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 TALOPACK\NAM 2023 - BAO TRI BAO DUONG\"/>
    </mc:Choice>
  </mc:AlternateContent>
  <xr:revisionPtr revIDLastSave="0" documentId="13_ncr:1_{063FDD29-4CF6-44F3-9C77-22E7B23DA32A}" xr6:coauthVersionLast="47" xr6:coauthVersionMax="47" xr10:uidLastSave="{00000000-0000-0000-0000-000000000000}"/>
  <bookViews>
    <workbookView xWindow="-120" yWindow="-120" windowWidth="20730" windowHeight="11760" activeTab="12" xr2:uid="{205CC34F-821E-4D8C-AEC6-98D1F0516576}"/>
  </bookViews>
  <sheets>
    <sheet name="LICH BD 2023" sheetId="19" r:id="rId1"/>
    <sheet name="T1" sheetId="10" r:id="rId2"/>
    <sheet name="T2" sheetId="20" r:id="rId3"/>
    <sheet name="T3" sheetId="21" r:id="rId4"/>
    <sheet name="T4" sheetId="22" r:id="rId5"/>
    <sheet name="T5" sheetId="23" r:id="rId6"/>
    <sheet name="T6" sheetId="24" r:id="rId7"/>
    <sheet name="T7" sheetId="25" r:id="rId8"/>
    <sheet name="T8" sheetId="26" r:id="rId9"/>
    <sheet name="T9" sheetId="27" r:id="rId10"/>
    <sheet name="T10" sheetId="28" r:id="rId11"/>
    <sheet name="T11" sheetId="29" r:id="rId12"/>
    <sheet name="T12" sheetId="30" r:id="rId13"/>
    <sheet name="Bảng nháp NAM 2023" sheetId="1" r:id="rId14"/>
    <sheet name="Sheet1" sheetId="18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30" l="1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C5" i="30"/>
  <c r="D5" i="30" s="1"/>
  <c r="AB2" i="30"/>
  <c r="AB1" i="30"/>
  <c r="W30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C5" i="29"/>
  <c r="D5" i="29" s="1"/>
  <c r="AG4" i="29"/>
  <c r="C4" i="29"/>
  <c r="AB2" i="29"/>
  <c r="AB1" i="29"/>
  <c r="W30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C5" i="28"/>
  <c r="D5" i="28" s="1"/>
  <c r="AB2" i="28"/>
  <c r="AB1" i="28"/>
  <c r="C5" i="27"/>
  <c r="D5" i="27" s="1"/>
  <c r="E5" i="27" s="1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W30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AG4" i="27"/>
  <c r="AB2" i="27"/>
  <c r="AB1" i="27"/>
  <c r="W30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C5" i="26"/>
  <c r="D5" i="26" s="1"/>
  <c r="AB2" i="26"/>
  <c r="AB1" i="26"/>
  <c r="W30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C5" i="25"/>
  <c r="D5" i="25" s="1"/>
  <c r="C4" i="25"/>
  <c r="AB2" i="25"/>
  <c r="AB1" i="25"/>
  <c r="W30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C5" i="24"/>
  <c r="D5" i="24" s="1"/>
  <c r="E5" i="24" s="1"/>
  <c r="AG4" i="24"/>
  <c r="C4" i="24"/>
  <c r="AB2" i="24"/>
  <c r="AB1" i="24"/>
  <c r="W30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C5" i="23"/>
  <c r="D5" i="23" s="1"/>
  <c r="AB2" i="23"/>
  <c r="AB1" i="23"/>
  <c r="W30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C5" i="22"/>
  <c r="D5" i="22" s="1"/>
  <c r="AB2" i="22"/>
  <c r="AB1" i="22"/>
  <c r="W30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C5" i="21"/>
  <c r="D5" i="21" s="1"/>
  <c r="AB2" i="21"/>
  <c r="AB1" i="21"/>
  <c r="W30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C5" i="20"/>
  <c r="D5" i="20" s="1"/>
  <c r="D4" i="20" s="1"/>
  <c r="AB2" i="20"/>
  <c r="AB1" i="20"/>
  <c r="B28" i="10"/>
  <c r="W30" i="10"/>
  <c r="B26" i="10"/>
  <c r="B27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6" i="10"/>
  <c r="E5" i="30" l="1"/>
  <c r="D4" i="30"/>
  <c r="C4" i="30"/>
  <c r="E5" i="29"/>
  <c r="D4" i="29"/>
  <c r="E5" i="28"/>
  <c r="D4" i="28"/>
  <c r="C4" i="28"/>
  <c r="D4" i="27"/>
  <c r="C4" i="27"/>
  <c r="C4" i="26"/>
  <c r="E5" i="26"/>
  <c r="D4" i="26"/>
  <c r="D4" i="25"/>
  <c r="E5" i="25"/>
  <c r="F5" i="24"/>
  <c r="E4" i="24"/>
  <c r="D4" i="24"/>
  <c r="E5" i="23"/>
  <c r="D4" i="23"/>
  <c r="C4" i="23"/>
  <c r="E5" i="22"/>
  <c r="D4" i="22"/>
  <c r="C4" i="22"/>
  <c r="E5" i="21"/>
  <c r="D4" i="21"/>
  <c r="C4" i="21"/>
  <c r="C4" i="20"/>
  <c r="E5" i="20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6" i="1"/>
  <c r="E5" i="1"/>
  <c r="C5" i="10"/>
  <c r="D5" i="10" s="1"/>
  <c r="AB2" i="10"/>
  <c r="AB1" i="10"/>
  <c r="F5" i="30" l="1"/>
  <c r="E4" i="30"/>
  <c r="F5" i="29"/>
  <c r="E4" i="29"/>
  <c r="F5" i="28"/>
  <c r="E4" i="28"/>
  <c r="E4" i="27"/>
  <c r="F5" i="26"/>
  <c r="E4" i="26"/>
  <c r="F5" i="25"/>
  <c r="E4" i="25"/>
  <c r="G5" i="24"/>
  <c r="F4" i="24"/>
  <c r="F5" i="23"/>
  <c r="E4" i="23"/>
  <c r="F5" i="22"/>
  <c r="E4" i="22"/>
  <c r="F5" i="21"/>
  <c r="E4" i="21"/>
  <c r="F5" i="20"/>
  <c r="E4" i="20"/>
  <c r="C4" i="10"/>
  <c r="E5" i="10"/>
  <c r="D4" i="10"/>
  <c r="G5" i="30" l="1"/>
  <c r="F4" i="30"/>
  <c r="G5" i="29"/>
  <c r="F4" i="29"/>
  <c r="G5" i="28"/>
  <c r="F4" i="28"/>
  <c r="F4" i="27"/>
  <c r="G5" i="26"/>
  <c r="F4" i="26"/>
  <c r="G5" i="25"/>
  <c r="F4" i="25"/>
  <c r="H5" i="24"/>
  <c r="G4" i="24"/>
  <c r="G5" i="23"/>
  <c r="F4" i="23"/>
  <c r="G5" i="22"/>
  <c r="F4" i="22"/>
  <c r="F4" i="21"/>
  <c r="G5" i="21"/>
  <c r="G5" i="20"/>
  <c r="F4" i="20"/>
  <c r="F5" i="10"/>
  <c r="E4" i="10"/>
  <c r="H5" i="30" l="1"/>
  <c r="G4" i="30"/>
  <c r="H5" i="29"/>
  <c r="G4" i="29"/>
  <c r="H5" i="28"/>
  <c r="G4" i="28"/>
  <c r="G4" i="27"/>
  <c r="H5" i="26"/>
  <c r="G4" i="26"/>
  <c r="H5" i="25"/>
  <c r="G4" i="25"/>
  <c r="I5" i="24"/>
  <c r="H4" i="24"/>
  <c r="H5" i="23"/>
  <c r="G4" i="23"/>
  <c r="H5" i="22"/>
  <c r="G4" i="22"/>
  <c r="H5" i="21"/>
  <c r="G4" i="21"/>
  <c r="H5" i="20"/>
  <c r="G4" i="20"/>
  <c r="G5" i="10"/>
  <c r="F4" i="10"/>
  <c r="I5" i="30" l="1"/>
  <c r="H4" i="30"/>
  <c r="I5" i="29"/>
  <c r="H4" i="29"/>
  <c r="I5" i="28"/>
  <c r="H4" i="28"/>
  <c r="H4" i="27"/>
  <c r="I5" i="26"/>
  <c r="H4" i="26"/>
  <c r="H4" i="25"/>
  <c r="I5" i="25"/>
  <c r="J5" i="24"/>
  <c r="I4" i="24"/>
  <c r="I5" i="23"/>
  <c r="H4" i="23"/>
  <c r="I5" i="22"/>
  <c r="H4" i="22"/>
  <c r="I5" i="21"/>
  <c r="H4" i="21"/>
  <c r="I5" i="20"/>
  <c r="H4" i="20"/>
  <c r="H5" i="10"/>
  <c r="G4" i="10"/>
  <c r="J5" i="30" l="1"/>
  <c r="I4" i="30"/>
  <c r="J5" i="29"/>
  <c r="I4" i="29"/>
  <c r="J5" i="28"/>
  <c r="I4" i="28"/>
  <c r="I4" i="27"/>
  <c r="J5" i="26"/>
  <c r="I4" i="26"/>
  <c r="J5" i="25"/>
  <c r="I4" i="25"/>
  <c r="K5" i="24"/>
  <c r="J4" i="24"/>
  <c r="J5" i="23"/>
  <c r="I4" i="23"/>
  <c r="J5" i="22"/>
  <c r="I4" i="22"/>
  <c r="J5" i="21"/>
  <c r="I4" i="21"/>
  <c r="J5" i="20"/>
  <c r="I4" i="20"/>
  <c r="I5" i="10"/>
  <c r="H4" i="10"/>
  <c r="K5" i="30" l="1"/>
  <c r="J4" i="30"/>
  <c r="K5" i="29"/>
  <c r="J4" i="29"/>
  <c r="K5" i="28"/>
  <c r="J4" i="28"/>
  <c r="J4" i="27"/>
  <c r="K5" i="26"/>
  <c r="J4" i="26"/>
  <c r="K5" i="25"/>
  <c r="J4" i="25"/>
  <c r="L5" i="24"/>
  <c r="K4" i="24"/>
  <c r="K5" i="23"/>
  <c r="J4" i="23"/>
  <c r="K5" i="22"/>
  <c r="J4" i="22"/>
  <c r="K5" i="21"/>
  <c r="J4" i="21"/>
  <c r="K5" i="20"/>
  <c r="J4" i="20"/>
  <c r="J5" i="10"/>
  <c r="I4" i="10"/>
  <c r="L5" i="30" l="1"/>
  <c r="K4" i="30"/>
  <c r="L5" i="29"/>
  <c r="K4" i="29"/>
  <c r="L5" i="28"/>
  <c r="K4" i="28"/>
  <c r="K4" i="27"/>
  <c r="L5" i="26"/>
  <c r="K4" i="26"/>
  <c r="L5" i="25"/>
  <c r="K4" i="25"/>
  <c r="M5" i="24"/>
  <c r="L4" i="24"/>
  <c r="L5" i="23"/>
  <c r="K4" i="23"/>
  <c r="L5" i="22"/>
  <c r="K4" i="22"/>
  <c r="L5" i="21"/>
  <c r="K4" i="21"/>
  <c r="L5" i="20"/>
  <c r="K4" i="20"/>
  <c r="K5" i="10"/>
  <c r="J4" i="10"/>
  <c r="M5" i="30" l="1"/>
  <c r="L4" i="30"/>
  <c r="M5" i="29"/>
  <c r="L4" i="29"/>
  <c r="M5" i="28"/>
  <c r="L4" i="28"/>
  <c r="L4" i="27"/>
  <c r="M5" i="26"/>
  <c r="L4" i="26"/>
  <c r="M5" i="25"/>
  <c r="L4" i="25"/>
  <c r="N5" i="24"/>
  <c r="M4" i="24"/>
  <c r="M5" i="23"/>
  <c r="L4" i="23"/>
  <c r="M5" i="22"/>
  <c r="L4" i="22"/>
  <c r="M5" i="21"/>
  <c r="L4" i="21"/>
  <c r="M5" i="20"/>
  <c r="L4" i="20"/>
  <c r="L5" i="10"/>
  <c r="K4" i="10"/>
  <c r="N5" i="30" l="1"/>
  <c r="M4" i="30"/>
  <c r="N5" i="29"/>
  <c r="M4" i="29"/>
  <c r="N5" i="28"/>
  <c r="M4" i="28"/>
  <c r="M4" i="27"/>
  <c r="N5" i="26"/>
  <c r="M4" i="26"/>
  <c r="N5" i="25"/>
  <c r="M4" i="25"/>
  <c r="O5" i="24"/>
  <c r="N4" i="24"/>
  <c r="N5" i="23"/>
  <c r="M4" i="23"/>
  <c r="N5" i="22"/>
  <c r="M4" i="22"/>
  <c r="N5" i="21"/>
  <c r="M4" i="21"/>
  <c r="N5" i="20"/>
  <c r="M4" i="20"/>
  <c r="M5" i="10"/>
  <c r="L4" i="10"/>
  <c r="O5" i="30" l="1"/>
  <c r="N4" i="30"/>
  <c r="O5" i="29"/>
  <c r="N4" i="29"/>
  <c r="N4" i="28"/>
  <c r="O5" i="28"/>
  <c r="N4" i="27"/>
  <c r="O5" i="26"/>
  <c r="N4" i="26"/>
  <c r="O5" i="25"/>
  <c r="N4" i="25"/>
  <c r="P5" i="24"/>
  <c r="O4" i="24"/>
  <c r="O5" i="23"/>
  <c r="N4" i="23"/>
  <c r="O5" i="22"/>
  <c r="N4" i="22"/>
  <c r="N4" i="21"/>
  <c r="O5" i="21"/>
  <c r="O5" i="20"/>
  <c r="N4" i="20"/>
  <c r="N5" i="10"/>
  <c r="M4" i="10"/>
  <c r="P5" i="30" l="1"/>
  <c r="O4" i="30"/>
  <c r="P5" i="29"/>
  <c r="O4" i="29"/>
  <c r="P5" i="28"/>
  <c r="O4" i="28"/>
  <c r="O4" i="27"/>
  <c r="P5" i="26"/>
  <c r="O4" i="26"/>
  <c r="P5" i="25"/>
  <c r="O4" i="25"/>
  <c r="Q5" i="24"/>
  <c r="P4" i="24"/>
  <c r="P5" i="23"/>
  <c r="O4" i="23"/>
  <c r="P5" i="22"/>
  <c r="O4" i="22"/>
  <c r="P5" i="21"/>
  <c r="O4" i="21"/>
  <c r="P5" i="20"/>
  <c r="O4" i="20"/>
  <c r="O5" i="10"/>
  <c r="N4" i="10"/>
  <c r="Q5" i="30" l="1"/>
  <c r="P4" i="30"/>
  <c r="Q5" i="29"/>
  <c r="P4" i="29"/>
  <c r="Q5" i="28"/>
  <c r="P4" i="28"/>
  <c r="P4" i="27"/>
  <c r="Q5" i="26"/>
  <c r="P4" i="26"/>
  <c r="P4" i="25"/>
  <c r="Q5" i="25"/>
  <c r="R5" i="24"/>
  <c r="Q4" i="24"/>
  <c r="Q5" i="23"/>
  <c r="P4" i="23"/>
  <c r="Q5" i="22"/>
  <c r="P4" i="22"/>
  <c r="Q5" i="21"/>
  <c r="P4" i="21"/>
  <c r="P4" i="20"/>
  <c r="Q5" i="20"/>
  <c r="P5" i="10"/>
  <c r="O4" i="10"/>
  <c r="R5" i="30" l="1"/>
  <c r="Q4" i="30"/>
  <c r="R5" i="29"/>
  <c r="Q4" i="29"/>
  <c r="R5" i="28"/>
  <c r="Q4" i="28"/>
  <c r="Q4" i="27"/>
  <c r="R5" i="26"/>
  <c r="Q4" i="26"/>
  <c r="R5" i="25"/>
  <c r="Q4" i="25"/>
  <c r="S5" i="24"/>
  <c r="R4" i="24"/>
  <c r="R5" i="23"/>
  <c r="Q4" i="23"/>
  <c r="R5" i="22"/>
  <c r="Q4" i="22"/>
  <c r="R5" i="21"/>
  <c r="Q4" i="21"/>
  <c r="R5" i="20"/>
  <c r="Q4" i="20"/>
  <c r="Q5" i="10"/>
  <c r="P4" i="10"/>
  <c r="S5" i="30" l="1"/>
  <c r="R4" i="30"/>
  <c r="S5" i="29"/>
  <c r="R4" i="29"/>
  <c r="S5" i="28"/>
  <c r="R4" i="28"/>
  <c r="R4" i="27"/>
  <c r="S5" i="26"/>
  <c r="R4" i="26"/>
  <c r="S5" i="25"/>
  <c r="R4" i="25"/>
  <c r="T5" i="24"/>
  <c r="S4" i="24"/>
  <c r="S5" i="23"/>
  <c r="R4" i="23"/>
  <c r="S5" i="22"/>
  <c r="R4" i="22"/>
  <c r="S5" i="21"/>
  <c r="R4" i="21"/>
  <c r="S5" i="20"/>
  <c r="R4" i="20"/>
  <c r="R5" i="10"/>
  <c r="Q4" i="10"/>
  <c r="T5" i="30" l="1"/>
  <c r="S4" i="30"/>
  <c r="T5" i="29"/>
  <c r="S4" i="29"/>
  <c r="T5" i="28"/>
  <c r="S4" i="28"/>
  <c r="S4" i="27"/>
  <c r="T5" i="26"/>
  <c r="S4" i="26"/>
  <c r="T5" i="25"/>
  <c r="S4" i="25"/>
  <c r="U5" i="24"/>
  <c r="T4" i="24"/>
  <c r="T5" i="23"/>
  <c r="S4" i="23"/>
  <c r="T5" i="22"/>
  <c r="S4" i="22"/>
  <c r="T5" i="21"/>
  <c r="S4" i="21"/>
  <c r="T5" i="20"/>
  <c r="S4" i="20"/>
  <c r="S5" i="10"/>
  <c r="R4" i="10"/>
  <c r="U5" i="30" l="1"/>
  <c r="T4" i="30"/>
  <c r="U5" i="29"/>
  <c r="T4" i="29"/>
  <c r="U5" i="28"/>
  <c r="T4" i="28"/>
  <c r="T4" i="27"/>
  <c r="T4" i="26"/>
  <c r="U5" i="26"/>
  <c r="T4" i="25"/>
  <c r="U5" i="25"/>
  <c r="V5" i="24"/>
  <c r="U4" i="24"/>
  <c r="U5" i="23"/>
  <c r="T4" i="23"/>
  <c r="U5" i="22"/>
  <c r="T4" i="22"/>
  <c r="U5" i="21"/>
  <c r="T4" i="21"/>
  <c r="U5" i="20"/>
  <c r="T4" i="20"/>
  <c r="T5" i="10"/>
  <c r="S4" i="10"/>
  <c r="V5" i="30" l="1"/>
  <c r="U4" i="30"/>
  <c r="V5" i="29"/>
  <c r="U4" i="29"/>
  <c r="V5" i="28"/>
  <c r="U4" i="28"/>
  <c r="U4" i="27"/>
  <c r="V5" i="26"/>
  <c r="U4" i="26"/>
  <c r="V5" i="25"/>
  <c r="U4" i="25"/>
  <c r="W5" i="24"/>
  <c r="V4" i="24"/>
  <c r="V5" i="23"/>
  <c r="U4" i="23"/>
  <c r="V5" i="22"/>
  <c r="U4" i="22"/>
  <c r="V5" i="21"/>
  <c r="U4" i="21"/>
  <c r="V5" i="20"/>
  <c r="U4" i="20"/>
  <c r="U5" i="10"/>
  <c r="T4" i="10"/>
  <c r="W5" i="30" l="1"/>
  <c r="V4" i="30"/>
  <c r="W5" i="29"/>
  <c r="V4" i="29"/>
  <c r="W5" i="28"/>
  <c r="V4" i="28"/>
  <c r="V4" i="27"/>
  <c r="W5" i="26"/>
  <c r="V4" i="26"/>
  <c r="W5" i="25"/>
  <c r="V4" i="25"/>
  <c r="X5" i="24"/>
  <c r="W4" i="24"/>
  <c r="W5" i="23"/>
  <c r="V4" i="23"/>
  <c r="W5" i="22"/>
  <c r="V4" i="22"/>
  <c r="W5" i="21"/>
  <c r="V4" i="21"/>
  <c r="W5" i="20"/>
  <c r="V4" i="20"/>
  <c r="V5" i="10"/>
  <c r="U4" i="10"/>
  <c r="X5" i="30" l="1"/>
  <c r="W4" i="30"/>
  <c r="X5" i="29"/>
  <c r="W4" i="29"/>
  <c r="X5" i="28"/>
  <c r="W4" i="28"/>
  <c r="W4" i="27"/>
  <c r="X5" i="26"/>
  <c r="W4" i="26"/>
  <c r="X5" i="25"/>
  <c r="W4" i="25"/>
  <c r="Y5" i="24"/>
  <c r="X4" i="24"/>
  <c r="X5" i="23"/>
  <c r="W4" i="23"/>
  <c r="X5" i="22"/>
  <c r="W4" i="22"/>
  <c r="X5" i="21"/>
  <c r="W4" i="21"/>
  <c r="X5" i="20"/>
  <c r="W4" i="20"/>
  <c r="W5" i="10"/>
  <c r="V4" i="10"/>
  <c r="Y5" i="30" l="1"/>
  <c r="X4" i="30"/>
  <c r="Y5" i="29"/>
  <c r="X4" i="29"/>
  <c r="Y5" i="28"/>
  <c r="X4" i="28"/>
  <c r="X4" i="27"/>
  <c r="Y5" i="26"/>
  <c r="X4" i="26"/>
  <c r="Y5" i="25"/>
  <c r="X4" i="25"/>
  <c r="Z5" i="24"/>
  <c r="Y4" i="24"/>
  <c r="Y5" i="23"/>
  <c r="X4" i="23"/>
  <c r="Y5" i="22"/>
  <c r="X4" i="22"/>
  <c r="Y5" i="21"/>
  <c r="X4" i="21"/>
  <c r="X4" i="20"/>
  <c r="Y5" i="20"/>
  <c r="X5" i="10"/>
  <c r="W4" i="10"/>
  <c r="Z5" i="30" l="1"/>
  <c r="Y4" i="30"/>
  <c r="Z5" i="29"/>
  <c r="Y4" i="29"/>
  <c r="Z5" i="28"/>
  <c r="Y4" i="28"/>
  <c r="Y4" i="27"/>
  <c r="Z5" i="26"/>
  <c r="Y4" i="26"/>
  <c r="Z5" i="25"/>
  <c r="Y4" i="25"/>
  <c r="AA5" i="24"/>
  <c r="Z4" i="24"/>
  <c r="Z5" i="23"/>
  <c r="Y4" i="23"/>
  <c r="Z5" i="22"/>
  <c r="Y4" i="22"/>
  <c r="Z5" i="21"/>
  <c r="Y4" i="21"/>
  <c r="Z5" i="20"/>
  <c r="Y4" i="20"/>
  <c r="Y5" i="10"/>
  <c r="X4" i="10"/>
  <c r="AA5" i="30" l="1"/>
  <c r="Z4" i="30"/>
  <c r="AA5" i="29"/>
  <c r="Z4" i="29"/>
  <c r="AA5" i="28"/>
  <c r="Z4" i="28"/>
  <c r="Z4" i="27"/>
  <c r="AA5" i="26"/>
  <c r="Z4" i="26"/>
  <c r="AA5" i="25"/>
  <c r="Z4" i="25"/>
  <c r="AB5" i="24"/>
  <c r="AA4" i="24"/>
  <c r="AA5" i="23"/>
  <c r="Z4" i="23"/>
  <c r="AA5" i="22"/>
  <c r="Z4" i="22"/>
  <c r="AA5" i="21"/>
  <c r="Z4" i="21"/>
  <c r="AA5" i="20"/>
  <c r="Z4" i="20"/>
  <c r="Z5" i="10"/>
  <c r="Y4" i="10"/>
  <c r="AB5" i="30" l="1"/>
  <c r="AA4" i="30"/>
  <c r="AB5" i="29"/>
  <c r="AA4" i="29"/>
  <c r="AB5" i="28"/>
  <c r="AA4" i="28"/>
  <c r="AA4" i="27"/>
  <c r="AB5" i="26"/>
  <c r="AA4" i="26"/>
  <c r="AB5" i="25"/>
  <c r="AA4" i="25"/>
  <c r="AC5" i="24"/>
  <c r="AB4" i="24"/>
  <c r="AB5" i="23"/>
  <c r="AA4" i="23"/>
  <c r="AB5" i="22"/>
  <c r="AA4" i="22"/>
  <c r="AB5" i="21"/>
  <c r="AA4" i="21"/>
  <c r="AB5" i="20"/>
  <c r="AA4" i="20"/>
  <c r="AA5" i="10"/>
  <c r="Z4" i="10"/>
  <c r="AC5" i="30" l="1"/>
  <c r="AB4" i="30"/>
  <c r="AC5" i="29"/>
  <c r="AB4" i="29"/>
  <c r="AC5" i="28"/>
  <c r="AB4" i="28"/>
  <c r="AB4" i="27"/>
  <c r="AB4" i="26"/>
  <c r="AC5" i="26"/>
  <c r="AB4" i="25"/>
  <c r="AC5" i="25"/>
  <c r="AD5" i="24"/>
  <c r="AC4" i="24"/>
  <c r="AC5" i="23"/>
  <c r="AB4" i="23"/>
  <c r="AC5" i="22"/>
  <c r="AB4" i="22"/>
  <c r="AC5" i="21"/>
  <c r="AB4" i="21"/>
  <c r="AC5" i="20"/>
  <c r="AB4" i="20"/>
  <c r="AB5" i="10"/>
  <c r="AA4" i="10"/>
  <c r="AD5" i="30" l="1"/>
  <c r="AC4" i="30"/>
  <c r="AD5" i="29"/>
  <c r="AC4" i="29"/>
  <c r="AD5" i="28"/>
  <c r="AC4" i="28"/>
  <c r="AC4" i="27"/>
  <c r="AD5" i="26"/>
  <c r="AC4" i="26"/>
  <c r="AD5" i="25"/>
  <c r="AC4" i="25"/>
  <c r="AE5" i="24"/>
  <c r="AD4" i="24"/>
  <c r="AC4" i="23"/>
  <c r="AD5" i="23"/>
  <c r="AD5" i="22"/>
  <c r="AC4" i="22"/>
  <c r="AD5" i="21"/>
  <c r="AC4" i="21"/>
  <c r="AD5" i="20"/>
  <c r="AC4" i="20"/>
  <c r="AC5" i="10"/>
  <c r="AB4" i="10"/>
  <c r="AE5" i="30" l="1"/>
  <c r="AD4" i="30"/>
  <c r="AE5" i="29"/>
  <c r="AD4" i="29"/>
  <c r="AE5" i="28"/>
  <c r="AD4" i="28"/>
  <c r="AD4" i="27"/>
  <c r="AE5" i="26"/>
  <c r="AD4" i="26"/>
  <c r="AE5" i="25"/>
  <c r="AD4" i="25"/>
  <c r="AF5" i="24"/>
  <c r="AF4" i="24" s="1"/>
  <c r="AE4" i="24"/>
  <c r="AE5" i="23"/>
  <c r="AD4" i="23"/>
  <c r="AE5" i="22"/>
  <c r="AD4" i="22"/>
  <c r="AD4" i="21"/>
  <c r="AE5" i="21"/>
  <c r="AD4" i="20"/>
  <c r="AD5" i="10"/>
  <c r="AC4" i="10"/>
  <c r="AF5" i="30" l="1"/>
  <c r="AE4" i="30"/>
  <c r="AF5" i="29"/>
  <c r="AF4" i="29" s="1"/>
  <c r="AE4" i="29"/>
  <c r="AF5" i="28"/>
  <c r="AE4" i="28"/>
  <c r="AF4" i="27"/>
  <c r="AE4" i="27"/>
  <c r="AF5" i="26"/>
  <c r="AE4" i="26"/>
  <c r="AF5" i="25"/>
  <c r="AE4" i="25"/>
  <c r="AF5" i="23"/>
  <c r="AE4" i="23"/>
  <c r="AF5" i="22"/>
  <c r="AE4" i="22"/>
  <c r="AF5" i="21"/>
  <c r="AE4" i="21"/>
  <c r="AE4" i="20"/>
  <c r="AE5" i="10"/>
  <c r="AD4" i="10"/>
  <c r="AG5" i="30" l="1"/>
  <c r="AG4" i="30" s="1"/>
  <c r="AF4" i="30"/>
  <c r="AG5" i="28"/>
  <c r="AG4" i="28" s="1"/>
  <c r="AF4" i="28"/>
  <c r="AG5" i="26"/>
  <c r="AG4" i="26" s="1"/>
  <c r="AF4" i="26"/>
  <c r="AG5" i="25"/>
  <c r="AG4" i="25" s="1"/>
  <c r="AF4" i="25"/>
  <c r="AG5" i="23"/>
  <c r="AG4" i="23" s="1"/>
  <c r="AF4" i="23"/>
  <c r="AG4" i="22"/>
  <c r="AF4" i="22"/>
  <c r="AF4" i="21"/>
  <c r="AG5" i="21"/>
  <c r="AG4" i="21" s="1"/>
  <c r="AF4" i="20"/>
  <c r="AG4" i="20"/>
  <c r="AF5" i="10"/>
  <c r="AE4" i="10"/>
  <c r="AG5" i="10" l="1"/>
  <c r="AG4" i="10" s="1"/>
  <c r="AF4" i="10"/>
</calcChain>
</file>

<file path=xl/sharedStrings.xml><?xml version="1.0" encoding="utf-8"?>
<sst xmlns="http://schemas.openxmlformats.org/spreadsheetml/2006/main" count="523" uniqueCount="103">
  <si>
    <t>TT</t>
  </si>
  <si>
    <t>Tên thiết bị</t>
  </si>
  <si>
    <t>Model</t>
  </si>
  <si>
    <t>Tháng</t>
  </si>
  <si>
    <t>Ghi chú</t>
  </si>
  <si>
    <t>Người lập</t>
  </si>
  <si>
    <t>CÔNG TY TNHH BAO BÌ TALOPACK</t>
  </si>
  <si>
    <t>QDF</t>
  </si>
  <si>
    <t>QDASY-A</t>
  </si>
  <si>
    <t>SCD-370GD</t>
  </si>
  <si>
    <t xml:space="preserve">KẾ HOẠCH BẢO DƯỠNG THÁNG </t>
  </si>
  <si>
    <t>Stt</t>
  </si>
  <si>
    <t>MÁY</t>
  </si>
  <si>
    <t>Nguyễn Đình Hộ</t>
  </si>
  <si>
    <t>FD 20</t>
  </si>
  <si>
    <t>RWC-20</t>
  </si>
  <si>
    <t>Sf 16</t>
  </si>
  <si>
    <t>GSD600-S</t>
  </si>
  <si>
    <t>KFA - C</t>
  </si>
  <si>
    <t>Quạt hơi nước 01</t>
  </si>
  <si>
    <t>VAB 18IQN</t>
  </si>
  <si>
    <t xml:space="preserve"> </t>
  </si>
  <si>
    <t xml:space="preserve"> KMM600C</t>
  </si>
  <si>
    <t>Xe nâng dầu DO</t>
  </si>
  <si>
    <t>Máy làm túi 04</t>
  </si>
  <si>
    <t>WSD-600B</t>
  </si>
  <si>
    <t>Máy làm túi 05</t>
  </si>
  <si>
    <t>KMM600TSZ</t>
  </si>
  <si>
    <t>KPG30-8</t>
  </si>
  <si>
    <t>SIMPLEX SL L=1300</t>
  </si>
  <si>
    <t>NĂM 2023</t>
  </si>
  <si>
    <t>Ngày</t>
  </si>
  <si>
    <t>Thứ</t>
  </si>
  <si>
    <t>Máy</t>
  </si>
  <si>
    <t>Chia cuộn 01</t>
  </si>
  <si>
    <t>Chia cuộn 03</t>
  </si>
  <si>
    <t>Ghép màng 01 (có dung môi)</t>
  </si>
  <si>
    <t>Ghép màng 02 (Không dung môi)</t>
  </si>
  <si>
    <t>Làm túi 01</t>
  </si>
  <si>
    <t>Làm túi 02</t>
  </si>
  <si>
    <t>Làm túi 03 (ba biên)</t>
  </si>
  <si>
    <t>In 01</t>
  </si>
  <si>
    <t>Nén khí 01</t>
  </si>
  <si>
    <t xml:space="preserve">Nén khí 02 + Sấy khí </t>
  </si>
  <si>
    <t>cn</t>
  </si>
  <si>
    <t>Lễ</t>
  </si>
  <si>
    <t xml:space="preserve">Lễ </t>
  </si>
  <si>
    <t>Trần mái - Vách tôn sóng vuông.</t>
  </si>
  <si>
    <t>Sàn bê tông phủ epoxy</t>
  </si>
  <si>
    <t>Hệ thống nước cấp</t>
  </si>
  <si>
    <t>Hệ thống thoát nước mưa</t>
  </si>
  <si>
    <t>Hệ thống thoát nước thải</t>
  </si>
  <si>
    <t>Hệ thống điện công nghiệp</t>
  </si>
  <si>
    <t>Hệ thống chiếu sáng</t>
  </si>
  <si>
    <t>Bẫy chuột</t>
  </si>
  <si>
    <t>Đèn côn trùng</t>
  </si>
  <si>
    <t>Kính cửa</t>
  </si>
  <si>
    <t>PCCC</t>
  </si>
  <si>
    <t>Cắt lõi giấy 01 - 02</t>
  </si>
  <si>
    <t>Chỉnh độ nhớt mực 01 - 05</t>
  </si>
  <si>
    <t>Làm lạnh nước 01 - 02 (nhỏ)</t>
  </si>
  <si>
    <t>Làm túi 04</t>
  </si>
  <si>
    <t>Làm túi 05</t>
  </si>
  <si>
    <t>Tên Máy</t>
  </si>
  <si>
    <t>Ngày Nhập</t>
  </si>
  <si>
    <t>Máy chia 01</t>
  </si>
  <si>
    <t>Máy chia 03</t>
  </si>
  <si>
    <t>Máy chỉnh độ nhớt mực in 01</t>
  </si>
  <si>
    <t>Máy chỉnh độ nhớt mực in 02</t>
  </si>
  <si>
    <t>Máy chỉnh độ nhớt mực in 03</t>
  </si>
  <si>
    <t>Máy chỉnh độ nhớt mực in 04</t>
  </si>
  <si>
    <t>Máy chỉnh độ nhớt mực in 05</t>
  </si>
  <si>
    <t>Máy cắt lõi giấy 01</t>
  </si>
  <si>
    <t>Máy cắt lõi giấy 02</t>
  </si>
  <si>
    <t>Máy ghép 01 (có dung môi)</t>
  </si>
  <si>
    <t>Máy làm túi 01</t>
  </si>
  <si>
    <t>Máy làm túi 02</t>
  </si>
  <si>
    <t>HSM</t>
  </si>
  <si>
    <t>Máy làm túi 03 (ba biên)</t>
  </si>
  <si>
    <t>Máy in 01</t>
  </si>
  <si>
    <t>Máy làm lạnh nước 01 (nhỏ)</t>
  </si>
  <si>
    <t>Máy làm lạnh nước 02 (nhỏ)</t>
  </si>
  <si>
    <t>Máy nén khí 01</t>
  </si>
  <si>
    <t>Máy nén khí 02</t>
  </si>
  <si>
    <t>Máy sấy khí 01</t>
  </si>
  <si>
    <t>KPD 30</t>
  </si>
  <si>
    <t>Máy ghép 02 (Không dung môi)</t>
  </si>
  <si>
    <t>Làm lịch năn 2024</t>
  </si>
  <si>
    <t>KẾ HOẠCH BẢO DƯỠNG NĂM</t>
  </si>
  <si>
    <t>Phê duyệt</t>
  </si>
  <si>
    <t xml:space="preserve">Chỉnh độ nhớt mực 01 </t>
  </si>
  <si>
    <t>Chỉnh độ nhớt mực 02</t>
  </si>
  <si>
    <t>Chỉnh độ nhớt mực 03</t>
  </si>
  <si>
    <t>Chỉnh độ nhớt mực 04</t>
  </si>
  <si>
    <t>Chỉnh độ nhớt mực 05</t>
  </si>
  <si>
    <t>Cắt lõi giấy 01</t>
  </si>
  <si>
    <t>Cắt lõi giấy 02</t>
  </si>
  <si>
    <t>Làm lạnh nước 01</t>
  </si>
  <si>
    <t>Làm lạnh nước 02</t>
  </si>
  <si>
    <t>`</t>
  </si>
  <si>
    <t>Ngày 30 tháng 12 năm 2022</t>
  </si>
  <si>
    <t>Nghỉ tết Nguyên Đán</t>
  </si>
  <si>
    <t>Nghỉ Lễ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</si>
</sst>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"/>
    <numFmt numFmtId="165" formatCode="mmm"/>
    <numFmt numFmtId="166" formatCode="d"/>
    <numFmt numFmtId="167" formatCode="dd/mm"/>
  </numFmts>
  <fonts count="51">
    <font>
      <sz val="11"/>
      <color theme="1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sz val="9"/>
      <color rgb="FFFF0000"/>
      <name val="Times New Roman"/>
      <family val="1"/>
      <charset val="163"/>
    </font>
    <font>
      <sz val="9"/>
      <name val="Times New Roman"/>
      <family val="1"/>
      <charset val="163"/>
    </font>
    <font>
      <sz val="9"/>
      <color rgb="FF7030A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9"/>
      <color theme="1"/>
      <name val="Times New Roman"/>
      <family val="1"/>
      <charset val="163"/>
    </font>
    <font>
      <sz val="11"/>
      <name val="Calibri Light"/>
      <family val="1"/>
      <scheme val="major"/>
    </font>
    <font>
      <b/>
      <sz val="14"/>
      <name val="Times New Roman"/>
      <family val="1"/>
      <charset val="163"/>
    </font>
    <font>
      <b/>
      <sz val="12"/>
      <color theme="1" tint="0.34998626667073579"/>
      <name val="Times New Roman"/>
      <family val="1"/>
      <charset val="163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b/>
      <sz val="12"/>
      <color theme="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rgb="FFFF0000"/>
      <name val="Times New Roman"/>
      <family val="1"/>
      <charset val="163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charset val="163"/>
      <scheme val="minor"/>
    </font>
    <font>
      <sz val="10"/>
      <name val="Arial"/>
      <family val="2"/>
      <charset val="163"/>
    </font>
    <font>
      <u/>
      <sz val="10"/>
      <color indexed="12"/>
      <name val="Arial"/>
      <family val="2"/>
    </font>
    <font>
      <sz val="11"/>
      <color theme="1"/>
      <name val="Times New Roman"/>
      <family val="1"/>
    </font>
    <font>
      <sz val="11"/>
      <color rgb="FF00B050"/>
      <name val="Times New Roman"/>
      <family val="1"/>
      <charset val="163"/>
    </font>
    <font>
      <sz val="11"/>
      <color rgb="FFC00000"/>
      <name val="Times New Roman"/>
      <family val="1"/>
      <charset val="163"/>
    </font>
    <font>
      <sz val="11"/>
      <color theme="5" tint="-0.499984740745262"/>
      <name val="Times New Roman"/>
      <family val="1"/>
      <charset val="163"/>
    </font>
    <font>
      <b/>
      <sz val="11"/>
      <color rgb="FFC00000"/>
      <name val="Times New Roman"/>
      <family val="1"/>
      <charset val="163"/>
    </font>
    <font>
      <i/>
      <sz val="11"/>
      <name val="Times New Roman"/>
      <family val="1"/>
      <charset val="163"/>
    </font>
    <font>
      <b/>
      <sz val="11"/>
      <color rgb="FFFF0000"/>
      <name val="Times New Roman"/>
      <family val="1"/>
      <charset val="163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0">
      <alignment vertical="center"/>
    </xf>
    <xf numFmtId="0" fontId="21" fillId="0" borderId="0"/>
    <xf numFmtId="0" fontId="20" fillId="0" borderId="0"/>
    <xf numFmtId="0" fontId="23" fillId="0" borderId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2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13" applyNumberFormat="0" applyAlignment="0" applyProtection="0"/>
    <xf numFmtId="0" fontId="28" fillId="22" borderId="14" applyNumberFormat="0" applyAlignment="0" applyProtection="0"/>
    <xf numFmtId="0" fontId="29" fillId="0" borderId="0" applyNumberFormat="0" applyFill="0" applyBorder="0" applyAlignment="0" applyProtection="0"/>
    <xf numFmtId="0" fontId="30" fillId="5" borderId="0" applyNumberFormat="0" applyBorder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4" fillId="8" borderId="13" applyNumberFormat="0" applyAlignment="0" applyProtection="0"/>
    <xf numFmtId="0" fontId="35" fillId="0" borderId="18" applyNumberFormat="0" applyFill="0" applyAlignment="0" applyProtection="0"/>
    <xf numFmtId="0" fontId="36" fillId="23" borderId="0" applyNumberFormat="0" applyBorder="0" applyAlignment="0" applyProtection="0"/>
    <xf numFmtId="0" fontId="21" fillId="24" borderId="19" applyNumberFormat="0" applyFont="0" applyAlignment="0" applyProtection="0"/>
    <xf numFmtId="0" fontId="37" fillId="21" borderId="20" applyNumberFormat="0" applyAlignment="0" applyProtection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2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4" fillId="0" borderId="8" xfId="0" applyFont="1" applyBorder="1" applyAlignment="1">
      <alignment vertical="center"/>
    </xf>
    <xf numFmtId="0" fontId="15" fillId="0" borderId="9" xfId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165" fontId="16" fillId="0" borderId="9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6" fontId="17" fillId="0" borderId="10" xfId="0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 wrapText="1"/>
    </xf>
    <xf numFmtId="16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6" fontId="17" fillId="25" borderId="9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5" fillId="0" borderId="9" xfId="0" applyFont="1" applyBorder="1" applyAlignment="1">
      <alignment vertical="center"/>
    </xf>
    <xf numFmtId="0" fontId="4" fillId="0" borderId="24" xfId="2" quotePrefix="1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wrapText="1"/>
    </xf>
    <xf numFmtId="14" fontId="3" fillId="0" borderId="9" xfId="2" applyNumberFormat="1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4" fillId="0" borderId="26" xfId="2" applyFont="1" applyBorder="1" applyAlignment="1">
      <alignment horizontal="center" vertical="center" wrapText="1"/>
    </xf>
    <xf numFmtId="0" fontId="4" fillId="0" borderId="0" xfId="2" quotePrefix="1" applyFont="1" applyAlignment="1">
      <alignment horizontal="center" vertical="center"/>
    </xf>
    <xf numFmtId="14" fontId="5" fillId="0" borderId="9" xfId="0" applyNumberFormat="1" applyFont="1" applyBorder="1" applyAlignment="1">
      <alignment vertical="center" wrapText="1"/>
    </xf>
    <xf numFmtId="1" fontId="4" fillId="0" borderId="0" xfId="2" quotePrefix="1" applyNumberFormat="1" applyFont="1" applyAlignment="1">
      <alignment horizontal="center" vertical="center"/>
    </xf>
    <xf numFmtId="0" fontId="4" fillId="0" borderId="0" xfId="0" applyFont="1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vertical="center" wrapText="1"/>
    </xf>
    <xf numFmtId="1" fontId="4" fillId="0" borderId="9" xfId="2" quotePrefix="1" applyNumberFormat="1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14" fontId="5" fillId="0" borderId="28" xfId="0" applyNumberFormat="1" applyFont="1" applyBorder="1" applyAlignment="1">
      <alignment vertical="center" wrapText="1"/>
    </xf>
    <xf numFmtId="14" fontId="5" fillId="0" borderId="29" xfId="0" applyNumberFormat="1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44" fillId="0" borderId="9" xfId="0" applyFont="1" applyBorder="1" applyAlignment="1">
      <alignment horizontal="left" vertical="center"/>
    </xf>
    <xf numFmtId="0" fontId="44" fillId="0" borderId="29" xfId="0" applyFont="1" applyBorder="1" applyAlignment="1">
      <alignment vertical="center" wrapText="1"/>
    </xf>
    <xf numFmtId="0" fontId="44" fillId="0" borderId="29" xfId="0" applyFont="1" applyBorder="1" applyAlignment="1">
      <alignment vertical="center"/>
    </xf>
    <xf numFmtId="0" fontId="4" fillId="0" borderId="3" xfId="2" applyFont="1" applyBorder="1" applyAlignment="1">
      <alignment vertical="center" wrapText="1"/>
    </xf>
    <xf numFmtId="0" fontId="4" fillId="0" borderId="9" xfId="2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/>
    </xf>
    <xf numFmtId="0" fontId="5" fillId="0" borderId="9" xfId="0" applyFont="1" applyBorder="1"/>
    <xf numFmtId="0" fontId="5" fillId="0" borderId="9" xfId="0" applyFont="1" applyBorder="1" applyAlignment="1">
      <alignment horizontal="center" wrapText="1"/>
    </xf>
    <xf numFmtId="14" fontId="5" fillId="0" borderId="9" xfId="0" applyNumberFormat="1" applyFont="1" applyBorder="1"/>
    <xf numFmtId="0" fontId="5" fillId="0" borderId="9" xfId="4" applyFont="1" applyBorder="1"/>
    <xf numFmtId="0" fontId="5" fillId="0" borderId="9" xfId="4" applyFont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45" fillId="0" borderId="9" xfId="0" applyFont="1" applyBorder="1" applyAlignment="1">
      <alignment vertical="center"/>
    </xf>
    <xf numFmtId="0" fontId="46" fillId="0" borderId="9" xfId="0" applyFont="1" applyBorder="1" applyAlignment="1">
      <alignment vertical="center"/>
    </xf>
    <xf numFmtId="0" fontId="47" fillId="0" borderId="9" xfId="0" applyFont="1" applyBorder="1" applyAlignment="1">
      <alignment vertical="center"/>
    </xf>
    <xf numFmtId="164" fontId="48" fillId="0" borderId="9" xfId="0" applyNumberFormat="1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2" applyFont="1" applyBorder="1" applyAlignment="1">
      <alignment horizontal="center" vertical="center" wrapText="1"/>
    </xf>
    <xf numFmtId="0" fontId="22" fillId="0" borderId="9" xfId="0" applyFont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5" fillId="0" borderId="9" xfId="0" applyNumberFormat="1" applyFont="1" applyBorder="1" applyAlignment="1">
      <alignment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0" fontId="4" fillId="0" borderId="9" xfId="2" quotePrefix="1" applyFont="1" applyBorder="1" applyAlignment="1">
      <alignment horizontal="center" vertical="center"/>
    </xf>
    <xf numFmtId="0" fontId="50" fillId="0" borderId="9" xfId="2" quotePrefix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64" fontId="5" fillId="0" borderId="9" xfId="0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9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 wrapText="1"/>
    </xf>
    <xf numFmtId="0" fontId="6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/>
    </xf>
    <xf numFmtId="0" fontId="4" fillId="0" borderId="9" xfId="2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0" borderId="0" xfId="2" applyFont="1" applyAlignment="1">
      <alignment horizontal="center" vertical="center" wrapText="1"/>
    </xf>
    <xf numFmtId="164" fontId="5" fillId="0" borderId="31" xfId="0" applyNumberFormat="1" applyFont="1" applyBorder="1" applyAlignment="1">
      <alignment horizontal="center" vertical="center" wrapText="1"/>
    </xf>
    <xf numFmtId="164" fontId="5" fillId="0" borderId="32" xfId="0" applyNumberFormat="1" applyFont="1" applyBorder="1" applyAlignment="1">
      <alignment horizontal="center" vertical="center" wrapText="1"/>
    </xf>
    <xf numFmtId="164" fontId="5" fillId="0" borderId="33" xfId="0" applyNumberFormat="1" applyFont="1" applyBorder="1" applyAlignment="1">
      <alignment horizontal="center" vertical="center" wrapText="1"/>
    </xf>
    <xf numFmtId="164" fontId="5" fillId="0" borderId="30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34" xfId="0" applyNumberFormat="1" applyFont="1" applyBorder="1" applyAlignment="1">
      <alignment horizontal="center" vertical="center" wrapText="1"/>
    </xf>
    <xf numFmtId="164" fontId="5" fillId="0" borderId="35" xfId="0" applyNumberFormat="1" applyFont="1" applyBorder="1" applyAlignment="1">
      <alignment horizontal="center" vertical="center" wrapText="1"/>
    </xf>
    <xf numFmtId="164" fontId="5" fillId="0" borderId="36" xfId="0" applyNumberFormat="1" applyFont="1" applyBorder="1" applyAlignment="1">
      <alignment horizontal="center" vertical="center" wrapText="1"/>
    </xf>
    <xf numFmtId="164" fontId="5" fillId="0" borderId="3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19" fillId="2" borderId="9" xfId="1" applyNumberFormat="1" applyFont="1" applyFill="1" applyBorder="1" applyAlignment="1">
      <alignment horizontal="left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/>
    </xf>
    <xf numFmtId="0" fontId="4" fillId="0" borderId="25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 wrapText="1"/>
    </xf>
    <xf numFmtId="166" fontId="17" fillId="0" borderId="9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 wrapText="1"/>
    </xf>
    <xf numFmtId="164" fontId="5" fillId="0" borderId="31" xfId="0" applyNumberFormat="1" applyFont="1" applyFill="1" applyBorder="1" applyAlignment="1">
      <alignment horizontal="center" vertical="center" wrapText="1"/>
    </xf>
    <xf numFmtId="164" fontId="5" fillId="0" borderId="33" xfId="0" applyNumberFormat="1" applyFont="1" applyFill="1" applyBorder="1" applyAlignment="1">
      <alignment horizontal="center" vertical="center" wrapText="1"/>
    </xf>
    <xf numFmtId="164" fontId="5" fillId="0" borderId="30" xfId="0" applyNumberFormat="1" applyFont="1" applyFill="1" applyBorder="1" applyAlignment="1">
      <alignment horizontal="center" vertical="center" wrapText="1"/>
    </xf>
    <xf numFmtId="164" fontId="5" fillId="0" borderId="34" xfId="0" applyNumberFormat="1" applyFont="1" applyFill="1" applyBorder="1" applyAlignment="1">
      <alignment horizontal="center" vertical="center" wrapText="1"/>
    </xf>
    <xf numFmtId="164" fontId="5" fillId="0" borderId="35" xfId="0" applyNumberFormat="1" applyFont="1" applyFill="1" applyBorder="1" applyAlignment="1">
      <alignment horizontal="center" vertical="center" wrapText="1"/>
    </xf>
    <xf numFmtId="164" fontId="5" fillId="0" borderId="37" xfId="0" applyNumberFormat="1" applyFont="1" applyFill="1" applyBorder="1" applyAlignment="1">
      <alignment horizontal="center" vertical="center" wrapText="1"/>
    </xf>
  </cellXfs>
  <cellStyles count="49">
    <cellStyle name="20% - Accent1 2" xfId="6" xr:uid="{E6F8026E-B3C8-482F-9190-D473A7F3ED2F}"/>
    <cellStyle name="20% - Accent2 2" xfId="7" xr:uid="{6B0FE2A3-08FD-4124-B80A-D4C4E1F76E1B}"/>
    <cellStyle name="20% - Accent3 2" xfId="8" xr:uid="{ED9C0086-BE51-4C48-8456-7AC72364A28C}"/>
    <cellStyle name="20% - Accent4 2" xfId="9" xr:uid="{61E2EEF4-6FC7-44ED-932E-81A8E2098B01}"/>
    <cellStyle name="20% - Accent5 2" xfId="10" xr:uid="{1324C781-7787-4578-90EE-E27A7559D4CD}"/>
    <cellStyle name="20% - Accent6 2" xfId="11" xr:uid="{D6F5A3DC-6CCB-494F-8237-B08F88F87671}"/>
    <cellStyle name="40% - Accent1 2" xfId="12" xr:uid="{0C051E4A-D21F-4AAB-934D-5254D570B6EA}"/>
    <cellStyle name="40% - Accent2 2" xfId="13" xr:uid="{CA1DAFBA-DEE3-4F95-860D-14C13CD0CE32}"/>
    <cellStyle name="40% - Accent3 2" xfId="14" xr:uid="{846BF335-628E-448E-9552-A95E3CCD8A76}"/>
    <cellStyle name="40% - Accent4 2" xfId="15" xr:uid="{0F7B0D8C-186A-4998-A4FB-D33D55A6CE0C}"/>
    <cellStyle name="40% - Accent5 2" xfId="16" xr:uid="{8CC95CE6-26DC-42E7-B0BE-F8D85A2887DC}"/>
    <cellStyle name="40% - Accent6 2" xfId="17" xr:uid="{4C67F18A-5DF6-463F-973A-E6ABD1D04AF7}"/>
    <cellStyle name="60% - Accent1 2" xfId="18" xr:uid="{5D002C99-868D-4180-8009-C2BEE1D2E4DB}"/>
    <cellStyle name="60% - Accent2 2" xfId="19" xr:uid="{E839A96A-5EB0-43E7-99AF-160E450A6FB9}"/>
    <cellStyle name="60% - Accent3 2" xfId="20" xr:uid="{EA17C643-7CAD-4F5A-A370-3248D36BCD06}"/>
    <cellStyle name="60% - Accent4 2" xfId="21" xr:uid="{F40A9585-C9F7-4522-9A9C-3FFDAF86EA78}"/>
    <cellStyle name="60% - Accent5 2" xfId="22" xr:uid="{3F9F6BA6-9F61-498A-881B-AB6C8A527100}"/>
    <cellStyle name="60% - Accent6 2" xfId="23" xr:uid="{9FB6C02D-9FCC-4E0A-883B-39AAE9A35D1F}"/>
    <cellStyle name="Accent1 2" xfId="24" xr:uid="{CED0C099-56D7-4A5A-A21E-FC955416238D}"/>
    <cellStyle name="Accent2 2" xfId="25" xr:uid="{1B7B5DBD-1EB4-4655-8D22-DED11C6B1C98}"/>
    <cellStyle name="Accent3 2" xfId="26" xr:uid="{5E4375D9-B187-4690-941C-6BF283A8E44B}"/>
    <cellStyle name="Accent4 2" xfId="27" xr:uid="{02A4D7C4-87B0-4A54-A735-91DA797E50DE}"/>
    <cellStyle name="Accent5 2" xfId="28" xr:uid="{542363AE-6057-4B32-B052-373F42A276EB}"/>
    <cellStyle name="Accent6 2" xfId="29" xr:uid="{ED545D3D-2076-4A21-8CE4-BA38B906F7BD}"/>
    <cellStyle name="Bad 2" xfId="30" xr:uid="{CA69539C-DB9F-4239-91E9-FEEADEDA8B2F}"/>
    <cellStyle name="Calculation 2" xfId="31" xr:uid="{E69F9940-CC24-4B25-BD86-01D5F464631F}"/>
    <cellStyle name="Check Cell 2" xfId="32" xr:uid="{CC451422-0B20-459F-BD40-F265C2D6146D}"/>
    <cellStyle name="Explanatory Text 2" xfId="33" xr:uid="{C640D587-7C17-4ABF-8304-6B1E73A7EE25}"/>
    <cellStyle name="Good 2" xfId="34" xr:uid="{EE9A3D04-2E18-4F71-AF5C-F6408231C4A4}"/>
    <cellStyle name="Heading 1 2" xfId="35" xr:uid="{3677CAB4-EF77-45AC-A24A-4F064F719E8D}"/>
    <cellStyle name="Heading 2" xfId="1" builtinId="17"/>
    <cellStyle name="Heading 2 2" xfId="36" xr:uid="{58AC31E0-6FCA-4246-A202-B2DA4E302E5E}"/>
    <cellStyle name="Heading 3 2" xfId="37" xr:uid="{1074E3C9-F550-4AE4-9D0D-969776F57BA8}"/>
    <cellStyle name="Heading 4 2" xfId="38" xr:uid="{C1AACA73-17A6-4021-A14E-0CE5F1EF0B6B}"/>
    <cellStyle name="Hyperlink 2" xfId="48" xr:uid="{A1B25264-62ED-44E9-97F7-5C02F059C5A1}"/>
    <cellStyle name="Input 2" xfId="39" xr:uid="{E66E1D25-8BFB-4814-A2E0-5657B5F12B62}"/>
    <cellStyle name="Linked Cell 2" xfId="40" xr:uid="{8DA95680-89CA-48B8-9C39-DD8E531E9D40}"/>
    <cellStyle name="Neutral 2" xfId="41" xr:uid="{7E6D6131-4371-4D37-BF35-3168418B0F58}"/>
    <cellStyle name="Normal" xfId="0" builtinId="0"/>
    <cellStyle name="Normal 2" xfId="4" xr:uid="{80C57593-E8B3-4A37-94D4-AC35248B06D6}"/>
    <cellStyle name="Normal 3" xfId="5" xr:uid="{03091C69-8F43-4189-8CA4-E4E63A2328CA}"/>
    <cellStyle name="Normal 4" xfId="3" xr:uid="{44A23A42-5C72-4096-9B94-4258EF0EA54D}"/>
    <cellStyle name="Normal 5" xfId="47" xr:uid="{43F025CA-79A9-487D-AEB1-89DE58EDB9AC}"/>
    <cellStyle name="Normal 6" xfId="2" xr:uid="{6D2069EA-6AAB-42E8-9A91-732FD686181F}"/>
    <cellStyle name="Note 2" xfId="42" xr:uid="{482463A7-5D21-473E-AC04-32F783D0BC03}"/>
    <cellStyle name="Output 2" xfId="43" xr:uid="{6D1B43B1-10F5-4FC6-AC63-6CCD6DE844C4}"/>
    <cellStyle name="Title 2" xfId="44" xr:uid="{DDFAFB66-F7CB-45BD-9411-EA649ED91892}"/>
    <cellStyle name="Total 2" xfId="45" xr:uid="{B79E6A59-21E9-4F92-9753-3C4E157FDB4E}"/>
    <cellStyle name="Warning Text 2" xfId="46" xr:uid="{26E4168D-12A4-4728-881D-DE3DF0001A87}"/>
  </cellStyles>
  <dxfs count="746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9"/>
        </patternFill>
      </fill>
      <border>
        <vertical/>
        <horizontal/>
      </border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0</xdr:row>
      <xdr:rowOff>28575</xdr:rowOff>
    </xdr:from>
    <xdr:to>
      <xdr:col>1</xdr:col>
      <xdr:colOff>1013159</xdr:colOff>
      <xdr:row>1</xdr:row>
      <xdr:rowOff>257175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508FFDD6-0690-4D5E-A823-1575F3553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8575"/>
          <a:ext cx="546434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D4604CD9-A07E-4305-AB95-CC3B39C34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D5C178E7-0C1E-4D7D-A4AF-2060FD619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F887208A-EDBA-4DE3-8915-7282D825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7944F4D2-A4BA-4B86-A4E2-2008D7BE4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0</xdr:row>
      <xdr:rowOff>28575</xdr:rowOff>
    </xdr:from>
    <xdr:to>
      <xdr:col>1</xdr:col>
      <xdr:colOff>1013159</xdr:colOff>
      <xdr:row>1</xdr:row>
      <xdr:rowOff>257175</xdr:rowOff>
    </xdr:to>
    <xdr:pic>
      <xdr:nvPicPr>
        <xdr:cNvPr id="3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83B78D29-D80E-470F-BC79-AB131F01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28575"/>
          <a:ext cx="546434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16EE2485-6178-47C4-BE09-BCFA4B0FC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7FD5646E-3C57-4297-B84B-74F3F56B1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1F49357B-E629-4486-898E-7BAD26995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550D4E83-4EDB-41EA-A9FF-74DEFFC0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FD8C84AB-56B5-49B2-8ABF-B1723651B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E6798E71-4D76-4D08-92B5-2197820E3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943CF484-90F7-40FD-8CDE-FF927E0E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785561</xdr:colOff>
      <xdr:row>0</xdr:row>
      <xdr:rowOff>38100</xdr:rowOff>
    </xdr:from>
    <xdr:to>
      <xdr:col>1</xdr:col>
      <xdr:colOff>1222708</xdr:colOff>
      <xdr:row>1</xdr:row>
      <xdr:rowOff>228600</xdr:rowOff>
    </xdr:to>
    <xdr:pic>
      <xdr:nvPicPr>
        <xdr:cNvPr id="2" name="Picture 1" descr="C:\Users\HP\Downloads\125768935_1728048680702943_4686990245489145390_n.jpg">
          <a:extLst>
            <a:ext uri="{FF2B5EF4-FFF2-40B4-BE49-F238E27FC236}">
              <a16:creationId xmlns:a16="http://schemas.microsoft.com/office/drawing/2014/main" id="{BDAA90E9-A683-4678-AE22-D1ABE4C27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736" y="38100"/>
          <a:ext cx="43714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0A31-7849-41C0-944F-97A99EE74F04}">
  <dimension ref="A1:R34"/>
  <sheetViews>
    <sheetView workbookViewId="0">
      <pane ySplit="4" topLeftCell="A5" activePane="bottomLeft" state="frozen"/>
      <selection pane="bottomLeft" activeCell="B19" sqref="B19"/>
    </sheetView>
  </sheetViews>
  <sheetFormatPr defaultColWidth="8.85546875" defaultRowHeight="15"/>
  <cols>
    <col min="1" max="1" width="3.7109375" style="1" bestFit="1" customWidth="1"/>
    <col min="2" max="2" width="32.5703125" style="1" customWidth="1"/>
    <col min="3" max="3" width="20.28515625" style="67" bestFit="1" customWidth="1"/>
    <col min="4" max="6" width="3" style="5" customWidth="1"/>
    <col min="7" max="7" width="5.5703125" style="5" customWidth="1"/>
    <col min="8" max="10" width="3" style="5" customWidth="1"/>
    <col min="11" max="11" width="3" style="5" bestFit="1" customWidth="1"/>
    <col min="12" max="12" width="5.5703125" style="5" bestFit="1" customWidth="1"/>
    <col min="13" max="15" width="3.28515625" style="5" bestFit="1" customWidth="1"/>
    <col min="16" max="16" width="13.140625" style="5" customWidth="1"/>
    <col min="17" max="17" width="3.42578125" style="1" customWidth="1"/>
    <col min="18" max="16384" width="8.85546875" style="1"/>
  </cols>
  <sheetData>
    <row r="1" spans="1:18" ht="19.5" customHeight="1">
      <c r="A1" s="75"/>
      <c r="B1" s="75"/>
      <c r="C1" s="75" t="s">
        <v>6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6" t="s">
        <v>30</v>
      </c>
    </row>
    <row r="2" spans="1:18" ht="26.25" customHeight="1">
      <c r="A2" s="75"/>
      <c r="B2" s="75"/>
      <c r="C2" s="77" t="s">
        <v>88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6"/>
    </row>
    <row r="3" spans="1:18" ht="19.5" customHeight="1">
      <c r="A3" s="76" t="s">
        <v>0</v>
      </c>
      <c r="B3" s="76" t="s">
        <v>1</v>
      </c>
      <c r="C3" s="76" t="s">
        <v>2</v>
      </c>
      <c r="D3" s="76" t="s">
        <v>3</v>
      </c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8" t="s">
        <v>4</v>
      </c>
    </row>
    <row r="4" spans="1:18" ht="17.25" customHeight="1">
      <c r="A4" s="78"/>
      <c r="B4" s="76"/>
      <c r="C4" s="79"/>
      <c r="D4" s="70">
        <v>1</v>
      </c>
      <c r="E4" s="70">
        <v>2</v>
      </c>
      <c r="F4" s="70">
        <v>3</v>
      </c>
      <c r="G4" s="70">
        <v>4</v>
      </c>
      <c r="H4" s="70">
        <v>5</v>
      </c>
      <c r="I4" s="70">
        <v>6</v>
      </c>
      <c r="J4" s="70">
        <v>7</v>
      </c>
      <c r="K4" s="70">
        <v>8</v>
      </c>
      <c r="L4" s="70">
        <v>9</v>
      </c>
      <c r="M4" s="70">
        <v>10</v>
      </c>
      <c r="N4" s="70">
        <v>11</v>
      </c>
      <c r="O4" s="70">
        <v>12</v>
      </c>
      <c r="P4" s="78"/>
      <c r="Q4" s="2"/>
    </row>
    <row r="5" spans="1:18" ht="17.25" customHeight="1">
      <c r="A5" s="27">
        <v>1</v>
      </c>
      <c r="B5" s="57" t="s">
        <v>95</v>
      </c>
      <c r="C5" s="65"/>
      <c r="D5" s="69">
        <v>44939</v>
      </c>
      <c r="E5" s="69">
        <v>44975</v>
      </c>
      <c r="F5" s="69">
        <v>45003</v>
      </c>
      <c r="G5" s="69">
        <v>45034</v>
      </c>
      <c r="H5" s="69">
        <v>45065</v>
      </c>
      <c r="I5" s="69">
        <v>45096</v>
      </c>
      <c r="J5" s="69">
        <v>45127</v>
      </c>
      <c r="K5" s="69">
        <v>45155</v>
      </c>
      <c r="L5" s="69">
        <v>45188</v>
      </c>
      <c r="M5" s="69">
        <v>45218</v>
      </c>
      <c r="N5" s="69">
        <v>45250</v>
      </c>
      <c r="O5" s="69">
        <v>45279</v>
      </c>
      <c r="P5" s="29"/>
      <c r="Q5" s="2"/>
    </row>
    <row r="6" spans="1:18" ht="17.25" customHeight="1">
      <c r="A6" s="27">
        <v>2</v>
      </c>
      <c r="B6" s="57" t="s">
        <v>96</v>
      </c>
      <c r="C6" s="65"/>
      <c r="D6" s="69">
        <v>44939</v>
      </c>
      <c r="E6" s="69">
        <v>44975</v>
      </c>
      <c r="F6" s="69">
        <v>45003</v>
      </c>
      <c r="G6" s="69">
        <v>45034</v>
      </c>
      <c r="H6" s="69">
        <v>45065</v>
      </c>
      <c r="I6" s="69">
        <v>45096</v>
      </c>
      <c r="J6" s="69">
        <v>45127</v>
      </c>
      <c r="K6" s="69">
        <v>45155</v>
      </c>
      <c r="L6" s="69">
        <v>45188</v>
      </c>
      <c r="M6" s="69">
        <v>45218</v>
      </c>
      <c r="N6" s="69">
        <v>45250</v>
      </c>
      <c r="O6" s="69">
        <v>45279</v>
      </c>
      <c r="P6" s="29"/>
      <c r="Q6" s="2"/>
    </row>
    <row r="7" spans="1:18" s="3" customFormat="1" ht="15.75" customHeight="1">
      <c r="A7" s="27">
        <v>3</v>
      </c>
      <c r="B7" s="27" t="s">
        <v>34</v>
      </c>
      <c r="C7" s="65"/>
      <c r="D7" s="69">
        <v>44937</v>
      </c>
      <c r="E7" s="69">
        <v>44972</v>
      </c>
      <c r="F7" s="69">
        <v>45000</v>
      </c>
      <c r="G7" s="69">
        <v>45030</v>
      </c>
      <c r="H7" s="69">
        <v>45062</v>
      </c>
      <c r="I7" s="69">
        <v>45092</v>
      </c>
      <c r="J7" s="69">
        <v>45124</v>
      </c>
      <c r="K7" s="69">
        <v>45152</v>
      </c>
      <c r="L7" s="69">
        <v>45184</v>
      </c>
      <c r="M7" s="69">
        <v>45215</v>
      </c>
      <c r="N7" s="69">
        <v>45246</v>
      </c>
      <c r="O7" s="69">
        <v>45275</v>
      </c>
      <c r="P7" s="30"/>
    </row>
    <row r="8" spans="1:18" s="3" customFormat="1" ht="15.75" customHeight="1">
      <c r="A8" s="27">
        <v>4</v>
      </c>
      <c r="B8" s="27" t="s">
        <v>35</v>
      </c>
      <c r="C8" s="53" t="s">
        <v>18</v>
      </c>
      <c r="D8" s="69">
        <v>44938</v>
      </c>
      <c r="E8" s="69">
        <v>44973</v>
      </c>
      <c r="F8" s="69">
        <v>45001</v>
      </c>
      <c r="G8" s="69">
        <v>45033</v>
      </c>
      <c r="H8" s="69">
        <v>45064</v>
      </c>
      <c r="I8" s="69">
        <v>45093</v>
      </c>
      <c r="J8" s="69">
        <v>45125</v>
      </c>
      <c r="K8" s="69">
        <v>45153</v>
      </c>
      <c r="L8" s="69">
        <v>45187</v>
      </c>
      <c r="M8" s="69">
        <v>45216</v>
      </c>
      <c r="N8" s="69">
        <v>45247</v>
      </c>
      <c r="O8" s="69">
        <v>45278</v>
      </c>
      <c r="P8" s="31"/>
    </row>
    <row r="9" spans="1:18" s="2" customFormat="1" ht="15.75" customHeight="1">
      <c r="A9" s="27">
        <v>5</v>
      </c>
      <c r="B9" s="27" t="s">
        <v>90</v>
      </c>
      <c r="C9" s="53" t="s">
        <v>16</v>
      </c>
      <c r="D9" s="69">
        <v>44933</v>
      </c>
      <c r="E9" s="69">
        <v>44966</v>
      </c>
      <c r="F9" s="69">
        <v>44994</v>
      </c>
      <c r="G9" s="69">
        <v>45026</v>
      </c>
      <c r="H9" s="69">
        <v>45057</v>
      </c>
      <c r="I9" s="69">
        <v>45086</v>
      </c>
      <c r="J9" s="69">
        <v>45118</v>
      </c>
      <c r="K9" s="69">
        <v>45146</v>
      </c>
      <c r="L9" s="69">
        <v>45180</v>
      </c>
      <c r="M9" s="69">
        <v>45209</v>
      </c>
      <c r="N9" s="69">
        <v>45240</v>
      </c>
      <c r="O9" s="69">
        <v>45271</v>
      </c>
      <c r="P9" s="32"/>
      <c r="Q9" s="3"/>
    </row>
    <row r="10" spans="1:18" s="2" customFormat="1" ht="15.75" customHeight="1">
      <c r="A10" s="27">
        <v>6</v>
      </c>
      <c r="B10" s="27" t="s">
        <v>91</v>
      </c>
      <c r="C10" s="56" t="s">
        <v>16</v>
      </c>
      <c r="D10" s="69">
        <v>44933</v>
      </c>
      <c r="E10" s="69">
        <v>44966</v>
      </c>
      <c r="F10" s="69">
        <v>44994</v>
      </c>
      <c r="G10" s="69">
        <v>45026</v>
      </c>
      <c r="H10" s="69">
        <v>45057</v>
      </c>
      <c r="I10" s="69">
        <v>45086</v>
      </c>
      <c r="J10" s="69">
        <v>45118</v>
      </c>
      <c r="K10" s="69">
        <v>45146</v>
      </c>
      <c r="L10" s="69">
        <v>45180</v>
      </c>
      <c r="M10" s="69">
        <v>45209</v>
      </c>
      <c r="N10" s="69">
        <v>45240</v>
      </c>
      <c r="O10" s="69">
        <v>45271</v>
      </c>
      <c r="P10" s="32"/>
      <c r="Q10" s="3"/>
    </row>
    <row r="11" spans="1:18" s="3" customFormat="1" ht="15.75" customHeight="1">
      <c r="A11" s="27">
        <v>7</v>
      </c>
      <c r="B11" s="27" t="s">
        <v>92</v>
      </c>
      <c r="C11" s="53" t="s">
        <v>16</v>
      </c>
      <c r="D11" s="69">
        <v>44933</v>
      </c>
      <c r="E11" s="69">
        <v>44966</v>
      </c>
      <c r="F11" s="69">
        <v>44994</v>
      </c>
      <c r="G11" s="69">
        <v>45026</v>
      </c>
      <c r="H11" s="69">
        <v>45057</v>
      </c>
      <c r="I11" s="69">
        <v>45086</v>
      </c>
      <c r="J11" s="69">
        <v>45118</v>
      </c>
      <c r="K11" s="69">
        <v>45146</v>
      </c>
      <c r="L11" s="69">
        <v>45180</v>
      </c>
      <c r="M11" s="69">
        <v>45209</v>
      </c>
      <c r="N11" s="69">
        <v>45240</v>
      </c>
      <c r="O11" s="69">
        <v>45271</v>
      </c>
      <c r="P11" s="32"/>
      <c r="R11" s="3" t="s">
        <v>21</v>
      </c>
    </row>
    <row r="12" spans="1:18" s="4" customFormat="1" ht="15.75" customHeight="1">
      <c r="A12" s="27">
        <v>8</v>
      </c>
      <c r="B12" s="27" t="s">
        <v>93</v>
      </c>
      <c r="C12" s="53" t="s">
        <v>16</v>
      </c>
      <c r="D12" s="69">
        <v>44933</v>
      </c>
      <c r="E12" s="69">
        <v>44966</v>
      </c>
      <c r="F12" s="69">
        <v>44994</v>
      </c>
      <c r="G12" s="69">
        <v>45026</v>
      </c>
      <c r="H12" s="69">
        <v>45057</v>
      </c>
      <c r="I12" s="69">
        <v>45086</v>
      </c>
      <c r="J12" s="69">
        <v>45118</v>
      </c>
      <c r="K12" s="69">
        <v>45146</v>
      </c>
      <c r="L12" s="69">
        <v>45180</v>
      </c>
      <c r="M12" s="69">
        <v>45209</v>
      </c>
      <c r="N12" s="69">
        <v>45240</v>
      </c>
      <c r="O12" s="69">
        <v>45271</v>
      </c>
      <c r="P12" s="32"/>
    </row>
    <row r="13" spans="1:18" s="4" customFormat="1" ht="15.75" customHeight="1">
      <c r="A13" s="27">
        <v>9</v>
      </c>
      <c r="B13" s="27" t="s">
        <v>94</v>
      </c>
      <c r="C13" s="53" t="s">
        <v>16</v>
      </c>
      <c r="D13" s="69">
        <v>44933</v>
      </c>
      <c r="E13" s="69">
        <v>44966</v>
      </c>
      <c r="F13" s="69">
        <v>44994</v>
      </c>
      <c r="G13" s="69">
        <v>45026</v>
      </c>
      <c r="H13" s="69">
        <v>45057</v>
      </c>
      <c r="I13" s="69">
        <v>45086</v>
      </c>
      <c r="J13" s="69">
        <v>45118</v>
      </c>
      <c r="K13" s="69">
        <v>45146</v>
      </c>
      <c r="L13" s="69">
        <v>45180</v>
      </c>
      <c r="M13" s="69">
        <v>45209</v>
      </c>
      <c r="N13" s="69">
        <v>45240</v>
      </c>
      <c r="O13" s="69">
        <v>45271</v>
      </c>
      <c r="P13" s="32"/>
      <c r="Q13" s="3"/>
    </row>
    <row r="14" spans="1:18" s="4" customFormat="1" ht="15.75" customHeight="1">
      <c r="A14" s="27">
        <v>10</v>
      </c>
      <c r="B14" s="27" t="s">
        <v>36</v>
      </c>
      <c r="C14" s="53" t="s">
        <v>7</v>
      </c>
      <c r="D14" s="69">
        <v>44935</v>
      </c>
      <c r="E14" s="69">
        <v>44967</v>
      </c>
      <c r="F14" s="69">
        <v>44995</v>
      </c>
      <c r="G14" s="69">
        <v>45027</v>
      </c>
      <c r="H14" s="69">
        <v>45058</v>
      </c>
      <c r="I14" s="69">
        <v>45089</v>
      </c>
      <c r="J14" s="69">
        <v>45120</v>
      </c>
      <c r="K14" s="69">
        <v>45148</v>
      </c>
      <c r="L14" s="69">
        <v>45181</v>
      </c>
      <c r="M14" s="69">
        <v>45211</v>
      </c>
      <c r="N14" s="69">
        <v>45243</v>
      </c>
      <c r="O14" s="69">
        <v>45272</v>
      </c>
      <c r="P14" s="32"/>
      <c r="Q14" s="3"/>
    </row>
    <row r="15" spans="1:18" s="4" customFormat="1" ht="15.75" customHeight="1">
      <c r="A15" s="27">
        <v>11</v>
      </c>
      <c r="B15" s="57" t="s">
        <v>37</v>
      </c>
      <c r="C15" s="53" t="s">
        <v>29</v>
      </c>
      <c r="D15" s="69">
        <v>44956</v>
      </c>
      <c r="E15" s="69">
        <v>44985</v>
      </c>
      <c r="F15" s="69">
        <v>45014</v>
      </c>
      <c r="G15" s="69">
        <v>45044</v>
      </c>
      <c r="H15" s="69">
        <v>45076</v>
      </c>
      <c r="I15" s="69">
        <v>45106</v>
      </c>
      <c r="J15" s="69">
        <v>45138</v>
      </c>
      <c r="K15" s="69">
        <v>45167</v>
      </c>
      <c r="L15" s="69">
        <v>45198</v>
      </c>
      <c r="M15" s="69">
        <v>45230</v>
      </c>
      <c r="N15" s="69">
        <v>45260</v>
      </c>
      <c r="O15" s="69">
        <v>45289</v>
      </c>
      <c r="P15" s="32"/>
      <c r="Q15" s="3"/>
    </row>
    <row r="16" spans="1:18" s="4" customFormat="1" ht="15.75" customHeight="1">
      <c r="A16" s="27">
        <v>12</v>
      </c>
      <c r="B16" s="27" t="s">
        <v>41</v>
      </c>
      <c r="C16" s="53" t="s">
        <v>8</v>
      </c>
      <c r="D16" s="69">
        <v>44936</v>
      </c>
      <c r="E16" s="69">
        <v>44970</v>
      </c>
      <c r="F16" s="69">
        <v>44998</v>
      </c>
      <c r="G16" s="69">
        <v>45029</v>
      </c>
      <c r="H16" s="69">
        <v>45061</v>
      </c>
      <c r="I16" s="69">
        <v>45090</v>
      </c>
      <c r="J16" s="69">
        <v>45121</v>
      </c>
      <c r="K16" s="69">
        <v>45149</v>
      </c>
      <c r="L16" s="69">
        <v>45183</v>
      </c>
      <c r="M16" s="69">
        <v>45212</v>
      </c>
      <c r="N16" s="69">
        <v>45244</v>
      </c>
      <c r="O16" s="69">
        <v>45274</v>
      </c>
      <c r="P16" s="32"/>
      <c r="Q16" s="3"/>
    </row>
    <row r="17" spans="1:17" s="4" customFormat="1">
      <c r="A17" s="27">
        <v>13</v>
      </c>
      <c r="B17" s="27" t="s">
        <v>97</v>
      </c>
      <c r="C17" s="65"/>
      <c r="D17" s="69">
        <v>44940</v>
      </c>
      <c r="E17" s="69">
        <v>44977</v>
      </c>
      <c r="F17" s="69">
        <v>45006</v>
      </c>
      <c r="G17" s="69">
        <v>45036</v>
      </c>
      <c r="H17" s="69">
        <v>45068</v>
      </c>
      <c r="I17" s="69">
        <v>45097</v>
      </c>
      <c r="J17" s="69">
        <v>45128</v>
      </c>
      <c r="K17" s="69">
        <v>45156</v>
      </c>
      <c r="L17" s="69">
        <v>45190</v>
      </c>
      <c r="M17" s="69">
        <v>45219</v>
      </c>
      <c r="N17" s="69">
        <v>45251</v>
      </c>
      <c r="O17" s="69">
        <v>45281</v>
      </c>
      <c r="P17" s="32"/>
    </row>
    <row r="18" spans="1:17" s="3" customFormat="1">
      <c r="A18" s="27">
        <v>14</v>
      </c>
      <c r="B18" s="27" t="s">
        <v>98</v>
      </c>
      <c r="C18" s="53" t="s">
        <v>15</v>
      </c>
      <c r="D18" s="69">
        <v>44940</v>
      </c>
      <c r="E18" s="69">
        <v>44977</v>
      </c>
      <c r="F18" s="69">
        <v>45006</v>
      </c>
      <c r="G18" s="69">
        <v>45036</v>
      </c>
      <c r="H18" s="69">
        <v>45068</v>
      </c>
      <c r="I18" s="69">
        <v>45097</v>
      </c>
      <c r="J18" s="69">
        <v>45128</v>
      </c>
      <c r="K18" s="69">
        <v>45156</v>
      </c>
      <c r="L18" s="69">
        <v>45190</v>
      </c>
      <c r="M18" s="69">
        <v>45219</v>
      </c>
      <c r="N18" s="69">
        <v>45251</v>
      </c>
      <c r="O18" s="69">
        <v>45281</v>
      </c>
      <c r="P18" s="32"/>
    </row>
    <row r="19" spans="1:17" s="3" customFormat="1">
      <c r="A19" s="27">
        <v>15</v>
      </c>
      <c r="B19" s="57" t="s">
        <v>38</v>
      </c>
      <c r="C19" s="53" t="s">
        <v>22</v>
      </c>
      <c r="D19" s="69">
        <v>44928</v>
      </c>
      <c r="E19" s="69">
        <v>44958</v>
      </c>
      <c r="F19" s="69">
        <v>44986</v>
      </c>
      <c r="G19" s="68">
        <v>45016</v>
      </c>
      <c r="H19" s="69">
        <v>45049</v>
      </c>
      <c r="I19" s="69">
        <v>45078</v>
      </c>
      <c r="J19" s="69">
        <v>45110</v>
      </c>
      <c r="K19" s="69">
        <v>45139</v>
      </c>
      <c r="L19" s="68">
        <v>45168</v>
      </c>
      <c r="M19" s="69">
        <v>45201</v>
      </c>
      <c r="N19" s="69">
        <v>45232</v>
      </c>
      <c r="O19" s="69">
        <v>45261</v>
      </c>
      <c r="P19" s="32"/>
    </row>
    <row r="20" spans="1:17" s="3" customFormat="1" ht="15.75" customHeight="1">
      <c r="A20" s="27">
        <v>16</v>
      </c>
      <c r="B20" s="27" t="s">
        <v>39</v>
      </c>
      <c r="C20" s="53" t="s">
        <v>77</v>
      </c>
      <c r="D20" s="69">
        <v>44929</v>
      </c>
      <c r="E20" s="69">
        <v>44959</v>
      </c>
      <c r="F20" s="69">
        <v>44987</v>
      </c>
      <c r="G20" s="69">
        <v>45019</v>
      </c>
      <c r="H20" s="69">
        <v>45050</v>
      </c>
      <c r="I20" s="69">
        <v>45079</v>
      </c>
      <c r="J20" s="69">
        <v>45111</v>
      </c>
      <c r="K20" s="69">
        <v>45140</v>
      </c>
      <c r="L20" s="69">
        <v>45173</v>
      </c>
      <c r="M20" s="69">
        <v>45202</v>
      </c>
      <c r="N20" s="69">
        <v>45233</v>
      </c>
      <c r="O20" s="69">
        <v>45264</v>
      </c>
      <c r="P20" s="32"/>
    </row>
    <row r="21" spans="1:17" s="3" customFormat="1" ht="15.75" customHeight="1">
      <c r="A21" s="27">
        <v>17</v>
      </c>
      <c r="B21" s="27" t="s">
        <v>40</v>
      </c>
      <c r="C21" s="53" t="s">
        <v>17</v>
      </c>
      <c r="D21" s="69">
        <v>44930</v>
      </c>
      <c r="E21" s="69">
        <v>44961</v>
      </c>
      <c r="F21" s="69">
        <v>44989</v>
      </c>
      <c r="G21" s="69">
        <v>45020</v>
      </c>
      <c r="H21" s="69">
        <v>45052</v>
      </c>
      <c r="I21" s="69">
        <v>45082</v>
      </c>
      <c r="J21" s="69">
        <v>45113</v>
      </c>
      <c r="K21" s="69">
        <v>45142</v>
      </c>
      <c r="L21" s="69">
        <v>45174</v>
      </c>
      <c r="M21" s="69">
        <v>45204</v>
      </c>
      <c r="N21" s="69">
        <v>45236</v>
      </c>
      <c r="O21" s="69">
        <v>45265</v>
      </c>
      <c r="P21" s="32"/>
    </row>
    <row r="22" spans="1:17" s="3" customFormat="1" ht="15.75" customHeight="1">
      <c r="A22" s="27">
        <v>18</v>
      </c>
      <c r="B22" s="27" t="s">
        <v>61</v>
      </c>
      <c r="C22" s="53" t="s">
        <v>25</v>
      </c>
      <c r="D22" s="69">
        <v>44943</v>
      </c>
      <c r="E22" s="69">
        <v>44980</v>
      </c>
      <c r="F22" s="69">
        <v>45009</v>
      </c>
      <c r="G22" s="69">
        <v>45040</v>
      </c>
      <c r="H22" s="69">
        <v>45071</v>
      </c>
      <c r="I22" s="69">
        <v>45100</v>
      </c>
      <c r="J22" s="69">
        <v>45132</v>
      </c>
      <c r="K22" s="69">
        <v>45160</v>
      </c>
      <c r="L22" s="69">
        <v>45194</v>
      </c>
      <c r="M22" s="69">
        <v>45223</v>
      </c>
      <c r="N22" s="69">
        <v>45254</v>
      </c>
      <c r="O22" s="69">
        <v>45285</v>
      </c>
      <c r="P22" s="32"/>
    </row>
    <row r="23" spans="1:17" s="3" customFormat="1" ht="15.75" customHeight="1">
      <c r="A23" s="27">
        <v>19</v>
      </c>
      <c r="B23" s="27" t="s">
        <v>62</v>
      </c>
      <c r="C23" s="53" t="s">
        <v>27</v>
      </c>
      <c r="D23" s="69">
        <v>44945</v>
      </c>
      <c r="E23" s="69">
        <v>44984</v>
      </c>
      <c r="F23" s="69">
        <v>45013</v>
      </c>
      <c r="G23" s="69">
        <v>45043</v>
      </c>
      <c r="H23" s="69">
        <v>45075</v>
      </c>
      <c r="I23" s="69">
        <v>45104</v>
      </c>
      <c r="J23" s="69">
        <v>45135</v>
      </c>
      <c r="K23" s="69">
        <v>45163</v>
      </c>
      <c r="L23" s="69">
        <v>45197</v>
      </c>
      <c r="M23" s="69">
        <v>45226</v>
      </c>
      <c r="N23" s="69">
        <v>45258</v>
      </c>
      <c r="O23" s="69">
        <v>45288</v>
      </c>
      <c r="P23" s="32"/>
    </row>
    <row r="24" spans="1:17" s="3" customFormat="1" ht="15.75" customHeight="1">
      <c r="A24" s="27">
        <v>20</v>
      </c>
      <c r="B24" s="27" t="s">
        <v>42</v>
      </c>
      <c r="C24" s="53" t="s">
        <v>9</v>
      </c>
      <c r="D24" s="69">
        <v>44931</v>
      </c>
      <c r="E24" s="69">
        <v>44963</v>
      </c>
      <c r="F24" s="69">
        <v>44991</v>
      </c>
      <c r="G24" s="69">
        <v>45022</v>
      </c>
      <c r="H24" s="69">
        <v>45054</v>
      </c>
      <c r="I24" s="69">
        <v>45083</v>
      </c>
      <c r="J24" s="69">
        <v>45114</v>
      </c>
      <c r="K24" s="69">
        <v>45143</v>
      </c>
      <c r="L24" s="69">
        <v>45176</v>
      </c>
      <c r="M24" s="69">
        <v>45205</v>
      </c>
      <c r="N24" s="69">
        <v>45237</v>
      </c>
      <c r="O24" s="69">
        <v>45267</v>
      </c>
      <c r="P24" s="32"/>
      <c r="Q24" s="4"/>
    </row>
    <row r="25" spans="1:17" s="3" customFormat="1" ht="15.75" customHeight="1">
      <c r="A25" s="27">
        <v>21</v>
      </c>
      <c r="B25" s="27" t="s">
        <v>43</v>
      </c>
      <c r="C25" s="53" t="s">
        <v>28</v>
      </c>
      <c r="D25" s="69">
        <v>44944</v>
      </c>
      <c r="E25" s="69">
        <v>44981</v>
      </c>
      <c r="F25" s="69">
        <v>45010</v>
      </c>
      <c r="G25" s="69">
        <v>45041</v>
      </c>
      <c r="H25" s="69">
        <v>45072</v>
      </c>
      <c r="I25" s="69">
        <v>45103</v>
      </c>
      <c r="J25" s="69">
        <v>45134</v>
      </c>
      <c r="K25" s="69">
        <v>45162</v>
      </c>
      <c r="L25" s="69">
        <v>45195</v>
      </c>
      <c r="M25" s="69">
        <v>45225</v>
      </c>
      <c r="N25" s="69">
        <v>45257</v>
      </c>
      <c r="O25" s="69">
        <v>45286</v>
      </c>
      <c r="P25" s="32"/>
      <c r="Q25" s="4"/>
    </row>
    <row r="26" spans="1:17" s="3" customFormat="1" ht="15.75" customHeight="1">
      <c r="A26" s="27">
        <v>22</v>
      </c>
      <c r="B26" s="52" t="s">
        <v>19</v>
      </c>
      <c r="C26" s="53" t="s">
        <v>20</v>
      </c>
      <c r="D26" s="69">
        <v>44942</v>
      </c>
      <c r="E26" s="69">
        <v>44978</v>
      </c>
      <c r="F26" s="69">
        <v>45007</v>
      </c>
      <c r="G26" s="69">
        <v>45037</v>
      </c>
      <c r="H26" s="69">
        <v>45069</v>
      </c>
      <c r="I26" s="69">
        <v>45099</v>
      </c>
      <c r="J26" s="69">
        <v>45131</v>
      </c>
      <c r="K26" s="69">
        <v>45159</v>
      </c>
      <c r="L26" s="69">
        <v>45191</v>
      </c>
      <c r="M26" s="69">
        <v>45222</v>
      </c>
      <c r="N26" s="69">
        <v>45253</v>
      </c>
      <c r="O26" s="69">
        <v>45282</v>
      </c>
      <c r="P26" s="32"/>
      <c r="Q26" s="4"/>
    </row>
    <row r="27" spans="1:17" s="3" customFormat="1" ht="15.75" customHeight="1">
      <c r="A27" s="27">
        <v>23</v>
      </c>
      <c r="B27" s="52" t="s">
        <v>23</v>
      </c>
      <c r="C27" s="53" t="s">
        <v>14</v>
      </c>
      <c r="D27" s="69">
        <v>44932</v>
      </c>
      <c r="E27" s="69">
        <v>44964</v>
      </c>
      <c r="F27" s="69">
        <v>44992</v>
      </c>
      <c r="G27" s="69">
        <v>45023</v>
      </c>
      <c r="H27" s="69">
        <v>45055</v>
      </c>
      <c r="I27" s="69">
        <v>45085</v>
      </c>
      <c r="J27" s="69">
        <v>45117</v>
      </c>
      <c r="K27" s="69">
        <v>45145</v>
      </c>
      <c r="L27" s="69">
        <v>45177</v>
      </c>
      <c r="M27" s="69">
        <v>45208</v>
      </c>
      <c r="N27" s="69">
        <v>45239</v>
      </c>
      <c r="O27" s="69">
        <v>45268</v>
      </c>
      <c r="P27" s="32"/>
      <c r="Q27" s="4"/>
    </row>
    <row r="28" spans="1:17" s="3" customFormat="1" ht="15.75" customHeight="1">
      <c r="A28" s="29"/>
      <c r="B28" s="64"/>
      <c r="C28" s="71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32"/>
      <c r="Q28" s="4"/>
    </row>
    <row r="29" spans="1:17" s="6" customFormat="1" ht="23.25" customHeight="1">
      <c r="A29" s="19"/>
      <c r="B29" s="62" t="s">
        <v>100</v>
      </c>
      <c r="C29" s="66"/>
      <c r="D29" s="63"/>
      <c r="E29" s="63"/>
      <c r="F29" s="63"/>
      <c r="G29" s="63"/>
      <c r="H29" s="63"/>
      <c r="I29" s="63"/>
      <c r="J29" s="21"/>
      <c r="K29" s="21"/>
      <c r="L29" s="21"/>
      <c r="M29" s="21"/>
      <c r="N29" s="21"/>
      <c r="O29" s="21"/>
      <c r="P29" s="21"/>
    </row>
    <row r="30" spans="1:17" s="6" customFormat="1">
      <c r="A30" s="19"/>
      <c r="B30" s="63" t="s">
        <v>5</v>
      </c>
      <c r="C30" s="67"/>
      <c r="D30" s="21"/>
      <c r="E30" s="21"/>
      <c r="F30" s="21"/>
      <c r="G30" s="21"/>
      <c r="H30" s="21"/>
      <c r="I30" s="21"/>
      <c r="J30" s="21"/>
      <c r="K30" s="74" t="s">
        <v>89</v>
      </c>
      <c r="L30" s="74"/>
      <c r="M30" s="74"/>
      <c r="N30" s="74"/>
      <c r="O30" s="74"/>
      <c r="P30" s="21"/>
    </row>
    <row r="34" spans="2:2">
      <c r="B34" s="5" t="s">
        <v>13</v>
      </c>
    </row>
  </sheetData>
  <sortState xmlns:xlrd2="http://schemas.microsoft.com/office/spreadsheetml/2017/richdata2" ref="A5:O28">
    <sortCondition ref="B5:B28"/>
  </sortState>
  <mergeCells count="10">
    <mergeCell ref="K30:O30"/>
    <mergeCell ref="A1:B2"/>
    <mergeCell ref="C1:O1"/>
    <mergeCell ref="P1:P2"/>
    <mergeCell ref="C2:O2"/>
    <mergeCell ref="A3:A4"/>
    <mergeCell ref="B3:B4"/>
    <mergeCell ref="C3:C4"/>
    <mergeCell ref="D3:O3"/>
    <mergeCell ref="P3:P4"/>
  </mergeCells>
  <phoneticPr fontId="41" type="noConversion"/>
  <conditionalFormatting sqref="D6:D15">
    <cfRule type="cellIs" dxfId="745" priority="400" operator="equal">
      <formula>"cn"</formula>
    </cfRule>
  </conditionalFormatting>
  <conditionalFormatting sqref="D6:D15">
    <cfRule type="containsText" dxfId="744" priority="399" operator="containsText" text="Lễ">
      <formula>NOT(ISERROR(SEARCH("Lễ",D6)))</formula>
    </cfRule>
  </conditionalFormatting>
  <conditionalFormatting sqref="D16:D28">
    <cfRule type="cellIs" dxfId="743" priority="356" operator="equal">
      <formula>"cn"</formula>
    </cfRule>
  </conditionalFormatting>
  <conditionalFormatting sqref="D16:D28">
    <cfRule type="containsText" dxfId="742" priority="355" operator="containsText" text="Lễ">
      <formula>NOT(ISERROR(SEARCH("Lễ",D16)))</formula>
    </cfRule>
  </conditionalFormatting>
  <conditionalFormatting sqref="E6:E28">
    <cfRule type="cellIs" dxfId="741" priority="312" operator="equal">
      <formula>"cn"</formula>
    </cfRule>
  </conditionalFormatting>
  <conditionalFormatting sqref="E6:E28">
    <cfRule type="containsText" dxfId="740" priority="311" operator="containsText" text="Lễ">
      <formula>NOT(ISERROR(SEARCH("Lễ",E6)))</formula>
    </cfRule>
  </conditionalFormatting>
  <conditionalFormatting sqref="F6:F28">
    <cfRule type="cellIs" dxfId="739" priority="268" operator="equal">
      <formula>"cn"</formula>
    </cfRule>
  </conditionalFormatting>
  <conditionalFormatting sqref="F6:F28">
    <cfRule type="containsText" dxfId="738" priority="267" operator="containsText" text="Lễ">
      <formula>NOT(ISERROR(SEARCH("Lễ",F6)))</formula>
    </cfRule>
  </conditionalFormatting>
  <conditionalFormatting sqref="G6">
    <cfRule type="cellIs" dxfId="737" priority="266" operator="equal">
      <formula>"cn"</formula>
    </cfRule>
  </conditionalFormatting>
  <conditionalFormatting sqref="G6">
    <cfRule type="containsText" dxfId="736" priority="265" operator="containsText" text="Lễ">
      <formula>NOT(ISERROR(SEARCH("Lễ",G6)))</formula>
    </cfRule>
  </conditionalFormatting>
  <conditionalFormatting sqref="G7:G28">
    <cfRule type="cellIs" dxfId="735" priority="224" operator="equal">
      <formula>"cn"</formula>
    </cfRule>
  </conditionalFormatting>
  <conditionalFormatting sqref="G7:G28">
    <cfRule type="containsText" dxfId="734" priority="223" operator="containsText" text="Lễ">
      <formula>NOT(ISERROR(SEARCH("Lễ",G7)))</formula>
    </cfRule>
  </conditionalFormatting>
  <conditionalFormatting sqref="H6:H28">
    <cfRule type="cellIs" dxfId="733" priority="180" operator="equal">
      <formula>"cn"</formula>
    </cfRule>
  </conditionalFormatting>
  <conditionalFormatting sqref="H6:H28">
    <cfRule type="containsText" dxfId="732" priority="179" operator="containsText" text="Lễ">
      <formula>NOT(ISERROR(SEARCH("Lễ",H6)))</formula>
    </cfRule>
  </conditionalFormatting>
  <conditionalFormatting sqref="I6:I28">
    <cfRule type="cellIs" dxfId="731" priority="136" operator="equal">
      <formula>"cn"</formula>
    </cfRule>
  </conditionalFormatting>
  <conditionalFormatting sqref="I6:I28">
    <cfRule type="containsText" dxfId="730" priority="135" operator="containsText" text="Lễ">
      <formula>NOT(ISERROR(SEARCH("Lễ",I6)))</formula>
    </cfRule>
  </conditionalFormatting>
  <conditionalFormatting sqref="J6:J28">
    <cfRule type="cellIs" dxfId="729" priority="98" operator="equal">
      <formula>"cn"</formula>
    </cfRule>
  </conditionalFormatting>
  <conditionalFormatting sqref="J6:J28">
    <cfRule type="containsText" dxfId="728" priority="97" operator="containsText" text="Lễ">
      <formula>NOT(ISERROR(SEARCH("Lễ",J6)))</formula>
    </cfRule>
  </conditionalFormatting>
  <conditionalFormatting sqref="K6:K28">
    <cfRule type="cellIs" dxfId="727" priority="74" operator="equal">
      <formula>"cn"</formula>
    </cfRule>
  </conditionalFormatting>
  <conditionalFormatting sqref="K6:K28">
    <cfRule type="containsText" dxfId="726" priority="73" operator="containsText" text="Lễ">
      <formula>NOT(ISERROR(SEARCH("Lễ",K6)))</formula>
    </cfRule>
  </conditionalFormatting>
  <conditionalFormatting sqref="L6">
    <cfRule type="cellIs" dxfId="725" priority="72" operator="equal">
      <formula>"cn"</formula>
    </cfRule>
  </conditionalFormatting>
  <conditionalFormatting sqref="L6">
    <cfRule type="containsText" dxfId="724" priority="71" operator="containsText" text="Lễ">
      <formula>NOT(ISERROR(SEARCH("Lễ",L6)))</formula>
    </cfRule>
  </conditionalFormatting>
  <conditionalFormatting sqref="L7:L28">
    <cfRule type="cellIs" dxfId="723" priority="44" operator="equal">
      <formula>"cn"</formula>
    </cfRule>
  </conditionalFormatting>
  <conditionalFormatting sqref="L7:L28">
    <cfRule type="containsText" dxfId="722" priority="43" operator="containsText" text="Lễ">
      <formula>NOT(ISERROR(SEARCH("Lễ",L7)))</formula>
    </cfRule>
  </conditionalFormatting>
  <conditionalFormatting sqref="M6:M28">
    <cfRule type="cellIs" dxfId="721" priority="30" operator="equal">
      <formula>"cn"</formula>
    </cfRule>
  </conditionalFormatting>
  <conditionalFormatting sqref="M6:M28">
    <cfRule type="containsText" dxfId="720" priority="29" operator="containsText" text="Lễ">
      <formula>NOT(ISERROR(SEARCH("Lễ",M6)))</formula>
    </cfRule>
  </conditionalFormatting>
  <conditionalFormatting sqref="N6:N28">
    <cfRule type="cellIs" dxfId="719" priority="16" operator="equal">
      <formula>"cn"</formula>
    </cfRule>
  </conditionalFormatting>
  <conditionalFormatting sqref="N6:N28">
    <cfRule type="containsText" dxfId="718" priority="15" operator="containsText" text="Lễ">
      <formula>NOT(ISERROR(SEARCH("Lễ",N6)))</formula>
    </cfRule>
  </conditionalFormatting>
  <conditionalFormatting sqref="O6:O28">
    <cfRule type="cellIs" dxfId="717" priority="2" operator="equal">
      <formula>"cn"</formula>
    </cfRule>
  </conditionalFormatting>
  <conditionalFormatting sqref="O6:O28">
    <cfRule type="containsText" dxfId="716" priority="1" operator="containsText" text="Lễ">
      <formula>NOT(ISERROR(SEARCH("Lễ",O6)))</formula>
    </cfRule>
  </conditionalFormatting>
  <pageMargins left="1.29" right="0.7" top="0.44" bottom="0.18" header="0.3" footer="0.17"/>
  <pageSetup paperSize="9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F1A1-106C-4C42-B135-FE3DEEB1D418}">
  <dimension ref="A1:AG34"/>
  <sheetViews>
    <sheetView topLeftCell="A16" workbookViewId="0">
      <selection activeCell="P37" sqref="P37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3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09</v>
      </c>
      <c r="AC1" s="97"/>
      <c r="AD1" s="97"/>
      <c r="AE1" s="97"/>
      <c r="AF1" s="97"/>
      <c r="AG1" s="98"/>
    </row>
    <row r="2" spans="1:33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3" s="9" customFormat="1" ht="5.25" customHeight="1">
      <c r="A3" s="7"/>
      <c r="B3" s="8"/>
      <c r="C3" s="102">
        <v>45170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3" s="12" customFormat="1">
      <c r="A4" s="91" t="s">
        <v>11</v>
      </c>
      <c r="B4" s="92" t="s">
        <v>12</v>
      </c>
      <c r="C4" s="10" t="str">
        <f>LOWER(TEXT(C5,"ddd"))</f>
        <v>t6</v>
      </c>
      <c r="D4" s="10" t="str">
        <f t="shared" ref="D4:I4" si="0">LOWER(TEXT(D5,"ddd"))</f>
        <v>t7</v>
      </c>
      <c r="E4" s="10" t="str">
        <f t="shared" si="0"/>
        <v>cn</v>
      </c>
      <c r="F4" s="10" t="str">
        <f t="shared" si="0"/>
        <v>t2</v>
      </c>
      <c r="G4" s="10" t="str">
        <f t="shared" si="0"/>
        <v>t3</v>
      </c>
      <c r="H4" s="10" t="str">
        <f t="shared" si="0"/>
        <v>t4</v>
      </c>
      <c r="I4" s="10" t="str">
        <f t="shared" si="0"/>
        <v>t5</v>
      </c>
      <c r="J4" s="10" t="str">
        <f>LOWER(TEXT(J5,"ddd"))</f>
        <v>t6</v>
      </c>
      <c r="K4" s="10" t="str">
        <f t="shared" ref="K4:AG4" si="1">LOWER(TEXT(K5,"ddd"))</f>
        <v>t7</v>
      </c>
      <c r="L4" s="10" t="str">
        <f t="shared" si="1"/>
        <v>cn</v>
      </c>
      <c r="M4" s="10" t="str">
        <f t="shared" si="1"/>
        <v>t2</v>
      </c>
      <c r="N4" s="10" t="str">
        <f t="shared" si="1"/>
        <v>t3</v>
      </c>
      <c r="O4" s="10" t="str">
        <f t="shared" si="1"/>
        <v>t4</v>
      </c>
      <c r="P4" s="10" t="str">
        <f t="shared" si="1"/>
        <v>t5</v>
      </c>
      <c r="Q4" s="10" t="str">
        <f t="shared" si="1"/>
        <v>t6</v>
      </c>
      <c r="R4" s="10" t="str">
        <f t="shared" si="1"/>
        <v>t7</v>
      </c>
      <c r="S4" s="10" t="str">
        <f t="shared" si="1"/>
        <v>cn</v>
      </c>
      <c r="T4" s="10" t="str">
        <f t="shared" si="1"/>
        <v>t2</v>
      </c>
      <c r="U4" s="10" t="str">
        <f t="shared" si="1"/>
        <v>t3</v>
      </c>
      <c r="V4" s="10" t="str">
        <f t="shared" si="1"/>
        <v>t4</v>
      </c>
      <c r="W4" s="10" t="str">
        <f t="shared" si="1"/>
        <v>t5</v>
      </c>
      <c r="X4" s="10" t="str">
        <f t="shared" si="1"/>
        <v>t6</v>
      </c>
      <c r="Y4" s="10" t="str">
        <f t="shared" si="1"/>
        <v>t7</v>
      </c>
      <c r="Z4" s="10" t="str">
        <f t="shared" si="1"/>
        <v>cn</v>
      </c>
      <c r="AA4" s="10" t="str">
        <f t="shared" si="1"/>
        <v>t2</v>
      </c>
      <c r="AB4" s="10" t="str">
        <f t="shared" si="1"/>
        <v>t3</v>
      </c>
      <c r="AC4" s="10" t="str">
        <f t="shared" si="1"/>
        <v>t4</v>
      </c>
      <c r="AD4" s="10" t="str">
        <f t="shared" si="1"/>
        <v>t5</v>
      </c>
      <c r="AE4" s="10" t="str">
        <f t="shared" si="1"/>
        <v>t6</v>
      </c>
      <c r="AF4" s="10" t="str">
        <f t="shared" si="1"/>
        <v>t7</v>
      </c>
      <c r="AG4" s="18" t="str">
        <f t="shared" si="1"/>
        <v>t7</v>
      </c>
    </row>
    <row r="5" spans="1:33" s="17" customFormat="1" ht="14.25">
      <c r="A5" s="91"/>
      <c r="B5" s="92"/>
      <c r="C5" s="121">
        <f>C3</f>
        <v>45170</v>
      </c>
      <c r="D5" s="121">
        <f>C5+1</f>
        <v>45171</v>
      </c>
      <c r="E5" s="18">
        <f t="shared" ref="E5:AF5" si="2">D5+1</f>
        <v>45172</v>
      </c>
      <c r="F5" s="121">
        <f t="shared" si="2"/>
        <v>45173</v>
      </c>
      <c r="G5" s="121">
        <f t="shared" si="2"/>
        <v>45174</v>
      </c>
      <c r="H5" s="121">
        <f t="shared" si="2"/>
        <v>45175</v>
      </c>
      <c r="I5" s="121">
        <f t="shared" si="2"/>
        <v>45176</v>
      </c>
      <c r="J5" s="121">
        <f t="shared" si="2"/>
        <v>45177</v>
      </c>
      <c r="K5" s="121">
        <f t="shared" si="2"/>
        <v>45178</v>
      </c>
      <c r="L5" s="18">
        <f t="shared" si="2"/>
        <v>45179</v>
      </c>
      <c r="M5" s="121">
        <f t="shared" si="2"/>
        <v>45180</v>
      </c>
      <c r="N5" s="121">
        <f t="shared" si="2"/>
        <v>45181</v>
      </c>
      <c r="O5" s="121">
        <f t="shared" si="2"/>
        <v>45182</v>
      </c>
      <c r="P5" s="121">
        <f t="shared" si="2"/>
        <v>45183</v>
      </c>
      <c r="Q5" s="121">
        <f t="shared" si="2"/>
        <v>45184</v>
      </c>
      <c r="R5" s="121">
        <f t="shared" si="2"/>
        <v>45185</v>
      </c>
      <c r="S5" s="18">
        <f t="shared" si="2"/>
        <v>45186</v>
      </c>
      <c r="T5" s="121">
        <f t="shared" si="2"/>
        <v>45187</v>
      </c>
      <c r="U5" s="121">
        <f t="shared" si="2"/>
        <v>45188</v>
      </c>
      <c r="V5" s="121">
        <f t="shared" si="2"/>
        <v>45189</v>
      </c>
      <c r="W5" s="121">
        <f t="shared" si="2"/>
        <v>45190</v>
      </c>
      <c r="X5" s="121">
        <f t="shared" si="2"/>
        <v>45191</v>
      </c>
      <c r="Y5" s="121">
        <f t="shared" si="2"/>
        <v>45192</v>
      </c>
      <c r="Z5" s="18">
        <f t="shared" si="2"/>
        <v>45193</v>
      </c>
      <c r="AA5" s="121">
        <f t="shared" si="2"/>
        <v>45194</v>
      </c>
      <c r="AB5" s="121">
        <f t="shared" si="2"/>
        <v>45195</v>
      </c>
      <c r="AC5" s="121">
        <f t="shared" si="2"/>
        <v>45196</v>
      </c>
      <c r="AD5" s="121">
        <f t="shared" si="2"/>
        <v>45197</v>
      </c>
      <c r="AE5" s="121">
        <f t="shared" si="2"/>
        <v>45198</v>
      </c>
      <c r="AF5" s="121">
        <f t="shared" si="2"/>
        <v>45199</v>
      </c>
      <c r="AG5" s="18"/>
    </row>
    <row r="6" spans="1:33" ht="12.75" customHeight="1">
      <c r="A6" s="72">
        <v>1</v>
      </c>
      <c r="B6" s="15" t="str">
        <f>'LICH BD 2023'!B5</f>
        <v>Cắt lõi giấy 01</v>
      </c>
      <c r="C6" s="123" t="s">
        <v>102</v>
      </c>
      <c r="D6" s="124"/>
      <c r="E6" s="18"/>
      <c r="F6" s="121"/>
      <c r="G6" s="122"/>
      <c r="H6" s="122"/>
      <c r="I6" s="122"/>
      <c r="J6" s="122"/>
      <c r="K6" s="122"/>
      <c r="L6" s="18"/>
      <c r="M6" s="121"/>
      <c r="N6" s="122"/>
      <c r="O6" s="122"/>
      <c r="P6" s="122"/>
      <c r="Q6" s="122"/>
      <c r="R6" s="122"/>
      <c r="S6" s="18"/>
      <c r="T6" s="121"/>
      <c r="U6" s="69">
        <v>45188</v>
      </c>
      <c r="V6" s="122"/>
      <c r="W6" s="122"/>
      <c r="X6" s="122"/>
      <c r="Y6" s="122"/>
      <c r="Z6" s="18"/>
      <c r="AA6" s="121"/>
      <c r="AB6" s="122"/>
      <c r="AC6" s="122"/>
      <c r="AD6" s="122"/>
      <c r="AE6" s="122"/>
      <c r="AF6" s="122"/>
      <c r="AG6" s="18"/>
    </row>
    <row r="7" spans="1:33" ht="12.75" customHeight="1">
      <c r="A7" s="72">
        <v>2</v>
      </c>
      <c r="B7" s="15" t="str">
        <f>'LICH BD 2023'!B6</f>
        <v>Cắt lõi giấy 02</v>
      </c>
      <c r="C7" s="125"/>
      <c r="D7" s="126"/>
      <c r="E7" s="18"/>
      <c r="F7" s="121"/>
      <c r="G7" s="122"/>
      <c r="H7" s="122"/>
      <c r="I7" s="122"/>
      <c r="J7" s="122"/>
      <c r="K7" s="122"/>
      <c r="L7" s="18"/>
      <c r="M7" s="121"/>
      <c r="N7" s="122"/>
      <c r="O7" s="122"/>
      <c r="P7" s="122"/>
      <c r="Q7" s="122"/>
      <c r="R7" s="122"/>
      <c r="S7" s="18"/>
      <c r="T7" s="121"/>
      <c r="U7" s="69">
        <v>45188</v>
      </c>
      <c r="V7" s="122"/>
      <c r="W7" s="122"/>
      <c r="X7" s="122"/>
      <c r="Y7" s="122"/>
      <c r="Z7" s="18"/>
      <c r="AA7" s="121"/>
      <c r="AB7" s="122"/>
      <c r="AC7" s="122"/>
      <c r="AD7" s="122"/>
      <c r="AE7" s="122"/>
      <c r="AF7" s="122"/>
      <c r="AG7" s="18"/>
    </row>
    <row r="8" spans="1:33" ht="12.75" customHeight="1">
      <c r="A8" s="72">
        <v>3</v>
      </c>
      <c r="B8" s="15" t="str">
        <f>'LICH BD 2023'!B7</f>
        <v>Chia cuộn 01</v>
      </c>
      <c r="C8" s="125"/>
      <c r="D8" s="126"/>
      <c r="E8" s="18"/>
      <c r="F8" s="121"/>
      <c r="G8" s="122"/>
      <c r="H8" s="122"/>
      <c r="I8" s="122"/>
      <c r="J8" s="122"/>
      <c r="K8" s="122"/>
      <c r="L8" s="18"/>
      <c r="M8" s="121"/>
      <c r="N8" s="122"/>
      <c r="O8" s="122"/>
      <c r="P8" s="122"/>
      <c r="Q8" s="69">
        <v>45184</v>
      </c>
      <c r="R8" s="122"/>
      <c r="S8" s="18"/>
      <c r="T8" s="121"/>
      <c r="U8" s="122"/>
      <c r="V8" s="122"/>
      <c r="W8" s="122"/>
      <c r="X8" s="122"/>
      <c r="Y8" s="122"/>
      <c r="Z8" s="18"/>
      <c r="AA8" s="121"/>
      <c r="AB8" s="122"/>
      <c r="AC8" s="122"/>
      <c r="AD8" s="122"/>
      <c r="AE8" s="122"/>
      <c r="AF8" s="122"/>
      <c r="AG8" s="18"/>
    </row>
    <row r="9" spans="1:33" ht="12.75" customHeight="1">
      <c r="A9" s="72">
        <v>4</v>
      </c>
      <c r="B9" s="15" t="str">
        <f>'LICH BD 2023'!B8</f>
        <v>Chia cuộn 03</v>
      </c>
      <c r="C9" s="125"/>
      <c r="D9" s="126"/>
      <c r="E9" s="18"/>
      <c r="F9" s="121"/>
      <c r="G9" s="122"/>
      <c r="H9" s="122"/>
      <c r="I9" s="122"/>
      <c r="J9" s="122"/>
      <c r="K9" s="122"/>
      <c r="L9" s="18"/>
      <c r="M9" s="121"/>
      <c r="N9" s="122"/>
      <c r="O9" s="122"/>
      <c r="P9" s="122"/>
      <c r="Q9" s="122"/>
      <c r="R9" s="122"/>
      <c r="S9" s="18"/>
      <c r="T9" s="69">
        <v>45187</v>
      </c>
      <c r="U9" s="122"/>
      <c r="V9" s="122"/>
      <c r="W9" s="122"/>
      <c r="X9" s="122"/>
      <c r="Y9" s="122"/>
      <c r="Z9" s="18"/>
      <c r="AA9" s="121"/>
      <c r="AB9" s="122"/>
      <c r="AC9" s="122"/>
      <c r="AD9" s="122"/>
      <c r="AE9" s="122"/>
      <c r="AF9" s="122"/>
      <c r="AG9" s="18"/>
    </row>
    <row r="10" spans="1:33" ht="12.75" customHeight="1">
      <c r="A10" s="72">
        <v>5</v>
      </c>
      <c r="B10" s="15" t="str">
        <f>'LICH BD 2023'!B9</f>
        <v xml:space="preserve">Chỉnh độ nhớt mực 01 </v>
      </c>
      <c r="C10" s="125"/>
      <c r="D10" s="126"/>
      <c r="E10" s="18"/>
      <c r="F10" s="121"/>
      <c r="G10" s="122"/>
      <c r="H10" s="122"/>
      <c r="I10" s="122"/>
      <c r="J10" s="122"/>
      <c r="K10" s="122"/>
      <c r="L10" s="18"/>
      <c r="M10" s="69">
        <v>45180</v>
      </c>
      <c r="N10" s="122"/>
      <c r="O10" s="122"/>
      <c r="P10" s="122"/>
      <c r="Q10" s="122"/>
      <c r="R10" s="122"/>
      <c r="S10" s="18"/>
      <c r="T10" s="69"/>
      <c r="U10" s="122"/>
      <c r="V10" s="122"/>
      <c r="W10" s="122"/>
      <c r="X10" s="122"/>
      <c r="Y10" s="122"/>
      <c r="Z10" s="18"/>
      <c r="AA10" s="121"/>
      <c r="AB10" s="122"/>
      <c r="AC10" s="122"/>
      <c r="AD10" s="122"/>
      <c r="AE10" s="122"/>
      <c r="AF10" s="122"/>
      <c r="AG10" s="18"/>
    </row>
    <row r="11" spans="1:33" ht="12.75" customHeight="1">
      <c r="A11" s="72">
        <v>6</v>
      </c>
      <c r="B11" s="15" t="str">
        <f>'LICH BD 2023'!B10</f>
        <v>Chỉnh độ nhớt mực 02</v>
      </c>
      <c r="C11" s="125"/>
      <c r="D11" s="126"/>
      <c r="E11" s="18"/>
      <c r="F11" s="121"/>
      <c r="G11" s="122"/>
      <c r="H11" s="122"/>
      <c r="I11" s="122"/>
      <c r="J11" s="122"/>
      <c r="K11" s="122"/>
      <c r="L11" s="18"/>
      <c r="M11" s="69">
        <v>45180</v>
      </c>
      <c r="N11" s="122"/>
      <c r="O11" s="122"/>
      <c r="P11" s="122"/>
      <c r="Q11" s="122"/>
      <c r="R11" s="122"/>
      <c r="S11" s="18"/>
      <c r="T11" s="69"/>
      <c r="U11" s="122"/>
      <c r="V11" s="122"/>
      <c r="W11" s="122"/>
      <c r="X11" s="122"/>
      <c r="Y11" s="122"/>
      <c r="Z11" s="18"/>
      <c r="AA11" s="121"/>
      <c r="AB11" s="122"/>
      <c r="AC11" s="122"/>
      <c r="AD11" s="122"/>
      <c r="AE11" s="122"/>
      <c r="AF11" s="122"/>
      <c r="AG11" s="18"/>
    </row>
    <row r="12" spans="1:33" ht="12.75" customHeight="1">
      <c r="A12" s="72">
        <v>7</v>
      </c>
      <c r="B12" s="15" t="str">
        <f>'LICH BD 2023'!B11</f>
        <v>Chỉnh độ nhớt mực 03</v>
      </c>
      <c r="C12" s="125"/>
      <c r="D12" s="126"/>
      <c r="E12" s="18"/>
      <c r="F12" s="121"/>
      <c r="G12" s="122"/>
      <c r="H12" s="122"/>
      <c r="I12" s="122"/>
      <c r="J12" s="122"/>
      <c r="K12" s="122"/>
      <c r="L12" s="18"/>
      <c r="M12" s="69">
        <v>45180</v>
      </c>
      <c r="N12" s="122"/>
      <c r="O12" s="122"/>
      <c r="P12" s="122"/>
      <c r="Q12" s="122"/>
      <c r="R12" s="122"/>
      <c r="S12" s="18"/>
      <c r="T12" s="69"/>
      <c r="U12" s="122"/>
      <c r="V12" s="122"/>
      <c r="W12" s="122"/>
      <c r="X12" s="122"/>
      <c r="Y12" s="122"/>
      <c r="Z12" s="18"/>
      <c r="AA12" s="121"/>
      <c r="AB12" s="122"/>
      <c r="AC12" s="122"/>
      <c r="AD12" s="122"/>
      <c r="AE12" s="122"/>
      <c r="AF12" s="122"/>
      <c r="AG12" s="18"/>
    </row>
    <row r="13" spans="1:33" ht="12.75" customHeight="1">
      <c r="A13" s="72">
        <v>8</v>
      </c>
      <c r="B13" s="15" t="str">
        <f>'LICH BD 2023'!B12</f>
        <v>Chỉnh độ nhớt mực 04</v>
      </c>
      <c r="C13" s="125"/>
      <c r="D13" s="126"/>
      <c r="E13" s="18"/>
      <c r="F13" s="121"/>
      <c r="G13" s="122"/>
      <c r="H13" s="122"/>
      <c r="I13" s="122"/>
      <c r="J13" s="122"/>
      <c r="K13" s="122"/>
      <c r="L13" s="18"/>
      <c r="M13" s="69">
        <v>45180</v>
      </c>
      <c r="N13" s="122"/>
      <c r="O13" s="122"/>
      <c r="P13" s="122"/>
      <c r="Q13" s="122"/>
      <c r="R13" s="122"/>
      <c r="S13" s="18"/>
      <c r="T13" s="69"/>
      <c r="U13" s="122"/>
      <c r="V13" s="122"/>
      <c r="W13" s="122"/>
      <c r="X13" s="122"/>
      <c r="Y13" s="122"/>
      <c r="Z13" s="18"/>
      <c r="AA13" s="121"/>
      <c r="AB13" s="122"/>
      <c r="AC13" s="122"/>
      <c r="AD13" s="122"/>
      <c r="AE13" s="122"/>
      <c r="AF13" s="122"/>
      <c r="AG13" s="18"/>
    </row>
    <row r="14" spans="1:33" ht="12.75" customHeight="1">
      <c r="A14" s="72">
        <v>9</v>
      </c>
      <c r="B14" s="15" t="str">
        <f>'LICH BD 2023'!B13</f>
        <v>Chỉnh độ nhớt mực 05</v>
      </c>
      <c r="C14" s="125"/>
      <c r="D14" s="126"/>
      <c r="E14" s="18"/>
      <c r="F14" s="121"/>
      <c r="G14" s="122"/>
      <c r="H14" s="122"/>
      <c r="I14" s="122"/>
      <c r="J14" s="122"/>
      <c r="K14" s="122"/>
      <c r="L14" s="18"/>
      <c r="M14" s="69">
        <v>45180</v>
      </c>
      <c r="N14" s="122"/>
      <c r="O14" s="122"/>
      <c r="P14" s="122"/>
      <c r="Q14" s="122"/>
      <c r="R14" s="122"/>
      <c r="S14" s="18"/>
      <c r="T14" s="121"/>
      <c r="U14" s="122"/>
      <c r="V14" s="122"/>
      <c r="W14" s="122"/>
      <c r="X14" s="122"/>
      <c r="Y14" s="122"/>
      <c r="Z14" s="18"/>
      <c r="AA14" s="121"/>
      <c r="AB14" s="122"/>
      <c r="AC14" s="122"/>
      <c r="AD14" s="122"/>
      <c r="AE14" s="122"/>
      <c r="AF14" s="122"/>
      <c r="AG14" s="18"/>
    </row>
    <row r="15" spans="1:33" ht="12.75" customHeight="1">
      <c r="A15" s="72">
        <v>10</v>
      </c>
      <c r="B15" s="15" t="str">
        <f>'LICH BD 2023'!B14</f>
        <v>Ghép màng 01 (có dung môi)</v>
      </c>
      <c r="C15" s="125"/>
      <c r="D15" s="126"/>
      <c r="E15" s="18"/>
      <c r="F15" s="121"/>
      <c r="G15" s="122"/>
      <c r="H15" s="122"/>
      <c r="I15" s="122"/>
      <c r="J15" s="122"/>
      <c r="K15" s="122"/>
      <c r="L15" s="18"/>
      <c r="M15" s="121"/>
      <c r="N15" s="69">
        <v>45181</v>
      </c>
      <c r="O15" s="122"/>
      <c r="P15" s="122"/>
      <c r="Q15" s="122"/>
      <c r="R15" s="122"/>
      <c r="S15" s="18"/>
      <c r="T15" s="121"/>
      <c r="U15" s="122"/>
      <c r="V15" s="122"/>
      <c r="W15" s="122"/>
      <c r="X15" s="122"/>
      <c r="Y15" s="122"/>
      <c r="Z15" s="18"/>
      <c r="AA15" s="121"/>
      <c r="AB15" s="122"/>
      <c r="AC15" s="122"/>
      <c r="AD15" s="122"/>
      <c r="AE15" s="122"/>
      <c r="AF15" s="122"/>
      <c r="AG15" s="18"/>
    </row>
    <row r="16" spans="1:33" ht="12.75" customHeight="1">
      <c r="A16" s="72">
        <v>11</v>
      </c>
      <c r="B16" s="15" t="str">
        <f>'LICH BD 2023'!B15</f>
        <v>Ghép màng 02 (Không dung môi)</v>
      </c>
      <c r="C16" s="125"/>
      <c r="D16" s="126"/>
      <c r="E16" s="18"/>
      <c r="F16" s="121"/>
      <c r="G16" s="122"/>
      <c r="H16" s="122"/>
      <c r="I16" s="122"/>
      <c r="J16" s="122"/>
      <c r="K16" s="122"/>
      <c r="L16" s="18"/>
      <c r="M16" s="121"/>
      <c r="N16" s="122"/>
      <c r="O16" s="122"/>
      <c r="P16" s="122"/>
      <c r="Q16" s="122"/>
      <c r="R16" s="122"/>
      <c r="S16" s="18"/>
      <c r="T16" s="121"/>
      <c r="U16" s="122"/>
      <c r="V16" s="122"/>
      <c r="W16" s="122"/>
      <c r="X16" s="122"/>
      <c r="Y16" s="122"/>
      <c r="Z16" s="18"/>
      <c r="AA16" s="121"/>
      <c r="AB16" s="122"/>
      <c r="AC16" s="122"/>
      <c r="AD16" s="122"/>
      <c r="AE16" s="69">
        <v>45198</v>
      </c>
      <c r="AF16" s="122"/>
      <c r="AG16" s="18"/>
    </row>
    <row r="17" spans="1:33" ht="12.75" customHeight="1">
      <c r="A17" s="72">
        <v>12</v>
      </c>
      <c r="B17" s="15" t="str">
        <f>'LICH BD 2023'!B16</f>
        <v>In 01</v>
      </c>
      <c r="C17" s="125"/>
      <c r="D17" s="126"/>
      <c r="E17" s="18"/>
      <c r="F17" s="121"/>
      <c r="G17" s="122"/>
      <c r="H17" s="122"/>
      <c r="I17" s="122"/>
      <c r="J17" s="122"/>
      <c r="K17" s="122"/>
      <c r="L17" s="18"/>
      <c r="M17" s="121"/>
      <c r="N17" s="122"/>
      <c r="O17" s="122"/>
      <c r="P17" s="69">
        <v>45183</v>
      </c>
      <c r="Q17" s="122"/>
      <c r="R17" s="122"/>
      <c r="S17" s="18"/>
      <c r="T17" s="121"/>
      <c r="U17" s="122"/>
      <c r="V17" s="122"/>
      <c r="W17" s="122"/>
      <c r="X17" s="122"/>
      <c r="Y17" s="122"/>
      <c r="Z17" s="18"/>
      <c r="AA17" s="121"/>
      <c r="AB17" s="122"/>
      <c r="AC17" s="122"/>
      <c r="AD17" s="122"/>
      <c r="AE17" s="122"/>
      <c r="AF17" s="122"/>
      <c r="AG17" s="18"/>
    </row>
    <row r="18" spans="1:33" ht="12.75" customHeight="1">
      <c r="A18" s="72">
        <v>13</v>
      </c>
      <c r="B18" s="15" t="str">
        <f>'LICH BD 2023'!B17</f>
        <v>Làm lạnh nước 01</v>
      </c>
      <c r="C18" s="125"/>
      <c r="D18" s="126"/>
      <c r="E18" s="18"/>
      <c r="F18" s="121"/>
      <c r="G18" s="122"/>
      <c r="H18" s="122"/>
      <c r="I18" s="122"/>
      <c r="J18" s="122"/>
      <c r="K18" s="122"/>
      <c r="L18" s="18"/>
      <c r="M18" s="121"/>
      <c r="N18" s="122"/>
      <c r="O18" s="122"/>
      <c r="P18" s="122"/>
      <c r="Q18" s="122"/>
      <c r="R18" s="122"/>
      <c r="S18" s="18"/>
      <c r="T18" s="121"/>
      <c r="U18" s="122"/>
      <c r="V18" s="122"/>
      <c r="W18" s="69">
        <v>45190</v>
      </c>
      <c r="X18" s="122"/>
      <c r="Y18" s="122"/>
      <c r="Z18" s="18"/>
      <c r="AA18" s="121"/>
      <c r="AB18" s="122"/>
      <c r="AC18" s="122"/>
      <c r="AD18" s="122"/>
      <c r="AE18" s="122"/>
      <c r="AF18" s="122"/>
      <c r="AG18" s="18"/>
    </row>
    <row r="19" spans="1:33" ht="12.75" customHeight="1">
      <c r="A19" s="72">
        <v>14</v>
      </c>
      <c r="B19" s="15" t="str">
        <f>'LICH BD 2023'!B18</f>
        <v>Làm lạnh nước 02</v>
      </c>
      <c r="C19" s="125"/>
      <c r="D19" s="126"/>
      <c r="E19" s="18"/>
      <c r="F19" s="121"/>
      <c r="G19" s="122"/>
      <c r="H19" s="122"/>
      <c r="I19" s="122"/>
      <c r="J19" s="122"/>
      <c r="K19" s="122"/>
      <c r="L19" s="18"/>
      <c r="M19" s="121"/>
      <c r="N19" s="122"/>
      <c r="O19" s="122"/>
      <c r="P19" s="122"/>
      <c r="Q19" s="122"/>
      <c r="R19" s="122"/>
      <c r="S19" s="18"/>
      <c r="T19" s="121"/>
      <c r="U19" s="122"/>
      <c r="V19" s="122"/>
      <c r="W19" s="69">
        <v>45190</v>
      </c>
      <c r="X19" s="122"/>
      <c r="Y19" s="122"/>
      <c r="Z19" s="18"/>
      <c r="AA19" s="121"/>
      <c r="AB19" s="122"/>
      <c r="AC19" s="122"/>
      <c r="AD19" s="122"/>
      <c r="AE19" s="122"/>
      <c r="AF19" s="122"/>
      <c r="AG19" s="18"/>
    </row>
    <row r="20" spans="1:33" ht="12.75" customHeight="1">
      <c r="A20" s="72">
        <v>15</v>
      </c>
      <c r="B20" s="15" t="str">
        <f>'LICH BD 2023'!B19</f>
        <v>Làm túi 01</v>
      </c>
      <c r="C20" s="125"/>
      <c r="D20" s="126"/>
      <c r="E20" s="18"/>
      <c r="F20" s="121"/>
      <c r="G20" s="122"/>
      <c r="H20" s="122"/>
      <c r="I20" s="122"/>
      <c r="J20" s="122"/>
      <c r="K20" s="122"/>
      <c r="L20" s="18"/>
      <c r="M20" s="121"/>
      <c r="N20" s="122"/>
      <c r="O20" s="122"/>
      <c r="P20" s="122"/>
      <c r="Q20" s="122"/>
      <c r="R20" s="122"/>
      <c r="S20" s="18"/>
      <c r="T20" s="121"/>
      <c r="U20" s="122"/>
      <c r="V20" s="122"/>
      <c r="W20" s="122"/>
      <c r="X20" s="122"/>
      <c r="Y20" s="122"/>
      <c r="Z20" s="18"/>
      <c r="AA20" s="121"/>
      <c r="AB20" s="122"/>
      <c r="AC20" s="122"/>
      <c r="AD20" s="122"/>
      <c r="AE20" s="122"/>
      <c r="AF20" s="122"/>
      <c r="AG20" s="18"/>
    </row>
    <row r="21" spans="1:33">
      <c r="A21" s="72">
        <v>16</v>
      </c>
      <c r="B21" s="15" t="str">
        <f>'LICH BD 2023'!B20</f>
        <v>Làm túi 02</v>
      </c>
      <c r="C21" s="125"/>
      <c r="D21" s="126"/>
      <c r="E21" s="18"/>
      <c r="F21" s="69">
        <v>45173</v>
      </c>
      <c r="G21" s="122"/>
      <c r="H21" s="122"/>
      <c r="I21" s="122"/>
      <c r="J21" s="122"/>
      <c r="K21" s="122"/>
      <c r="L21" s="18"/>
      <c r="M21" s="121"/>
      <c r="N21" s="122"/>
      <c r="O21" s="122"/>
      <c r="P21" s="122"/>
      <c r="Q21" s="122"/>
      <c r="R21" s="122"/>
      <c r="S21" s="18"/>
      <c r="T21" s="121"/>
      <c r="U21" s="122"/>
      <c r="V21" s="122"/>
      <c r="W21" s="122"/>
      <c r="X21" s="122"/>
      <c r="Y21" s="122"/>
      <c r="Z21" s="18"/>
      <c r="AA21" s="121"/>
      <c r="AB21" s="122"/>
      <c r="AC21" s="122"/>
      <c r="AD21" s="122"/>
      <c r="AE21" s="122"/>
      <c r="AF21" s="122"/>
      <c r="AG21" s="18"/>
    </row>
    <row r="22" spans="1:33">
      <c r="A22" s="72">
        <v>17</v>
      </c>
      <c r="B22" s="15" t="str">
        <f>'LICH BD 2023'!B21</f>
        <v>Làm túi 03 (ba biên)</v>
      </c>
      <c r="C22" s="125"/>
      <c r="D22" s="126"/>
      <c r="E22" s="18"/>
      <c r="F22" s="121"/>
      <c r="G22" s="69">
        <v>45174</v>
      </c>
      <c r="H22" s="122"/>
      <c r="I22" s="122"/>
      <c r="J22" s="122"/>
      <c r="K22" s="122"/>
      <c r="L22" s="18"/>
      <c r="M22" s="121"/>
      <c r="N22" s="122"/>
      <c r="O22" s="122"/>
      <c r="P22" s="122"/>
      <c r="Q22" s="122"/>
      <c r="R22" s="122"/>
      <c r="S22" s="18"/>
      <c r="T22" s="121"/>
      <c r="U22" s="122"/>
      <c r="V22" s="122"/>
      <c r="W22" s="122"/>
      <c r="X22" s="122"/>
      <c r="Y22" s="122"/>
      <c r="Z22" s="18"/>
      <c r="AA22" s="121"/>
      <c r="AB22" s="122"/>
      <c r="AC22" s="122"/>
      <c r="AD22" s="122"/>
      <c r="AE22" s="122"/>
      <c r="AF22" s="122"/>
      <c r="AG22" s="18"/>
    </row>
    <row r="23" spans="1:33">
      <c r="A23" s="72">
        <v>18</v>
      </c>
      <c r="B23" s="15" t="str">
        <f>'LICH BD 2023'!B22</f>
        <v>Làm túi 04</v>
      </c>
      <c r="C23" s="125"/>
      <c r="D23" s="126"/>
      <c r="E23" s="18"/>
      <c r="F23" s="121"/>
      <c r="G23" s="122"/>
      <c r="H23" s="122"/>
      <c r="I23" s="122"/>
      <c r="J23" s="122"/>
      <c r="K23" s="122"/>
      <c r="L23" s="18"/>
      <c r="M23" s="121"/>
      <c r="N23" s="122"/>
      <c r="O23" s="122"/>
      <c r="P23" s="122"/>
      <c r="Q23" s="122"/>
      <c r="R23" s="122"/>
      <c r="S23" s="18"/>
      <c r="T23" s="121"/>
      <c r="U23" s="122"/>
      <c r="V23" s="122"/>
      <c r="W23" s="122"/>
      <c r="X23" s="122"/>
      <c r="Y23" s="122"/>
      <c r="Z23" s="18"/>
      <c r="AA23" s="69">
        <v>45194</v>
      </c>
      <c r="AB23" s="122"/>
      <c r="AC23" s="122"/>
      <c r="AD23" s="122"/>
      <c r="AE23" s="122"/>
      <c r="AF23" s="122"/>
      <c r="AG23" s="18"/>
    </row>
    <row r="24" spans="1:33">
      <c r="A24" s="72">
        <v>19</v>
      </c>
      <c r="B24" s="15" t="str">
        <f>'LICH BD 2023'!B23</f>
        <v>Làm túi 05</v>
      </c>
      <c r="C24" s="125"/>
      <c r="D24" s="126"/>
      <c r="E24" s="18"/>
      <c r="F24" s="121"/>
      <c r="G24" s="122"/>
      <c r="H24" s="122"/>
      <c r="I24" s="122"/>
      <c r="J24" s="122"/>
      <c r="K24" s="122"/>
      <c r="L24" s="18"/>
      <c r="M24" s="121"/>
      <c r="N24" s="122"/>
      <c r="O24" s="122"/>
      <c r="P24" s="122"/>
      <c r="Q24" s="122"/>
      <c r="R24" s="122"/>
      <c r="S24" s="18"/>
      <c r="T24" s="121"/>
      <c r="U24" s="122"/>
      <c r="V24" s="122"/>
      <c r="W24" s="122"/>
      <c r="X24" s="122"/>
      <c r="Y24" s="122"/>
      <c r="Z24" s="18"/>
      <c r="AA24" s="121"/>
      <c r="AB24" s="122"/>
      <c r="AC24" s="122"/>
      <c r="AD24" s="69">
        <v>45197</v>
      </c>
      <c r="AE24" s="122"/>
      <c r="AF24" s="122"/>
      <c r="AG24" s="18"/>
    </row>
    <row r="25" spans="1:33">
      <c r="A25" s="72">
        <v>20</v>
      </c>
      <c r="B25" s="15" t="str">
        <f>'LICH BD 2023'!B24</f>
        <v>Nén khí 01</v>
      </c>
      <c r="C25" s="125"/>
      <c r="D25" s="126"/>
      <c r="E25" s="18"/>
      <c r="F25" s="121"/>
      <c r="G25" s="122"/>
      <c r="H25" s="122"/>
      <c r="I25" s="69">
        <v>45176</v>
      </c>
      <c r="J25" s="122"/>
      <c r="K25" s="122"/>
      <c r="L25" s="18"/>
      <c r="M25" s="121"/>
      <c r="N25" s="122"/>
      <c r="O25" s="122"/>
      <c r="P25" s="122"/>
      <c r="Q25" s="122"/>
      <c r="R25" s="122"/>
      <c r="S25" s="18"/>
      <c r="T25" s="121"/>
      <c r="U25" s="122"/>
      <c r="V25" s="122"/>
      <c r="W25" s="122"/>
      <c r="X25" s="122"/>
      <c r="Y25" s="122"/>
      <c r="Z25" s="18"/>
      <c r="AA25" s="121"/>
      <c r="AB25" s="122"/>
      <c r="AC25" s="122"/>
      <c r="AD25" s="122"/>
      <c r="AE25" s="122"/>
      <c r="AF25" s="122"/>
      <c r="AG25" s="18"/>
    </row>
    <row r="26" spans="1:33">
      <c r="A26" s="72">
        <v>21</v>
      </c>
      <c r="B26" s="15" t="str">
        <f>'LICH BD 2023'!B25</f>
        <v xml:space="preserve">Nén khí 02 + Sấy khí </v>
      </c>
      <c r="C26" s="125"/>
      <c r="D26" s="126"/>
      <c r="E26" s="18"/>
      <c r="F26" s="121"/>
      <c r="G26" s="122"/>
      <c r="H26" s="122"/>
      <c r="I26" s="122"/>
      <c r="J26" s="122"/>
      <c r="K26" s="122"/>
      <c r="L26" s="18"/>
      <c r="M26" s="121"/>
      <c r="N26" s="122"/>
      <c r="O26" s="122"/>
      <c r="P26" s="122"/>
      <c r="Q26" s="122"/>
      <c r="R26" s="122"/>
      <c r="S26" s="18"/>
      <c r="T26" s="121"/>
      <c r="U26" s="122"/>
      <c r="V26" s="122"/>
      <c r="W26" s="122"/>
      <c r="X26" s="122"/>
      <c r="Y26" s="122"/>
      <c r="Z26" s="18"/>
      <c r="AA26" s="121"/>
      <c r="AB26" s="69">
        <v>45195</v>
      </c>
      <c r="AC26" s="122"/>
      <c r="AD26" s="122"/>
      <c r="AE26" s="122"/>
      <c r="AF26" s="122"/>
      <c r="AG26" s="18"/>
    </row>
    <row r="27" spans="1:33">
      <c r="A27" s="72">
        <v>22</v>
      </c>
      <c r="B27" s="15" t="str">
        <f>'LICH BD 2023'!B26</f>
        <v>Quạt hơi nước 01</v>
      </c>
      <c r="C27" s="125"/>
      <c r="D27" s="126"/>
      <c r="E27" s="18"/>
      <c r="F27" s="121"/>
      <c r="G27" s="122"/>
      <c r="H27" s="122"/>
      <c r="I27" s="122"/>
      <c r="J27" s="122"/>
      <c r="K27" s="122"/>
      <c r="L27" s="18"/>
      <c r="M27" s="121"/>
      <c r="N27" s="122"/>
      <c r="O27" s="122"/>
      <c r="P27" s="122"/>
      <c r="Q27" s="122"/>
      <c r="R27" s="122"/>
      <c r="S27" s="18"/>
      <c r="T27" s="121"/>
      <c r="U27" s="122"/>
      <c r="V27" s="122"/>
      <c r="W27" s="122"/>
      <c r="X27" s="69">
        <v>45191</v>
      </c>
      <c r="Y27" s="122"/>
      <c r="Z27" s="18"/>
      <c r="AA27" s="121"/>
      <c r="AB27" s="122"/>
      <c r="AC27" s="122"/>
      <c r="AD27" s="122"/>
      <c r="AE27" s="122"/>
      <c r="AF27" s="122"/>
      <c r="AG27" s="18"/>
    </row>
    <row r="28" spans="1:33">
      <c r="A28" s="72">
        <v>23</v>
      </c>
      <c r="B28" s="15" t="str">
        <f>'LICH BD 2023'!B27</f>
        <v>Xe nâng dầu DO</v>
      </c>
      <c r="C28" s="127"/>
      <c r="D28" s="128"/>
      <c r="E28" s="18"/>
      <c r="F28" s="121"/>
      <c r="G28" s="122"/>
      <c r="H28" s="122"/>
      <c r="I28" s="122"/>
      <c r="J28" s="69">
        <v>45177</v>
      </c>
      <c r="K28" s="122"/>
      <c r="L28" s="18"/>
      <c r="M28" s="121"/>
      <c r="N28" s="122"/>
      <c r="O28" s="122"/>
      <c r="P28" s="122"/>
      <c r="Q28" s="122"/>
      <c r="R28" s="122"/>
      <c r="S28" s="18"/>
      <c r="T28" s="121"/>
      <c r="U28" s="122"/>
      <c r="V28" s="122"/>
      <c r="W28" s="122"/>
      <c r="X28" s="122"/>
      <c r="Y28" s="122"/>
      <c r="Z28" s="18"/>
      <c r="AA28" s="121"/>
      <c r="AB28" s="122"/>
      <c r="AC28" s="122"/>
      <c r="AD28" s="122"/>
      <c r="AE28" s="122"/>
      <c r="AF28" s="122"/>
      <c r="AG28" s="18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3">
    <mergeCell ref="A4:A5"/>
    <mergeCell ref="B4:B5"/>
    <mergeCell ref="W30:AG30"/>
    <mergeCell ref="W31:AG31"/>
    <mergeCell ref="W34:AG34"/>
    <mergeCell ref="C6:D28"/>
    <mergeCell ref="A1:B2"/>
    <mergeCell ref="C1:AA1"/>
    <mergeCell ref="AB1:AG1"/>
    <mergeCell ref="C2:AA2"/>
    <mergeCell ref="AB2:AG2"/>
    <mergeCell ref="C3:G3"/>
    <mergeCell ref="H3:AG3"/>
  </mergeCells>
  <conditionalFormatting sqref="Z4:AF4">
    <cfRule type="cellIs" dxfId="317" priority="69" operator="equal">
      <formula>"sun"</formula>
    </cfRule>
  </conditionalFormatting>
  <conditionalFormatting sqref="C4:O4 Q4:Y4">
    <cfRule type="cellIs" dxfId="316" priority="72" operator="equal">
      <formula>"sun"</formula>
    </cfRule>
  </conditionalFormatting>
  <conditionalFormatting sqref="C4:Y4">
    <cfRule type="cellIs" dxfId="315" priority="71" operator="equal">
      <formula>"sun"</formula>
    </cfRule>
  </conditionalFormatting>
  <conditionalFormatting sqref="Z4:AF4">
    <cfRule type="cellIs" dxfId="314" priority="70" operator="equal">
      <formula>"sun"</formula>
    </cfRule>
  </conditionalFormatting>
  <conditionalFormatting sqref="C4:O4 Q4:AF4 C5 H5:J5 O5 Q5 V5:X5 AC5:AE5">
    <cfRule type="expression" dxfId="313" priority="73">
      <formula>#REF!=TODAY()</formula>
    </cfRule>
  </conditionalFormatting>
  <conditionalFormatting sqref="C4:AF4">
    <cfRule type="cellIs" dxfId="312" priority="68" operator="equal">
      <formula>"cn"</formula>
    </cfRule>
  </conditionalFormatting>
  <conditionalFormatting sqref="N6:R28 AB6:AF28 G6:K28 U6:Y28 F21 M10:M14 T9:T13 AA23">
    <cfRule type="cellIs" dxfId="311" priority="67" operator="equal">
      <formula>"cn"</formula>
    </cfRule>
  </conditionalFormatting>
  <conditionalFormatting sqref="N6:R28 AB6:AF28 G6:K28 U6:Y28 F21 M10:M14 T9:T13 AA23">
    <cfRule type="containsText" dxfId="310" priority="66" operator="containsText" text="Lễ">
      <formula>NOT(ISERROR(SEARCH("Lễ",F6)))</formula>
    </cfRule>
  </conditionalFormatting>
  <conditionalFormatting sqref="G5">
    <cfRule type="expression" dxfId="309" priority="65">
      <formula>#REF!=TODAY()</formula>
    </cfRule>
  </conditionalFormatting>
  <conditionalFormatting sqref="N5">
    <cfRule type="expression" dxfId="308" priority="64">
      <formula>#REF!=TODAY()</formula>
    </cfRule>
  </conditionalFormatting>
  <conditionalFormatting sqref="U5">
    <cfRule type="expression" dxfId="307" priority="63">
      <formula>#REF!=TODAY()</formula>
    </cfRule>
  </conditionalFormatting>
  <conditionalFormatting sqref="AB5">
    <cfRule type="expression" dxfId="306" priority="62">
      <formula>#REF!=TODAY()</formula>
    </cfRule>
  </conditionalFormatting>
  <conditionalFormatting sqref="D5">
    <cfRule type="expression" dxfId="305" priority="61">
      <formula>#REF!=TODAY()</formula>
    </cfRule>
  </conditionalFormatting>
  <conditionalFormatting sqref="K5">
    <cfRule type="expression" dxfId="304" priority="60">
      <formula>#REF!=TODAY()</formula>
    </cfRule>
  </conditionalFormatting>
  <conditionalFormatting sqref="R5">
    <cfRule type="expression" dxfId="303" priority="59">
      <formula>#REF!=TODAY()</formula>
    </cfRule>
  </conditionalFormatting>
  <conditionalFormatting sqref="Y5">
    <cfRule type="expression" dxfId="302" priority="58">
      <formula>#REF!=TODAY()</formula>
    </cfRule>
  </conditionalFormatting>
  <conditionalFormatting sqref="AF5">
    <cfRule type="expression" dxfId="301" priority="57">
      <formula>#REF!=TODAY()</formula>
    </cfRule>
  </conditionalFormatting>
  <conditionalFormatting sqref="F5:F28">
    <cfRule type="expression" dxfId="300" priority="55">
      <formula>#REF!=TODAY()</formula>
    </cfRule>
  </conditionalFormatting>
  <conditionalFormatting sqref="M5:M28">
    <cfRule type="expression" dxfId="299" priority="54">
      <formula>#REF!=TODAY()</formula>
    </cfRule>
  </conditionalFormatting>
  <conditionalFormatting sqref="T5:T8 T14:T28">
    <cfRule type="expression" dxfId="298" priority="53">
      <formula>#REF!=TODAY()</formula>
    </cfRule>
  </conditionalFormatting>
  <conditionalFormatting sqref="AA5:AA7 AA9:AA28">
    <cfRule type="expression" dxfId="297" priority="52">
      <formula>#REF!=TODAY()</formula>
    </cfRule>
  </conditionalFormatting>
  <conditionalFormatting sqref="G6:K28">
    <cfRule type="cellIs" dxfId="296" priority="47" operator="greaterThan">
      <formula>0</formula>
    </cfRule>
  </conditionalFormatting>
  <conditionalFormatting sqref="G6:K28">
    <cfRule type="cellIs" dxfId="295" priority="45" operator="equal">
      <formula>"if$C$4=""cn"""</formula>
    </cfRule>
    <cfRule type="cellIs" dxfId="294" priority="46" operator="greaterThan">
      <formula>0</formula>
    </cfRule>
  </conditionalFormatting>
  <conditionalFormatting sqref="G6:K28">
    <cfRule type="cellIs" dxfId="293" priority="44" operator="greaterThan">
      <formula>0</formula>
    </cfRule>
  </conditionalFormatting>
  <conditionalFormatting sqref="N6:R28">
    <cfRule type="cellIs" dxfId="292" priority="43" operator="greaterThan">
      <formula>0</formula>
    </cfRule>
  </conditionalFormatting>
  <conditionalFormatting sqref="N6:R28">
    <cfRule type="cellIs" dxfId="291" priority="41" operator="equal">
      <formula>"if$C$4=""cn"""</formula>
    </cfRule>
    <cfRule type="cellIs" dxfId="290" priority="42" operator="greaterThan">
      <formula>0</formula>
    </cfRule>
  </conditionalFormatting>
  <conditionalFormatting sqref="N6:R28">
    <cfRule type="cellIs" dxfId="289" priority="40" operator="greaterThan">
      <formula>0</formula>
    </cfRule>
  </conditionalFormatting>
  <conditionalFormatting sqref="U6:Y28">
    <cfRule type="cellIs" dxfId="288" priority="39" operator="greaterThan">
      <formula>0</formula>
    </cfRule>
  </conditionalFormatting>
  <conditionalFormatting sqref="U6:Y28">
    <cfRule type="cellIs" dxfId="287" priority="37" operator="equal">
      <formula>"if$C$4=""cn"""</formula>
    </cfRule>
    <cfRule type="cellIs" dxfId="286" priority="38" operator="greaterThan">
      <formula>0</formula>
    </cfRule>
  </conditionalFormatting>
  <conditionalFormatting sqref="U6:Y28">
    <cfRule type="cellIs" dxfId="285" priority="36" operator="greaterThan">
      <formula>0</formula>
    </cfRule>
  </conditionalFormatting>
  <conditionalFormatting sqref="AB6:AF28">
    <cfRule type="cellIs" dxfId="284" priority="35" operator="greaterThan">
      <formula>0</formula>
    </cfRule>
  </conditionalFormatting>
  <conditionalFormatting sqref="AB6:AF28">
    <cfRule type="cellIs" dxfId="283" priority="33" operator="equal">
      <formula>"if$C$4=""cn"""</formula>
    </cfRule>
    <cfRule type="cellIs" dxfId="282" priority="34" operator="greaterThan">
      <formula>0</formula>
    </cfRule>
  </conditionalFormatting>
  <conditionalFormatting sqref="AB6:AF28">
    <cfRule type="cellIs" dxfId="281" priority="32" operator="greaterThan">
      <formula>0</formula>
    </cfRule>
  </conditionalFormatting>
  <conditionalFormatting sqref="AG4:AG28">
    <cfRule type="expression" dxfId="280" priority="31">
      <formula>#REF!=TODAY()</formula>
    </cfRule>
  </conditionalFormatting>
  <conditionalFormatting sqref="AA8">
    <cfRule type="expression" dxfId="279" priority="30">
      <formula>#REF!=TODAY()</formula>
    </cfRule>
  </conditionalFormatting>
  <conditionalFormatting sqref="Z5:Z28">
    <cfRule type="expression" dxfId="278" priority="29">
      <formula>#REF!=TODAY()</formula>
    </cfRule>
  </conditionalFormatting>
  <conditionalFormatting sqref="S5:S28">
    <cfRule type="expression" dxfId="277" priority="28">
      <formula>#REF!=TODAY()</formula>
    </cfRule>
  </conditionalFormatting>
  <conditionalFormatting sqref="L5:L28">
    <cfRule type="expression" dxfId="276" priority="27">
      <formula>#REF!=TODAY()</formula>
    </cfRule>
  </conditionalFormatting>
  <conditionalFormatting sqref="E5:E28">
    <cfRule type="expression" dxfId="275" priority="26">
      <formula>#REF!=TODAY()</formula>
    </cfRule>
  </conditionalFormatting>
  <conditionalFormatting sqref="U7">
    <cfRule type="cellIs" dxfId="274" priority="25" operator="equal">
      <formula>"cn"</formula>
    </cfRule>
  </conditionalFormatting>
  <conditionalFormatting sqref="U7">
    <cfRule type="containsText" dxfId="273" priority="24" operator="containsText" text="Lễ">
      <formula>NOT(ISERROR(SEARCH("Lễ",U7)))</formula>
    </cfRule>
  </conditionalFormatting>
  <conditionalFormatting sqref="F21">
    <cfRule type="cellIs" dxfId="272" priority="21" operator="greaterThan">
      <formula>0</formula>
    </cfRule>
  </conditionalFormatting>
  <conditionalFormatting sqref="F21">
    <cfRule type="cellIs" dxfId="271" priority="19" operator="equal">
      <formula>"if$C$4=""cn"""</formula>
    </cfRule>
    <cfRule type="cellIs" dxfId="270" priority="20" operator="greaterThan">
      <formula>0</formula>
    </cfRule>
  </conditionalFormatting>
  <conditionalFormatting sqref="F21">
    <cfRule type="cellIs" dxfId="269" priority="18" operator="greaterThan">
      <formula>0</formula>
    </cfRule>
  </conditionalFormatting>
  <conditionalFormatting sqref="M10:M14">
    <cfRule type="expression" dxfId="268" priority="17">
      <formula>#REF!=TODAY()</formula>
    </cfRule>
  </conditionalFormatting>
  <conditionalFormatting sqref="M10:M14">
    <cfRule type="cellIs" dxfId="267" priority="16" operator="greaterThan">
      <formula>0</formula>
    </cfRule>
  </conditionalFormatting>
  <conditionalFormatting sqref="M10:M14">
    <cfRule type="cellIs" dxfId="266" priority="14" operator="equal">
      <formula>"if$C$4=""cn"""</formula>
    </cfRule>
    <cfRule type="cellIs" dxfId="265" priority="15" operator="greaterThan">
      <formula>0</formula>
    </cfRule>
  </conditionalFormatting>
  <conditionalFormatting sqref="M10:M14">
    <cfRule type="cellIs" dxfId="264" priority="13" operator="greaterThan">
      <formula>0</formula>
    </cfRule>
  </conditionalFormatting>
  <conditionalFormatting sqref="T9:T13">
    <cfRule type="expression" dxfId="263" priority="12">
      <formula>#REF!=TODAY()</formula>
    </cfRule>
  </conditionalFormatting>
  <conditionalFormatting sqref="T9:T13">
    <cfRule type="expression" dxfId="262" priority="11">
      <formula>#REF!=TODAY()</formula>
    </cfRule>
  </conditionalFormatting>
  <conditionalFormatting sqref="T9:T13">
    <cfRule type="cellIs" dxfId="261" priority="10" operator="greaterThan">
      <formula>0</formula>
    </cfRule>
  </conditionalFormatting>
  <conditionalFormatting sqref="T9:T13">
    <cfRule type="cellIs" dxfId="260" priority="8" operator="equal">
      <formula>"if$C$4=""cn"""</formula>
    </cfRule>
    <cfRule type="cellIs" dxfId="259" priority="9" operator="greaterThan">
      <formula>0</formula>
    </cfRule>
  </conditionalFormatting>
  <conditionalFormatting sqref="T9:T13">
    <cfRule type="cellIs" dxfId="258" priority="7" operator="greaterThan">
      <formula>0</formula>
    </cfRule>
  </conditionalFormatting>
  <conditionalFormatting sqref="AA23">
    <cfRule type="expression" dxfId="257" priority="6">
      <formula>#REF!=TODAY()</formula>
    </cfRule>
  </conditionalFormatting>
  <conditionalFormatting sqref="AA23">
    <cfRule type="expression" dxfId="256" priority="5">
      <formula>#REF!=TODAY()</formula>
    </cfRule>
  </conditionalFormatting>
  <conditionalFormatting sqref="AA23">
    <cfRule type="cellIs" dxfId="255" priority="4" operator="greaterThan">
      <formula>0</formula>
    </cfRule>
  </conditionalFormatting>
  <conditionalFormatting sqref="AA23">
    <cfRule type="cellIs" dxfId="254" priority="2" operator="equal">
      <formula>"if$C$4=""cn"""</formula>
    </cfRule>
    <cfRule type="cellIs" dxfId="253" priority="3" operator="greaterThan">
      <formula>0</formula>
    </cfRule>
  </conditionalFormatting>
  <conditionalFormatting sqref="AA23">
    <cfRule type="cellIs" dxfId="252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3FC4-CDA2-4381-B6FE-BB622F73E1B2}">
  <dimension ref="A1:AJ34"/>
  <sheetViews>
    <sheetView workbookViewId="0">
      <selection activeCell="AJ21" sqref="AJ21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34" max="34" width="2.5703125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10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45200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cn</v>
      </c>
      <c r="D4" s="10" t="str">
        <f t="shared" ref="D4:I4" si="0">LOWER(TEXT(D5,"ddd"))</f>
        <v>t2</v>
      </c>
      <c r="E4" s="10" t="str">
        <f t="shared" si="0"/>
        <v>t3</v>
      </c>
      <c r="F4" s="10" t="str">
        <f t="shared" si="0"/>
        <v>t4</v>
      </c>
      <c r="G4" s="10" t="str">
        <f t="shared" si="0"/>
        <v>t5</v>
      </c>
      <c r="H4" s="10" t="str">
        <f t="shared" si="0"/>
        <v>t6</v>
      </c>
      <c r="I4" s="10" t="str">
        <f t="shared" si="0"/>
        <v>t7</v>
      </c>
      <c r="J4" s="10" t="str">
        <f>LOWER(TEXT(J5,"ddd"))</f>
        <v>cn</v>
      </c>
      <c r="K4" s="10" t="str">
        <f t="shared" ref="K4:AG4" si="1">LOWER(TEXT(K5,"ddd"))</f>
        <v>t2</v>
      </c>
      <c r="L4" s="10" t="str">
        <f t="shared" si="1"/>
        <v>t3</v>
      </c>
      <c r="M4" s="10" t="str">
        <f t="shared" si="1"/>
        <v>t4</v>
      </c>
      <c r="N4" s="10" t="str">
        <f t="shared" si="1"/>
        <v>t5</v>
      </c>
      <c r="O4" s="10" t="str">
        <f t="shared" si="1"/>
        <v>t6</v>
      </c>
      <c r="P4" s="10" t="str">
        <f t="shared" si="1"/>
        <v>t7</v>
      </c>
      <c r="Q4" s="10" t="str">
        <f t="shared" si="1"/>
        <v>cn</v>
      </c>
      <c r="R4" s="10" t="str">
        <f t="shared" si="1"/>
        <v>t2</v>
      </c>
      <c r="S4" s="10" t="str">
        <f t="shared" si="1"/>
        <v>t3</v>
      </c>
      <c r="T4" s="10" t="str">
        <f t="shared" si="1"/>
        <v>t4</v>
      </c>
      <c r="U4" s="10" t="str">
        <f t="shared" si="1"/>
        <v>t5</v>
      </c>
      <c r="V4" s="10" t="str">
        <f t="shared" si="1"/>
        <v>t6</v>
      </c>
      <c r="W4" s="10" t="str">
        <f t="shared" si="1"/>
        <v>t7</v>
      </c>
      <c r="X4" s="10" t="str">
        <f t="shared" si="1"/>
        <v>cn</v>
      </c>
      <c r="Y4" s="10" t="str">
        <f t="shared" si="1"/>
        <v>t2</v>
      </c>
      <c r="Z4" s="10" t="str">
        <f t="shared" si="1"/>
        <v>t3</v>
      </c>
      <c r="AA4" s="10" t="str">
        <f t="shared" si="1"/>
        <v>t4</v>
      </c>
      <c r="AB4" s="10" t="str">
        <f t="shared" si="1"/>
        <v>t5</v>
      </c>
      <c r="AC4" s="10" t="str">
        <f t="shared" si="1"/>
        <v>t6</v>
      </c>
      <c r="AD4" s="10" t="str">
        <f t="shared" si="1"/>
        <v>t7</v>
      </c>
      <c r="AE4" s="10" t="str">
        <f t="shared" si="1"/>
        <v>cn</v>
      </c>
      <c r="AF4" s="10" t="str">
        <f t="shared" si="1"/>
        <v>t2</v>
      </c>
      <c r="AG4" s="11" t="str">
        <f t="shared" si="1"/>
        <v>t3</v>
      </c>
    </row>
    <row r="5" spans="1:36" s="17" customFormat="1" ht="14.25">
      <c r="A5" s="91"/>
      <c r="B5" s="92"/>
      <c r="C5" s="18">
        <f>C3</f>
        <v>45200</v>
      </c>
      <c r="D5" s="121">
        <f>C5+1</f>
        <v>45201</v>
      </c>
      <c r="E5" s="13">
        <f t="shared" ref="E5:AG5" si="2">D5+1</f>
        <v>45202</v>
      </c>
      <c r="F5" s="13">
        <f t="shared" si="2"/>
        <v>45203</v>
      </c>
      <c r="G5" s="13">
        <f t="shared" si="2"/>
        <v>45204</v>
      </c>
      <c r="H5" s="121">
        <f t="shared" si="2"/>
        <v>45205</v>
      </c>
      <c r="I5" s="121">
        <f t="shared" si="2"/>
        <v>45206</v>
      </c>
      <c r="J5" s="18">
        <f t="shared" si="2"/>
        <v>45207</v>
      </c>
      <c r="K5" s="121">
        <f t="shared" si="2"/>
        <v>45208</v>
      </c>
      <c r="L5" s="121">
        <f t="shared" si="2"/>
        <v>45209</v>
      </c>
      <c r="M5" s="121">
        <f t="shared" si="2"/>
        <v>45210</v>
      </c>
      <c r="N5" s="121">
        <f t="shared" si="2"/>
        <v>45211</v>
      </c>
      <c r="O5" s="121">
        <f t="shared" si="2"/>
        <v>45212</v>
      </c>
      <c r="P5" s="121">
        <f t="shared" si="2"/>
        <v>45213</v>
      </c>
      <c r="Q5" s="18">
        <f t="shared" si="2"/>
        <v>45214</v>
      </c>
      <c r="R5" s="121">
        <f t="shared" si="2"/>
        <v>45215</v>
      </c>
      <c r="S5" s="121">
        <f t="shared" si="2"/>
        <v>45216</v>
      </c>
      <c r="T5" s="121">
        <f t="shared" si="2"/>
        <v>45217</v>
      </c>
      <c r="U5" s="121">
        <f t="shared" si="2"/>
        <v>45218</v>
      </c>
      <c r="V5" s="121">
        <f t="shared" si="2"/>
        <v>45219</v>
      </c>
      <c r="W5" s="121">
        <f t="shared" si="2"/>
        <v>45220</v>
      </c>
      <c r="X5" s="18">
        <f t="shared" si="2"/>
        <v>45221</v>
      </c>
      <c r="Y5" s="121">
        <f t="shared" si="2"/>
        <v>45222</v>
      </c>
      <c r="Z5" s="121">
        <f t="shared" si="2"/>
        <v>45223</v>
      </c>
      <c r="AA5" s="121">
        <f t="shared" si="2"/>
        <v>45224</v>
      </c>
      <c r="AB5" s="121">
        <f t="shared" si="2"/>
        <v>45225</v>
      </c>
      <c r="AC5" s="121">
        <f t="shared" si="2"/>
        <v>45226</v>
      </c>
      <c r="AD5" s="13">
        <f t="shared" si="2"/>
        <v>45227</v>
      </c>
      <c r="AE5" s="18">
        <f t="shared" si="2"/>
        <v>45228</v>
      </c>
      <c r="AF5" s="121">
        <f t="shared" si="2"/>
        <v>45229</v>
      </c>
      <c r="AG5" s="13">
        <f t="shared" si="2"/>
        <v>45230</v>
      </c>
    </row>
    <row r="6" spans="1:36" ht="12.75" customHeight="1">
      <c r="A6" s="72">
        <v>1</v>
      </c>
      <c r="B6" s="15" t="str">
        <f>'LICH BD 2023'!B5</f>
        <v>Cắt lõi giấy 01</v>
      </c>
      <c r="C6" s="18"/>
      <c r="D6" s="69"/>
      <c r="E6" s="69"/>
      <c r="F6" s="69"/>
      <c r="G6" s="69"/>
      <c r="H6" s="121"/>
      <c r="I6" s="122"/>
      <c r="J6" s="18"/>
      <c r="K6" s="122"/>
      <c r="L6" s="122"/>
      <c r="M6" s="122"/>
      <c r="N6" s="122"/>
      <c r="O6" s="121"/>
      <c r="P6" s="122"/>
      <c r="Q6" s="18"/>
      <c r="R6" s="122"/>
      <c r="S6" s="122"/>
      <c r="T6" s="122"/>
      <c r="U6" s="69">
        <v>45218</v>
      </c>
      <c r="V6" s="121"/>
      <c r="W6" s="122"/>
      <c r="X6" s="18"/>
      <c r="Y6" s="121"/>
      <c r="Z6" s="122"/>
      <c r="AA6" s="122"/>
      <c r="AB6" s="122"/>
      <c r="AC6" s="121"/>
      <c r="AD6" s="69"/>
      <c r="AE6" s="18"/>
      <c r="AF6" s="121"/>
      <c r="AG6" s="69"/>
    </row>
    <row r="7" spans="1:36" ht="12.75" customHeight="1">
      <c r="A7" s="72">
        <v>2</v>
      </c>
      <c r="B7" s="15" t="str">
        <f>'LICH BD 2023'!B6</f>
        <v>Cắt lõi giấy 02</v>
      </c>
      <c r="C7" s="18"/>
      <c r="D7" s="69"/>
      <c r="E7" s="69"/>
      <c r="F7" s="69"/>
      <c r="G7" s="69"/>
      <c r="H7" s="121"/>
      <c r="I7" s="122"/>
      <c r="J7" s="18"/>
      <c r="K7" s="122"/>
      <c r="L7" s="122"/>
      <c r="M7" s="122"/>
      <c r="N7" s="122"/>
      <c r="O7" s="121"/>
      <c r="P7" s="122"/>
      <c r="Q7" s="18"/>
      <c r="R7" s="122"/>
      <c r="S7" s="122"/>
      <c r="T7" s="122"/>
      <c r="U7" s="69">
        <v>45218</v>
      </c>
      <c r="V7" s="121"/>
      <c r="W7" s="122"/>
      <c r="X7" s="18"/>
      <c r="Y7" s="121"/>
      <c r="Z7" s="122"/>
      <c r="AA7" s="122"/>
      <c r="AB7" s="122"/>
      <c r="AC7" s="121"/>
      <c r="AD7" s="69"/>
      <c r="AE7" s="18"/>
      <c r="AF7" s="121"/>
      <c r="AG7" s="69"/>
    </row>
    <row r="8" spans="1:36" ht="12.75" customHeight="1">
      <c r="A8" s="72">
        <v>3</v>
      </c>
      <c r="B8" s="15" t="str">
        <f>'LICH BD 2023'!B7</f>
        <v>Chia cuộn 01</v>
      </c>
      <c r="C8" s="18"/>
      <c r="D8" s="69"/>
      <c r="E8" s="69"/>
      <c r="F8" s="69"/>
      <c r="G8" s="69"/>
      <c r="H8" s="121"/>
      <c r="I8" s="122"/>
      <c r="J8" s="18"/>
      <c r="K8" s="122"/>
      <c r="L8" s="122"/>
      <c r="M8" s="122"/>
      <c r="N8" s="122"/>
      <c r="O8" s="121"/>
      <c r="P8" s="122"/>
      <c r="Q8" s="18"/>
      <c r="R8" s="69">
        <v>45215</v>
      </c>
      <c r="S8" s="122"/>
      <c r="T8" s="122"/>
      <c r="U8" s="122"/>
      <c r="V8" s="121"/>
      <c r="W8" s="122"/>
      <c r="X8" s="18"/>
      <c r="Y8" s="121"/>
      <c r="Z8" s="122"/>
      <c r="AA8" s="122"/>
      <c r="AB8" s="122"/>
      <c r="AC8" s="121"/>
      <c r="AD8" s="69"/>
      <c r="AE8" s="18"/>
      <c r="AF8" s="121"/>
      <c r="AG8" s="69"/>
    </row>
    <row r="9" spans="1:36" ht="12.75" customHeight="1">
      <c r="A9" s="72">
        <v>4</v>
      </c>
      <c r="B9" s="15" t="str">
        <f>'LICH BD 2023'!B8</f>
        <v>Chia cuộn 03</v>
      </c>
      <c r="C9" s="18"/>
      <c r="D9" s="69"/>
      <c r="E9" s="69"/>
      <c r="F9" s="69"/>
      <c r="G9" s="69"/>
      <c r="H9" s="121"/>
      <c r="I9" s="122"/>
      <c r="J9" s="18"/>
      <c r="K9" s="122"/>
      <c r="L9" s="122"/>
      <c r="M9" s="122"/>
      <c r="N9" s="122"/>
      <c r="O9" s="121"/>
      <c r="P9" s="122"/>
      <c r="Q9" s="18"/>
      <c r="R9" s="122"/>
      <c r="S9" s="69">
        <v>45216</v>
      </c>
      <c r="T9" s="122"/>
      <c r="U9" s="122"/>
      <c r="V9" s="121"/>
      <c r="W9" s="122"/>
      <c r="X9" s="18"/>
      <c r="Y9" s="121"/>
      <c r="Z9" s="122"/>
      <c r="AA9" s="122"/>
      <c r="AB9" s="122"/>
      <c r="AC9" s="121"/>
      <c r="AD9" s="69"/>
      <c r="AE9" s="18"/>
      <c r="AF9" s="121"/>
      <c r="AG9" s="69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8"/>
      <c r="D10" s="69"/>
      <c r="E10" s="69"/>
      <c r="F10" s="69"/>
      <c r="G10" s="69"/>
      <c r="H10" s="121"/>
      <c r="I10" s="122"/>
      <c r="J10" s="18"/>
      <c r="K10" s="122"/>
      <c r="L10" s="69">
        <v>45209</v>
      </c>
      <c r="M10" s="122"/>
      <c r="N10" s="122"/>
      <c r="O10" s="121"/>
      <c r="P10" s="122"/>
      <c r="Q10" s="18"/>
      <c r="R10" s="122"/>
      <c r="S10" s="122"/>
      <c r="T10" s="122"/>
      <c r="U10" s="122"/>
      <c r="V10" s="121"/>
      <c r="W10" s="122"/>
      <c r="X10" s="18"/>
      <c r="Y10" s="121"/>
      <c r="Z10" s="122"/>
      <c r="AA10" s="122"/>
      <c r="AB10" s="122"/>
      <c r="AC10" s="121"/>
      <c r="AD10" s="69"/>
      <c r="AE10" s="18"/>
      <c r="AF10" s="121"/>
      <c r="AG10" s="69"/>
    </row>
    <row r="11" spans="1:36" ht="12.75" customHeight="1">
      <c r="A11" s="72">
        <v>6</v>
      </c>
      <c r="B11" s="15" t="str">
        <f>'LICH BD 2023'!B10</f>
        <v>Chỉnh độ nhớt mực 02</v>
      </c>
      <c r="C11" s="18"/>
      <c r="D11" s="69"/>
      <c r="E11" s="69"/>
      <c r="F11" s="69"/>
      <c r="G11" s="69"/>
      <c r="H11" s="121"/>
      <c r="I11" s="122"/>
      <c r="J11" s="18"/>
      <c r="K11" s="122"/>
      <c r="L11" s="69">
        <v>45209</v>
      </c>
      <c r="M11" s="122"/>
      <c r="N11" s="122"/>
      <c r="O11" s="121"/>
      <c r="P11" s="122"/>
      <c r="Q11" s="18"/>
      <c r="R11" s="122"/>
      <c r="S11" s="122"/>
      <c r="T11" s="122"/>
      <c r="U11" s="122"/>
      <c r="V11" s="121"/>
      <c r="W11" s="122"/>
      <c r="X11" s="18"/>
      <c r="Y11" s="121"/>
      <c r="Z11" s="122"/>
      <c r="AA11" s="122"/>
      <c r="AB11" s="122"/>
      <c r="AC11" s="121"/>
      <c r="AD11" s="69"/>
      <c r="AE11" s="18"/>
      <c r="AF11" s="121"/>
      <c r="AG11" s="69"/>
    </row>
    <row r="12" spans="1:36" ht="12.75" customHeight="1">
      <c r="A12" s="72">
        <v>7</v>
      </c>
      <c r="B12" s="15" t="str">
        <f>'LICH BD 2023'!B11</f>
        <v>Chỉnh độ nhớt mực 03</v>
      </c>
      <c r="C12" s="18"/>
      <c r="D12" s="69"/>
      <c r="E12" s="69"/>
      <c r="F12" s="69"/>
      <c r="G12" s="69"/>
      <c r="H12" s="121"/>
      <c r="I12" s="122"/>
      <c r="J12" s="18"/>
      <c r="K12" s="122"/>
      <c r="L12" s="69">
        <v>45209</v>
      </c>
      <c r="M12" s="122"/>
      <c r="N12" s="122"/>
      <c r="O12" s="121"/>
      <c r="P12" s="122"/>
      <c r="Q12" s="18"/>
      <c r="R12" s="122"/>
      <c r="S12" s="122"/>
      <c r="T12" s="122"/>
      <c r="U12" s="122"/>
      <c r="V12" s="121"/>
      <c r="W12" s="122"/>
      <c r="X12" s="18"/>
      <c r="Y12" s="121"/>
      <c r="Z12" s="122"/>
      <c r="AA12" s="122"/>
      <c r="AB12" s="122"/>
      <c r="AC12" s="121"/>
      <c r="AD12" s="69"/>
      <c r="AE12" s="18"/>
      <c r="AF12" s="121"/>
      <c r="AG12" s="69"/>
    </row>
    <row r="13" spans="1:36" ht="12.75" customHeight="1">
      <c r="A13" s="72">
        <v>8</v>
      </c>
      <c r="B13" s="15" t="str">
        <f>'LICH BD 2023'!B12</f>
        <v>Chỉnh độ nhớt mực 04</v>
      </c>
      <c r="C13" s="18"/>
      <c r="D13" s="69"/>
      <c r="E13" s="69"/>
      <c r="F13" s="69"/>
      <c r="G13" s="69"/>
      <c r="H13" s="121"/>
      <c r="I13" s="122"/>
      <c r="J13" s="18"/>
      <c r="K13" s="122"/>
      <c r="L13" s="69">
        <v>45209</v>
      </c>
      <c r="M13" s="122"/>
      <c r="N13" s="122"/>
      <c r="O13" s="121"/>
      <c r="P13" s="122"/>
      <c r="Q13" s="18"/>
      <c r="R13" s="122"/>
      <c r="S13" s="122"/>
      <c r="T13" s="122"/>
      <c r="U13" s="122"/>
      <c r="V13" s="121"/>
      <c r="W13" s="122"/>
      <c r="X13" s="18"/>
      <c r="Y13" s="121"/>
      <c r="Z13" s="122"/>
      <c r="AA13" s="122"/>
      <c r="AB13" s="122"/>
      <c r="AC13" s="121"/>
      <c r="AD13" s="69"/>
      <c r="AE13" s="18"/>
      <c r="AF13" s="121"/>
      <c r="AG13" s="69"/>
    </row>
    <row r="14" spans="1:36" ht="12.75" customHeight="1">
      <c r="A14" s="72">
        <v>9</v>
      </c>
      <c r="B14" s="15" t="str">
        <f>'LICH BD 2023'!B13</f>
        <v>Chỉnh độ nhớt mực 05</v>
      </c>
      <c r="C14" s="18"/>
      <c r="D14" s="69"/>
      <c r="E14" s="69"/>
      <c r="F14" s="69"/>
      <c r="G14" s="69"/>
      <c r="H14" s="121"/>
      <c r="I14" s="122"/>
      <c r="J14" s="18"/>
      <c r="K14" s="122"/>
      <c r="L14" s="69">
        <v>45209</v>
      </c>
      <c r="M14" s="122"/>
      <c r="N14" s="122"/>
      <c r="O14" s="121"/>
      <c r="P14" s="122"/>
      <c r="Q14" s="18"/>
      <c r="R14" s="122"/>
      <c r="S14" s="122"/>
      <c r="T14" s="122"/>
      <c r="U14" s="122"/>
      <c r="V14" s="121"/>
      <c r="W14" s="122"/>
      <c r="X14" s="18"/>
      <c r="Y14" s="121"/>
      <c r="Z14" s="122"/>
      <c r="AA14" s="122"/>
      <c r="AB14" s="122"/>
      <c r="AC14" s="121"/>
      <c r="AD14" s="69"/>
      <c r="AE14" s="18"/>
      <c r="AF14" s="121"/>
      <c r="AG14" s="69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8"/>
      <c r="D15" s="69"/>
      <c r="E15" s="69"/>
      <c r="F15" s="69"/>
      <c r="G15" s="69"/>
      <c r="H15" s="121"/>
      <c r="I15" s="122"/>
      <c r="J15" s="18"/>
      <c r="K15" s="122"/>
      <c r="L15" s="122"/>
      <c r="M15" s="122"/>
      <c r="N15" s="69">
        <v>45211</v>
      </c>
      <c r="O15" s="121"/>
      <c r="P15" s="122"/>
      <c r="Q15" s="18"/>
      <c r="R15" s="122"/>
      <c r="S15" s="122"/>
      <c r="T15" s="122"/>
      <c r="U15" s="122"/>
      <c r="V15" s="121"/>
      <c r="W15" s="122"/>
      <c r="X15" s="18"/>
      <c r="Y15" s="121"/>
      <c r="Z15" s="122"/>
      <c r="AA15" s="122"/>
      <c r="AB15" s="122"/>
      <c r="AC15" s="121"/>
      <c r="AD15" s="69"/>
      <c r="AE15" s="18"/>
      <c r="AF15" s="121"/>
      <c r="AG15" s="69"/>
    </row>
    <row r="16" spans="1:36" ht="12.75" customHeight="1">
      <c r="A16" s="72">
        <v>11</v>
      </c>
      <c r="B16" s="15" t="str">
        <f>'LICH BD 2023'!B15</f>
        <v>Ghép màng 02 (Không dung môi)</v>
      </c>
      <c r="C16" s="18"/>
      <c r="D16" s="69"/>
      <c r="E16" s="69"/>
      <c r="F16" s="69"/>
      <c r="G16" s="69"/>
      <c r="H16" s="121"/>
      <c r="I16" s="122"/>
      <c r="J16" s="18"/>
      <c r="K16" s="122"/>
      <c r="L16" s="122"/>
      <c r="M16" s="122"/>
      <c r="N16" s="122"/>
      <c r="O16" s="121"/>
      <c r="P16" s="122"/>
      <c r="Q16" s="18"/>
      <c r="R16" s="122"/>
      <c r="S16" s="122"/>
      <c r="T16" s="122"/>
      <c r="U16" s="122"/>
      <c r="V16" s="121"/>
      <c r="W16" s="122"/>
      <c r="X16" s="18"/>
      <c r="Y16" s="121"/>
      <c r="Z16" s="122"/>
      <c r="AA16" s="122"/>
      <c r="AB16" s="122"/>
      <c r="AC16" s="121"/>
      <c r="AD16" s="69"/>
      <c r="AE16" s="18"/>
      <c r="AF16" s="121"/>
      <c r="AG16" s="69">
        <v>45230</v>
      </c>
    </row>
    <row r="17" spans="1:33" ht="12.75" customHeight="1">
      <c r="A17" s="72">
        <v>12</v>
      </c>
      <c r="B17" s="15" t="str">
        <f>'LICH BD 2023'!B16</f>
        <v>In 01</v>
      </c>
      <c r="C17" s="18"/>
      <c r="D17" s="69"/>
      <c r="E17" s="69"/>
      <c r="F17" s="69"/>
      <c r="G17" s="69"/>
      <c r="H17" s="121"/>
      <c r="I17" s="122"/>
      <c r="J17" s="18"/>
      <c r="K17" s="122"/>
      <c r="L17" s="122"/>
      <c r="M17" s="122"/>
      <c r="N17" s="122"/>
      <c r="O17" s="69">
        <v>45212</v>
      </c>
      <c r="P17" s="122"/>
      <c r="Q17" s="18"/>
      <c r="R17" s="122"/>
      <c r="S17" s="122"/>
      <c r="T17" s="122"/>
      <c r="U17" s="122"/>
      <c r="V17" s="121"/>
      <c r="W17" s="122"/>
      <c r="X17" s="18"/>
      <c r="Y17" s="121"/>
      <c r="Z17" s="122"/>
      <c r="AA17" s="122"/>
      <c r="AB17" s="122"/>
      <c r="AC17" s="121"/>
      <c r="AD17" s="69"/>
      <c r="AE17" s="18"/>
      <c r="AF17" s="121"/>
      <c r="AG17" s="69"/>
    </row>
    <row r="18" spans="1:33" ht="12.75" customHeight="1">
      <c r="A18" s="72">
        <v>13</v>
      </c>
      <c r="B18" s="15" t="str">
        <f>'LICH BD 2023'!B17</f>
        <v>Làm lạnh nước 01</v>
      </c>
      <c r="C18" s="18"/>
      <c r="D18" s="69"/>
      <c r="E18" s="69"/>
      <c r="F18" s="69"/>
      <c r="G18" s="69"/>
      <c r="H18" s="121"/>
      <c r="I18" s="122"/>
      <c r="J18" s="18"/>
      <c r="K18" s="122"/>
      <c r="L18" s="122"/>
      <c r="M18" s="122"/>
      <c r="N18" s="122"/>
      <c r="O18" s="121"/>
      <c r="P18" s="122"/>
      <c r="Q18" s="18"/>
      <c r="R18" s="122"/>
      <c r="S18" s="122"/>
      <c r="T18" s="122"/>
      <c r="U18" s="122"/>
      <c r="V18" s="69">
        <v>45219</v>
      </c>
      <c r="W18" s="122"/>
      <c r="X18" s="18"/>
      <c r="Y18" s="121"/>
      <c r="Z18" s="122"/>
      <c r="AA18" s="122"/>
      <c r="AB18" s="122"/>
      <c r="AC18" s="121"/>
      <c r="AD18" s="69"/>
      <c r="AE18" s="18"/>
      <c r="AF18" s="121"/>
      <c r="AG18" s="69"/>
    </row>
    <row r="19" spans="1:33" ht="12.75" customHeight="1">
      <c r="A19" s="72">
        <v>14</v>
      </c>
      <c r="B19" s="15" t="str">
        <f>'LICH BD 2023'!B18</f>
        <v>Làm lạnh nước 02</v>
      </c>
      <c r="C19" s="18"/>
      <c r="D19" s="69"/>
      <c r="E19" s="69"/>
      <c r="F19" s="69"/>
      <c r="G19" s="69"/>
      <c r="H19" s="121"/>
      <c r="I19" s="122"/>
      <c r="J19" s="18"/>
      <c r="K19" s="122"/>
      <c r="L19" s="122"/>
      <c r="M19" s="122"/>
      <c r="N19" s="122"/>
      <c r="O19" s="121"/>
      <c r="P19" s="122"/>
      <c r="Q19" s="18"/>
      <c r="R19" s="122"/>
      <c r="S19" s="122"/>
      <c r="T19" s="122"/>
      <c r="U19" s="122"/>
      <c r="V19" s="69">
        <v>45219</v>
      </c>
      <c r="W19" s="122"/>
      <c r="X19" s="18"/>
      <c r="Y19" s="121"/>
      <c r="Z19" s="122"/>
      <c r="AA19" s="122"/>
      <c r="AB19" s="122"/>
      <c r="AC19" s="121"/>
      <c r="AD19" s="69"/>
      <c r="AE19" s="18"/>
      <c r="AF19" s="121"/>
      <c r="AG19" s="69"/>
    </row>
    <row r="20" spans="1:33" ht="12.75" customHeight="1">
      <c r="A20" s="72">
        <v>15</v>
      </c>
      <c r="B20" s="15" t="str">
        <f>'LICH BD 2023'!B19</f>
        <v>Làm túi 01</v>
      </c>
      <c r="C20" s="18"/>
      <c r="D20" s="69">
        <v>45201</v>
      </c>
      <c r="E20" s="69"/>
      <c r="F20" s="69"/>
      <c r="G20" s="69"/>
      <c r="H20" s="121"/>
      <c r="I20" s="122"/>
      <c r="J20" s="18"/>
      <c r="K20" s="122"/>
      <c r="L20" s="122"/>
      <c r="M20" s="122"/>
      <c r="N20" s="122"/>
      <c r="O20" s="121"/>
      <c r="P20" s="122"/>
      <c r="Q20" s="18"/>
      <c r="R20" s="122"/>
      <c r="S20" s="122"/>
      <c r="T20" s="122"/>
      <c r="U20" s="122"/>
      <c r="V20" s="121"/>
      <c r="W20" s="122"/>
      <c r="X20" s="18"/>
      <c r="Y20" s="121"/>
      <c r="Z20" s="122"/>
      <c r="AA20" s="122"/>
      <c r="AB20" s="122"/>
      <c r="AC20" s="121"/>
      <c r="AD20" s="69"/>
      <c r="AE20" s="18"/>
      <c r="AF20" s="69"/>
      <c r="AG20" s="69"/>
    </row>
    <row r="21" spans="1:33">
      <c r="A21" s="72">
        <v>16</v>
      </c>
      <c r="B21" s="15" t="str">
        <f>'LICH BD 2023'!B20</f>
        <v>Làm túi 02</v>
      </c>
      <c r="C21" s="18"/>
      <c r="D21" s="69"/>
      <c r="E21" s="69">
        <v>45202</v>
      </c>
      <c r="F21" s="69"/>
      <c r="G21" s="69"/>
      <c r="H21" s="121"/>
      <c r="I21" s="122"/>
      <c r="J21" s="18"/>
      <c r="K21" s="122"/>
      <c r="L21" s="122"/>
      <c r="M21" s="122"/>
      <c r="N21" s="122"/>
      <c r="O21" s="121"/>
      <c r="P21" s="122"/>
      <c r="Q21" s="18"/>
      <c r="R21" s="122"/>
      <c r="S21" s="122"/>
      <c r="T21" s="122"/>
      <c r="U21" s="122"/>
      <c r="V21" s="121"/>
      <c r="W21" s="122"/>
      <c r="X21" s="18"/>
      <c r="Y21" s="121"/>
      <c r="Z21" s="122"/>
      <c r="AA21" s="122"/>
      <c r="AB21" s="122"/>
      <c r="AC21" s="121"/>
      <c r="AD21" s="69"/>
      <c r="AE21" s="18"/>
      <c r="AF21" s="121"/>
      <c r="AG21" s="69"/>
    </row>
    <row r="22" spans="1:33">
      <c r="A22" s="72">
        <v>17</v>
      </c>
      <c r="B22" s="15" t="str">
        <f>'LICH BD 2023'!B21</f>
        <v>Làm túi 03 (ba biên)</v>
      </c>
      <c r="C22" s="18"/>
      <c r="D22" s="69"/>
      <c r="E22" s="69"/>
      <c r="F22" s="69"/>
      <c r="G22" s="69">
        <v>45204</v>
      </c>
      <c r="H22" s="121"/>
      <c r="I22" s="122"/>
      <c r="J22" s="18"/>
      <c r="K22" s="122"/>
      <c r="L22" s="122"/>
      <c r="M22" s="122"/>
      <c r="N22" s="122"/>
      <c r="O22" s="121"/>
      <c r="P22" s="122"/>
      <c r="Q22" s="18"/>
      <c r="R22" s="122"/>
      <c r="S22" s="122"/>
      <c r="T22" s="122"/>
      <c r="U22" s="122"/>
      <c r="V22" s="121"/>
      <c r="W22" s="122"/>
      <c r="X22" s="18"/>
      <c r="Y22" s="121"/>
      <c r="Z22" s="122"/>
      <c r="AA22" s="122"/>
      <c r="AB22" s="122"/>
      <c r="AC22" s="121"/>
      <c r="AD22" s="69"/>
      <c r="AE22" s="18"/>
      <c r="AF22" s="121"/>
      <c r="AG22" s="69"/>
    </row>
    <row r="23" spans="1:33">
      <c r="A23" s="72">
        <v>18</v>
      </c>
      <c r="B23" s="15" t="str">
        <f>'LICH BD 2023'!B22</f>
        <v>Làm túi 04</v>
      </c>
      <c r="C23" s="18"/>
      <c r="D23" s="69"/>
      <c r="E23" s="69"/>
      <c r="F23" s="69"/>
      <c r="G23" s="69"/>
      <c r="H23" s="121"/>
      <c r="I23" s="122"/>
      <c r="J23" s="18"/>
      <c r="K23" s="122"/>
      <c r="L23" s="122"/>
      <c r="M23" s="122"/>
      <c r="N23" s="122"/>
      <c r="O23" s="121"/>
      <c r="P23" s="122"/>
      <c r="Q23" s="18"/>
      <c r="R23" s="122"/>
      <c r="S23" s="122"/>
      <c r="T23" s="122"/>
      <c r="U23" s="122"/>
      <c r="V23" s="121"/>
      <c r="W23" s="122"/>
      <c r="X23" s="18"/>
      <c r="Y23" s="121"/>
      <c r="Z23" s="69">
        <v>45223</v>
      </c>
      <c r="AA23" s="122"/>
      <c r="AB23" s="122"/>
      <c r="AC23" s="121"/>
      <c r="AD23" s="69"/>
      <c r="AE23" s="18"/>
      <c r="AF23" s="121"/>
      <c r="AG23" s="69"/>
    </row>
    <row r="24" spans="1:33">
      <c r="A24" s="72">
        <v>19</v>
      </c>
      <c r="B24" s="15" t="str">
        <f>'LICH BD 2023'!B23</f>
        <v>Làm túi 05</v>
      </c>
      <c r="C24" s="18"/>
      <c r="D24" s="69"/>
      <c r="E24" s="69"/>
      <c r="F24" s="69"/>
      <c r="G24" s="69"/>
      <c r="H24" s="121"/>
      <c r="I24" s="122"/>
      <c r="J24" s="18"/>
      <c r="K24" s="122"/>
      <c r="L24" s="122"/>
      <c r="M24" s="122"/>
      <c r="N24" s="122"/>
      <c r="O24" s="121"/>
      <c r="P24" s="122"/>
      <c r="Q24" s="18"/>
      <c r="R24" s="122"/>
      <c r="S24" s="122"/>
      <c r="T24" s="122"/>
      <c r="U24" s="122"/>
      <c r="V24" s="121"/>
      <c r="W24" s="122"/>
      <c r="X24" s="18"/>
      <c r="Y24" s="121"/>
      <c r="Z24" s="122"/>
      <c r="AA24" s="122"/>
      <c r="AB24" s="122"/>
      <c r="AC24" s="69">
        <v>45226</v>
      </c>
      <c r="AD24" s="69"/>
      <c r="AE24" s="18"/>
      <c r="AF24" s="121"/>
      <c r="AG24" s="69"/>
    </row>
    <row r="25" spans="1:33">
      <c r="A25" s="72">
        <v>20</v>
      </c>
      <c r="B25" s="15" t="str">
        <f>'LICH BD 2023'!B24</f>
        <v>Nén khí 01</v>
      </c>
      <c r="C25" s="18"/>
      <c r="D25" s="69"/>
      <c r="E25" s="69"/>
      <c r="F25" s="69"/>
      <c r="G25" s="69"/>
      <c r="H25" s="69">
        <v>45205</v>
      </c>
      <c r="I25" s="122"/>
      <c r="J25" s="18"/>
      <c r="K25" s="122"/>
      <c r="L25" s="122"/>
      <c r="M25" s="122"/>
      <c r="N25" s="122"/>
      <c r="O25" s="121"/>
      <c r="P25" s="122"/>
      <c r="Q25" s="18"/>
      <c r="R25" s="122"/>
      <c r="S25" s="122"/>
      <c r="T25" s="122"/>
      <c r="U25" s="122"/>
      <c r="V25" s="121"/>
      <c r="W25" s="122"/>
      <c r="X25" s="18"/>
      <c r="Y25" s="121"/>
      <c r="Z25" s="122"/>
      <c r="AA25" s="122"/>
      <c r="AB25" s="122"/>
      <c r="AC25" s="69"/>
      <c r="AD25" s="69"/>
      <c r="AE25" s="18"/>
      <c r="AF25" s="121"/>
      <c r="AG25" s="69"/>
    </row>
    <row r="26" spans="1:33">
      <c r="A26" s="72">
        <v>21</v>
      </c>
      <c r="B26" s="15" t="str">
        <f>'LICH BD 2023'!B25</f>
        <v xml:space="preserve">Nén khí 02 + Sấy khí </v>
      </c>
      <c r="C26" s="18"/>
      <c r="D26" s="69"/>
      <c r="E26" s="69"/>
      <c r="F26" s="69"/>
      <c r="G26" s="69"/>
      <c r="H26" s="121"/>
      <c r="I26" s="122"/>
      <c r="J26" s="18"/>
      <c r="K26" s="122"/>
      <c r="L26" s="122"/>
      <c r="M26" s="122"/>
      <c r="N26" s="122"/>
      <c r="O26" s="121"/>
      <c r="P26" s="122"/>
      <c r="Q26" s="18"/>
      <c r="R26" s="122"/>
      <c r="S26" s="122"/>
      <c r="T26" s="122"/>
      <c r="U26" s="122"/>
      <c r="V26" s="121"/>
      <c r="W26" s="122"/>
      <c r="X26" s="18"/>
      <c r="Y26" s="121"/>
      <c r="Z26" s="122"/>
      <c r="AA26" s="122"/>
      <c r="AB26" s="69">
        <v>45225</v>
      </c>
      <c r="AC26" s="121"/>
      <c r="AD26" s="69"/>
      <c r="AE26" s="18"/>
      <c r="AF26" s="121"/>
      <c r="AG26" s="69"/>
    </row>
    <row r="27" spans="1:33">
      <c r="A27" s="72">
        <v>22</v>
      </c>
      <c r="B27" s="15" t="str">
        <f>'LICH BD 2023'!B26</f>
        <v>Quạt hơi nước 01</v>
      </c>
      <c r="C27" s="18"/>
      <c r="D27" s="69"/>
      <c r="E27" s="69"/>
      <c r="F27" s="69"/>
      <c r="G27" s="69"/>
      <c r="H27" s="121"/>
      <c r="I27" s="122"/>
      <c r="J27" s="18"/>
      <c r="K27" s="122"/>
      <c r="L27" s="122"/>
      <c r="M27" s="122"/>
      <c r="N27" s="122"/>
      <c r="O27" s="121"/>
      <c r="P27" s="122"/>
      <c r="Q27" s="18"/>
      <c r="R27" s="122"/>
      <c r="S27" s="122"/>
      <c r="T27" s="122"/>
      <c r="U27" s="122"/>
      <c r="V27" s="121"/>
      <c r="W27" s="122"/>
      <c r="X27" s="18"/>
      <c r="Y27" s="69">
        <v>45222</v>
      </c>
      <c r="Z27" s="122"/>
      <c r="AA27" s="122"/>
      <c r="AB27" s="122"/>
      <c r="AC27" s="121"/>
      <c r="AD27" s="69"/>
      <c r="AE27" s="18"/>
      <c r="AF27" s="121"/>
      <c r="AG27" s="69"/>
    </row>
    <row r="28" spans="1:33">
      <c r="A28" s="72">
        <v>23</v>
      </c>
      <c r="B28" s="15" t="str">
        <f>'LICH BD 2023'!B27</f>
        <v>Xe nâng dầu DO</v>
      </c>
      <c r="C28" s="18"/>
      <c r="D28" s="69"/>
      <c r="E28" s="69"/>
      <c r="F28" s="69"/>
      <c r="G28" s="69"/>
      <c r="H28" s="121"/>
      <c r="I28" s="122"/>
      <c r="J28" s="18"/>
      <c r="K28" s="69">
        <v>45208</v>
      </c>
      <c r="L28" s="122"/>
      <c r="M28" s="122"/>
      <c r="N28" s="122"/>
      <c r="O28" s="121"/>
      <c r="P28" s="122"/>
      <c r="Q28" s="18"/>
      <c r="R28" s="121"/>
      <c r="S28" s="122"/>
      <c r="T28" s="122"/>
      <c r="U28" s="122"/>
      <c r="V28" s="121"/>
      <c r="W28" s="122"/>
      <c r="X28" s="18"/>
      <c r="Y28" s="69"/>
      <c r="Z28" s="122"/>
      <c r="AA28" s="122"/>
      <c r="AB28" s="122"/>
      <c r="AC28" s="121"/>
      <c r="AD28" s="69"/>
      <c r="AE28" s="18"/>
      <c r="AF28" s="121"/>
      <c r="AG28" s="69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A4:A5"/>
    <mergeCell ref="B4:B5"/>
    <mergeCell ref="W30:AG30"/>
    <mergeCell ref="W31:AG31"/>
    <mergeCell ref="W34:AG34"/>
    <mergeCell ref="A1:B2"/>
    <mergeCell ref="C1:AA1"/>
    <mergeCell ref="AB1:AG1"/>
    <mergeCell ref="C2:AA2"/>
    <mergeCell ref="AB2:AG2"/>
    <mergeCell ref="C3:G3"/>
    <mergeCell ref="H3:AG3"/>
  </mergeCells>
  <conditionalFormatting sqref="Z4:AG4">
    <cfRule type="cellIs" dxfId="251" priority="87" operator="equal">
      <formula>"sun"</formula>
    </cfRule>
  </conditionalFormatting>
  <conditionalFormatting sqref="C4:O4 Q4:Y4">
    <cfRule type="cellIs" dxfId="250" priority="90" operator="equal">
      <formula>"sun"</formula>
    </cfRule>
  </conditionalFormatting>
  <conditionalFormatting sqref="C4:Y4">
    <cfRule type="cellIs" dxfId="249" priority="89" operator="equal">
      <formula>"sun"</formula>
    </cfRule>
  </conditionalFormatting>
  <conditionalFormatting sqref="Z4:AG4">
    <cfRule type="cellIs" dxfId="248" priority="88" operator="equal">
      <formula>"sun"</formula>
    </cfRule>
  </conditionalFormatting>
  <conditionalFormatting sqref="C4:O4 Q4:AG4 E5:F5 L5:M5 S5:T5 Z5:AA5 AG5">
    <cfRule type="expression" dxfId="247" priority="91">
      <formula>#REF!=TODAY()</formula>
    </cfRule>
  </conditionalFormatting>
  <conditionalFormatting sqref="S28:U28 W6:W28 D6:G28 I6:I28 P6:P28 K6:N28 R6:U27">
    <cfRule type="cellIs" dxfId="246" priority="86" operator="greaterThan">
      <formula>0</formula>
    </cfRule>
  </conditionalFormatting>
  <conditionalFormatting sqref="S28:U28 W6:W28 D6:G28 I6:I28 P6:P28 K6:N28 R6:U27">
    <cfRule type="cellIs" dxfId="245" priority="84" operator="equal">
      <formula>"if$C$4=""cn"""</formula>
    </cfRule>
    <cfRule type="cellIs" dxfId="244" priority="85" operator="greaterThan">
      <formula>0</formula>
    </cfRule>
  </conditionalFormatting>
  <conditionalFormatting sqref="C4:AG4">
    <cfRule type="cellIs" dxfId="243" priority="83" operator="equal">
      <formula>"cn"</formula>
    </cfRule>
  </conditionalFormatting>
  <conditionalFormatting sqref="S28:U28 W6:W28 D6:G28 I6:I28 P6:P28 K6:N28 R6:U27">
    <cfRule type="cellIs" dxfId="242" priority="82" operator="greaterThan">
      <formula>0</formula>
    </cfRule>
  </conditionalFormatting>
  <conditionalFormatting sqref="AD6:AD28 S28:U28 W6:W28 I6:I28 P6:P28 R6:U27 AG6:AG28 D6:G28 Z6:AB28 K6:N28 H25 O17 V18:V19 AC24:AC25 Y27:Y28">
    <cfRule type="cellIs" dxfId="241" priority="81" operator="equal">
      <formula>"cn"</formula>
    </cfRule>
  </conditionalFormatting>
  <conditionalFormatting sqref="AD6:AD28 S28:U28 W6:W28 I6:I28 P6:P28 R6:U27 AG6:AG28 D6:G28 Z6:AB28 K6:N28 H25 O17 V18:V19 AC24:AC25 Y27:Y28">
    <cfRule type="containsText" dxfId="240" priority="80" operator="containsText" text="Lễ">
      <formula>NOT(ISERROR(SEARCH("Lễ",D6)))</formula>
    </cfRule>
  </conditionalFormatting>
  <conditionalFormatting sqref="G5:G28">
    <cfRule type="expression" dxfId="239" priority="78">
      <formula>#REF!=TODAY()</formula>
    </cfRule>
  </conditionalFormatting>
  <conditionalFormatting sqref="N5">
    <cfRule type="expression" dxfId="238" priority="77">
      <formula>#REF!=TODAY()</formula>
    </cfRule>
  </conditionalFormatting>
  <conditionalFormatting sqref="U5">
    <cfRule type="expression" dxfId="237" priority="76">
      <formula>#REF!=TODAY()</formula>
    </cfRule>
  </conditionalFormatting>
  <conditionalFormatting sqref="AB5">
    <cfRule type="expression" dxfId="236" priority="75">
      <formula>#REF!=TODAY()</formula>
    </cfRule>
  </conditionalFormatting>
  <conditionalFormatting sqref="I5 W27">
    <cfRule type="expression" dxfId="235" priority="74">
      <formula>#REF!=TODAY()</formula>
    </cfRule>
  </conditionalFormatting>
  <conditionalFormatting sqref="P5">
    <cfRule type="expression" dxfId="234" priority="73">
      <formula>#REF!=TODAY()</formula>
    </cfRule>
  </conditionalFormatting>
  <conditionalFormatting sqref="W5">
    <cfRule type="expression" dxfId="233" priority="72">
      <formula>#REF!=TODAY()</formula>
    </cfRule>
  </conditionalFormatting>
  <conditionalFormatting sqref="AD5">
    <cfRule type="expression" dxfId="232" priority="71">
      <formula>#REF!=TODAY()</formula>
    </cfRule>
  </conditionalFormatting>
  <conditionalFormatting sqref="D5:D28">
    <cfRule type="expression" dxfId="231" priority="70">
      <formula>#REF!=TODAY()</formula>
    </cfRule>
  </conditionalFormatting>
  <conditionalFormatting sqref="K5">
    <cfRule type="expression" dxfId="230" priority="69">
      <formula>#REF!=TODAY()</formula>
    </cfRule>
  </conditionalFormatting>
  <conditionalFormatting sqref="R5 R28">
    <cfRule type="expression" dxfId="229" priority="68">
      <formula>#REF!=TODAY()</formula>
    </cfRule>
  </conditionalFormatting>
  <conditionalFormatting sqref="Y5:Y26">
    <cfRule type="expression" dxfId="228" priority="67">
      <formula>#REF!=TODAY()</formula>
    </cfRule>
  </conditionalFormatting>
  <conditionalFormatting sqref="AF5:AF19 AF21:AF28">
    <cfRule type="expression" dxfId="227" priority="66">
      <formula>#REF!=TODAY()</formula>
    </cfRule>
  </conditionalFormatting>
  <conditionalFormatting sqref="P28">
    <cfRule type="expression" dxfId="226" priority="65">
      <formula>#REF!=TODAY()</formula>
    </cfRule>
  </conditionalFormatting>
  <conditionalFormatting sqref="U28">
    <cfRule type="expression" dxfId="225" priority="64">
      <formula>#REF!=TODAY()</formula>
    </cfRule>
  </conditionalFormatting>
  <conditionalFormatting sqref="W6:W28">
    <cfRule type="expression" dxfId="224" priority="63">
      <formula>#REF!=TODAY()</formula>
    </cfRule>
  </conditionalFormatting>
  <conditionalFormatting sqref="Z6:AB28 AD6:AD28">
    <cfRule type="cellIs" dxfId="223" priority="62" operator="greaterThan">
      <formula>0</formula>
    </cfRule>
  </conditionalFormatting>
  <conditionalFormatting sqref="Z6:AB28 AD6:AD28">
    <cfRule type="cellIs" dxfId="222" priority="60" operator="equal">
      <formula>"if$C$4=""cn"""</formula>
    </cfRule>
    <cfRule type="cellIs" dxfId="221" priority="61" operator="greaterThan">
      <formula>0</formula>
    </cfRule>
  </conditionalFormatting>
  <conditionalFormatting sqref="Z6:AB28 AD6:AD28">
    <cfRule type="cellIs" dxfId="220" priority="59" operator="greaterThan">
      <formula>0</formula>
    </cfRule>
  </conditionalFormatting>
  <conditionalFormatting sqref="AB6:AB28">
    <cfRule type="expression" dxfId="219" priority="58">
      <formula>#REF!=TODAY()</formula>
    </cfRule>
  </conditionalFormatting>
  <conditionalFormatting sqref="AD6:AD28">
    <cfRule type="expression" dxfId="218" priority="57">
      <formula>#REF!=TODAY()</formula>
    </cfRule>
  </conditionalFormatting>
  <conditionalFormatting sqref="AG6:AG28">
    <cfRule type="cellIs" dxfId="217" priority="56" operator="greaterThan">
      <formula>0</formula>
    </cfRule>
  </conditionalFormatting>
  <conditionalFormatting sqref="AG6:AG28">
    <cfRule type="cellIs" dxfId="216" priority="54" operator="equal">
      <formula>"if$C$4=""cn"""</formula>
    </cfRule>
    <cfRule type="cellIs" dxfId="215" priority="55" operator="greaterThan">
      <formula>0</formula>
    </cfRule>
  </conditionalFormatting>
  <conditionalFormatting sqref="AG6:AG28">
    <cfRule type="cellIs" dxfId="214" priority="53" operator="greaterThan">
      <formula>0</formula>
    </cfRule>
  </conditionalFormatting>
  <conditionalFormatting sqref="H5:H28">
    <cfRule type="expression" dxfId="213" priority="52">
      <formula>#REF!=TODAY()</formula>
    </cfRule>
  </conditionalFormatting>
  <conditionalFormatting sqref="O5:O28">
    <cfRule type="expression" dxfId="212" priority="51">
      <formula>#REF!=TODAY()</formula>
    </cfRule>
  </conditionalFormatting>
  <conditionalFormatting sqref="V5:V28">
    <cfRule type="expression" dxfId="211" priority="50">
      <formula>#REF!=TODAY()</formula>
    </cfRule>
  </conditionalFormatting>
  <conditionalFormatting sqref="AC5:AC23 AC26:AC28">
    <cfRule type="expression" dxfId="210" priority="49">
      <formula>#REF!=TODAY()</formula>
    </cfRule>
  </conditionalFormatting>
  <conditionalFormatting sqref="I6:I28 N6:N28">
    <cfRule type="expression" dxfId="209" priority="48">
      <formula>#REF!=TODAY()</formula>
    </cfRule>
  </conditionalFormatting>
  <conditionalFormatting sqref="M6:M28">
    <cfRule type="expression" dxfId="208" priority="47">
      <formula>#REF!=TODAY()</formula>
    </cfRule>
  </conditionalFormatting>
  <conditionalFormatting sqref="P6:P27 U6:U27">
    <cfRule type="expression" dxfId="207" priority="45">
      <formula>#REF!=TODAY()</formula>
    </cfRule>
  </conditionalFormatting>
  <conditionalFormatting sqref="T6:T27">
    <cfRule type="expression" dxfId="206" priority="44">
      <formula>#REF!=TODAY()</formula>
    </cfRule>
  </conditionalFormatting>
  <conditionalFormatting sqref="AF20">
    <cfRule type="cellIs" dxfId="205" priority="42" operator="equal">
      <formula>"cn"</formula>
    </cfRule>
  </conditionalFormatting>
  <conditionalFormatting sqref="AF20">
    <cfRule type="containsText" dxfId="204" priority="41" operator="containsText" text="Lễ">
      <formula>NOT(ISERROR(SEARCH("Lễ",AF20)))</formula>
    </cfRule>
  </conditionalFormatting>
  <conditionalFormatting sqref="AF20">
    <cfRule type="cellIs" dxfId="203" priority="40" operator="greaterThan">
      <formula>0</formula>
    </cfRule>
  </conditionalFormatting>
  <conditionalFormatting sqref="AF20">
    <cfRule type="cellIs" dxfId="202" priority="38" operator="equal">
      <formula>"if$C$4=""cn"""</formula>
    </cfRule>
    <cfRule type="cellIs" dxfId="201" priority="39" operator="greaterThan">
      <formula>0</formula>
    </cfRule>
  </conditionalFormatting>
  <conditionalFormatting sqref="AF20">
    <cfRule type="cellIs" dxfId="200" priority="37" operator="greaterThan">
      <formula>0</formula>
    </cfRule>
  </conditionalFormatting>
  <conditionalFormatting sqref="C5:C28">
    <cfRule type="expression" dxfId="199" priority="36">
      <formula>#REF!=TODAY()</formula>
    </cfRule>
  </conditionalFormatting>
  <conditionalFormatting sqref="J5:J28">
    <cfRule type="expression" dxfId="198" priority="35">
      <formula>#REF!=TODAY()</formula>
    </cfRule>
  </conditionalFormatting>
  <conditionalFormatting sqref="Q5:Q28">
    <cfRule type="expression" dxfId="197" priority="34">
      <formula>#REF!=TODAY()</formula>
    </cfRule>
  </conditionalFormatting>
  <conditionalFormatting sqref="X5:X28">
    <cfRule type="expression" dxfId="196" priority="33">
      <formula>#REF!=TODAY()</formula>
    </cfRule>
  </conditionalFormatting>
  <conditionalFormatting sqref="AE5:AE28">
    <cfRule type="expression" dxfId="195" priority="32">
      <formula>#REF!=TODAY()</formula>
    </cfRule>
  </conditionalFormatting>
  <conditionalFormatting sqref="H25">
    <cfRule type="cellIs" dxfId="194" priority="29" operator="greaterThan">
      <formula>0</formula>
    </cfRule>
  </conditionalFormatting>
  <conditionalFormatting sqref="H25">
    <cfRule type="cellIs" dxfId="193" priority="27" operator="equal">
      <formula>"if$C$4=""cn"""</formula>
    </cfRule>
    <cfRule type="cellIs" dxfId="192" priority="28" operator="greaterThan">
      <formula>0</formula>
    </cfRule>
  </conditionalFormatting>
  <conditionalFormatting sqref="H25">
    <cfRule type="cellIs" dxfId="191" priority="26" operator="greaterThan">
      <formula>0</formula>
    </cfRule>
  </conditionalFormatting>
  <conditionalFormatting sqref="O17">
    <cfRule type="expression" dxfId="190" priority="25">
      <formula>#REF!=TODAY()</formula>
    </cfRule>
  </conditionalFormatting>
  <conditionalFormatting sqref="O17">
    <cfRule type="cellIs" dxfId="189" priority="24" operator="greaterThan">
      <formula>0</formula>
    </cfRule>
  </conditionalFormatting>
  <conditionalFormatting sqref="O17">
    <cfRule type="cellIs" dxfId="188" priority="22" operator="equal">
      <formula>"if$C$4=""cn"""</formula>
    </cfRule>
    <cfRule type="cellIs" dxfId="187" priority="23" operator="greaterThan">
      <formula>0</formula>
    </cfRule>
  </conditionalFormatting>
  <conditionalFormatting sqref="O17">
    <cfRule type="cellIs" dxfId="186" priority="21" operator="greaterThan">
      <formula>0</formula>
    </cfRule>
  </conditionalFormatting>
  <conditionalFormatting sqref="V18:V19">
    <cfRule type="expression" dxfId="185" priority="20">
      <formula>#REF!=TODAY()</formula>
    </cfRule>
  </conditionalFormatting>
  <conditionalFormatting sqref="V18:V19">
    <cfRule type="expression" dxfId="184" priority="19">
      <formula>#REF!=TODAY()</formula>
    </cfRule>
  </conditionalFormatting>
  <conditionalFormatting sqref="V18:V19">
    <cfRule type="cellIs" dxfId="183" priority="18" operator="greaterThan">
      <formula>0</formula>
    </cfRule>
  </conditionalFormatting>
  <conditionalFormatting sqref="V18:V19">
    <cfRule type="cellIs" dxfId="182" priority="16" operator="equal">
      <formula>"if$C$4=""cn"""</formula>
    </cfRule>
    <cfRule type="cellIs" dxfId="181" priority="17" operator="greaterThan">
      <formula>0</formula>
    </cfRule>
  </conditionalFormatting>
  <conditionalFormatting sqref="V18:V19">
    <cfRule type="cellIs" dxfId="180" priority="15" operator="greaterThan">
      <formula>0</formula>
    </cfRule>
  </conditionalFormatting>
  <conditionalFormatting sqref="AC24:AC25">
    <cfRule type="expression" dxfId="179" priority="14">
      <formula>#REF!=TODAY()</formula>
    </cfRule>
  </conditionalFormatting>
  <conditionalFormatting sqref="AC24:AC25">
    <cfRule type="expression" dxfId="178" priority="13">
      <formula>#REF!=TODAY()</formula>
    </cfRule>
  </conditionalFormatting>
  <conditionalFormatting sqref="AC24:AC25">
    <cfRule type="expression" dxfId="177" priority="12">
      <formula>#REF!=TODAY()</formula>
    </cfRule>
  </conditionalFormatting>
  <conditionalFormatting sqref="AC24:AC25">
    <cfRule type="cellIs" dxfId="176" priority="11" operator="greaterThan">
      <formula>0</formula>
    </cfRule>
  </conditionalFormatting>
  <conditionalFormatting sqref="AC24:AC25">
    <cfRule type="cellIs" dxfId="175" priority="9" operator="equal">
      <formula>"if$C$4=""cn"""</formula>
    </cfRule>
    <cfRule type="cellIs" dxfId="174" priority="10" operator="greaterThan">
      <formula>0</formula>
    </cfRule>
  </conditionalFormatting>
  <conditionalFormatting sqref="AC24:AC25">
    <cfRule type="cellIs" dxfId="173" priority="8" operator="greaterThan">
      <formula>0</formula>
    </cfRule>
  </conditionalFormatting>
  <conditionalFormatting sqref="Y27:Y28">
    <cfRule type="expression" dxfId="172" priority="7">
      <formula>#REF!=TODAY()</formula>
    </cfRule>
  </conditionalFormatting>
  <conditionalFormatting sqref="Y27:Y28">
    <cfRule type="expression" dxfId="171" priority="6">
      <formula>#REF!=TODAY()</formula>
    </cfRule>
  </conditionalFormatting>
  <conditionalFormatting sqref="Y27:Y28">
    <cfRule type="expression" dxfId="170" priority="5">
      <formula>#REF!=TODAY()</formula>
    </cfRule>
  </conditionalFormatting>
  <conditionalFormatting sqref="Y27:Y28">
    <cfRule type="cellIs" dxfId="169" priority="4" operator="greaterThan">
      <formula>0</formula>
    </cfRule>
  </conditionalFormatting>
  <conditionalFormatting sqref="Y27:Y28">
    <cfRule type="cellIs" dxfId="168" priority="2" operator="equal">
      <formula>"if$C$4=""cn"""</formula>
    </cfRule>
    <cfRule type="cellIs" dxfId="167" priority="3" operator="greaterThan">
      <formula>0</formula>
    </cfRule>
  </conditionalFormatting>
  <conditionalFormatting sqref="Y27:Y28">
    <cfRule type="cellIs" dxfId="166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B99E-E64F-4B50-B79A-BA2149518855}">
  <dimension ref="A1:AG34"/>
  <sheetViews>
    <sheetView topLeftCell="A4" workbookViewId="0">
      <selection activeCell="G10" sqref="G10"/>
    </sheetView>
  </sheetViews>
  <sheetFormatPr defaultColWidth="9.140625" defaultRowHeight="15"/>
  <cols>
    <col min="1" max="1" width="3.85546875" customWidth="1"/>
    <col min="2" max="2" width="35.140625" customWidth="1"/>
    <col min="3" max="34" width="3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3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11</v>
      </c>
      <c r="AC1" s="97"/>
      <c r="AD1" s="97"/>
      <c r="AE1" s="97"/>
      <c r="AF1" s="97"/>
      <c r="AG1" s="98"/>
    </row>
    <row r="2" spans="1:33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3" s="9" customFormat="1" ht="5.25" customHeight="1">
      <c r="A3" s="7"/>
      <c r="B3" s="8"/>
      <c r="C3" s="102">
        <v>45231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3" s="12" customFormat="1">
      <c r="A4" s="91" t="s">
        <v>11</v>
      </c>
      <c r="B4" s="92" t="s">
        <v>12</v>
      </c>
      <c r="C4" s="10" t="str">
        <f>LOWER(TEXT(C5,"ddd"))</f>
        <v>t4</v>
      </c>
      <c r="D4" s="10" t="str">
        <f t="shared" ref="D4:I4" si="0">LOWER(TEXT(D5,"ddd"))</f>
        <v>t5</v>
      </c>
      <c r="E4" s="10" t="str">
        <f t="shared" si="0"/>
        <v>t6</v>
      </c>
      <c r="F4" s="10" t="str">
        <f t="shared" si="0"/>
        <v>t7</v>
      </c>
      <c r="G4" s="10" t="str">
        <f t="shared" si="0"/>
        <v>cn</v>
      </c>
      <c r="H4" s="10" t="str">
        <f t="shared" si="0"/>
        <v>t2</v>
      </c>
      <c r="I4" s="10" t="str">
        <f t="shared" si="0"/>
        <v>t3</v>
      </c>
      <c r="J4" s="10" t="str">
        <f>LOWER(TEXT(J5,"ddd"))</f>
        <v>t4</v>
      </c>
      <c r="K4" s="10" t="str">
        <f t="shared" ref="K4:AG4" si="1">LOWER(TEXT(K5,"ddd"))</f>
        <v>t5</v>
      </c>
      <c r="L4" s="10" t="str">
        <f t="shared" si="1"/>
        <v>t6</v>
      </c>
      <c r="M4" s="10" t="str">
        <f t="shared" si="1"/>
        <v>t7</v>
      </c>
      <c r="N4" s="10" t="str">
        <f t="shared" si="1"/>
        <v>cn</v>
      </c>
      <c r="O4" s="10" t="str">
        <f t="shared" si="1"/>
        <v>t2</v>
      </c>
      <c r="P4" s="10" t="str">
        <f t="shared" si="1"/>
        <v>t3</v>
      </c>
      <c r="Q4" s="10" t="str">
        <f t="shared" si="1"/>
        <v>t4</v>
      </c>
      <c r="R4" s="10" t="str">
        <f t="shared" si="1"/>
        <v>t5</v>
      </c>
      <c r="S4" s="10" t="str">
        <f t="shared" si="1"/>
        <v>t6</v>
      </c>
      <c r="T4" s="10" t="str">
        <f t="shared" si="1"/>
        <v>t7</v>
      </c>
      <c r="U4" s="10" t="str">
        <f t="shared" si="1"/>
        <v>cn</v>
      </c>
      <c r="V4" s="10" t="str">
        <f t="shared" si="1"/>
        <v>t2</v>
      </c>
      <c r="W4" s="10" t="str">
        <f t="shared" si="1"/>
        <v>t3</v>
      </c>
      <c r="X4" s="10" t="str">
        <f t="shared" si="1"/>
        <v>t4</v>
      </c>
      <c r="Y4" s="10" t="str">
        <f t="shared" si="1"/>
        <v>t5</v>
      </c>
      <c r="Z4" s="10" t="str">
        <f t="shared" si="1"/>
        <v>t6</v>
      </c>
      <c r="AA4" s="10" t="str">
        <f t="shared" si="1"/>
        <v>t7</v>
      </c>
      <c r="AB4" s="10" t="str">
        <f t="shared" si="1"/>
        <v>cn</v>
      </c>
      <c r="AC4" s="10" t="str">
        <f t="shared" si="1"/>
        <v>t2</v>
      </c>
      <c r="AD4" s="10" t="str">
        <f t="shared" si="1"/>
        <v>t3</v>
      </c>
      <c r="AE4" s="10" t="str">
        <f t="shared" si="1"/>
        <v>t4</v>
      </c>
      <c r="AF4" s="10" t="str">
        <f t="shared" si="1"/>
        <v>t5</v>
      </c>
      <c r="AG4" s="18" t="str">
        <f t="shared" si="1"/>
        <v>t7</v>
      </c>
    </row>
    <row r="5" spans="1:33" s="17" customFormat="1" ht="14.25">
      <c r="A5" s="91"/>
      <c r="B5" s="92"/>
      <c r="C5" s="13">
        <f>C3</f>
        <v>45231</v>
      </c>
      <c r="D5" s="13">
        <f>C5+1</f>
        <v>45232</v>
      </c>
      <c r="E5" s="13">
        <f t="shared" ref="E5:AF5" si="2">D5+1</f>
        <v>45233</v>
      </c>
      <c r="F5" s="121">
        <f t="shared" si="2"/>
        <v>45234</v>
      </c>
      <c r="G5" s="18">
        <f t="shared" si="2"/>
        <v>45235</v>
      </c>
      <c r="H5" s="13">
        <f t="shared" si="2"/>
        <v>45236</v>
      </c>
      <c r="I5" s="13">
        <f t="shared" si="2"/>
        <v>45237</v>
      </c>
      <c r="J5" s="13">
        <f t="shared" si="2"/>
        <v>45238</v>
      </c>
      <c r="K5" s="13">
        <f t="shared" si="2"/>
        <v>45239</v>
      </c>
      <c r="L5" s="13">
        <f t="shared" si="2"/>
        <v>45240</v>
      </c>
      <c r="M5" s="121">
        <f t="shared" si="2"/>
        <v>45241</v>
      </c>
      <c r="N5" s="18">
        <f t="shared" si="2"/>
        <v>45242</v>
      </c>
      <c r="O5" s="13">
        <f t="shared" si="2"/>
        <v>45243</v>
      </c>
      <c r="P5" s="13">
        <f t="shared" si="2"/>
        <v>45244</v>
      </c>
      <c r="Q5" s="13">
        <f t="shared" si="2"/>
        <v>45245</v>
      </c>
      <c r="R5" s="13">
        <f t="shared" si="2"/>
        <v>45246</v>
      </c>
      <c r="S5" s="13">
        <f t="shared" si="2"/>
        <v>45247</v>
      </c>
      <c r="T5" s="121">
        <f t="shared" si="2"/>
        <v>45248</v>
      </c>
      <c r="U5" s="18">
        <f t="shared" si="2"/>
        <v>45249</v>
      </c>
      <c r="V5" s="13">
        <f t="shared" si="2"/>
        <v>45250</v>
      </c>
      <c r="W5" s="13">
        <f t="shared" si="2"/>
        <v>45251</v>
      </c>
      <c r="X5" s="13">
        <f t="shared" si="2"/>
        <v>45252</v>
      </c>
      <c r="Y5" s="13">
        <f t="shared" si="2"/>
        <v>45253</v>
      </c>
      <c r="Z5" s="13">
        <f t="shared" si="2"/>
        <v>45254</v>
      </c>
      <c r="AA5" s="121">
        <f t="shared" si="2"/>
        <v>45255</v>
      </c>
      <c r="AB5" s="18">
        <f t="shared" si="2"/>
        <v>45256</v>
      </c>
      <c r="AC5" s="13">
        <f t="shared" si="2"/>
        <v>45257</v>
      </c>
      <c r="AD5" s="13">
        <f t="shared" si="2"/>
        <v>45258</v>
      </c>
      <c r="AE5" s="13">
        <f t="shared" si="2"/>
        <v>45259</v>
      </c>
      <c r="AF5" s="13">
        <f t="shared" si="2"/>
        <v>45260</v>
      </c>
      <c r="AG5" s="18"/>
    </row>
    <row r="6" spans="1:33" ht="12.75" customHeight="1">
      <c r="A6" s="72">
        <v>1</v>
      </c>
      <c r="B6" s="15" t="str">
        <f>'LICH BD 2023'!B5</f>
        <v>Cắt lõi giấy 01</v>
      </c>
      <c r="C6" s="122"/>
      <c r="D6" s="122"/>
      <c r="E6" s="122"/>
      <c r="F6" s="121"/>
      <c r="G6" s="18"/>
      <c r="H6" s="122"/>
      <c r="I6" s="122"/>
      <c r="J6" s="122"/>
      <c r="K6" s="122"/>
      <c r="L6" s="122"/>
      <c r="M6" s="121"/>
      <c r="N6" s="18"/>
      <c r="O6" s="122"/>
      <c r="P6" s="122"/>
      <c r="Q6" s="122"/>
      <c r="R6" s="122"/>
      <c r="S6" s="122"/>
      <c r="T6" s="121"/>
      <c r="U6" s="18"/>
      <c r="V6" s="69">
        <v>45250</v>
      </c>
      <c r="W6" s="122"/>
      <c r="X6" s="122"/>
      <c r="Y6" s="122"/>
      <c r="Z6" s="122"/>
      <c r="AA6" s="121"/>
      <c r="AB6" s="18"/>
      <c r="AC6" s="122"/>
      <c r="AD6" s="122"/>
      <c r="AE6" s="122"/>
      <c r="AF6" s="122"/>
      <c r="AG6" s="18"/>
    </row>
    <row r="7" spans="1:33" ht="12.75" customHeight="1">
      <c r="A7" s="72">
        <v>2</v>
      </c>
      <c r="B7" s="15" t="str">
        <f>'LICH BD 2023'!B6</f>
        <v>Cắt lõi giấy 02</v>
      </c>
      <c r="C7" s="122"/>
      <c r="D7" s="122"/>
      <c r="E7" s="122"/>
      <c r="F7" s="121"/>
      <c r="G7" s="18"/>
      <c r="H7" s="122"/>
      <c r="I7" s="122"/>
      <c r="J7" s="122"/>
      <c r="K7" s="122"/>
      <c r="L7" s="122"/>
      <c r="M7" s="121"/>
      <c r="N7" s="18"/>
      <c r="O7" s="122"/>
      <c r="P7" s="122"/>
      <c r="Q7" s="122"/>
      <c r="R7" s="122"/>
      <c r="S7" s="122"/>
      <c r="T7" s="121"/>
      <c r="U7" s="18"/>
      <c r="V7" s="69">
        <v>45250</v>
      </c>
      <c r="W7" s="122"/>
      <c r="X7" s="122"/>
      <c r="Y7" s="122"/>
      <c r="Z7" s="122"/>
      <c r="AA7" s="121"/>
      <c r="AB7" s="18"/>
      <c r="AC7" s="122"/>
      <c r="AD7" s="122"/>
      <c r="AE7" s="122"/>
      <c r="AF7" s="122"/>
      <c r="AG7" s="18"/>
    </row>
    <row r="8" spans="1:33" ht="12.75" customHeight="1">
      <c r="A8" s="72">
        <v>3</v>
      </c>
      <c r="B8" s="15" t="str">
        <f>'LICH BD 2023'!B7</f>
        <v>Chia cuộn 01</v>
      </c>
      <c r="C8" s="122"/>
      <c r="D8" s="122"/>
      <c r="E8" s="122"/>
      <c r="F8" s="121"/>
      <c r="G8" s="18"/>
      <c r="H8" s="122"/>
      <c r="I8" s="122"/>
      <c r="J8" s="122"/>
      <c r="K8" s="122"/>
      <c r="L8" s="122"/>
      <c r="M8" s="121"/>
      <c r="N8" s="18"/>
      <c r="O8" s="122"/>
      <c r="P8" s="122"/>
      <c r="Q8" s="122"/>
      <c r="R8" s="69">
        <v>45246</v>
      </c>
      <c r="S8" s="122"/>
      <c r="T8" s="121"/>
      <c r="U8" s="18"/>
      <c r="V8" s="122"/>
      <c r="W8" s="122"/>
      <c r="X8" s="122"/>
      <c r="Y8" s="122"/>
      <c r="Z8" s="122"/>
      <c r="AA8" s="121"/>
      <c r="AB8" s="18"/>
      <c r="AC8" s="122"/>
      <c r="AD8" s="122"/>
      <c r="AE8" s="122"/>
      <c r="AF8" s="122"/>
      <c r="AG8" s="18"/>
    </row>
    <row r="9" spans="1:33" ht="12.75" customHeight="1">
      <c r="A9" s="72">
        <v>4</v>
      </c>
      <c r="B9" s="15" t="str">
        <f>'LICH BD 2023'!B8</f>
        <v>Chia cuộn 03</v>
      </c>
      <c r="C9" s="122"/>
      <c r="D9" s="122"/>
      <c r="E9" s="122"/>
      <c r="F9" s="121"/>
      <c r="G9" s="18"/>
      <c r="H9" s="122"/>
      <c r="I9" s="122"/>
      <c r="J9" s="122"/>
      <c r="K9" s="122"/>
      <c r="L9" s="122"/>
      <c r="M9" s="121"/>
      <c r="N9" s="18"/>
      <c r="O9" s="122"/>
      <c r="P9" s="122"/>
      <c r="Q9" s="122"/>
      <c r="R9" s="122"/>
      <c r="S9" s="69">
        <v>45247</v>
      </c>
      <c r="T9" s="121"/>
      <c r="U9" s="18"/>
      <c r="V9" s="122"/>
      <c r="W9" s="122"/>
      <c r="X9" s="122"/>
      <c r="Y9" s="122"/>
      <c r="Z9" s="122"/>
      <c r="AA9" s="121"/>
      <c r="AB9" s="18"/>
      <c r="AC9" s="122"/>
      <c r="AD9" s="122"/>
      <c r="AE9" s="122"/>
      <c r="AF9" s="122"/>
      <c r="AG9" s="18"/>
    </row>
    <row r="10" spans="1:33" ht="12.75" customHeight="1">
      <c r="A10" s="72">
        <v>5</v>
      </c>
      <c r="B10" s="15" t="str">
        <f>'LICH BD 2023'!B9</f>
        <v xml:space="preserve">Chỉnh độ nhớt mực 01 </v>
      </c>
      <c r="C10" s="122"/>
      <c r="D10" s="122"/>
      <c r="E10" s="122"/>
      <c r="F10" s="121"/>
      <c r="G10" s="18"/>
      <c r="H10" s="122"/>
      <c r="I10" s="122"/>
      <c r="J10" s="122"/>
      <c r="K10" s="122"/>
      <c r="L10" s="69">
        <v>45240</v>
      </c>
      <c r="M10" s="121"/>
      <c r="N10" s="18"/>
      <c r="O10" s="122"/>
      <c r="P10" s="122"/>
      <c r="Q10" s="122"/>
      <c r="R10" s="122"/>
      <c r="S10" s="122"/>
      <c r="T10" s="121"/>
      <c r="U10" s="18"/>
      <c r="V10" s="122"/>
      <c r="W10" s="122"/>
      <c r="X10" s="122"/>
      <c r="Y10" s="122"/>
      <c r="Z10" s="122"/>
      <c r="AA10" s="121"/>
      <c r="AB10" s="18"/>
      <c r="AC10" s="122"/>
      <c r="AD10" s="122"/>
      <c r="AE10" s="122"/>
      <c r="AF10" s="122"/>
      <c r="AG10" s="18"/>
    </row>
    <row r="11" spans="1:33" ht="12.75" customHeight="1">
      <c r="A11" s="72">
        <v>6</v>
      </c>
      <c r="B11" s="15" t="str">
        <f>'LICH BD 2023'!B10</f>
        <v>Chỉnh độ nhớt mực 02</v>
      </c>
      <c r="C11" s="122"/>
      <c r="D11" s="122"/>
      <c r="E11" s="122"/>
      <c r="F11" s="121"/>
      <c r="G11" s="18"/>
      <c r="H11" s="122"/>
      <c r="I11" s="122"/>
      <c r="J11" s="122"/>
      <c r="K11" s="122"/>
      <c r="L11" s="69">
        <v>45240</v>
      </c>
      <c r="M11" s="121"/>
      <c r="N11" s="18"/>
      <c r="O11" s="122"/>
      <c r="P11" s="122"/>
      <c r="Q11" s="122"/>
      <c r="R11" s="122"/>
      <c r="S11" s="122"/>
      <c r="T11" s="121"/>
      <c r="U11" s="18"/>
      <c r="V11" s="122"/>
      <c r="W11" s="122"/>
      <c r="X11" s="122"/>
      <c r="Y11" s="122"/>
      <c r="Z11" s="122"/>
      <c r="AA11" s="121"/>
      <c r="AB11" s="18"/>
      <c r="AC11" s="122"/>
      <c r="AD11" s="122"/>
      <c r="AE11" s="122"/>
      <c r="AF11" s="122"/>
      <c r="AG11" s="18"/>
    </row>
    <row r="12" spans="1:33" ht="12.75" customHeight="1">
      <c r="A12" s="72">
        <v>7</v>
      </c>
      <c r="B12" s="15" t="str">
        <f>'LICH BD 2023'!B11</f>
        <v>Chỉnh độ nhớt mực 03</v>
      </c>
      <c r="C12" s="122"/>
      <c r="D12" s="122"/>
      <c r="E12" s="122"/>
      <c r="F12" s="121"/>
      <c r="G12" s="18"/>
      <c r="H12" s="122"/>
      <c r="I12" s="122"/>
      <c r="J12" s="122"/>
      <c r="K12" s="122"/>
      <c r="L12" s="69">
        <v>45240</v>
      </c>
      <c r="M12" s="121"/>
      <c r="N12" s="18"/>
      <c r="O12" s="122"/>
      <c r="P12" s="122"/>
      <c r="Q12" s="122"/>
      <c r="R12" s="122"/>
      <c r="S12" s="122"/>
      <c r="T12" s="121"/>
      <c r="U12" s="18"/>
      <c r="V12" s="122"/>
      <c r="W12" s="122"/>
      <c r="X12" s="122"/>
      <c r="Y12" s="122"/>
      <c r="Z12" s="122"/>
      <c r="AA12" s="121"/>
      <c r="AB12" s="18"/>
      <c r="AC12" s="122"/>
      <c r="AD12" s="122"/>
      <c r="AE12" s="122"/>
      <c r="AF12" s="122"/>
      <c r="AG12" s="18"/>
    </row>
    <row r="13" spans="1:33" ht="12.75" customHeight="1">
      <c r="A13" s="72">
        <v>8</v>
      </c>
      <c r="B13" s="15" t="str">
        <f>'LICH BD 2023'!B12</f>
        <v>Chỉnh độ nhớt mực 04</v>
      </c>
      <c r="C13" s="122"/>
      <c r="D13" s="122"/>
      <c r="E13" s="122"/>
      <c r="F13" s="121"/>
      <c r="G13" s="18"/>
      <c r="H13" s="122"/>
      <c r="I13" s="122"/>
      <c r="J13" s="122"/>
      <c r="K13" s="122"/>
      <c r="L13" s="69">
        <v>45240</v>
      </c>
      <c r="M13" s="121"/>
      <c r="N13" s="18"/>
      <c r="O13" s="122"/>
      <c r="P13" s="122"/>
      <c r="Q13" s="122"/>
      <c r="R13" s="122"/>
      <c r="S13" s="122"/>
      <c r="T13" s="121"/>
      <c r="U13" s="18"/>
      <c r="V13" s="122"/>
      <c r="W13" s="122"/>
      <c r="X13" s="122"/>
      <c r="Y13" s="122"/>
      <c r="Z13" s="122"/>
      <c r="AA13" s="121"/>
      <c r="AB13" s="18"/>
      <c r="AC13" s="122"/>
      <c r="AD13" s="122"/>
      <c r="AE13" s="122"/>
      <c r="AF13" s="122"/>
      <c r="AG13" s="18"/>
    </row>
    <row r="14" spans="1:33" ht="12.75" customHeight="1">
      <c r="A14" s="72">
        <v>9</v>
      </c>
      <c r="B14" s="15" t="str">
        <f>'LICH BD 2023'!B13</f>
        <v>Chỉnh độ nhớt mực 05</v>
      </c>
      <c r="C14" s="122"/>
      <c r="D14" s="122"/>
      <c r="E14" s="122"/>
      <c r="F14" s="121"/>
      <c r="G14" s="18"/>
      <c r="H14" s="122"/>
      <c r="I14" s="122"/>
      <c r="J14" s="122"/>
      <c r="K14" s="122"/>
      <c r="L14" s="69">
        <v>45240</v>
      </c>
      <c r="M14" s="121"/>
      <c r="N14" s="18"/>
      <c r="O14" s="122"/>
      <c r="P14" s="122"/>
      <c r="Q14" s="122"/>
      <c r="R14" s="122"/>
      <c r="S14" s="122"/>
      <c r="T14" s="121"/>
      <c r="U14" s="18"/>
      <c r="V14" s="122"/>
      <c r="W14" s="122"/>
      <c r="X14" s="122"/>
      <c r="Y14" s="122"/>
      <c r="Z14" s="122"/>
      <c r="AA14" s="121"/>
      <c r="AB14" s="18"/>
      <c r="AC14" s="122"/>
      <c r="AD14" s="122"/>
      <c r="AE14" s="122"/>
      <c r="AF14" s="122"/>
      <c r="AG14" s="18"/>
    </row>
    <row r="15" spans="1:33" ht="12.75" customHeight="1">
      <c r="A15" s="72">
        <v>10</v>
      </c>
      <c r="B15" s="15" t="str">
        <f>'LICH BD 2023'!B14</f>
        <v>Ghép màng 01 (có dung môi)</v>
      </c>
      <c r="C15" s="122"/>
      <c r="D15" s="122"/>
      <c r="E15" s="122"/>
      <c r="F15" s="121"/>
      <c r="G15" s="18"/>
      <c r="H15" s="122"/>
      <c r="I15" s="122"/>
      <c r="J15" s="122"/>
      <c r="K15" s="122"/>
      <c r="L15" s="122"/>
      <c r="M15" s="121"/>
      <c r="N15" s="18"/>
      <c r="O15" s="69">
        <v>45243</v>
      </c>
      <c r="P15" s="122"/>
      <c r="Q15" s="122"/>
      <c r="R15" s="122"/>
      <c r="S15" s="122"/>
      <c r="T15" s="121"/>
      <c r="U15" s="18"/>
      <c r="V15" s="122"/>
      <c r="W15" s="122"/>
      <c r="X15" s="122"/>
      <c r="Y15" s="122"/>
      <c r="Z15" s="122"/>
      <c r="AA15" s="121"/>
      <c r="AB15" s="18"/>
      <c r="AC15" s="122"/>
      <c r="AD15" s="122"/>
      <c r="AE15" s="122"/>
      <c r="AF15" s="122"/>
      <c r="AG15" s="18"/>
    </row>
    <row r="16" spans="1:33" ht="12.75" customHeight="1">
      <c r="A16" s="72">
        <v>11</v>
      </c>
      <c r="B16" s="15" t="str">
        <f>'LICH BD 2023'!B15</f>
        <v>Ghép màng 02 (Không dung môi)</v>
      </c>
      <c r="C16" s="122"/>
      <c r="D16" s="122"/>
      <c r="E16" s="122"/>
      <c r="F16" s="121"/>
      <c r="G16" s="18"/>
      <c r="H16" s="122"/>
      <c r="I16" s="122"/>
      <c r="J16" s="122"/>
      <c r="K16" s="122"/>
      <c r="L16" s="122"/>
      <c r="M16" s="121"/>
      <c r="N16" s="18"/>
      <c r="O16" s="122"/>
      <c r="P16" s="122"/>
      <c r="Q16" s="122"/>
      <c r="R16" s="122"/>
      <c r="S16" s="122"/>
      <c r="T16" s="121"/>
      <c r="U16" s="18"/>
      <c r="V16" s="122"/>
      <c r="W16" s="122"/>
      <c r="X16" s="122"/>
      <c r="Y16" s="122"/>
      <c r="Z16" s="122"/>
      <c r="AA16" s="121"/>
      <c r="AB16" s="18"/>
      <c r="AC16" s="122"/>
      <c r="AD16" s="122"/>
      <c r="AE16" s="122"/>
      <c r="AF16" s="69">
        <v>45260</v>
      </c>
      <c r="AG16" s="18"/>
    </row>
    <row r="17" spans="1:33" ht="12.75" customHeight="1">
      <c r="A17" s="72">
        <v>12</v>
      </c>
      <c r="B17" s="15" t="str">
        <f>'LICH BD 2023'!B16</f>
        <v>In 01</v>
      </c>
      <c r="C17" s="122"/>
      <c r="D17" s="122"/>
      <c r="E17" s="122"/>
      <c r="F17" s="121"/>
      <c r="G17" s="18"/>
      <c r="H17" s="122"/>
      <c r="I17" s="122"/>
      <c r="J17" s="122"/>
      <c r="K17" s="122"/>
      <c r="L17" s="122"/>
      <c r="M17" s="121"/>
      <c r="N17" s="18"/>
      <c r="O17" s="122"/>
      <c r="P17" s="69">
        <v>45244</v>
      </c>
      <c r="Q17" s="122"/>
      <c r="R17" s="122"/>
      <c r="S17" s="122"/>
      <c r="T17" s="121"/>
      <c r="U17" s="18"/>
      <c r="V17" s="122"/>
      <c r="W17" s="122"/>
      <c r="X17" s="122"/>
      <c r="Y17" s="122"/>
      <c r="Z17" s="122"/>
      <c r="AA17" s="121"/>
      <c r="AB17" s="18"/>
      <c r="AC17" s="122"/>
      <c r="AD17" s="122"/>
      <c r="AE17" s="122"/>
      <c r="AF17" s="122"/>
      <c r="AG17" s="18"/>
    </row>
    <row r="18" spans="1:33" ht="12.75" customHeight="1">
      <c r="A18" s="72">
        <v>13</v>
      </c>
      <c r="B18" s="15" t="str">
        <f>'LICH BD 2023'!B17</f>
        <v>Làm lạnh nước 01</v>
      </c>
      <c r="C18" s="122"/>
      <c r="D18" s="122"/>
      <c r="E18" s="122"/>
      <c r="F18" s="121"/>
      <c r="G18" s="18"/>
      <c r="H18" s="122"/>
      <c r="I18" s="122"/>
      <c r="J18" s="122"/>
      <c r="K18" s="122"/>
      <c r="L18" s="122"/>
      <c r="M18" s="121"/>
      <c r="N18" s="18"/>
      <c r="O18" s="122"/>
      <c r="P18" s="122"/>
      <c r="Q18" s="122"/>
      <c r="R18" s="122"/>
      <c r="S18" s="122"/>
      <c r="T18" s="121"/>
      <c r="U18" s="18"/>
      <c r="V18" s="122"/>
      <c r="W18" s="69">
        <v>45251</v>
      </c>
      <c r="X18" s="122"/>
      <c r="Y18" s="122"/>
      <c r="Z18" s="122"/>
      <c r="AA18" s="121"/>
      <c r="AB18" s="18"/>
      <c r="AC18" s="122"/>
      <c r="AD18" s="122"/>
      <c r="AE18" s="122"/>
      <c r="AF18" s="122"/>
      <c r="AG18" s="18"/>
    </row>
    <row r="19" spans="1:33" ht="12.75" customHeight="1">
      <c r="A19" s="72">
        <v>14</v>
      </c>
      <c r="B19" s="15" t="str">
        <f>'LICH BD 2023'!B18</f>
        <v>Làm lạnh nước 02</v>
      </c>
      <c r="C19" s="122"/>
      <c r="D19" s="122"/>
      <c r="E19" s="122"/>
      <c r="F19" s="121"/>
      <c r="G19" s="18"/>
      <c r="H19" s="122"/>
      <c r="I19" s="122"/>
      <c r="J19" s="122"/>
      <c r="K19" s="122"/>
      <c r="L19" s="122"/>
      <c r="M19" s="121"/>
      <c r="N19" s="18"/>
      <c r="O19" s="122"/>
      <c r="P19" s="122"/>
      <c r="Q19" s="122"/>
      <c r="R19" s="122"/>
      <c r="S19" s="122"/>
      <c r="T19" s="121"/>
      <c r="U19" s="18"/>
      <c r="V19" s="122"/>
      <c r="W19" s="69">
        <v>45251</v>
      </c>
      <c r="X19" s="122"/>
      <c r="Y19" s="122"/>
      <c r="Z19" s="122"/>
      <c r="AA19" s="121"/>
      <c r="AB19" s="18"/>
      <c r="AC19" s="122"/>
      <c r="AD19" s="122"/>
      <c r="AE19" s="122"/>
      <c r="AF19" s="122"/>
      <c r="AG19" s="18"/>
    </row>
    <row r="20" spans="1:33" ht="12.75" customHeight="1">
      <c r="A20" s="72">
        <v>15</v>
      </c>
      <c r="B20" s="15" t="str">
        <f>'LICH BD 2023'!B19</f>
        <v>Làm túi 01</v>
      </c>
      <c r="C20" s="122"/>
      <c r="D20" s="69">
        <v>45232</v>
      </c>
      <c r="E20" s="122"/>
      <c r="F20" s="121"/>
      <c r="G20" s="18"/>
      <c r="H20" s="122"/>
      <c r="I20" s="122"/>
      <c r="J20" s="122"/>
      <c r="K20" s="122"/>
      <c r="L20" s="122"/>
      <c r="M20" s="121"/>
      <c r="N20" s="18"/>
      <c r="O20" s="122"/>
      <c r="P20" s="122"/>
      <c r="Q20" s="122"/>
      <c r="R20" s="122"/>
      <c r="S20" s="122"/>
      <c r="T20" s="121"/>
      <c r="U20" s="18"/>
      <c r="V20" s="122"/>
      <c r="W20" s="122"/>
      <c r="X20" s="122"/>
      <c r="Y20" s="122"/>
      <c r="Z20" s="122"/>
      <c r="AA20" s="121"/>
      <c r="AB20" s="18"/>
      <c r="AC20" s="122"/>
      <c r="AD20" s="122"/>
      <c r="AE20" s="122"/>
      <c r="AF20" s="122"/>
      <c r="AG20" s="18"/>
    </row>
    <row r="21" spans="1:33">
      <c r="A21" s="72">
        <v>16</v>
      </c>
      <c r="B21" s="15" t="str">
        <f>'LICH BD 2023'!B20</f>
        <v>Làm túi 02</v>
      </c>
      <c r="C21" s="122"/>
      <c r="D21" s="122"/>
      <c r="E21" s="69">
        <v>45233</v>
      </c>
      <c r="F21" s="121"/>
      <c r="G21" s="18"/>
      <c r="H21" s="122"/>
      <c r="I21" s="122"/>
      <c r="J21" s="122"/>
      <c r="K21" s="122"/>
      <c r="L21" s="122"/>
      <c r="M21" s="121"/>
      <c r="N21" s="18"/>
      <c r="O21" s="122"/>
      <c r="P21" s="122"/>
      <c r="Q21" s="122"/>
      <c r="R21" s="122"/>
      <c r="S21" s="122"/>
      <c r="T21" s="121"/>
      <c r="U21" s="18"/>
      <c r="V21" s="122"/>
      <c r="W21" s="122"/>
      <c r="X21" s="122"/>
      <c r="Y21" s="122"/>
      <c r="Z21" s="122"/>
      <c r="AA21" s="121"/>
      <c r="AB21" s="18"/>
      <c r="AC21" s="122"/>
      <c r="AD21" s="122"/>
      <c r="AE21" s="122"/>
      <c r="AF21" s="122"/>
      <c r="AG21" s="18"/>
    </row>
    <row r="22" spans="1:33">
      <c r="A22" s="72">
        <v>17</v>
      </c>
      <c r="B22" s="15" t="str">
        <f>'LICH BD 2023'!B21</f>
        <v>Làm túi 03 (ba biên)</v>
      </c>
      <c r="C22" s="122"/>
      <c r="D22" s="122"/>
      <c r="E22" s="122"/>
      <c r="F22" s="121"/>
      <c r="G22" s="18"/>
      <c r="H22" s="69">
        <v>45236</v>
      </c>
      <c r="I22" s="122"/>
      <c r="J22" s="122"/>
      <c r="K22" s="122"/>
      <c r="L22" s="122"/>
      <c r="M22" s="121"/>
      <c r="N22" s="18"/>
      <c r="O22" s="122"/>
      <c r="P22" s="122"/>
      <c r="Q22" s="122"/>
      <c r="R22" s="122"/>
      <c r="S22" s="122"/>
      <c r="T22" s="121"/>
      <c r="U22" s="18"/>
      <c r="V22" s="122"/>
      <c r="W22" s="122"/>
      <c r="X22" s="122"/>
      <c r="Y22" s="122"/>
      <c r="Z22" s="122"/>
      <c r="AA22" s="121"/>
      <c r="AB22" s="18"/>
      <c r="AC22" s="122"/>
      <c r="AD22" s="122"/>
      <c r="AE22" s="122"/>
      <c r="AF22" s="122"/>
      <c r="AG22" s="18"/>
    </row>
    <row r="23" spans="1:33">
      <c r="A23" s="72">
        <v>18</v>
      </c>
      <c r="B23" s="15" t="str">
        <f>'LICH BD 2023'!B22</f>
        <v>Làm túi 04</v>
      </c>
      <c r="C23" s="122"/>
      <c r="D23" s="122"/>
      <c r="E23" s="122"/>
      <c r="F23" s="121"/>
      <c r="G23" s="18"/>
      <c r="H23" s="122"/>
      <c r="I23" s="122"/>
      <c r="J23" s="122"/>
      <c r="K23" s="122"/>
      <c r="L23" s="122"/>
      <c r="M23" s="121"/>
      <c r="N23" s="18"/>
      <c r="O23" s="122"/>
      <c r="P23" s="122"/>
      <c r="Q23" s="122"/>
      <c r="R23" s="122"/>
      <c r="S23" s="122"/>
      <c r="T23" s="121"/>
      <c r="U23" s="18"/>
      <c r="V23" s="122"/>
      <c r="W23" s="122"/>
      <c r="X23" s="122"/>
      <c r="Y23" s="122"/>
      <c r="Z23" s="69">
        <v>45254</v>
      </c>
      <c r="AA23" s="121"/>
      <c r="AB23" s="18"/>
      <c r="AC23" s="122"/>
      <c r="AD23" s="122"/>
      <c r="AE23" s="122"/>
      <c r="AF23" s="122"/>
      <c r="AG23" s="18"/>
    </row>
    <row r="24" spans="1:33">
      <c r="A24" s="72">
        <v>19</v>
      </c>
      <c r="B24" s="15" t="str">
        <f>'LICH BD 2023'!B23</f>
        <v>Làm túi 05</v>
      </c>
      <c r="C24" s="122"/>
      <c r="D24" s="122"/>
      <c r="E24" s="122"/>
      <c r="F24" s="121"/>
      <c r="G24" s="18"/>
      <c r="H24" s="122"/>
      <c r="I24" s="122"/>
      <c r="J24" s="122"/>
      <c r="K24" s="122"/>
      <c r="L24" s="122"/>
      <c r="M24" s="121"/>
      <c r="N24" s="18"/>
      <c r="O24" s="122"/>
      <c r="P24" s="122"/>
      <c r="Q24" s="122"/>
      <c r="R24" s="122"/>
      <c r="S24" s="122"/>
      <c r="T24" s="121"/>
      <c r="U24" s="18"/>
      <c r="V24" s="122"/>
      <c r="W24" s="122"/>
      <c r="X24" s="122"/>
      <c r="Y24" s="122"/>
      <c r="Z24" s="122"/>
      <c r="AA24" s="121"/>
      <c r="AB24" s="18"/>
      <c r="AC24" s="122"/>
      <c r="AD24" s="69">
        <v>45258</v>
      </c>
      <c r="AE24" s="122"/>
      <c r="AF24" s="122"/>
      <c r="AG24" s="18"/>
    </row>
    <row r="25" spans="1:33">
      <c r="A25" s="72">
        <v>20</v>
      </c>
      <c r="B25" s="15" t="str">
        <f>'LICH BD 2023'!B24</f>
        <v>Nén khí 01</v>
      </c>
      <c r="C25" s="122"/>
      <c r="D25" s="122"/>
      <c r="E25" s="122"/>
      <c r="F25" s="121"/>
      <c r="G25" s="18"/>
      <c r="H25" s="122"/>
      <c r="I25" s="69">
        <v>45237</v>
      </c>
      <c r="J25" s="122"/>
      <c r="K25" s="122"/>
      <c r="L25" s="122"/>
      <c r="M25" s="121"/>
      <c r="N25" s="18"/>
      <c r="O25" s="122"/>
      <c r="P25" s="122"/>
      <c r="Q25" s="122"/>
      <c r="R25" s="122"/>
      <c r="S25" s="122"/>
      <c r="T25" s="121"/>
      <c r="U25" s="18"/>
      <c r="V25" s="122"/>
      <c r="W25" s="122"/>
      <c r="X25" s="122"/>
      <c r="Y25" s="122"/>
      <c r="Z25" s="122"/>
      <c r="AA25" s="121"/>
      <c r="AB25" s="18"/>
      <c r="AC25" s="122"/>
      <c r="AD25" s="122"/>
      <c r="AE25" s="122"/>
      <c r="AF25" s="122"/>
      <c r="AG25" s="18"/>
    </row>
    <row r="26" spans="1:33">
      <c r="A26" s="72">
        <v>21</v>
      </c>
      <c r="B26" s="15" t="str">
        <f>'LICH BD 2023'!B25</f>
        <v xml:space="preserve">Nén khí 02 + Sấy khí </v>
      </c>
      <c r="C26" s="122"/>
      <c r="D26" s="122"/>
      <c r="E26" s="122"/>
      <c r="F26" s="121"/>
      <c r="G26" s="18"/>
      <c r="H26" s="122"/>
      <c r="I26" s="122"/>
      <c r="J26" s="122"/>
      <c r="K26" s="122"/>
      <c r="L26" s="122"/>
      <c r="M26" s="121"/>
      <c r="N26" s="18"/>
      <c r="O26" s="122"/>
      <c r="P26" s="122"/>
      <c r="Q26" s="122"/>
      <c r="R26" s="122"/>
      <c r="S26" s="122"/>
      <c r="T26" s="121"/>
      <c r="U26" s="18"/>
      <c r="V26" s="122"/>
      <c r="W26" s="122"/>
      <c r="X26" s="122"/>
      <c r="Y26" s="122"/>
      <c r="Z26" s="122"/>
      <c r="AA26" s="121"/>
      <c r="AB26" s="18"/>
      <c r="AC26" s="69">
        <v>45257</v>
      </c>
      <c r="AD26" s="122"/>
      <c r="AE26" s="122"/>
      <c r="AF26" s="122"/>
      <c r="AG26" s="18"/>
    </row>
    <row r="27" spans="1:33">
      <c r="A27" s="72">
        <v>22</v>
      </c>
      <c r="B27" s="15" t="str">
        <f>'LICH BD 2023'!B26</f>
        <v>Quạt hơi nước 01</v>
      </c>
      <c r="C27" s="122"/>
      <c r="D27" s="122"/>
      <c r="E27" s="122"/>
      <c r="F27" s="121"/>
      <c r="G27" s="18"/>
      <c r="H27" s="122"/>
      <c r="I27" s="122"/>
      <c r="J27" s="122"/>
      <c r="K27" s="122"/>
      <c r="L27" s="122"/>
      <c r="M27" s="121"/>
      <c r="N27" s="18"/>
      <c r="O27" s="122"/>
      <c r="P27" s="122"/>
      <c r="Q27" s="122"/>
      <c r="R27" s="122"/>
      <c r="S27" s="122"/>
      <c r="T27" s="121"/>
      <c r="U27" s="18"/>
      <c r="V27" s="122"/>
      <c r="W27" s="122"/>
      <c r="X27" s="122"/>
      <c r="Y27" s="69">
        <v>45253</v>
      </c>
      <c r="Z27" s="122"/>
      <c r="AA27" s="121"/>
      <c r="AB27" s="18"/>
      <c r="AC27" s="122"/>
      <c r="AD27" s="122"/>
      <c r="AE27" s="122"/>
      <c r="AF27" s="122"/>
      <c r="AG27" s="18"/>
    </row>
    <row r="28" spans="1:33">
      <c r="A28" s="72">
        <v>23</v>
      </c>
      <c r="B28" s="15" t="str">
        <f>'LICH BD 2023'!B27</f>
        <v>Xe nâng dầu DO</v>
      </c>
      <c r="C28" s="122"/>
      <c r="D28" s="122"/>
      <c r="E28" s="122"/>
      <c r="F28" s="121"/>
      <c r="G28" s="18"/>
      <c r="H28" s="122"/>
      <c r="I28" s="122"/>
      <c r="J28" s="122"/>
      <c r="K28" s="69">
        <v>45239</v>
      </c>
      <c r="L28" s="122"/>
      <c r="M28" s="121"/>
      <c r="N28" s="18"/>
      <c r="O28" s="122"/>
      <c r="P28" s="122"/>
      <c r="Q28" s="122"/>
      <c r="R28" s="122"/>
      <c r="S28" s="122"/>
      <c r="T28" s="121"/>
      <c r="U28" s="18"/>
      <c r="V28" s="122"/>
      <c r="W28" s="122"/>
      <c r="X28" s="122"/>
      <c r="Y28" s="122"/>
      <c r="Z28" s="122"/>
      <c r="AA28" s="121"/>
      <c r="AB28" s="18"/>
      <c r="AC28" s="122"/>
      <c r="AD28" s="122"/>
      <c r="AE28" s="122"/>
      <c r="AF28" s="122"/>
      <c r="AG28" s="18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A4:A5"/>
    <mergeCell ref="B4:B5"/>
    <mergeCell ref="W30:AG30"/>
    <mergeCell ref="W31:AG31"/>
    <mergeCell ref="W34:AG34"/>
    <mergeCell ref="A1:B2"/>
    <mergeCell ref="C1:AA1"/>
    <mergeCell ref="AB1:AG1"/>
    <mergeCell ref="C2:AA2"/>
    <mergeCell ref="AB2:AG2"/>
    <mergeCell ref="C3:G3"/>
    <mergeCell ref="H3:AG3"/>
  </mergeCells>
  <conditionalFormatting sqref="Z4:AF4">
    <cfRule type="cellIs" dxfId="165" priority="45" operator="equal">
      <formula>"sun"</formula>
    </cfRule>
  </conditionalFormatting>
  <conditionalFormatting sqref="C4:O4 Q4:Y4">
    <cfRule type="cellIs" dxfId="164" priority="48" operator="equal">
      <formula>"sun"</formula>
    </cfRule>
  </conditionalFormatting>
  <conditionalFormatting sqref="C4:Y4">
    <cfRule type="cellIs" dxfId="163" priority="47" operator="equal">
      <formula>"sun"</formula>
    </cfRule>
  </conditionalFormatting>
  <conditionalFormatting sqref="Z4:AF4">
    <cfRule type="cellIs" dxfId="162" priority="46" operator="equal">
      <formula>"sun"</formula>
    </cfRule>
  </conditionalFormatting>
  <conditionalFormatting sqref="C4:O4 Q4:AF4 C5 H5:J5 O5 Q5 V5:X5 AC5:AE5 E5 L5 S5 Z5">
    <cfRule type="expression" dxfId="161" priority="49">
      <formula>#REF!=TODAY()</formula>
    </cfRule>
  </conditionalFormatting>
  <conditionalFormatting sqref="C4:AF4">
    <cfRule type="cellIs" dxfId="160" priority="44" operator="equal">
      <formula>"cn"</formula>
    </cfRule>
  </conditionalFormatting>
  <conditionalFormatting sqref="O6:S28 C6:E28 AC6:AF28 H6:L28 V6:Z28">
    <cfRule type="cellIs" dxfId="159" priority="43" operator="equal">
      <formula>"cn"</formula>
    </cfRule>
  </conditionalFormatting>
  <conditionalFormatting sqref="O6:S28 C6:E28 AC6:AF28 H6:L28 V6:Z28">
    <cfRule type="containsText" dxfId="158" priority="42" operator="containsText" text="Lễ">
      <formula>NOT(ISERROR(SEARCH("Lễ",C6)))</formula>
    </cfRule>
  </conditionalFormatting>
  <conditionalFormatting sqref="D5">
    <cfRule type="expression" dxfId="157" priority="37">
      <formula>#REF!=TODAY()</formula>
    </cfRule>
  </conditionalFormatting>
  <conditionalFormatting sqref="K5">
    <cfRule type="expression" dxfId="156" priority="36">
      <formula>#REF!=TODAY()</formula>
    </cfRule>
  </conditionalFormatting>
  <conditionalFormatting sqref="R5">
    <cfRule type="expression" dxfId="155" priority="35">
      <formula>#REF!=TODAY()</formula>
    </cfRule>
  </conditionalFormatting>
  <conditionalFormatting sqref="Y5">
    <cfRule type="expression" dxfId="154" priority="34">
      <formula>#REF!=TODAY()</formula>
    </cfRule>
  </conditionalFormatting>
  <conditionalFormatting sqref="AF5">
    <cfRule type="expression" dxfId="153" priority="33">
      <formula>#REF!=TODAY()</formula>
    </cfRule>
  </conditionalFormatting>
  <conditionalFormatting sqref="F5:F28">
    <cfRule type="expression" dxfId="152" priority="31">
      <formula>#REF!=TODAY()</formula>
    </cfRule>
  </conditionalFormatting>
  <conditionalFormatting sqref="M5:M28">
    <cfRule type="expression" dxfId="151" priority="30">
      <formula>#REF!=TODAY()</formula>
    </cfRule>
  </conditionalFormatting>
  <conditionalFormatting sqref="T5:T28">
    <cfRule type="expression" dxfId="150" priority="29">
      <formula>#REF!=TODAY()</formula>
    </cfRule>
  </conditionalFormatting>
  <conditionalFormatting sqref="AA5:AA28">
    <cfRule type="expression" dxfId="149" priority="28">
      <formula>#REF!=TODAY()</formula>
    </cfRule>
  </conditionalFormatting>
  <conditionalFormatting sqref="C6:E28">
    <cfRule type="cellIs" dxfId="148" priority="27" operator="greaterThan">
      <formula>0</formula>
    </cfRule>
  </conditionalFormatting>
  <conditionalFormatting sqref="C6:E28">
    <cfRule type="cellIs" dxfId="147" priority="25" operator="equal">
      <formula>"if$C$4=""cn"""</formula>
    </cfRule>
    <cfRule type="cellIs" dxfId="146" priority="26" operator="greaterThan">
      <formula>0</formula>
    </cfRule>
  </conditionalFormatting>
  <conditionalFormatting sqref="C6:E28">
    <cfRule type="cellIs" dxfId="145" priority="24" operator="greaterThan">
      <formula>0</formula>
    </cfRule>
  </conditionalFormatting>
  <conditionalFormatting sqref="H6:L28">
    <cfRule type="cellIs" dxfId="144" priority="23" operator="greaterThan">
      <formula>0</formula>
    </cfRule>
  </conditionalFormatting>
  <conditionalFormatting sqref="H6:L28">
    <cfRule type="cellIs" dxfId="143" priority="21" operator="equal">
      <formula>"if$C$4=""cn"""</formula>
    </cfRule>
    <cfRule type="cellIs" dxfId="142" priority="22" operator="greaterThan">
      <formula>0</formula>
    </cfRule>
  </conditionalFormatting>
  <conditionalFormatting sqref="H6:L28">
    <cfRule type="cellIs" dxfId="141" priority="20" operator="greaterThan">
      <formula>0</formula>
    </cfRule>
  </conditionalFormatting>
  <conditionalFormatting sqref="O6:S28">
    <cfRule type="cellIs" dxfId="140" priority="19" operator="greaterThan">
      <formula>0</formula>
    </cfRule>
  </conditionalFormatting>
  <conditionalFormatting sqref="O6:S28">
    <cfRule type="cellIs" dxfId="139" priority="17" operator="equal">
      <formula>"if$C$4=""cn"""</formula>
    </cfRule>
    <cfRule type="cellIs" dxfId="138" priority="18" operator="greaterThan">
      <formula>0</formula>
    </cfRule>
  </conditionalFormatting>
  <conditionalFormatting sqref="O6:S28">
    <cfRule type="cellIs" dxfId="137" priority="16" operator="greaterThan">
      <formula>0</formula>
    </cfRule>
  </conditionalFormatting>
  <conditionalFormatting sqref="V6:Z28">
    <cfRule type="cellIs" dxfId="136" priority="15" operator="greaterThan">
      <formula>0</formula>
    </cfRule>
  </conditionalFormatting>
  <conditionalFormatting sqref="V6:Z28">
    <cfRule type="cellIs" dxfId="135" priority="13" operator="equal">
      <formula>"if$C$4=""cn"""</formula>
    </cfRule>
    <cfRule type="cellIs" dxfId="134" priority="14" operator="greaterThan">
      <formula>0</formula>
    </cfRule>
  </conditionalFormatting>
  <conditionalFormatting sqref="V6:Z28">
    <cfRule type="cellIs" dxfId="133" priority="12" operator="greaterThan">
      <formula>0</formula>
    </cfRule>
  </conditionalFormatting>
  <conditionalFormatting sqref="AC6:AF28">
    <cfRule type="cellIs" dxfId="132" priority="11" operator="greaterThan">
      <formula>0</formula>
    </cfRule>
  </conditionalFormatting>
  <conditionalFormatting sqref="AC6:AF28">
    <cfRule type="cellIs" dxfId="131" priority="9" operator="equal">
      <formula>"if$C$4=""cn"""</formula>
    </cfRule>
    <cfRule type="cellIs" dxfId="130" priority="10" operator="greaterThan">
      <formula>0</formula>
    </cfRule>
  </conditionalFormatting>
  <conditionalFormatting sqref="AC6:AF28">
    <cfRule type="cellIs" dxfId="129" priority="8" operator="greaterThan">
      <formula>0</formula>
    </cfRule>
  </conditionalFormatting>
  <conditionalFormatting sqref="G5:G28">
    <cfRule type="expression" dxfId="128" priority="7">
      <formula>#REF!=TODAY()</formula>
    </cfRule>
  </conditionalFormatting>
  <conditionalFormatting sqref="N5:N28">
    <cfRule type="expression" dxfId="127" priority="6">
      <formula>#REF!=TODAY()</formula>
    </cfRule>
  </conditionalFormatting>
  <conditionalFormatting sqref="U5:U28">
    <cfRule type="expression" dxfId="126" priority="5">
      <formula>#REF!=TODAY()</formula>
    </cfRule>
  </conditionalFormatting>
  <conditionalFormatting sqref="AB5:AB28">
    <cfRule type="expression" dxfId="125" priority="4">
      <formula>#REF!=TODAY()</formula>
    </cfRule>
  </conditionalFormatting>
  <conditionalFormatting sqref="AG4:AG28">
    <cfRule type="expression" dxfId="124" priority="3">
      <formula>#REF!=TODAY()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CCEB-9797-4C66-84E3-898C4C1D5B82}">
  <dimension ref="A1:AJ34"/>
  <sheetViews>
    <sheetView tabSelected="1" topLeftCell="A12" workbookViewId="0">
      <selection activeCell="AK26" sqref="AK26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34" max="34" width="2.5703125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12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45261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t6</v>
      </c>
      <c r="D4" s="10" t="str">
        <f t="shared" ref="D4:I4" si="0">LOWER(TEXT(D5,"ddd"))</f>
        <v>t7</v>
      </c>
      <c r="E4" s="10" t="str">
        <f t="shared" si="0"/>
        <v>cn</v>
      </c>
      <c r="F4" s="10" t="str">
        <f t="shared" si="0"/>
        <v>t2</v>
      </c>
      <c r="G4" s="10" t="str">
        <f t="shared" si="0"/>
        <v>t3</v>
      </c>
      <c r="H4" s="10" t="str">
        <f t="shared" si="0"/>
        <v>t4</v>
      </c>
      <c r="I4" s="10" t="str">
        <f t="shared" si="0"/>
        <v>t5</v>
      </c>
      <c r="J4" s="10" t="str">
        <f>LOWER(TEXT(J5,"ddd"))</f>
        <v>t6</v>
      </c>
      <c r="K4" s="10" t="str">
        <f t="shared" ref="K4:AG4" si="1">LOWER(TEXT(K5,"ddd"))</f>
        <v>t7</v>
      </c>
      <c r="L4" s="10" t="str">
        <f t="shared" si="1"/>
        <v>cn</v>
      </c>
      <c r="M4" s="10" t="str">
        <f t="shared" si="1"/>
        <v>t2</v>
      </c>
      <c r="N4" s="10" t="str">
        <f t="shared" si="1"/>
        <v>t3</v>
      </c>
      <c r="O4" s="10" t="str">
        <f t="shared" si="1"/>
        <v>t4</v>
      </c>
      <c r="P4" s="10" t="str">
        <f t="shared" si="1"/>
        <v>t5</v>
      </c>
      <c r="Q4" s="10" t="str">
        <f t="shared" si="1"/>
        <v>t6</v>
      </c>
      <c r="R4" s="10" t="str">
        <f t="shared" si="1"/>
        <v>t7</v>
      </c>
      <c r="S4" s="10" t="str">
        <f t="shared" si="1"/>
        <v>cn</v>
      </c>
      <c r="T4" s="10" t="str">
        <f t="shared" si="1"/>
        <v>t2</v>
      </c>
      <c r="U4" s="10" t="str">
        <f t="shared" si="1"/>
        <v>t3</v>
      </c>
      <c r="V4" s="10" t="str">
        <f t="shared" si="1"/>
        <v>t4</v>
      </c>
      <c r="W4" s="10" t="str">
        <f t="shared" si="1"/>
        <v>t5</v>
      </c>
      <c r="X4" s="10" t="str">
        <f t="shared" si="1"/>
        <v>t6</v>
      </c>
      <c r="Y4" s="10" t="str">
        <f t="shared" si="1"/>
        <v>t7</v>
      </c>
      <c r="Z4" s="10" t="str">
        <f t="shared" si="1"/>
        <v>cn</v>
      </c>
      <c r="AA4" s="10" t="str">
        <f t="shared" si="1"/>
        <v>t2</v>
      </c>
      <c r="AB4" s="10" t="str">
        <f t="shared" si="1"/>
        <v>t3</v>
      </c>
      <c r="AC4" s="10" t="str">
        <f t="shared" si="1"/>
        <v>t4</v>
      </c>
      <c r="AD4" s="10" t="str">
        <f t="shared" si="1"/>
        <v>t5</v>
      </c>
      <c r="AE4" s="10" t="str">
        <f t="shared" si="1"/>
        <v>t6</v>
      </c>
      <c r="AF4" s="10" t="str">
        <f t="shared" si="1"/>
        <v>t7</v>
      </c>
      <c r="AG4" s="11" t="str">
        <f t="shared" si="1"/>
        <v>cn</v>
      </c>
    </row>
    <row r="5" spans="1:36" s="17" customFormat="1" ht="14.25">
      <c r="A5" s="91"/>
      <c r="B5" s="92"/>
      <c r="C5" s="121">
        <f>C3</f>
        <v>45261</v>
      </c>
      <c r="D5" s="121">
        <f>C5+1</f>
        <v>45262</v>
      </c>
      <c r="E5" s="18">
        <f t="shared" ref="E5:AG5" si="2">D5+1</f>
        <v>45263</v>
      </c>
      <c r="F5" s="121">
        <f t="shared" si="2"/>
        <v>45264</v>
      </c>
      <c r="G5" s="121">
        <f t="shared" si="2"/>
        <v>45265</v>
      </c>
      <c r="H5" s="121">
        <f t="shared" si="2"/>
        <v>45266</v>
      </c>
      <c r="I5" s="121">
        <f t="shared" si="2"/>
        <v>45267</v>
      </c>
      <c r="J5" s="121">
        <f t="shared" si="2"/>
        <v>45268</v>
      </c>
      <c r="K5" s="121">
        <f t="shared" si="2"/>
        <v>45269</v>
      </c>
      <c r="L5" s="18">
        <f t="shared" si="2"/>
        <v>45270</v>
      </c>
      <c r="M5" s="121">
        <f t="shared" si="2"/>
        <v>45271</v>
      </c>
      <c r="N5" s="121">
        <f t="shared" si="2"/>
        <v>45272</v>
      </c>
      <c r="O5" s="121">
        <f t="shared" si="2"/>
        <v>45273</v>
      </c>
      <c r="P5" s="121">
        <f t="shared" si="2"/>
        <v>45274</v>
      </c>
      <c r="Q5" s="121">
        <f t="shared" si="2"/>
        <v>45275</v>
      </c>
      <c r="R5" s="121">
        <f t="shared" si="2"/>
        <v>45276</v>
      </c>
      <c r="S5" s="18">
        <f t="shared" si="2"/>
        <v>45277</v>
      </c>
      <c r="T5" s="121">
        <f t="shared" si="2"/>
        <v>45278</v>
      </c>
      <c r="U5" s="121">
        <f t="shared" si="2"/>
        <v>45279</v>
      </c>
      <c r="V5" s="121">
        <f t="shared" si="2"/>
        <v>45280</v>
      </c>
      <c r="W5" s="121">
        <f t="shared" si="2"/>
        <v>45281</v>
      </c>
      <c r="X5" s="121">
        <f t="shared" si="2"/>
        <v>45282</v>
      </c>
      <c r="Y5" s="121">
        <f t="shared" si="2"/>
        <v>45283</v>
      </c>
      <c r="Z5" s="18">
        <f t="shared" si="2"/>
        <v>45284</v>
      </c>
      <c r="AA5" s="121">
        <f t="shared" si="2"/>
        <v>45285</v>
      </c>
      <c r="AB5" s="121">
        <f t="shared" si="2"/>
        <v>45286</v>
      </c>
      <c r="AC5" s="121">
        <f t="shared" si="2"/>
        <v>45287</v>
      </c>
      <c r="AD5" s="121">
        <f t="shared" si="2"/>
        <v>45288</v>
      </c>
      <c r="AE5" s="121">
        <f t="shared" si="2"/>
        <v>45289</v>
      </c>
      <c r="AF5" s="121">
        <f t="shared" si="2"/>
        <v>45290</v>
      </c>
      <c r="AG5" s="18">
        <f t="shared" si="2"/>
        <v>45291</v>
      </c>
    </row>
    <row r="6" spans="1:36" ht="12.75" customHeight="1">
      <c r="A6" s="72">
        <v>1</v>
      </c>
      <c r="B6" s="15" t="str">
        <f>'LICH BD 2023'!B5</f>
        <v>Cắt lõi giấy 01</v>
      </c>
      <c r="C6" s="121"/>
      <c r="D6" s="122"/>
      <c r="E6" s="18"/>
      <c r="F6" s="122"/>
      <c r="G6" s="122"/>
      <c r="H6" s="121"/>
      <c r="I6" s="122"/>
      <c r="J6" s="121"/>
      <c r="K6" s="122"/>
      <c r="L6" s="18"/>
      <c r="M6" s="122"/>
      <c r="N6" s="122"/>
      <c r="O6" s="121"/>
      <c r="P6" s="122"/>
      <c r="Q6" s="121"/>
      <c r="R6" s="122"/>
      <c r="S6" s="18"/>
      <c r="T6" s="122"/>
      <c r="U6" s="69">
        <v>45279</v>
      </c>
      <c r="V6" s="121"/>
      <c r="W6" s="122"/>
      <c r="X6" s="121"/>
      <c r="Y6" s="121"/>
      <c r="Z6" s="18"/>
      <c r="AA6" s="122"/>
      <c r="AB6" s="122"/>
      <c r="AC6" s="121"/>
      <c r="AD6" s="122"/>
      <c r="AE6" s="121"/>
      <c r="AF6" s="121"/>
      <c r="AG6" s="18"/>
    </row>
    <row r="7" spans="1:36" ht="12.75" customHeight="1">
      <c r="A7" s="72">
        <v>2</v>
      </c>
      <c r="B7" s="15" t="str">
        <f>'LICH BD 2023'!B6</f>
        <v>Cắt lõi giấy 02</v>
      </c>
      <c r="C7" s="121"/>
      <c r="D7" s="122"/>
      <c r="E7" s="18"/>
      <c r="F7" s="122"/>
      <c r="G7" s="122"/>
      <c r="H7" s="121"/>
      <c r="I7" s="122"/>
      <c r="J7" s="121"/>
      <c r="K7" s="122"/>
      <c r="L7" s="18"/>
      <c r="M7" s="122"/>
      <c r="N7" s="122"/>
      <c r="O7" s="121"/>
      <c r="P7" s="122"/>
      <c r="Q7" s="121"/>
      <c r="R7" s="122"/>
      <c r="S7" s="18"/>
      <c r="T7" s="122"/>
      <c r="U7" s="69">
        <v>45279</v>
      </c>
      <c r="V7" s="121"/>
      <c r="W7" s="122"/>
      <c r="X7" s="121"/>
      <c r="Y7" s="121"/>
      <c r="Z7" s="18"/>
      <c r="AA7" s="122"/>
      <c r="AB7" s="122"/>
      <c r="AC7" s="121"/>
      <c r="AD7" s="122"/>
      <c r="AE7" s="121"/>
      <c r="AF7" s="121"/>
      <c r="AG7" s="18"/>
    </row>
    <row r="8" spans="1:36" ht="12.75" customHeight="1">
      <c r="A8" s="72">
        <v>3</v>
      </c>
      <c r="B8" s="15" t="str">
        <f>'LICH BD 2023'!B7</f>
        <v>Chia cuộn 01</v>
      </c>
      <c r="C8" s="121"/>
      <c r="D8" s="122"/>
      <c r="E8" s="18"/>
      <c r="F8" s="122"/>
      <c r="G8" s="122"/>
      <c r="H8" s="121"/>
      <c r="I8" s="122"/>
      <c r="J8" s="121"/>
      <c r="K8" s="122"/>
      <c r="L8" s="18"/>
      <c r="M8" s="122"/>
      <c r="N8" s="122"/>
      <c r="O8" s="121"/>
      <c r="P8" s="122"/>
      <c r="Q8" s="69">
        <v>45275</v>
      </c>
      <c r="R8" s="122"/>
      <c r="S8" s="18"/>
      <c r="T8" s="122"/>
      <c r="U8" s="122"/>
      <c r="V8" s="121"/>
      <c r="W8" s="122"/>
      <c r="X8" s="121"/>
      <c r="Y8" s="121"/>
      <c r="Z8" s="18"/>
      <c r="AA8" s="122"/>
      <c r="AB8" s="122"/>
      <c r="AC8" s="121"/>
      <c r="AD8" s="122"/>
      <c r="AE8" s="121"/>
      <c r="AF8" s="121"/>
      <c r="AG8" s="18"/>
    </row>
    <row r="9" spans="1:36" ht="12.75" customHeight="1">
      <c r="A9" s="72">
        <v>4</v>
      </c>
      <c r="B9" s="15" t="str">
        <f>'LICH BD 2023'!B8</f>
        <v>Chia cuộn 03</v>
      </c>
      <c r="C9" s="121"/>
      <c r="D9" s="122"/>
      <c r="E9" s="18"/>
      <c r="F9" s="122"/>
      <c r="G9" s="122"/>
      <c r="H9" s="121"/>
      <c r="I9" s="122"/>
      <c r="J9" s="121"/>
      <c r="K9" s="122"/>
      <c r="L9" s="18"/>
      <c r="M9" s="122"/>
      <c r="N9" s="122"/>
      <c r="O9" s="121"/>
      <c r="P9" s="122"/>
      <c r="Q9" s="121"/>
      <c r="R9" s="122"/>
      <c r="S9" s="18"/>
      <c r="T9" s="69">
        <v>45278</v>
      </c>
      <c r="U9" s="122"/>
      <c r="V9" s="121"/>
      <c r="W9" s="122"/>
      <c r="X9" s="121"/>
      <c r="Y9" s="121"/>
      <c r="Z9" s="18"/>
      <c r="AA9" s="122"/>
      <c r="AB9" s="122"/>
      <c r="AC9" s="121"/>
      <c r="AD9" s="122"/>
      <c r="AE9" s="121"/>
      <c r="AF9" s="121"/>
      <c r="AG9" s="18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21"/>
      <c r="D10" s="122"/>
      <c r="E10" s="18"/>
      <c r="F10" s="122"/>
      <c r="G10" s="122"/>
      <c r="H10" s="121"/>
      <c r="I10" s="122"/>
      <c r="J10" s="121"/>
      <c r="K10" s="122"/>
      <c r="L10" s="18"/>
      <c r="M10" s="69">
        <v>45271</v>
      </c>
      <c r="N10" s="122"/>
      <c r="O10" s="121"/>
      <c r="P10" s="122"/>
      <c r="Q10" s="121"/>
      <c r="R10" s="122"/>
      <c r="S10" s="18"/>
      <c r="T10" s="122"/>
      <c r="U10" s="122"/>
      <c r="V10" s="121"/>
      <c r="W10" s="122"/>
      <c r="X10" s="121"/>
      <c r="Y10" s="121"/>
      <c r="Z10" s="18"/>
      <c r="AA10" s="122"/>
      <c r="AB10" s="122"/>
      <c r="AC10" s="121"/>
      <c r="AD10" s="122"/>
      <c r="AE10" s="121"/>
      <c r="AF10" s="121"/>
      <c r="AG10" s="18"/>
    </row>
    <row r="11" spans="1:36" ht="12.75" customHeight="1">
      <c r="A11" s="72">
        <v>6</v>
      </c>
      <c r="B11" s="15" t="str">
        <f>'LICH BD 2023'!B10</f>
        <v>Chỉnh độ nhớt mực 02</v>
      </c>
      <c r="C11" s="121"/>
      <c r="D11" s="122"/>
      <c r="E11" s="18"/>
      <c r="F11" s="122"/>
      <c r="G11" s="122"/>
      <c r="H11" s="121"/>
      <c r="I11" s="122"/>
      <c r="J11" s="121"/>
      <c r="K11" s="122"/>
      <c r="L11" s="18"/>
      <c r="M11" s="69">
        <v>45271</v>
      </c>
      <c r="N11" s="122"/>
      <c r="O11" s="121"/>
      <c r="P11" s="122"/>
      <c r="Q11" s="121"/>
      <c r="R11" s="122"/>
      <c r="S11" s="18"/>
      <c r="T11" s="122"/>
      <c r="U11" s="122"/>
      <c r="V11" s="121"/>
      <c r="W11" s="122"/>
      <c r="X11" s="121"/>
      <c r="Y11" s="121"/>
      <c r="Z11" s="18"/>
      <c r="AA11" s="122"/>
      <c r="AB11" s="122"/>
      <c r="AC11" s="121"/>
      <c r="AD11" s="122"/>
      <c r="AE11" s="121"/>
      <c r="AF11" s="121"/>
      <c r="AG11" s="18"/>
    </row>
    <row r="12" spans="1:36" ht="12.75" customHeight="1">
      <c r="A12" s="72">
        <v>7</v>
      </c>
      <c r="B12" s="15" t="str">
        <f>'LICH BD 2023'!B11</f>
        <v>Chỉnh độ nhớt mực 03</v>
      </c>
      <c r="C12" s="121"/>
      <c r="D12" s="122"/>
      <c r="E12" s="18"/>
      <c r="F12" s="122"/>
      <c r="G12" s="122"/>
      <c r="H12" s="121"/>
      <c r="I12" s="122"/>
      <c r="J12" s="121"/>
      <c r="K12" s="122"/>
      <c r="L12" s="18"/>
      <c r="M12" s="69">
        <v>45271</v>
      </c>
      <c r="N12" s="122"/>
      <c r="O12" s="121"/>
      <c r="P12" s="122"/>
      <c r="Q12" s="121"/>
      <c r="R12" s="122"/>
      <c r="S12" s="18"/>
      <c r="T12" s="122"/>
      <c r="U12" s="122"/>
      <c r="V12" s="121"/>
      <c r="W12" s="122"/>
      <c r="X12" s="121"/>
      <c r="Y12" s="121"/>
      <c r="Z12" s="18"/>
      <c r="AA12" s="122"/>
      <c r="AB12" s="122"/>
      <c r="AC12" s="121"/>
      <c r="AD12" s="122"/>
      <c r="AE12" s="121"/>
      <c r="AF12" s="121"/>
      <c r="AG12" s="18"/>
    </row>
    <row r="13" spans="1:36" ht="12.75" customHeight="1">
      <c r="A13" s="72">
        <v>8</v>
      </c>
      <c r="B13" s="15" t="str">
        <f>'LICH BD 2023'!B12</f>
        <v>Chỉnh độ nhớt mực 04</v>
      </c>
      <c r="C13" s="121"/>
      <c r="D13" s="122"/>
      <c r="E13" s="18"/>
      <c r="F13" s="122"/>
      <c r="G13" s="122"/>
      <c r="H13" s="121"/>
      <c r="I13" s="122"/>
      <c r="J13" s="121"/>
      <c r="K13" s="122"/>
      <c r="L13" s="18"/>
      <c r="M13" s="69">
        <v>45271</v>
      </c>
      <c r="N13" s="122"/>
      <c r="O13" s="121"/>
      <c r="P13" s="122"/>
      <c r="Q13" s="121"/>
      <c r="R13" s="122"/>
      <c r="S13" s="18"/>
      <c r="T13" s="122"/>
      <c r="U13" s="122"/>
      <c r="V13" s="121"/>
      <c r="W13" s="122"/>
      <c r="X13" s="121"/>
      <c r="Y13" s="121"/>
      <c r="Z13" s="18"/>
      <c r="AA13" s="122"/>
      <c r="AB13" s="122"/>
      <c r="AC13" s="121"/>
      <c r="AD13" s="122"/>
      <c r="AE13" s="121"/>
      <c r="AF13" s="121"/>
      <c r="AG13" s="18"/>
    </row>
    <row r="14" spans="1:36" ht="12.75" customHeight="1">
      <c r="A14" s="72">
        <v>9</v>
      </c>
      <c r="B14" s="15" t="str">
        <f>'LICH BD 2023'!B13</f>
        <v>Chỉnh độ nhớt mực 05</v>
      </c>
      <c r="C14" s="121"/>
      <c r="D14" s="122"/>
      <c r="E14" s="18"/>
      <c r="F14" s="122"/>
      <c r="G14" s="122"/>
      <c r="H14" s="121"/>
      <c r="I14" s="122"/>
      <c r="J14" s="121"/>
      <c r="K14" s="122"/>
      <c r="L14" s="18"/>
      <c r="M14" s="69">
        <v>45271</v>
      </c>
      <c r="N14" s="122"/>
      <c r="O14" s="121"/>
      <c r="P14" s="122"/>
      <c r="Q14" s="121"/>
      <c r="R14" s="122"/>
      <c r="S14" s="18"/>
      <c r="T14" s="122"/>
      <c r="U14" s="122"/>
      <c r="V14" s="121"/>
      <c r="W14" s="122"/>
      <c r="X14" s="121"/>
      <c r="Y14" s="121"/>
      <c r="Z14" s="18"/>
      <c r="AA14" s="122"/>
      <c r="AB14" s="122"/>
      <c r="AC14" s="121"/>
      <c r="AD14" s="122"/>
      <c r="AE14" s="121"/>
      <c r="AF14" s="121"/>
      <c r="AG14" s="18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21"/>
      <c r="D15" s="122"/>
      <c r="E15" s="18"/>
      <c r="F15" s="122"/>
      <c r="G15" s="122"/>
      <c r="H15" s="121"/>
      <c r="I15" s="122"/>
      <c r="J15" s="121"/>
      <c r="K15" s="122"/>
      <c r="L15" s="18"/>
      <c r="M15" s="122"/>
      <c r="N15" s="69">
        <v>45272</v>
      </c>
      <c r="O15" s="121"/>
      <c r="P15" s="122"/>
      <c r="Q15" s="121"/>
      <c r="R15" s="122"/>
      <c r="S15" s="18"/>
      <c r="T15" s="122"/>
      <c r="U15" s="122"/>
      <c r="V15" s="121"/>
      <c r="W15" s="122"/>
      <c r="X15" s="121"/>
      <c r="Y15" s="121"/>
      <c r="Z15" s="18"/>
      <c r="AA15" s="122"/>
      <c r="AB15" s="122"/>
      <c r="AC15" s="121"/>
      <c r="AD15" s="122"/>
      <c r="AE15" s="121"/>
      <c r="AF15" s="121"/>
      <c r="AG15" s="18"/>
    </row>
    <row r="16" spans="1:36" ht="12.75" customHeight="1">
      <c r="A16" s="72">
        <v>11</v>
      </c>
      <c r="B16" s="15" t="str">
        <f>'LICH BD 2023'!B15</f>
        <v>Ghép màng 02 (Không dung môi)</v>
      </c>
      <c r="C16" s="121"/>
      <c r="D16" s="122"/>
      <c r="E16" s="18"/>
      <c r="F16" s="122"/>
      <c r="G16" s="122"/>
      <c r="H16" s="121"/>
      <c r="I16" s="122"/>
      <c r="J16" s="121"/>
      <c r="K16" s="122"/>
      <c r="L16" s="18"/>
      <c r="M16" s="122"/>
      <c r="N16" s="122"/>
      <c r="O16" s="121"/>
      <c r="P16" s="122"/>
      <c r="Q16" s="121"/>
      <c r="R16" s="122"/>
      <c r="S16" s="18"/>
      <c r="T16" s="122"/>
      <c r="U16" s="122"/>
      <c r="V16" s="121"/>
      <c r="W16" s="122"/>
      <c r="X16" s="121"/>
      <c r="Y16" s="121"/>
      <c r="Z16" s="18"/>
      <c r="AA16" s="122"/>
      <c r="AB16" s="122"/>
      <c r="AC16" s="121"/>
      <c r="AD16" s="122"/>
      <c r="AE16" s="69">
        <v>45289</v>
      </c>
      <c r="AF16" s="121"/>
      <c r="AG16" s="18"/>
    </row>
    <row r="17" spans="1:33" ht="12.75" customHeight="1">
      <c r="A17" s="72">
        <v>12</v>
      </c>
      <c r="B17" s="15" t="str">
        <f>'LICH BD 2023'!B16</f>
        <v>In 01</v>
      </c>
      <c r="C17" s="121"/>
      <c r="D17" s="122"/>
      <c r="E17" s="18"/>
      <c r="F17" s="122"/>
      <c r="G17" s="122"/>
      <c r="H17" s="121"/>
      <c r="I17" s="122"/>
      <c r="J17" s="121"/>
      <c r="K17" s="122"/>
      <c r="L17" s="18"/>
      <c r="M17" s="122"/>
      <c r="N17" s="122"/>
      <c r="O17" s="122"/>
      <c r="P17" s="69">
        <v>45274</v>
      </c>
      <c r="Q17" s="121"/>
      <c r="R17" s="122"/>
      <c r="S17" s="18"/>
      <c r="T17" s="122"/>
      <c r="U17" s="122"/>
      <c r="V17" s="121"/>
      <c r="W17" s="122"/>
      <c r="X17" s="121"/>
      <c r="Y17" s="121"/>
      <c r="Z17" s="18"/>
      <c r="AA17" s="122"/>
      <c r="AB17" s="122"/>
      <c r="AC17" s="121"/>
      <c r="AD17" s="122"/>
      <c r="AE17" s="121"/>
      <c r="AF17" s="121"/>
      <c r="AG17" s="18"/>
    </row>
    <row r="18" spans="1:33" ht="12.75" customHeight="1">
      <c r="A18" s="72">
        <v>13</v>
      </c>
      <c r="B18" s="15" t="str">
        <f>'LICH BD 2023'!B17</f>
        <v>Làm lạnh nước 01</v>
      </c>
      <c r="C18" s="121"/>
      <c r="D18" s="122"/>
      <c r="E18" s="18"/>
      <c r="F18" s="122"/>
      <c r="G18" s="122"/>
      <c r="H18" s="121"/>
      <c r="I18" s="122"/>
      <c r="J18" s="121"/>
      <c r="K18" s="122"/>
      <c r="L18" s="18"/>
      <c r="M18" s="122"/>
      <c r="N18" s="122"/>
      <c r="O18" s="121"/>
      <c r="P18" s="122"/>
      <c r="Q18" s="121"/>
      <c r="R18" s="122"/>
      <c r="S18" s="18"/>
      <c r="T18" s="122"/>
      <c r="U18" s="122"/>
      <c r="V18" s="122"/>
      <c r="W18" s="69">
        <v>45281</v>
      </c>
      <c r="X18" s="121"/>
      <c r="Y18" s="121"/>
      <c r="Z18" s="18"/>
      <c r="AA18" s="122"/>
      <c r="AB18" s="122"/>
      <c r="AC18" s="121"/>
      <c r="AD18" s="122"/>
      <c r="AE18" s="121"/>
      <c r="AF18" s="121"/>
      <c r="AG18" s="18"/>
    </row>
    <row r="19" spans="1:33" ht="12.75" customHeight="1">
      <c r="A19" s="72">
        <v>14</v>
      </c>
      <c r="B19" s="15" t="str">
        <f>'LICH BD 2023'!B18</f>
        <v>Làm lạnh nước 02</v>
      </c>
      <c r="C19" s="121"/>
      <c r="D19" s="122"/>
      <c r="E19" s="18"/>
      <c r="F19" s="122"/>
      <c r="G19" s="122"/>
      <c r="H19" s="121"/>
      <c r="I19" s="122"/>
      <c r="J19" s="121"/>
      <c r="K19" s="122"/>
      <c r="L19" s="18"/>
      <c r="M19" s="122"/>
      <c r="N19" s="122"/>
      <c r="O19" s="121"/>
      <c r="P19" s="122"/>
      <c r="Q19" s="121"/>
      <c r="R19" s="122"/>
      <c r="S19" s="18"/>
      <c r="T19" s="122"/>
      <c r="U19" s="122"/>
      <c r="V19" s="122"/>
      <c r="W19" s="69">
        <v>45281</v>
      </c>
      <c r="X19" s="121"/>
      <c r="Y19" s="121"/>
      <c r="Z19" s="18"/>
      <c r="AA19" s="122"/>
      <c r="AB19" s="122"/>
      <c r="AC19" s="121"/>
      <c r="AD19" s="122"/>
      <c r="AE19" s="121"/>
      <c r="AF19" s="121"/>
      <c r="AG19" s="18"/>
    </row>
    <row r="20" spans="1:33" ht="12.75" customHeight="1">
      <c r="A20" s="72">
        <v>15</v>
      </c>
      <c r="B20" s="15" t="str">
        <f>'LICH BD 2023'!B19</f>
        <v>Làm túi 01</v>
      </c>
      <c r="C20" s="69">
        <v>45261</v>
      </c>
      <c r="D20" s="122"/>
      <c r="E20" s="18"/>
      <c r="F20" s="122"/>
      <c r="G20" s="122"/>
      <c r="H20" s="121"/>
      <c r="I20" s="122"/>
      <c r="J20" s="121"/>
      <c r="K20" s="122"/>
      <c r="L20" s="18"/>
      <c r="M20" s="122"/>
      <c r="N20" s="122"/>
      <c r="O20" s="121"/>
      <c r="P20" s="122"/>
      <c r="Q20" s="121"/>
      <c r="R20" s="122"/>
      <c r="S20" s="18"/>
      <c r="T20" s="122"/>
      <c r="U20" s="122"/>
      <c r="V20" s="121"/>
      <c r="W20" s="122"/>
      <c r="X20" s="121"/>
      <c r="Y20" s="121"/>
      <c r="Z20" s="18"/>
      <c r="AA20" s="122"/>
      <c r="AB20" s="122"/>
      <c r="AC20" s="121"/>
      <c r="AD20" s="122"/>
      <c r="AE20" s="121"/>
      <c r="AF20" s="122"/>
      <c r="AG20" s="18"/>
    </row>
    <row r="21" spans="1:33">
      <c r="A21" s="72">
        <v>16</v>
      </c>
      <c r="B21" s="15" t="str">
        <f>'LICH BD 2023'!B20</f>
        <v>Làm túi 02</v>
      </c>
      <c r="C21" s="121"/>
      <c r="D21" s="122"/>
      <c r="E21" s="18"/>
      <c r="F21" s="69">
        <v>45264</v>
      </c>
      <c r="G21" s="122"/>
      <c r="H21" s="121"/>
      <c r="I21" s="122"/>
      <c r="J21" s="121"/>
      <c r="K21" s="122"/>
      <c r="L21" s="18"/>
      <c r="M21" s="122"/>
      <c r="N21" s="122"/>
      <c r="O21" s="121"/>
      <c r="P21" s="122"/>
      <c r="Q21" s="121"/>
      <c r="R21" s="122"/>
      <c r="S21" s="18"/>
      <c r="T21" s="122"/>
      <c r="U21" s="122"/>
      <c r="V21" s="121"/>
      <c r="W21" s="122"/>
      <c r="X21" s="121"/>
      <c r="Y21" s="121"/>
      <c r="Z21" s="18"/>
      <c r="AA21" s="122"/>
      <c r="AB21" s="122"/>
      <c r="AC21" s="121"/>
      <c r="AD21" s="122"/>
      <c r="AE21" s="121"/>
      <c r="AF21" s="121"/>
      <c r="AG21" s="18"/>
    </row>
    <row r="22" spans="1:33">
      <c r="A22" s="72">
        <v>17</v>
      </c>
      <c r="B22" s="15" t="str">
        <f>'LICH BD 2023'!B21</f>
        <v>Làm túi 03 (ba biên)</v>
      </c>
      <c r="C22" s="121"/>
      <c r="D22" s="122"/>
      <c r="E22" s="18"/>
      <c r="F22" s="122"/>
      <c r="G22" s="69">
        <v>45265</v>
      </c>
      <c r="H22" s="121"/>
      <c r="I22" s="122"/>
      <c r="J22" s="121"/>
      <c r="K22" s="122"/>
      <c r="L22" s="18"/>
      <c r="M22" s="122"/>
      <c r="N22" s="122"/>
      <c r="O22" s="121"/>
      <c r="P22" s="122"/>
      <c r="Q22" s="121"/>
      <c r="R22" s="122"/>
      <c r="S22" s="18"/>
      <c r="T22" s="122"/>
      <c r="U22" s="122"/>
      <c r="V22" s="121"/>
      <c r="W22" s="122"/>
      <c r="X22" s="121"/>
      <c r="Y22" s="121"/>
      <c r="Z22" s="18"/>
      <c r="AA22" s="122"/>
      <c r="AB22" s="122"/>
      <c r="AC22" s="121"/>
      <c r="AD22" s="122"/>
      <c r="AE22" s="121"/>
      <c r="AF22" s="121"/>
      <c r="AG22" s="18"/>
    </row>
    <row r="23" spans="1:33">
      <c r="A23" s="72">
        <v>18</v>
      </c>
      <c r="B23" s="15" t="str">
        <f>'LICH BD 2023'!B22</f>
        <v>Làm túi 04</v>
      </c>
      <c r="C23" s="121"/>
      <c r="D23" s="122"/>
      <c r="E23" s="18"/>
      <c r="F23" s="122"/>
      <c r="G23" s="122"/>
      <c r="H23" s="121"/>
      <c r="I23" s="122"/>
      <c r="J23" s="121"/>
      <c r="K23" s="122"/>
      <c r="L23" s="18"/>
      <c r="M23" s="122"/>
      <c r="N23" s="122"/>
      <c r="O23" s="121"/>
      <c r="P23" s="122"/>
      <c r="Q23" s="121"/>
      <c r="R23" s="122"/>
      <c r="S23" s="18"/>
      <c r="T23" s="122"/>
      <c r="U23" s="122"/>
      <c r="V23" s="121"/>
      <c r="W23" s="122"/>
      <c r="X23" s="121"/>
      <c r="Y23" s="121"/>
      <c r="Z23" s="18"/>
      <c r="AA23" s="69">
        <v>45285</v>
      </c>
      <c r="AB23" s="122"/>
      <c r="AC23" s="121"/>
      <c r="AD23" s="122"/>
      <c r="AE23" s="121"/>
      <c r="AF23" s="121"/>
      <c r="AG23" s="18"/>
    </row>
    <row r="24" spans="1:33">
      <c r="A24" s="72">
        <v>19</v>
      </c>
      <c r="B24" s="15" t="str">
        <f>'LICH BD 2023'!B23</f>
        <v>Làm túi 05</v>
      </c>
      <c r="C24" s="121"/>
      <c r="D24" s="122"/>
      <c r="E24" s="18"/>
      <c r="F24" s="122"/>
      <c r="G24" s="122"/>
      <c r="H24" s="121"/>
      <c r="I24" s="122"/>
      <c r="J24" s="121"/>
      <c r="K24" s="122"/>
      <c r="L24" s="18"/>
      <c r="M24" s="122"/>
      <c r="N24" s="122"/>
      <c r="O24" s="121"/>
      <c r="P24" s="122"/>
      <c r="Q24" s="121"/>
      <c r="R24" s="122"/>
      <c r="S24" s="18"/>
      <c r="T24" s="122"/>
      <c r="U24" s="122"/>
      <c r="V24" s="121"/>
      <c r="W24" s="122"/>
      <c r="X24" s="121"/>
      <c r="Y24" s="121"/>
      <c r="Z24" s="18"/>
      <c r="AA24" s="122"/>
      <c r="AB24" s="122"/>
      <c r="AC24" s="122"/>
      <c r="AD24" s="69">
        <v>45288</v>
      </c>
      <c r="AE24" s="121"/>
      <c r="AF24" s="121"/>
      <c r="AG24" s="18"/>
    </row>
    <row r="25" spans="1:33">
      <c r="A25" s="72">
        <v>20</v>
      </c>
      <c r="B25" s="15" t="str">
        <f>'LICH BD 2023'!B24</f>
        <v>Nén khí 01</v>
      </c>
      <c r="C25" s="121"/>
      <c r="D25" s="122"/>
      <c r="E25" s="18"/>
      <c r="F25" s="122"/>
      <c r="G25" s="122"/>
      <c r="H25" s="122"/>
      <c r="I25" s="69">
        <v>45267</v>
      </c>
      <c r="J25" s="121"/>
      <c r="K25" s="122"/>
      <c r="L25" s="18"/>
      <c r="M25" s="122"/>
      <c r="N25" s="122"/>
      <c r="O25" s="121"/>
      <c r="P25" s="122"/>
      <c r="Q25" s="121"/>
      <c r="R25" s="122"/>
      <c r="S25" s="18"/>
      <c r="T25" s="122"/>
      <c r="U25" s="122"/>
      <c r="V25" s="121"/>
      <c r="W25" s="122"/>
      <c r="X25" s="121"/>
      <c r="Y25" s="121"/>
      <c r="Z25" s="18"/>
      <c r="AA25" s="122"/>
      <c r="AB25" s="122"/>
      <c r="AC25" s="122"/>
      <c r="AD25" s="122"/>
      <c r="AE25" s="121"/>
      <c r="AF25" s="121"/>
      <c r="AG25" s="18"/>
    </row>
    <row r="26" spans="1:33">
      <c r="A26" s="72">
        <v>21</v>
      </c>
      <c r="B26" s="15" t="str">
        <f>'LICH BD 2023'!B25</f>
        <v xml:space="preserve">Nén khí 02 + Sấy khí </v>
      </c>
      <c r="C26" s="121"/>
      <c r="D26" s="122"/>
      <c r="E26" s="18"/>
      <c r="F26" s="122"/>
      <c r="G26" s="122"/>
      <c r="H26" s="121"/>
      <c r="I26" s="122"/>
      <c r="J26" s="121"/>
      <c r="K26" s="122"/>
      <c r="L26" s="18"/>
      <c r="M26" s="122"/>
      <c r="N26" s="122"/>
      <c r="O26" s="121"/>
      <c r="P26" s="122"/>
      <c r="Q26" s="121"/>
      <c r="R26" s="122"/>
      <c r="S26" s="18"/>
      <c r="T26" s="122"/>
      <c r="U26" s="122"/>
      <c r="V26" s="121"/>
      <c r="W26" s="122"/>
      <c r="X26" s="121"/>
      <c r="Y26" s="121"/>
      <c r="Z26" s="18"/>
      <c r="AA26" s="122"/>
      <c r="AB26" s="69">
        <v>45286</v>
      </c>
      <c r="AC26" s="121"/>
      <c r="AD26" s="122"/>
      <c r="AE26" s="121"/>
      <c r="AF26" s="121"/>
      <c r="AG26" s="18"/>
    </row>
    <row r="27" spans="1:33">
      <c r="A27" s="72">
        <v>22</v>
      </c>
      <c r="B27" s="15" t="str">
        <f>'LICH BD 2023'!B26</f>
        <v>Quạt hơi nước 01</v>
      </c>
      <c r="C27" s="121"/>
      <c r="D27" s="122"/>
      <c r="E27" s="18"/>
      <c r="F27" s="122"/>
      <c r="G27" s="122"/>
      <c r="H27" s="121"/>
      <c r="I27" s="122"/>
      <c r="J27" s="121"/>
      <c r="K27" s="122"/>
      <c r="L27" s="18"/>
      <c r="M27" s="122"/>
      <c r="N27" s="122"/>
      <c r="O27" s="121"/>
      <c r="P27" s="122"/>
      <c r="Q27" s="121"/>
      <c r="R27" s="122"/>
      <c r="S27" s="18"/>
      <c r="T27" s="122"/>
      <c r="U27" s="122"/>
      <c r="V27" s="121"/>
      <c r="W27" s="122"/>
      <c r="X27" s="69">
        <v>45282</v>
      </c>
      <c r="Y27" s="122"/>
      <c r="Z27" s="18"/>
      <c r="AA27" s="122"/>
      <c r="AB27" s="122"/>
      <c r="AC27" s="121"/>
      <c r="AD27" s="122"/>
      <c r="AE27" s="121"/>
      <c r="AF27" s="121"/>
      <c r="AG27" s="18"/>
    </row>
    <row r="28" spans="1:33">
      <c r="A28" s="72">
        <v>23</v>
      </c>
      <c r="B28" s="15" t="str">
        <f>'LICH BD 2023'!B27</f>
        <v>Xe nâng dầu DO</v>
      </c>
      <c r="C28" s="121"/>
      <c r="D28" s="122"/>
      <c r="E28" s="18"/>
      <c r="F28" s="122"/>
      <c r="G28" s="122"/>
      <c r="H28" s="121"/>
      <c r="I28" s="122"/>
      <c r="J28" s="69">
        <v>45268</v>
      </c>
      <c r="K28" s="122"/>
      <c r="L28" s="18"/>
      <c r="M28" s="122"/>
      <c r="N28" s="122"/>
      <c r="O28" s="121"/>
      <c r="P28" s="122"/>
      <c r="Q28" s="121"/>
      <c r="R28" s="121"/>
      <c r="S28" s="18"/>
      <c r="T28" s="122"/>
      <c r="U28" s="122"/>
      <c r="V28" s="121"/>
      <c r="W28" s="122"/>
      <c r="X28" s="121"/>
      <c r="Y28" s="122"/>
      <c r="Z28" s="18"/>
      <c r="AA28" s="122"/>
      <c r="AB28" s="122"/>
      <c r="AC28" s="121"/>
      <c r="AD28" s="122"/>
      <c r="AE28" s="121"/>
      <c r="AF28" s="121"/>
      <c r="AG28" s="18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A4:A5"/>
    <mergeCell ref="B4:B5"/>
    <mergeCell ref="W30:AG30"/>
    <mergeCell ref="W31:AG31"/>
    <mergeCell ref="W34:AG34"/>
    <mergeCell ref="A1:B2"/>
    <mergeCell ref="C1:AA1"/>
    <mergeCell ref="AB1:AG1"/>
    <mergeCell ref="C2:AA2"/>
    <mergeCell ref="AB2:AG2"/>
    <mergeCell ref="C3:G3"/>
    <mergeCell ref="H3:AG3"/>
  </mergeCells>
  <conditionalFormatting sqref="Z4:AG4">
    <cfRule type="cellIs" dxfId="123" priority="126" operator="equal">
      <formula>"sun"</formula>
    </cfRule>
  </conditionalFormatting>
  <conditionalFormatting sqref="C4:O4 Q4:Y4">
    <cfRule type="cellIs" dxfId="122" priority="129" operator="equal">
      <formula>"sun"</formula>
    </cfRule>
  </conditionalFormatting>
  <conditionalFormatting sqref="C4:Y4">
    <cfRule type="cellIs" dxfId="121" priority="128" operator="equal">
      <formula>"sun"</formula>
    </cfRule>
  </conditionalFormatting>
  <conditionalFormatting sqref="Z4:AG4">
    <cfRule type="cellIs" dxfId="120" priority="127" operator="equal">
      <formula>"sun"</formula>
    </cfRule>
  </conditionalFormatting>
  <conditionalFormatting sqref="C4:O4 Q4:AG4 F5 M5 T5 AA5">
    <cfRule type="expression" dxfId="119" priority="130">
      <formula>#REF!=TODAY()</formula>
    </cfRule>
  </conditionalFormatting>
  <conditionalFormatting sqref="W6:W28 D6:D28 I6:I28 P6:P28 R6:R27 F6:G28 K6:K28 M6:N28 T6:U28">
    <cfRule type="cellIs" dxfId="118" priority="125" operator="greaterThan">
      <formula>0</formula>
    </cfRule>
  </conditionalFormatting>
  <conditionalFormatting sqref="W6:W28 D6:D28 I6:I28 P6:P28 R6:R27 F6:G28 K6:K28 M6:N28 T6:U28">
    <cfRule type="cellIs" dxfId="117" priority="123" operator="equal">
      <formula>"if$C$4=""cn"""</formula>
    </cfRule>
    <cfRule type="cellIs" dxfId="116" priority="124" operator="greaterThan">
      <formula>0</formula>
    </cfRule>
  </conditionalFormatting>
  <conditionalFormatting sqref="C4:AG4">
    <cfRule type="cellIs" dxfId="115" priority="122" operator="equal">
      <formula>"cn"</formula>
    </cfRule>
  </conditionalFormatting>
  <conditionalFormatting sqref="W6:W28 D6:D28 I6:I28 P6:P28 R6:R27 F6:G28 K6:K28 M6:N28 T6:U28">
    <cfRule type="cellIs" dxfId="114" priority="121" operator="greaterThan">
      <formula>0</formula>
    </cfRule>
  </conditionalFormatting>
  <conditionalFormatting sqref="W6:W28 I6:I28 P6:P28 R6:R27 D6:D28 AC24:AC25 Y27:Y28 K6:K28 T6:U28 M6:N28 O17:P17 V18:W19 F6:G28 AD6:AD28 H25:I25 AA6:AB28 C20 J28 Q8 X27 AE16">
    <cfRule type="cellIs" dxfId="113" priority="120" operator="equal">
      <formula>"cn"</formula>
    </cfRule>
  </conditionalFormatting>
  <conditionalFormatting sqref="W6:W28 I6:I28 P6:P28 R6:R27 D6:D28 AC24:AC25 Y27:Y28 K6:K28 T6:U28 M6:N28 O17:P17 V18:W19 F6:G28 AD6:AD28 H25:I25 AA6:AB28 C20 J28 Q8 X27 AE16">
    <cfRule type="containsText" dxfId="112" priority="119" operator="containsText" text="Lễ">
      <formula>NOT(ISERROR(SEARCH("Lễ",C6)))</formula>
    </cfRule>
  </conditionalFormatting>
  <conditionalFormatting sqref="G5:G28">
    <cfRule type="expression" dxfId="111" priority="118">
      <formula>#REF!=TODAY()</formula>
    </cfRule>
  </conditionalFormatting>
  <conditionalFormatting sqref="N5">
    <cfRule type="expression" dxfId="110" priority="117">
      <formula>#REF!=TODAY()</formula>
    </cfRule>
  </conditionalFormatting>
  <conditionalFormatting sqref="U5">
    <cfRule type="expression" dxfId="109" priority="116">
      <formula>#REF!=TODAY()</formula>
    </cfRule>
  </conditionalFormatting>
  <conditionalFormatting sqref="AB5">
    <cfRule type="expression" dxfId="108" priority="115">
      <formula>#REF!=TODAY()</formula>
    </cfRule>
  </conditionalFormatting>
  <conditionalFormatting sqref="I5 W27">
    <cfRule type="expression" dxfId="107" priority="114">
      <formula>#REF!=TODAY()</formula>
    </cfRule>
  </conditionalFormatting>
  <conditionalFormatting sqref="P5">
    <cfRule type="expression" dxfId="106" priority="113">
      <formula>#REF!=TODAY()</formula>
    </cfRule>
  </conditionalFormatting>
  <conditionalFormatting sqref="W5">
    <cfRule type="expression" dxfId="105" priority="112">
      <formula>#REF!=TODAY()</formula>
    </cfRule>
  </conditionalFormatting>
  <conditionalFormatting sqref="AD5">
    <cfRule type="expression" dxfId="104" priority="111">
      <formula>#REF!=TODAY()</formula>
    </cfRule>
  </conditionalFormatting>
  <conditionalFormatting sqref="D5:D28">
    <cfRule type="expression" dxfId="103" priority="110">
      <formula>#REF!=TODAY()</formula>
    </cfRule>
  </conditionalFormatting>
  <conditionalFormatting sqref="K5">
    <cfRule type="expression" dxfId="102" priority="109">
      <formula>#REF!=TODAY()</formula>
    </cfRule>
  </conditionalFormatting>
  <conditionalFormatting sqref="R5 R28">
    <cfRule type="expression" dxfId="101" priority="108">
      <formula>#REF!=TODAY()</formula>
    </cfRule>
  </conditionalFormatting>
  <conditionalFormatting sqref="Y5:Y26">
    <cfRule type="expression" dxfId="100" priority="107">
      <formula>#REF!=TODAY()</formula>
    </cfRule>
  </conditionalFormatting>
  <conditionalFormatting sqref="AF5:AF19 AF21:AF28">
    <cfRule type="expression" dxfId="99" priority="106">
      <formula>#REF!=TODAY()</formula>
    </cfRule>
  </conditionalFormatting>
  <conditionalFormatting sqref="P28">
    <cfRule type="expression" dxfId="98" priority="105">
      <formula>#REF!=TODAY()</formula>
    </cfRule>
  </conditionalFormatting>
  <conditionalFormatting sqref="U28">
    <cfRule type="expression" dxfId="97" priority="104">
      <formula>#REF!=TODAY()</formula>
    </cfRule>
  </conditionalFormatting>
  <conditionalFormatting sqref="W6:W28">
    <cfRule type="expression" dxfId="96" priority="103">
      <formula>#REF!=TODAY()</formula>
    </cfRule>
  </conditionalFormatting>
  <conditionalFormatting sqref="AA6:AB28 AD6:AD28">
    <cfRule type="cellIs" dxfId="95" priority="102" operator="greaterThan">
      <formula>0</formula>
    </cfRule>
  </conditionalFormatting>
  <conditionalFormatting sqref="AA6:AB28 AD6:AD28">
    <cfRule type="cellIs" dxfId="94" priority="100" operator="equal">
      <formula>"if$C$4=""cn"""</formula>
    </cfRule>
    <cfRule type="cellIs" dxfId="93" priority="101" operator="greaterThan">
      <formula>0</formula>
    </cfRule>
  </conditionalFormatting>
  <conditionalFormatting sqref="AA6:AB28 AD6:AD28">
    <cfRule type="cellIs" dxfId="92" priority="99" operator="greaterThan">
      <formula>0</formula>
    </cfRule>
  </conditionalFormatting>
  <conditionalFormatting sqref="AB6:AB28">
    <cfRule type="expression" dxfId="91" priority="98">
      <formula>#REF!=TODAY()</formula>
    </cfRule>
  </conditionalFormatting>
  <conditionalFormatting sqref="AD6:AD28">
    <cfRule type="expression" dxfId="90" priority="97">
      <formula>#REF!=TODAY()</formula>
    </cfRule>
  </conditionalFormatting>
  <conditionalFormatting sqref="H5:H28">
    <cfRule type="expression" dxfId="89" priority="92">
      <formula>#REF!=TODAY()</formula>
    </cfRule>
  </conditionalFormatting>
  <conditionalFormatting sqref="O5:O28">
    <cfRule type="expression" dxfId="88" priority="91">
      <formula>#REF!=TODAY()</formula>
    </cfRule>
  </conditionalFormatting>
  <conditionalFormatting sqref="V5:V28">
    <cfRule type="expression" dxfId="87" priority="90">
      <formula>#REF!=TODAY()</formula>
    </cfRule>
  </conditionalFormatting>
  <conditionalFormatting sqref="AC5:AC23 AC26:AC28">
    <cfRule type="expression" dxfId="86" priority="89">
      <formula>#REF!=TODAY()</formula>
    </cfRule>
  </conditionalFormatting>
  <conditionalFormatting sqref="I6:I28 N6:N28">
    <cfRule type="expression" dxfId="85" priority="88">
      <formula>#REF!=TODAY()</formula>
    </cfRule>
  </conditionalFormatting>
  <conditionalFormatting sqref="M6:M28">
    <cfRule type="expression" dxfId="84" priority="87">
      <formula>#REF!=TODAY()</formula>
    </cfRule>
  </conditionalFormatting>
  <conditionalFormatting sqref="P6:P27 U6:U27">
    <cfRule type="expression" dxfId="83" priority="86">
      <formula>#REF!=TODAY()</formula>
    </cfRule>
  </conditionalFormatting>
  <conditionalFormatting sqref="T6:T27">
    <cfRule type="expression" dxfId="82" priority="85">
      <formula>#REF!=TODAY()</formula>
    </cfRule>
  </conditionalFormatting>
  <conditionalFormatting sqref="AF20">
    <cfRule type="cellIs" dxfId="81" priority="84" operator="equal">
      <formula>"cn"</formula>
    </cfRule>
  </conditionalFormatting>
  <conditionalFormatting sqref="AF20">
    <cfRule type="containsText" dxfId="80" priority="83" operator="containsText" text="Lễ">
      <formula>NOT(ISERROR(SEARCH("Lễ",AF20)))</formula>
    </cfRule>
  </conditionalFormatting>
  <conditionalFormatting sqref="AF20">
    <cfRule type="cellIs" dxfId="79" priority="82" operator="greaterThan">
      <formula>0</formula>
    </cfRule>
  </conditionalFormatting>
  <conditionalFormatting sqref="AF20">
    <cfRule type="cellIs" dxfId="78" priority="80" operator="equal">
      <formula>"if$C$4=""cn"""</formula>
    </cfRule>
    <cfRule type="cellIs" dxfId="77" priority="81" operator="greaterThan">
      <formula>0</formula>
    </cfRule>
  </conditionalFormatting>
  <conditionalFormatting sqref="AF20">
    <cfRule type="cellIs" dxfId="76" priority="79" operator="greaterThan">
      <formula>0</formula>
    </cfRule>
  </conditionalFormatting>
  <conditionalFormatting sqref="C5:C28">
    <cfRule type="expression" dxfId="75" priority="78">
      <formula>#REF!=TODAY()</formula>
    </cfRule>
  </conditionalFormatting>
  <conditionalFormatting sqref="J5:J28">
    <cfRule type="expression" dxfId="74" priority="77">
      <formula>#REF!=TODAY()</formula>
    </cfRule>
  </conditionalFormatting>
  <conditionalFormatting sqref="Q5:Q28">
    <cfRule type="expression" dxfId="73" priority="76">
      <formula>#REF!=TODAY()</formula>
    </cfRule>
  </conditionalFormatting>
  <conditionalFormatting sqref="X5:X28">
    <cfRule type="expression" dxfId="72" priority="75">
      <formula>#REF!=TODAY()</formula>
    </cfRule>
  </conditionalFormatting>
  <conditionalFormatting sqref="AE5:AE28">
    <cfRule type="expression" dxfId="71" priority="74">
      <formula>#REF!=TODAY()</formula>
    </cfRule>
  </conditionalFormatting>
  <conditionalFormatting sqref="H25">
    <cfRule type="cellIs" dxfId="70" priority="73" operator="greaterThan">
      <formula>0</formula>
    </cfRule>
  </conditionalFormatting>
  <conditionalFormatting sqref="H25">
    <cfRule type="cellIs" dxfId="69" priority="71" operator="equal">
      <formula>"if$C$4=""cn"""</formula>
    </cfRule>
    <cfRule type="cellIs" dxfId="68" priority="72" operator="greaterThan">
      <formula>0</formula>
    </cfRule>
  </conditionalFormatting>
  <conditionalFormatting sqref="H25">
    <cfRule type="cellIs" dxfId="67" priority="70" operator="greaterThan">
      <formula>0</formula>
    </cfRule>
  </conditionalFormatting>
  <conditionalFormatting sqref="O17">
    <cfRule type="expression" dxfId="66" priority="69">
      <formula>#REF!=TODAY()</formula>
    </cfRule>
  </conditionalFormatting>
  <conditionalFormatting sqref="O17">
    <cfRule type="cellIs" dxfId="65" priority="68" operator="greaterThan">
      <formula>0</formula>
    </cfRule>
  </conditionalFormatting>
  <conditionalFormatting sqref="O17">
    <cfRule type="cellIs" dxfId="64" priority="66" operator="equal">
      <formula>"if$C$4=""cn"""</formula>
    </cfRule>
    <cfRule type="cellIs" dxfId="63" priority="67" operator="greaterThan">
      <formula>0</formula>
    </cfRule>
  </conditionalFormatting>
  <conditionalFormatting sqref="O17">
    <cfRule type="cellIs" dxfId="62" priority="65" operator="greaterThan">
      <formula>0</formula>
    </cfRule>
  </conditionalFormatting>
  <conditionalFormatting sqref="V18:V19">
    <cfRule type="expression" dxfId="61" priority="64">
      <formula>#REF!=TODAY()</formula>
    </cfRule>
  </conditionalFormatting>
  <conditionalFormatting sqref="V18:V19">
    <cfRule type="expression" dxfId="60" priority="63">
      <formula>#REF!=TODAY()</formula>
    </cfRule>
  </conditionalFormatting>
  <conditionalFormatting sqref="V18:V19">
    <cfRule type="cellIs" dxfId="59" priority="62" operator="greaterThan">
      <formula>0</formula>
    </cfRule>
  </conditionalFormatting>
  <conditionalFormatting sqref="V18:V19">
    <cfRule type="cellIs" dxfId="58" priority="60" operator="equal">
      <formula>"if$C$4=""cn"""</formula>
    </cfRule>
    <cfRule type="cellIs" dxfId="57" priority="61" operator="greaterThan">
      <formula>0</formula>
    </cfRule>
  </conditionalFormatting>
  <conditionalFormatting sqref="V18:V19">
    <cfRule type="cellIs" dxfId="56" priority="59" operator="greaterThan">
      <formula>0</formula>
    </cfRule>
  </conditionalFormatting>
  <conditionalFormatting sqref="AC24:AC25">
    <cfRule type="expression" dxfId="55" priority="58">
      <formula>#REF!=TODAY()</formula>
    </cfRule>
  </conditionalFormatting>
  <conditionalFormatting sqref="AC24:AC25">
    <cfRule type="expression" dxfId="54" priority="57">
      <formula>#REF!=TODAY()</formula>
    </cfRule>
  </conditionalFormatting>
  <conditionalFormatting sqref="AC24:AC25">
    <cfRule type="expression" dxfId="53" priority="56">
      <formula>#REF!=TODAY()</formula>
    </cfRule>
  </conditionalFormatting>
  <conditionalFormatting sqref="AC24:AC25">
    <cfRule type="cellIs" dxfId="52" priority="55" operator="greaterThan">
      <formula>0</formula>
    </cfRule>
  </conditionalFormatting>
  <conditionalFormatting sqref="AC24:AC25">
    <cfRule type="cellIs" dxfId="51" priority="53" operator="equal">
      <formula>"if$C$4=""cn"""</formula>
    </cfRule>
    <cfRule type="cellIs" dxfId="50" priority="54" operator="greaterThan">
      <formula>0</formula>
    </cfRule>
  </conditionalFormatting>
  <conditionalFormatting sqref="AC24:AC25">
    <cfRule type="cellIs" dxfId="49" priority="52" operator="greaterThan">
      <formula>0</formula>
    </cfRule>
  </conditionalFormatting>
  <conditionalFormatting sqref="Y27:Y28">
    <cfRule type="expression" dxfId="48" priority="51">
      <formula>#REF!=TODAY()</formula>
    </cfRule>
  </conditionalFormatting>
  <conditionalFormatting sqref="Y27:Y28">
    <cfRule type="expression" dxfId="47" priority="50">
      <formula>#REF!=TODAY()</formula>
    </cfRule>
  </conditionalFormatting>
  <conditionalFormatting sqref="Y27:Y28">
    <cfRule type="expression" dxfId="46" priority="49">
      <formula>#REF!=TODAY()</formula>
    </cfRule>
  </conditionalFormatting>
  <conditionalFormatting sqref="Y27:Y28">
    <cfRule type="cellIs" dxfId="45" priority="48" operator="greaterThan">
      <formula>0</formula>
    </cfRule>
  </conditionalFormatting>
  <conditionalFormatting sqref="Y27:Y28">
    <cfRule type="cellIs" dxfId="44" priority="46" operator="equal">
      <formula>"if$C$4=""cn"""</formula>
    </cfRule>
    <cfRule type="cellIs" dxfId="43" priority="47" operator="greaterThan">
      <formula>0</formula>
    </cfRule>
  </conditionalFormatting>
  <conditionalFormatting sqref="Y27:Y28">
    <cfRule type="cellIs" dxfId="42" priority="45" operator="greaterThan">
      <formula>0</formula>
    </cfRule>
  </conditionalFormatting>
  <conditionalFormatting sqref="E5:E28">
    <cfRule type="expression" dxfId="41" priority="42">
      <formula>#REF!=TODAY()</formula>
    </cfRule>
  </conditionalFormatting>
  <conditionalFormatting sqref="L5:L28">
    <cfRule type="expression" dxfId="40" priority="39">
      <formula>#REF!=TODAY()</formula>
    </cfRule>
  </conditionalFormatting>
  <conditionalFormatting sqref="S5:S28">
    <cfRule type="expression" dxfId="39" priority="38">
      <formula>#REF!=TODAY()</formula>
    </cfRule>
  </conditionalFormatting>
  <conditionalFormatting sqref="Z5:Z28">
    <cfRule type="expression" dxfId="38" priority="37">
      <formula>#REF!=TODAY()</formula>
    </cfRule>
  </conditionalFormatting>
  <conditionalFormatting sqref="AG5:AG28">
    <cfRule type="expression" dxfId="37" priority="36">
      <formula>#REF!=TODAY()</formula>
    </cfRule>
  </conditionalFormatting>
  <conditionalFormatting sqref="C20">
    <cfRule type="cellIs" dxfId="34" priority="35" operator="greaterThan">
      <formula>0</formula>
    </cfRule>
  </conditionalFormatting>
  <conditionalFormatting sqref="C20">
    <cfRule type="cellIs" dxfId="33" priority="33" operator="equal">
      <formula>"if$C$4=""cn"""</formula>
    </cfRule>
    <cfRule type="cellIs" dxfId="32" priority="34" operator="greaterThan">
      <formula>0</formula>
    </cfRule>
  </conditionalFormatting>
  <conditionalFormatting sqref="C20">
    <cfRule type="cellIs" dxfId="31" priority="32" operator="greaterThan">
      <formula>0</formula>
    </cfRule>
  </conditionalFormatting>
  <conditionalFormatting sqref="C20">
    <cfRule type="expression" dxfId="30" priority="31">
      <formula>#REF!=TODAY()</formula>
    </cfRule>
  </conditionalFormatting>
  <conditionalFormatting sqref="J28">
    <cfRule type="expression" dxfId="29" priority="30">
      <formula>#REF!=TODAY()</formula>
    </cfRule>
  </conditionalFormatting>
  <conditionalFormatting sqref="J28">
    <cfRule type="cellIs" dxfId="28" priority="29" operator="greaterThan">
      <formula>0</formula>
    </cfRule>
  </conditionalFormatting>
  <conditionalFormatting sqref="J28">
    <cfRule type="cellIs" dxfId="27" priority="27" operator="equal">
      <formula>"if$C$4=""cn"""</formula>
    </cfRule>
    <cfRule type="cellIs" dxfId="26" priority="28" operator="greaterThan">
      <formula>0</formula>
    </cfRule>
  </conditionalFormatting>
  <conditionalFormatting sqref="J28">
    <cfRule type="cellIs" dxfId="25" priority="26" operator="greaterThan">
      <formula>0</formula>
    </cfRule>
  </conditionalFormatting>
  <conditionalFormatting sqref="J28">
    <cfRule type="expression" dxfId="24" priority="25">
      <formula>#REF!=TODAY()</formula>
    </cfRule>
  </conditionalFormatting>
  <conditionalFormatting sqref="Q8">
    <cfRule type="expression" dxfId="23" priority="24">
      <formula>#REF!=TODAY()</formula>
    </cfRule>
  </conditionalFormatting>
  <conditionalFormatting sqref="Q8">
    <cfRule type="expression" dxfId="22" priority="23">
      <formula>#REF!=TODAY()</formula>
    </cfRule>
  </conditionalFormatting>
  <conditionalFormatting sqref="Q8">
    <cfRule type="cellIs" dxfId="21" priority="22" operator="greaterThan">
      <formula>0</formula>
    </cfRule>
  </conditionalFormatting>
  <conditionalFormatting sqref="Q8">
    <cfRule type="cellIs" dxfId="20" priority="20" operator="equal">
      <formula>"if$C$4=""cn"""</formula>
    </cfRule>
    <cfRule type="cellIs" dxfId="19" priority="21" operator="greaterThan">
      <formula>0</formula>
    </cfRule>
  </conditionalFormatting>
  <conditionalFormatting sqref="Q8">
    <cfRule type="cellIs" dxfId="18" priority="19" operator="greaterThan">
      <formula>0</formula>
    </cfRule>
  </conditionalFormatting>
  <conditionalFormatting sqref="Q8">
    <cfRule type="expression" dxfId="17" priority="18">
      <formula>#REF!=TODAY()</formula>
    </cfRule>
  </conditionalFormatting>
  <conditionalFormatting sqref="X27">
    <cfRule type="expression" dxfId="16" priority="17">
      <formula>#REF!=TODAY()</formula>
    </cfRule>
  </conditionalFormatting>
  <conditionalFormatting sqref="X27">
    <cfRule type="expression" dxfId="15" priority="16">
      <formula>#REF!=TODAY()</formula>
    </cfRule>
  </conditionalFormatting>
  <conditionalFormatting sqref="X27">
    <cfRule type="expression" dxfId="14" priority="15">
      <formula>#REF!=TODAY()</formula>
    </cfRule>
  </conditionalFormatting>
  <conditionalFormatting sqref="X27">
    <cfRule type="cellIs" dxfId="13" priority="14" operator="greaterThan">
      <formula>0</formula>
    </cfRule>
  </conditionalFormatting>
  <conditionalFormatting sqref="X27">
    <cfRule type="cellIs" dxfId="12" priority="12" operator="equal">
      <formula>"if$C$4=""cn"""</formula>
    </cfRule>
    <cfRule type="cellIs" dxfId="11" priority="13" operator="greaterThan">
      <formula>0</formula>
    </cfRule>
  </conditionalFormatting>
  <conditionalFormatting sqref="X27">
    <cfRule type="cellIs" dxfId="10" priority="11" operator="greaterThan">
      <formula>0</formula>
    </cfRule>
  </conditionalFormatting>
  <conditionalFormatting sqref="X27">
    <cfRule type="expression" dxfId="9" priority="10">
      <formula>#REF!=TODAY()</formula>
    </cfRule>
  </conditionalFormatting>
  <conditionalFormatting sqref="AE16">
    <cfRule type="expression" dxfId="8" priority="9">
      <formula>#REF!=TODAY()</formula>
    </cfRule>
  </conditionalFormatting>
  <conditionalFormatting sqref="AE16">
    <cfRule type="expression" dxfId="7" priority="8">
      <formula>#REF!=TODAY()</formula>
    </cfRule>
  </conditionalFormatting>
  <conditionalFormatting sqref="AE16">
    <cfRule type="expression" dxfId="6" priority="7">
      <formula>#REF!=TODAY()</formula>
    </cfRule>
  </conditionalFormatting>
  <conditionalFormatting sqref="AE16">
    <cfRule type="expression" dxfId="5" priority="6">
      <formula>#REF!=TODAY()</formula>
    </cfRule>
  </conditionalFormatting>
  <conditionalFormatting sqref="AE16">
    <cfRule type="cellIs" dxfId="4" priority="5" operator="greaterThan">
      <formula>0</formula>
    </cfRule>
  </conditionalFormatting>
  <conditionalFormatting sqref="AE16">
    <cfRule type="cellIs" dxfId="3" priority="3" operator="equal">
      <formula>"if$C$4=""cn"""</formula>
    </cfRule>
    <cfRule type="cellIs" dxfId="2" priority="4" operator="greaterThan">
      <formula>0</formula>
    </cfRule>
  </conditionalFormatting>
  <conditionalFormatting sqref="AE16">
    <cfRule type="cellIs" dxfId="1" priority="2" operator="greaterThan">
      <formula>0</formula>
    </cfRule>
  </conditionalFormatting>
  <conditionalFormatting sqref="AE16">
    <cfRule type="expression" dxfId="0" priority="1">
      <formula>#REF!=TODAY()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97AD-E370-4542-A0D8-5D544E35356A}">
  <dimension ref="A1:AP65"/>
  <sheetViews>
    <sheetView topLeftCell="AB22" workbookViewId="0">
      <selection activeCell="G5" sqref="G5:I32"/>
    </sheetView>
  </sheetViews>
  <sheetFormatPr defaultColWidth="8.85546875" defaultRowHeight="15"/>
  <cols>
    <col min="1" max="1" width="3.7109375" style="1" bestFit="1" customWidth="1"/>
    <col min="2" max="2" width="32.5703125" style="1" customWidth="1"/>
    <col min="3" max="3" width="30.140625" style="12" customWidth="1"/>
    <col min="4" max="4" width="10.140625" style="38" bestFit="1" customWidth="1"/>
    <col min="5" max="5" width="4.85546875" style="38" bestFit="1" customWidth="1"/>
    <col min="6" max="6" width="29.42578125" style="38" bestFit="1" customWidth="1"/>
    <col min="7" max="7" width="10.140625" style="12" bestFit="1" customWidth="1"/>
    <col min="8" max="8" width="3" style="12" bestFit="1" customWidth="1"/>
    <col min="9" max="9" width="22.42578125" style="12" customWidth="1"/>
    <col min="10" max="10" width="10.140625" style="12" bestFit="1" customWidth="1"/>
    <col min="11" max="11" width="3" style="12" bestFit="1" customWidth="1"/>
    <col min="12" max="12" width="20.140625" style="12" customWidth="1"/>
    <col min="13" max="13" width="10.140625" style="5" bestFit="1" customWidth="1"/>
    <col min="14" max="14" width="3" style="5" bestFit="1" customWidth="1"/>
    <col min="15" max="15" width="29.42578125" style="5" bestFit="1" customWidth="1"/>
    <col min="16" max="16" width="10.140625" style="5" bestFit="1" customWidth="1"/>
    <col min="17" max="17" width="3" style="5" bestFit="1" customWidth="1"/>
    <col min="18" max="18" width="25.85546875" style="5" bestFit="1" customWidth="1"/>
    <col min="19" max="19" width="10.140625" style="5" bestFit="1" customWidth="1"/>
    <col min="20" max="20" width="3" style="5" bestFit="1" customWidth="1"/>
    <col min="21" max="21" width="18.28515625" style="5" bestFit="1" customWidth="1"/>
    <col min="22" max="22" width="10.140625" style="5" bestFit="1" customWidth="1"/>
    <col min="23" max="23" width="3" style="5" bestFit="1" customWidth="1"/>
    <col min="24" max="24" width="20.140625" style="5" customWidth="1"/>
    <col min="25" max="25" width="10.140625" style="5" bestFit="1" customWidth="1"/>
    <col min="26" max="26" width="3" style="5" bestFit="1" customWidth="1"/>
    <col min="27" max="27" width="13.140625" style="5" customWidth="1"/>
    <col min="28" max="28" width="10.140625" style="5" bestFit="1" customWidth="1"/>
    <col min="29" max="29" width="3" style="5" bestFit="1" customWidth="1"/>
    <col min="30" max="30" width="29.42578125" style="5" bestFit="1" customWidth="1"/>
    <col min="31" max="31" width="10.140625" style="5" bestFit="1" customWidth="1"/>
    <col min="32" max="32" width="3" style="5" bestFit="1" customWidth="1"/>
    <col min="33" max="33" width="29.42578125" style="5" bestFit="1" customWidth="1"/>
    <col min="34" max="34" width="10.140625" style="5" bestFit="1" customWidth="1"/>
    <col min="35" max="35" width="3" style="5" bestFit="1" customWidth="1"/>
    <col min="36" max="36" width="29.42578125" style="5" bestFit="1" customWidth="1"/>
    <col min="37" max="37" width="10.140625" style="5" bestFit="1" customWidth="1"/>
    <col min="38" max="38" width="3" style="5" bestFit="1" customWidth="1"/>
    <col min="39" max="39" width="29.42578125" style="5" bestFit="1" customWidth="1"/>
    <col min="40" max="40" width="5.28515625" style="5" customWidth="1"/>
    <col min="41" max="41" width="13.140625" style="5" customWidth="1"/>
    <col min="42" max="42" width="3.42578125" style="1" customWidth="1"/>
    <col min="43" max="16384" width="8.85546875" style="1"/>
  </cols>
  <sheetData>
    <row r="1" spans="1:42" ht="19.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9" t="s">
        <v>30</v>
      </c>
    </row>
    <row r="2" spans="1:42" ht="26.25" customHeight="1" thickBot="1">
      <c r="A2" s="107"/>
      <c r="B2" s="108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0"/>
    </row>
    <row r="3" spans="1:42" ht="19.5" customHeight="1" thickBot="1">
      <c r="A3" s="112" t="s">
        <v>0</v>
      </c>
      <c r="B3" s="48" t="s">
        <v>1</v>
      </c>
      <c r="C3" s="33"/>
      <c r="D3" s="117">
        <v>1</v>
      </c>
      <c r="E3" s="120"/>
      <c r="F3" s="115"/>
      <c r="G3" s="33"/>
      <c r="H3" s="33"/>
      <c r="I3" s="33"/>
      <c r="J3" s="33"/>
      <c r="K3" s="33"/>
      <c r="L3" s="33"/>
      <c r="M3" s="114" t="s">
        <v>3</v>
      </c>
      <c r="N3" s="115"/>
      <c r="O3" s="115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7"/>
      <c r="AO3" s="118" t="s">
        <v>4</v>
      </c>
    </row>
    <row r="4" spans="1:42" ht="17.25" customHeight="1">
      <c r="A4" s="113"/>
      <c r="B4" s="49"/>
      <c r="C4" s="34"/>
      <c r="D4" s="40" t="s">
        <v>31</v>
      </c>
      <c r="E4" s="40" t="s">
        <v>32</v>
      </c>
      <c r="F4" s="40" t="s">
        <v>33</v>
      </c>
      <c r="G4" s="34">
        <v>2</v>
      </c>
      <c r="H4" s="34"/>
      <c r="I4" s="34"/>
      <c r="J4" s="36">
        <v>3</v>
      </c>
      <c r="K4" s="36"/>
      <c r="L4" s="36"/>
      <c r="M4" s="34">
        <v>4</v>
      </c>
      <c r="N4" s="34"/>
      <c r="O4" s="34"/>
      <c r="P4" s="36">
        <v>5</v>
      </c>
      <c r="Q4" s="36"/>
      <c r="R4" s="36"/>
      <c r="S4" s="34">
        <v>6</v>
      </c>
      <c r="T4" s="34"/>
      <c r="U4" s="34"/>
      <c r="V4" s="36">
        <v>7</v>
      </c>
      <c r="W4" s="36"/>
      <c r="X4" s="36"/>
      <c r="Y4" s="34">
        <v>8</v>
      </c>
      <c r="Z4" s="34"/>
      <c r="AA4" s="34"/>
      <c r="AB4" s="36">
        <v>9</v>
      </c>
      <c r="AC4" s="36"/>
      <c r="AD4" s="36"/>
      <c r="AE4" s="34">
        <v>10</v>
      </c>
      <c r="AF4" s="34"/>
      <c r="AG4" s="34"/>
      <c r="AH4" s="36">
        <v>11</v>
      </c>
      <c r="AI4" s="36"/>
      <c r="AJ4" s="36"/>
      <c r="AK4" s="34">
        <v>12</v>
      </c>
      <c r="AL4" s="28"/>
      <c r="AM4" s="28"/>
      <c r="AN4" s="28"/>
      <c r="AO4" s="119"/>
      <c r="AP4" s="2"/>
    </row>
    <row r="5" spans="1:42" ht="17.25" customHeight="1">
      <c r="A5" s="27">
        <v>1</v>
      </c>
      <c r="B5" s="41" t="s">
        <v>58</v>
      </c>
      <c r="C5" s="58" t="s">
        <v>38</v>
      </c>
      <c r="D5" s="35">
        <v>44927</v>
      </c>
      <c r="E5" s="35" t="str">
        <f>LOWER(TEXT(D5,"ddd"))</f>
        <v>cn</v>
      </c>
      <c r="F5" s="35" t="s">
        <v>44</v>
      </c>
      <c r="G5" s="35">
        <v>44958</v>
      </c>
      <c r="H5" s="35" t="str">
        <f>LOWER(TEXT(G5,"ddd"))</f>
        <v>t4</v>
      </c>
      <c r="I5" s="58" t="s">
        <v>38</v>
      </c>
      <c r="J5" s="35">
        <v>44986</v>
      </c>
      <c r="K5" s="35" t="str">
        <f t="shared" ref="K5:K35" si="0">LOWER(TEXT(J5,"ddd"))</f>
        <v>t4</v>
      </c>
      <c r="L5" s="58" t="s">
        <v>38</v>
      </c>
      <c r="M5" s="35">
        <v>45017</v>
      </c>
      <c r="N5" s="35" t="str">
        <f>LOWER(TEXT(M5,"ddd"))</f>
        <v>t7</v>
      </c>
      <c r="O5" s="35"/>
      <c r="P5" s="35">
        <v>45047</v>
      </c>
      <c r="Q5" s="35" t="str">
        <f t="shared" ref="Q5:Q35" si="1">LOWER(TEXT(P5,"ddd"))</f>
        <v>t2</v>
      </c>
      <c r="R5" s="35" t="s">
        <v>45</v>
      </c>
      <c r="S5" s="35">
        <v>45078</v>
      </c>
      <c r="T5" s="35" t="str">
        <f>LOWER(TEXT(S5,"ddd"))</f>
        <v>t5</v>
      </c>
      <c r="U5" s="58" t="s">
        <v>38</v>
      </c>
      <c r="V5" s="35">
        <v>45108</v>
      </c>
      <c r="W5" s="35" t="str">
        <f>LOWER(TEXT(V5,"ddd"))</f>
        <v>t7</v>
      </c>
      <c r="X5" s="35"/>
      <c r="Y5" s="35">
        <v>45139</v>
      </c>
      <c r="Z5" s="35" t="str">
        <f>LOWER(TEXT(Y5,"ddd"))</f>
        <v>t3</v>
      </c>
      <c r="AA5" s="58" t="s">
        <v>38</v>
      </c>
      <c r="AB5" s="35">
        <v>45170</v>
      </c>
      <c r="AC5" s="35" t="str">
        <f>LOWER(TEXT(AB5,"ddd"))</f>
        <v>t6</v>
      </c>
      <c r="AD5" s="35" t="s">
        <v>45</v>
      </c>
      <c r="AE5" s="35">
        <v>45200</v>
      </c>
      <c r="AF5" s="35" t="str">
        <f>LOWER(TEXT(AE5,"ddd"))</f>
        <v>cn</v>
      </c>
      <c r="AG5" s="35" t="s">
        <v>44</v>
      </c>
      <c r="AH5" s="35">
        <v>45231</v>
      </c>
      <c r="AI5" s="35" t="str">
        <f>LOWER(TEXT(AH5,"ddd"))</f>
        <v>t4</v>
      </c>
      <c r="AK5" s="35">
        <v>45261</v>
      </c>
      <c r="AL5" s="35" t="str">
        <f>LOWER(TEXT(AK5,"ddd"))</f>
        <v>t6</v>
      </c>
      <c r="AM5" s="58" t="s">
        <v>38</v>
      </c>
      <c r="AN5" s="16"/>
      <c r="AO5" s="29"/>
      <c r="AP5" s="2"/>
    </row>
    <row r="6" spans="1:42" s="3" customFormat="1" ht="15.75" customHeight="1">
      <c r="A6" s="27">
        <v>2</v>
      </c>
      <c r="B6" s="27" t="s">
        <v>34</v>
      </c>
      <c r="C6" s="27" t="s">
        <v>39</v>
      </c>
      <c r="D6" s="35">
        <v>44928</v>
      </c>
      <c r="E6" s="35" t="str">
        <f>LOWER(TEXT(D6,"ddd"))</f>
        <v>t2</v>
      </c>
      <c r="F6" s="27" t="s">
        <v>38</v>
      </c>
      <c r="G6" s="35">
        <v>44959</v>
      </c>
      <c r="H6" s="35" t="str">
        <f t="shared" ref="H6:H32" si="2">LOWER(TEXT(G6,"ddd"))</f>
        <v>t5</v>
      </c>
      <c r="I6" s="27" t="s">
        <v>39</v>
      </c>
      <c r="J6" s="35">
        <v>44987</v>
      </c>
      <c r="K6" s="35" t="str">
        <f t="shared" si="0"/>
        <v>t5</v>
      </c>
      <c r="L6" s="27" t="s">
        <v>39</v>
      </c>
      <c r="M6" s="35">
        <v>45018</v>
      </c>
      <c r="N6" s="35" t="str">
        <f t="shared" ref="N6:N34" si="3">LOWER(TEXT(M6,"ddd"))</f>
        <v>cn</v>
      </c>
      <c r="O6" s="35" t="s">
        <v>44</v>
      </c>
      <c r="P6" s="35">
        <v>45048</v>
      </c>
      <c r="Q6" s="35" t="str">
        <f t="shared" si="1"/>
        <v>t3</v>
      </c>
      <c r="R6" s="35" t="s">
        <v>45</v>
      </c>
      <c r="S6" s="35">
        <v>45079</v>
      </c>
      <c r="T6" s="35" t="str">
        <f t="shared" ref="T6:T35" si="4">LOWER(TEXT(S6,"ddd"))</f>
        <v>t6</v>
      </c>
      <c r="U6" s="27" t="s">
        <v>39</v>
      </c>
      <c r="V6" s="35">
        <v>45109</v>
      </c>
      <c r="W6" s="35" t="str">
        <f t="shared" ref="W6:W35" si="5">LOWER(TEXT(V6,"ddd"))</f>
        <v>cn</v>
      </c>
      <c r="X6" s="35" t="s">
        <v>44</v>
      </c>
      <c r="Y6" s="35">
        <v>45140</v>
      </c>
      <c r="Z6" s="35" t="str">
        <f t="shared" ref="Z6:Z35" si="6">LOWER(TEXT(Y6,"ddd"))</f>
        <v>t4</v>
      </c>
      <c r="AA6" s="27" t="s">
        <v>39</v>
      </c>
      <c r="AB6" s="35">
        <v>45171</v>
      </c>
      <c r="AC6" s="35" t="str">
        <f t="shared" ref="AC6:AC34" si="7">LOWER(TEXT(AB6,"ddd"))</f>
        <v>t7</v>
      </c>
      <c r="AD6" s="35" t="s">
        <v>45</v>
      </c>
      <c r="AE6" s="35">
        <v>45201</v>
      </c>
      <c r="AF6" s="35" t="str">
        <f t="shared" ref="AF6:AF35" si="8">LOWER(TEXT(AE6,"ddd"))</f>
        <v>t2</v>
      </c>
      <c r="AG6" s="58" t="s">
        <v>38</v>
      </c>
      <c r="AH6" s="35">
        <v>45232</v>
      </c>
      <c r="AI6" s="35" t="str">
        <f t="shared" ref="AI6:AI35" si="9">LOWER(TEXT(AH6,"ddd"))</f>
        <v>t5</v>
      </c>
      <c r="AJ6" s="58" t="s">
        <v>38</v>
      </c>
      <c r="AK6" s="35">
        <v>45262</v>
      </c>
      <c r="AL6" s="35" t="str">
        <f t="shared" ref="AL6:AL35" si="10">LOWER(TEXT(AK6,"ddd"))</f>
        <v>t7</v>
      </c>
      <c r="AM6" s="16"/>
      <c r="AN6" s="16"/>
      <c r="AO6" s="30"/>
    </row>
    <row r="7" spans="1:42" s="3" customFormat="1" ht="15.75" customHeight="1">
      <c r="A7" s="27">
        <v>3</v>
      </c>
      <c r="B7" s="27" t="s">
        <v>35</v>
      </c>
      <c r="C7" s="27" t="s">
        <v>40</v>
      </c>
      <c r="D7" s="35">
        <v>44929</v>
      </c>
      <c r="E7" s="35" t="str">
        <f t="shared" ref="E7:E35" si="11">LOWER(TEXT(D7,"ddd"))</f>
        <v>t3</v>
      </c>
      <c r="F7" s="27" t="s">
        <v>39</v>
      </c>
      <c r="G7" s="35">
        <v>44960</v>
      </c>
      <c r="H7" s="35" t="str">
        <f t="shared" si="2"/>
        <v>t6</v>
      </c>
      <c r="J7" s="35">
        <v>44988</v>
      </c>
      <c r="K7" s="35" t="str">
        <f t="shared" si="0"/>
        <v>t6</v>
      </c>
      <c r="L7" s="35"/>
      <c r="M7" s="35">
        <v>45019</v>
      </c>
      <c r="N7" s="35" t="str">
        <f t="shared" si="3"/>
        <v>t2</v>
      </c>
      <c r="O7" s="27" t="s">
        <v>39</v>
      </c>
      <c r="P7" s="35">
        <v>45049</v>
      </c>
      <c r="Q7" s="35" t="str">
        <f t="shared" si="1"/>
        <v>t4</v>
      </c>
      <c r="R7" s="58" t="s">
        <v>38</v>
      </c>
      <c r="S7" s="35">
        <v>45080</v>
      </c>
      <c r="T7" s="35" t="str">
        <f t="shared" si="4"/>
        <v>t7</v>
      </c>
      <c r="U7" s="35"/>
      <c r="V7" s="35">
        <v>45110</v>
      </c>
      <c r="W7" s="35" t="str">
        <f t="shared" si="5"/>
        <v>t2</v>
      </c>
      <c r="X7" s="58" t="s">
        <v>38</v>
      </c>
      <c r="Y7" s="35">
        <v>45141</v>
      </c>
      <c r="Z7" s="35" t="str">
        <f t="shared" si="6"/>
        <v>t5</v>
      </c>
      <c r="AA7" s="35"/>
      <c r="AB7" s="35">
        <v>45172</v>
      </c>
      <c r="AC7" s="35" t="str">
        <f t="shared" si="7"/>
        <v>cn</v>
      </c>
      <c r="AD7" s="35" t="s">
        <v>45</v>
      </c>
      <c r="AE7" s="35">
        <v>45202</v>
      </c>
      <c r="AF7" s="35" t="str">
        <f t="shared" si="8"/>
        <v>t3</v>
      </c>
      <c r="AG7" s="27" t="s">
        <v>39</v>
      </c>
      <c r="AH7" s="35">
        <v>45233</v>
      </c>
      <c r="AI7" s="35" t="str">
        <f t="shared" si="9"/>
        <v>t6</v>
      </c>
      <c r="AJ7" s="27" t="s">
        <v>39</v>
      </c>
      <c r="AK7" s="35">
        <v>45263</v>
      </c>
      <c r="AL7" s="35" t="str">
        <f t="shared" si="10"/>
        <v>cn</v>
      </c>
      <c r="AM7" s="35" t="s">
        <v>44</v>
      </c>
      <c r="AN7" s="16"/>
      <c r="AO7" s="31"/>
    </row>
    <row r="8" spans="1:42" s="2" customFormat="1" ht="15.75" customHeight="1">
      <c r="A8" s="27">
        <v>4</v>
      </c>
      <c r="B8" s="27" t="s">
        <v>59</v>
      </c>
      <c r="C8" s="27" t="s">
        <v>42</v>
      </c>
      <c r="D8" s="35">
        <v>44930</v>
      </c>
      <c r="E8" s="35" t="str">
        <f t="shared" si="11"/>
        <v>t4</v>
      </c>
      <c r="F8" s="27" t="s">
        <v>40</v>
      </c>
      <c r="G8" s="35">
        <v>44961</v>
      </c>
      <c r="H8" s="35" t="str">
        <f t="shared" si="2"/>
        <v>t7</v>
      </c>
      <c r="I8" s="27" t="s">
        <v>40</v>
      </c>
      <c r="J8" s="35">
        <v>44989</v>
      </c>
      <c r="K8" s="35" t="str">
        <f t="shared" si="0"/>
        <v>t7</v>
      </c>
      <c r="L8" s="27" t="s">
        <v>40</v>
      </c>
      <c r="M8" s="35">
        <v>45020</v>
      </c>
      <c r="N8" s="35" t="str">
        <f t="shared" si="3"/>
        <v>t3</v>
      </c>
      <c r="O8" s="27" t="s">
        <v>40</v>
      </c>
      <c r="P8" s="35">
        <v>45050</v>
      </c>
      <c r="Q8" s="35" t="str">
        <f t="shared" si="1"/>
        <v>t5</v>
      </c>
      <c r="R8" s="27" t="s">
        <v>39</v>
      </c>
      <c r="S8" s="35">
        <v>45081</v>
      </c>
      <c r="T8" s="35" t="str">
        <f t="shared" si="4"/>
        <v>cn</v>
      </c>
      <c r="U8" s="35" t="s">
        <v>44</v>
      </c>
      <c r="V8" s="35">
        <v>45111</v>
      </c>
      <c r="W8" s="35" t="str">
        <f t="shared" si="5"/>
        <v>t3</v>
      </c>
      <c r="X8" s="27" t="s">
        <v>39</v>
      </c>
      <c r="Y8" s="35">
        <v>45142</v>
      </c>
      <c r="Z8" s="35" t="str">
        <f t="shared" si="6"/>
        <v>t6</v>
      </c>
      <c r="AA8" s="27" t="s">
        <v>40</v>
      </c>
      <c r="AB8" s="35">
        <v>45173</v>
      </c>
      <c r="AC8" s="35" t="str">
        <f t="shared" si="7"/>
        <v>t2</v>
      </c>
      <c r="AD8" s="27" t="s">
        <v>39</v>
      </c>
      <c r="AE8" s="35">
        <v>45203</v>
      </c>
      <c r="AF8" s="35" t="str">
        <f t="shared" si="8"/>
        <v>t4</v>
      </c>
      <c r="AG8" s="35"/>
      <c r="AH8" s="35">
        <v>45234</v>
      </c>
      <c r="AI8" s="35" t="str">
        <f t="shared" si="9"/>
        <v>t7</v>
      </c>
      <c r="AJ8" s="35"/>
      <c r="AK8" s="35">
        <v>45264</v>
      </c>
      <c r="AL8" s="35" t="str">
        <f t="shared" si="10"/>
        <v>t2</v>
      </c>
      <c r="AM8" s="27" t="s">
        <v>39</v>
      </c>
      <c r="AN8" s="16"/>
      <c r="AO8" s="32"/>
      <c r="AP8" s="3"/>
    </row>
    <row r="9" spans="1:42" s="2" customFormat="1" ht="15.75" customHeight="1">
      <c r="A9" s="27">
        <v>5</v>
      </c>
      <c r="B9" s="27" t="s">
        <v>36</v>
      </c>
      <c r="C9" s="52" t="s">
        <v>23</v>
      </c>
      <c r="D9" s="35">
        <v>44931</v>
      </c>
      <c r="E9" s="35" t="str">
        <f t="shared" si="11"/>
        <v>t5</v>
      </c>
      <c r="F9" s="27" t="s">
        <v>42</v>
      </c>
      <c r="G9" s="35">
        <v>44962</v>
      </c>
      <c r="H9" s="35" t="str">
        <f t="shared" si="2"/>
        <v>cn</v>
      </c>
      <c r="I9" s="35" t="s">
        <v>44</v>
      </c>
      <c r="J9" s="35">
        <v>44990</v>
      </c>
      <c r="K9" s="35" t="str">
        <f t="shared" si="0"/>
        <v>cn</v>
      </c>
      <c r="L9" s="35" t="s">
        <v>44</v>
      </c>
      <c r="M9" s="35">
        <v>45021</v>
      </c>
      <c r="N9" s="35" t="str">
        <f t="shared" si="3"/>
        <v>t4</v>
      </c>
      <c r="O9" s="35"/>
      <c r="P9" s="35">
        <v>45051</v>
      </c>
      <c r="Q9" s="35" t="str">
        <f t="shared" si="1"/>
        <v>t6</v>
      </c>
      <c r="R9" s="35"/>
      <c r="S9" s="35">
        <v>45082</v>
      </c>
      <c r="T9" s="35" t="str">
        <f t="shared" si="4"/>
        <v>t2</v>
      </c>
      <c r="U9" s="27" t="s">
        <v>40</v>
      </c>
      <c r="V9" s="35">
        <v>45112</v>
      </c>
      <c r="W9" s="35" t="str">
        <f t="shared" si="5"/>
        <v>t4</v>
      </c>
      <c r="X9" s="35"/>
      <c r="Y9" s="35">
        <v>45143</v>
      </c>
      <c r="Z9" s="35" t="str">
        <f t="shared" si="6"/>
        <v>t7</v>
      </c>
      <c r="AA9" s="27" t="s">
        <v>42</v>
      </c>
      <c r="AB9" s="35">
        <v>45174</v>
      </c>
      <c r="AC9" s="35" t="str">
        <f t="shared" si="7"/>
        <v>t3</v>
      </c>
      <c r="AD9" s="27" t="s">
        <v>40</v>
      </c>
      <c r="AE9" s="35">
        <v>45204</v>
      </c>
      <c r="AF9" s="35" t="str">
        <f t="shared" si="8"/>
        <v>t5</v>
      </c>
      <c r="AG9" s="27" t="s">
        <v>40</v>
      </c>
      <c r="AH9" s="35">
        <v>45235</v>
      </c>
      <c r="AI9" s="35" t="str">
        <f t="shared" si="9"/>
        <v>cn</v>
      </c>
      <c r="AJ9" s="35" t="s">
        <v>44</v>
      </c>
      <c r="AK9" s="35">
        <v>45265</v>
      </c>
      <c r="AL9" s="35" t="str">
        <f t="shared" si="10"/>
        <v>t3</v>
      </c>
      <c r="AM9" s="27" t="s">
        <v>40</v>
      </c>
      <c r="AN9" s="16"/>
      <c r="AO9" s="32"/>
      <c r="AP9" s="3"/>
    </row>
    <row r="10" spans="1:42" s="3" customFormat="1" ht="15.75" customHeight="1">
      <c r="A10" s="27">
        <v>6</v>
      </c>
      <c r="B10" s="27" t="s">
        <v>37</v>
      </c>
      <c r="C10" s="27" t="s">
        <v>59</v>
      </c>
      <c r="D10" s="35">
        <v>44932</v>
      </c>
      <c r="E10" s="35" t="str">
        <f t="shared" si="11"/>
        <v>t6</v>
      </c>
      <c r="F10" s="52" t="s">
        <v>23</v>
      </c>
      <c r="G10" s="35">
        <v>44963</v>
      </c>
      <c r="H10" s="35" t="str">
        <f t="shared" si="2"/>
        <v>t2</v>
      </c>
      <c r="I10" s="27" t="s">
        <v>42</v>
      </c>
      <c r="J10" s="35">
        <v>44991</v>
      </c>
      <c r="K10" s="35" t="str">
        <f t="shared" si="0"/>
        <v>t2</v>
      </c>
      <c r="L10" s="27" t="s">
        <v>42</v>
      </c>
      <c r="M10" s="35">
        <v>45022</v>
      </c>
      <c r="N10" s="35" t="str">
        <f t="shared" si="3"/>
        <v>t5</v>
      </c>
      <c r="O10" s="27" t="s">
        <v>42</v>
      </c>
      <c r="P10" s="35">
        <v>45052</v>
      </c>
      <c r="Q10" s="35" t="str">
        <f t="shared" si="1"/>
        <v>t7</v>
      </c>
      <c r="R10" s="27" t="s">
        <v>40</v>
      </c>
      <c r="S10" s="35">
        <v>45083</v>
      </c>
      <c r="T10" s="35" t="str">
        <f t="shared" si="4"/>
        <v>t3</v>
      </c>
      <c r="U10" s="27" t="s">
        <v>42</v>
      </c>
      <c r="V10" s="35">
        <v>45113</v>
      </c>
      <c r="W10" s="35" t="str">
        <f t="shared" si="5"/>
        <v>t5</v>
      </c>
      <c r="X10" s="27" t="s">
        <v>40</v>
      </c>
      <c r="Y10" s="35">
        <v>45144</v>
      </c>
      <c r="Z10" s="35" t="str">
        <f t="shared" si="6"/>
        <v>cn</v>
      </c>
      <c r="AA10" s="35" t="s">
        <v>44</v>
      </c>
      <c r="AB10" s="35">
        <v>45175</v>
      </c>
      <c r="AC10" s="35" t="str">
        <f t="shared" si="7"/>
        <v>t4</v>
      </c>
      <c r="AD10" s="35"/>
      <c r="AE10" s="35">
        <v>45205</v>
      </c>
      <c r="AF10" s="35" t="str">
        <f t="shared" si="8"/>
        <v>t6</v>
      </c>
      <c r="AG10" s="27" t="s">
        <v>42</v>
      </c>
      <c r="AH10" s="35">
        <v>45236</v>
      </c>
      <c r="AI10" s="35" t="str">
        <f t="shared" si="9"/>
        <v>t2</v>
      </c>
      <c r="AJ10" s="27" t="s">
        <v>40</v>
      </c>
      <c r="AK10" s="35">
        <v>45266</v>
      </c>
      <c r="AL10" s="35" t="str">
        <f t="shared" si="10"/>
        <v>t4</v>
      </c>
      <c r="AM10" s="16"/>
      <c r="AN10" s="16"/>
      <c r="AO10" s="32"/>
    </row>
    <row r="11" spans="1:42" s="4" customFormat="1" ht="15.75" customHeight="1">
      <c r="A11" s="27">
        <v>7</v>
      </c>
      <c r="B11" s="27" t="s">
        <v>41</v>
      </c>
      <c r="C11" s="27" t="s">
        <v>36</v>
      </c>
      <c r="D11" s="35">
        <v>44933</v>
      </c>
      <c r="E11" s="35" t="str">
        <f t="shared" si="11"/>
        <v>t7</v>
      </c>
      <c r="F11" s="27" t="s">
        <v>59</v>
      </c>
      <c r="G11" s="35">
        <v>44964</v>
      </c>
      <c r="H11" s="35" t="str">
        <f t="shared" si="2"/>
        <v>t3</v>
      </c>
      <c r="I11" s="52" t="s">
        <v>23</v>
      </c>
      <c r="J11" s="35">
        <v>44992</v>
      </c>
      <c r="K11" s="35" t="str">
        <f t="shared" si="0"/>
        <v>t3</v>
      </c>
      <c r="L11" s="52" t="s">
        <v>23</v>
      </c>
      <c r="M11" s="35">
        <v>45023</v>
      </c>
      <c r="N11" s="35" t="str">
        <f t="shared" si="3"/>
        <v>t6</v>
      </c>
      <c r="O11" s="52" t="s">
        <v>23</v>
      </c>
      <c r="P11" s="35">
        <v>45053</v>
      </c>
      <c r="Q11" s="35" t="str">
        <f t="shared" si="1"/>
        <v>cn</v>
      </c>
      <c r="R11" s="35" t="s">
        <v>44</v>
      </c>
      <c r="S11" s="35">
        <v>45084</v>
      </c>
      <c r="T11" s="35" t="str">
        <f t="shared" si="4"/>
        <v>t4</v>
      </c>
      <c r="U11" s="35"/>
      <c r="V11" s="35">
        <v>45114</v>
      </c>
      <c r="W11" s="35" t="str">
        <f t="shared" si="5"/>
        <v>t6</v>
      </c>
      <c r="X11" s="27" t="s">
        <v>42</v>
      </c>
      <c r="Y11" s="35">
        <v>45145</v>
      </c>
      <c r="Z11" s="35" t="str">
        <f t="shared" si="6"/>
        <v>t2</v>
      </c>
      <c r="AA11" s="52" t="s">
        <v>23</v>
      </c>
      <c r="AB11" s="35">
        <v>45176</v>
      </c>
      <c r="AC11" s="35" t="str">
        <f t="shared" si="7"/>
        <v>t5</v>
      </c>
      <c r="AD11" s="27" t="s">
        <v>42</v>
      </c>
      <c r="AE11" s="35">
        <v>45206</v>
      </c>
      <c r="AF11" s="35" t="str">
        <f t="shared" si="8"/>
        <v>t7</v>
      </c>
      <c r="AG11" s="35"/>
      <c r="AH11" s="35">
        <v>45237</v>
      </c>
      <c r="AI11" s="35" t="str">
        <f t="shared" si="9"/>
        <v>t3</v>
      </c>
      <c r="AJ11" s="27" t="s">
        <v>42</v>
      </c>
      <c r="AK11" s="35">
        <v>45267</v>
      </c>
      <c r="AL11" s="35" t="str">
        <f t="shared" si="10"/>
        <v>t5</v>
      </c>
      <c r="AM11" s="27" t="s">
        <v>42</v>
      </c>
      <c r="AN11" s="16"/>
      <c r="AO11" s="32"/>
    </row>
    <row r="12" spans="1:42" s="4" customFormat="1" ht="15.75" customHeight="1">
      <c r="A12" s="27">
        <v>8</v>
      </c>
      <c r="B12" s="27" t="s">
        <v>60</v>
      </c>
      <c r="C12" s="27" t="s">
        <v>41</v>
      </c>
      <c r="D12" s="35">
        <v>44934</v>
      </c>
      <c r="E12" s="35" t="str">
        <f t="shared" si="11"/>
        <v>cn</v>
      </c>
      <c r="F12" s="35" t="s">
        <v>44</v>
      </c>
      <c r="G12" s="35">
        <v>44965</v>
      </c>
      <c r="H12" s="35" t="str">
        <f t="shared" si="2"/>
        <v>t4</v>
      </c>
      <c r="I12" s="27"/>
      <c r="J12" s="35">
        <v>44993</v>
      </c>
      <c r="K12" s="35" t="str">
        <f t="shared" si="0"/>
        <v>t4</v>
      </c>
      <c r="L12" s="35"/>
      <c r="M12" s="35">
        <v>45024</v>
      </c>
      <c r="N12" s="35" t="str">
        <f t="shared" si="3"/>
        <v>t7</v>
      </c>
      <c r="O12" s="35"/>
      <c r="P12" s="35">
        <v>45054</v>
      </c>
      <c r="Q12" s="35" t="str">
        <f t="shared" si="1"/>
        <v>t2</v>
      </c>
      <c r="R12" s="27" t="s">
        <v>42</v>
      </c>
      <c r="S12" s="35">
        <v>45085</v>
      </c>
      <c r="T12" s="35" t="str">
        <f t="shared" si="4"/>
        <v>t5</v>
      </c>
      <c r="U12" s="52" t="s">
        <v>23</v>
      </c>
      <c r="V12" s="35">
        <v>45115</v>
      </c>
      <c r="W12" s="35" t="str">
        <f t="shared" si="5"/>
        <v>t7</v>
      </c>
      <c r="X12" s="35"/>
      <c r="Y12" s="35">
        <v>45146</v>
      </c>
      <c r="Z12" s="35" t="str">
        <f t="shared" si="6"/>
        <v>t3</v>
      </c>
      <c r="AA12" s="27" t="s">
        <v>59</v>
      </c>
      <c r="AB12" s="35">
        <v>45177</v>
      </c>
      <c r="AC12" s="35" t="str">
        <f t="shared" si="7"/>
        <v>t6</v>
      </c>
      <c r="AD12" s="52" t="s">
        <v>23</v>
      </c>
      <c r="AE12" s="35">
        <v>45207</v>
      </c>
      <c r="AF12" s="35" t="str">
        <f t="shared" si="8"/>
        <v>cn</v>
      </c>
      <c r="AG12" s="35" t="s">
        <v>44</v>
      </c>
      <c r="AH12" s="35">
        <v>45238</v>
      </c>
      <c r="AI12" s="35" t="str">
        <f t="shared" si="9"/>
        <v>t4</v>
      </c>
      <c r="AJ12" s="35"/>
      <c r="AK12" s="35">
        <v>45268</v>
      </c>
      <c r="AL12" s="35" t="str">
        <f t="shared" si="10"/>
        <v>t6</v>
      </c>
      <c r="AM12" s="52" t="s">
        <v>23</v>
      </c>
      <c r="AN12" s="16"/>
      <c r="AO12" s="32"/>
      <c r="AP12" s="3"/>
    </row>
    <row r="13" spans="1:42" s="4" customFormat="1" ht="15.75" customHeight="1">
      <c r="A13" s="27">
        <v>9</v>
      </c>
      <c r="B13" s="27" t="s">
        <v>38</v>
      </c>
      <c r="C13" s="27" t="s">
        <v>34</v>
      </c>
      <c r="D13" s="35">
        <v>44935</v>
      </c>
      <c r="E13" s="35" t="str">
        <f t="shared" si="11"/>
        <v>t2</v>
      </c>
      <c r="F13" s="27" t="s">
        <v>36</v>
      </c>
      <c r="G13" s="35">
        <v>44966</v>
      </c>
      <c r="H13" s="35" t="str">
        <f t="shared" si="2"/>
        <v>t5</v>
      </c>
      <c r="I13" s="27" t="s">
        <v>59</v>
      </c>
      <c r="J13" s="35">
        <v>44994</v>
      </c>
      <c r="K13" s="35" t="str">
        <f t="shared" si="0"/>
        <v>t5</v>
      </c>
      <c r="L13" s="27" t="s">
        <v>59</v>
      </c>
      <c r="M13" s="35">
        <v>45025</v>
      </c>
      <c r="N13" s="35" t="str">
        <f t="shared" si="3"/>
        <v>cn</v>
      </c>
      <c r="O13" s="35" t="s">
        <v>44</v>
      </c>
      <c r="P13" s="35">
        <v>45055</v>
      </c>
      <c r="Q13" s="35" t="str">
        <f t="shared" si="1"/>
        <v>t3</v>
      </c>
      <c r="R13" s="52" t="s">
        <v>23</v>
      </c>
      <c r="S13" s="35">
        <v>45086</v>
      </c>
      <c r="T13" s="35" t="str">
        <f t="shared" si="4"/>
        <v>t6</v>
      </c>
      <c r="U13" s="27" t="s">
        <v>59</v>
      </c>
      <c r="V13" s="35">
        <v>45116</v>
      </c>
      <c r="W13" s="35" t="str">
        <f t="shared" si="5"/>
        <v>cn</v>
      </c>
      <c r="X13" s="35" t="s">
        <v>44</v>
      </c>
      <c r="Y13" s="35">
        <v>45147</v>
      </c>
      <c r="Z13" s="35" t="str">
        <f t="shared" si="6"/>
        <v>t4</v>
      </c>
      <c r="AA13" s="35"/>
      <c r="AB13" s="35">
        <v>45178</v>
      </c>
      <c r="AC13" s="35" t="str">
        <f t="shared" si="7"/>
        <v>t7</v>
      </c>
      <c r="AD13" s="35"/>
      <c r="AE13" s="35">
        <v>45208</v>
      </c>
      <c r="AF13" s="35" t="str">
        <f t="shared" si="8"/>
        <v>t2</v>
      </c>
      <c r="AG13" s="52" t="s">
        <v>23</v>
      </c>
      <c r="AH13" s="35">
        <v>45239</v>
      </c>
      <c r="AI13" s="35" t="str">
        <f t="shared" si="9"/>
        <v>t5</v>
      </c>
      <c r="AJ13" s="52" t="s">
        <v>23</v>
      </c>
      <c r="AK13" s="35">
        <v>45269</v>
      </c>
      <c r="AL13" s="35" t="str">
        <f t="shared" si="10"/>
        <v>t7</v>
      </c>
      <c r="AM13" s="16"/>
      <c r="AN13" s="16"/>
      <c r="AO13" s="32"/>
      <c r="AP13" s="3"/>
    </row>
    <row r="14" spans="1:42" s="4" customFormat="1" ht="15.75" customHeight="1">
      <c r="A14" s="27">
        <v>10</v>
      </c>
      <c r="B14" s="27" t="s">
        <v>39</v>
      </c>
      <c r="C14" s="27" t="s">
        <v>35</v>
      </c>
      <c r="D14" s="35">
        <v>44936</v>
      </c>
      <c r="E14" s="35" t="str">
        <f t="shared" si="11"/>
        <v>t3</v>
      </c>
      <c r="F14" s="27" t="s">
        <v>41</v>
      </c>
      <c r="G14" s="35">
        <v>44967</v>
      </c>
      <c r="H14" s="35" t="str">
        <f t="shared" si="2"/>
        <v>t6</v>
      </c>
      <c r="I14" s="27" t="s">
        <v>36</v>
      </c>
      <c r="J14" s="35">
        <v>44995</v>
      </c>
      <c r="K14" s="35" t="str">
        <f t="shared" si="0"/>
        <v>t6</v>
      </c>
      <c r="L14" s="27" t="s">
        <v>36</v>
      </c>
      <c r="M14" s="35">
        <v>45026</v>
      </c>
      <c r="N14" s="35" t="str">
        <f t="shared" si="3"/>
        <v>t2</v>
      </c>
      <c r="O14" s="27" t="s">
        <v>59</v>
      </c>
      <c r="P14" s="35">
        <v>45056</v>
      </c>
      <c r="Q14" s="35" t="str">
        <f t="shared" si="1"/>
        <v>t4</v>
      </c>
      <c r="R14" s="35"/>
      <c r="S14" s="35">
        <v>45087</v>
      </c>
      <c r="T14" s="35" t="str">
        <f t="shared" si="4"/>
        <v>t7</v>
      </c>
      <c r="U14" s="35"/>
      <c r="V14" s="35">
        <v>45117</v>
      </c>
      <c r="W14" s="35" t="str">
        <f t="shared" si="5"/>
        <v>t2</v>
      </c>
      <c r="X14" s="52" t="s">
        <v>23</v>
      </c>
      <c r="Y14" s="35">
        <v>45148</v>
      </c>
      <c r="Z14" s="35" t="str">
        <f t="shared" si="6"/>
        <v>t5</v>
      </c>
      <c r="AA14" s="27" t="s">
        <v>36</v>
      </c>
      <c r="AB14" s="35">
        <v>45179</v>
      </c>
      <c r="AC14" s="35" t="str">
        <f t="shared" si="7"/>
        <v>cn</v>
      </c>
      <c r="AD14" s="35" t="s">
        <v>44</v>
      </c>
      <c r="AE14" s="35">
        <v>45209</v>
      </c>
      <c r="AF14" s="35" t="str">
        <f t="shared" si="8"/>
        <v>t3</v>
      </c>
      <c r="AG14" s="27" t="s">
        <v>59</v>
      </c>
      <c r="AH14" s="35">
        <v>45240</v>
      </c>
      <c r="AI14" s="35" t="str">
        <f t="shared" si="9"/>
        <v>t6</v>
      </c>
      <c r="AJ14" s="27" t="s">
        <v>59</v>
      </c>
      <c r="AK14" s="35">
        <v>45270</v>
      </c>
      <c r="AL14" s="35" t="str">
        <f t="shared" si="10"/>
        <v>cn</v>
      </c>
      <c r="AM14" s="35" t="s">
        <v>44</v>
      </c>
      <c r="AN14" s="16"/>
      <c r="AO14" s="32"/>
      <c r="AP14" s="3"/>
    </row>
    <row r="15" spans="1:42" s="4" customFormat="1" ht="15.75" customHeight="1">
      <c r="A15" s="27">
        <v>11</v>
      </c>
      <c r="B15" s="27" t="s">
        <v>40</v>
      </c>
      <c r="C15" s="57" t="s">
        <v>58</v>
      </c>
      <c r="D15" s="35">
        <v>44937</v>
      </c>
      <c r="E15" s="35" t="str">
        <f t="shared" si="11"/>
        <v>t4</v>
      </c>
      <c r="F15" s="27" t="s">
        <v>34</v>
      </c>
      <c r="G15" s="35">
        <v>44968</v>
      </c>
      <c r="H15" s="35" t="str">
        <f t="shared" si="2"/>
        <v>t7</v>
      </c>
      <c r="I15" s="27"/>
      <c r="J15" s="35">
        <v>44996</v>
      </c>
      <c r="K15" s="35" t="str">
        <f t="shared" si="0"/>
        <v>t7</v>
      </c>
      <c r="L15" s="35"/>
      <c r="M15" s="35">
        <v>45027</v>
      </c>
      <c r="N15" s="35" t="str">
        <f t="shared" si="3"/>
        <v>t3</v>
      </c>
      <c r="O15" s="27" t="s">
        <v>36</v>
      </c>
      <c r="P15" s="35">
        <v>45057</v>
      </c>
      <c r="Q15" s="35" t="str">
        <f t="shared" si="1"/>
        <v>t5</v>
      </c>
      <c r="R15" s="27" t="s">
        <v>59</v>
      </c>
      <c r="S15" s="35">
        <v>45088</v>
      </c>
      <c r="T15" s="35" t="str">
        <f t="shared" si="4"/>
        <v>cn</v>
      </c>
      <c r="U15" s="35" t="s">
        <v>44</v>
      </c>
      <c r="V15" s="35">
        <v>45118</v>
      </c>
      <c r="W15" s="35" t="str">
        <f t="shared" si="5"/>
        <v>t3</v>
      </c>
      <c r="X15" s="27" t="s">
        <v>59</v>
      </c>
      <c r="Y15" s="35">
        <v>45149</v>
      </c>
      <c r="Z15" s="35" t="str">
        <f t="shared" si="6"/>
        <v>t6</v>
      </c>
      <c r="AA15" s="27" t="s">
        <v>41</v>
      </c>
      <c r="AB15" s="35">
        <v>45180</v>
      </c>
      <c r="AC15" s="35" t="str">
        <f t="shared" si="7"/>
        <v>t2</v>
      </c>
      <c r="AD15" s="27" t="s">
        <v>59</v>
      </c>
      <c r="AE15" s="35">
        <v>45210</v>
      </c>
      <c r="AF15" s="35" t="str">
        <f t="shared" si="8"/>
        <v>t4</v>
      </c>
      <c r="AG15" s="35"/>
      <c r="AH15" s="35">
        <v>45241</v>
      </c>
      <c r="AI15" s="35" t="str">
        <f t="shared" si="9"/>
        <v>t7</v>
      </c>
      <c r="AJ15" s="35"/>
      <c r="AK15" s="35">
        <v>45271</v>
      </c>
      <c r="AL15" s="35" t="str">
        <f t="shared" si="10"/>
        <v>t2</v>
      </c>
      <c r="AM15" s="27" t="s">
        <v>59</v>
      </c>
      <c r="AN15" s="16"/>
      <c r="AO15" s="32"/>
      <c r="AP15" s="3"/>
    </row>
    <row r="16" spans="1:42" s="4" customFormat="1">
      <c r="A16" s="27">
        <v>12</v>
      </c>
      <c r="B16" s="27" t="s">
        <v>61</v>
      </c>
      <c r="C16" s="27" t="s">
        <v>60</v>
      </c>
      <c r="D16" s="35">
        <v>44938</v>
      </c>
      <c r="E16" s="35" t="str">
        <f t="shared" si="11"/>
        <v>t5</v>
      </c>
      <c r="F16" s="27" t="s">
        <v>35</v>
      </c>
      <c r="G16" s="35">
        <v>44969</v>
      </c>
      <c r="H16" s="35" t="str">
        <f t="shared" si="2"/>
        <v>cn</v>
      </c>
      <c r="I16" s="35" t="s">
        <v>44</v>
      </c>
      <c r="J16" s="35">
        <v>44997</v>
      </c>
      <c r="K16" s="35" t="str">
        <f t="shared" si="0"/>
        <v>cn</v>
      </c>
      <c r="L16" s="35" t="s">
        <v>44</v>
      </c>
      <c r="M16" s="35">
        <v>45028</v>
      </c>
      <c r="N16" s="35" t="str">
        <f t="shared" si="3"/>
        <v>t4</v>
      </c>
      <c r="O16" s="35"/>
      <c r="P16" s="35">
        <v>45058</v>
      </c>
      <c r="Q16" s="35" t="str">
        <f t="shared" si="1"/>
        <v>t6</v>
      </c>
      <c r="R16" s="27" t="s">
        <v>36</v>
      </c>
      <c r="S16" s="35">
        <v>45089</v>
      </c>
      <c r="T16" s="35" t="str">
        <f t="shared" si="4"/>
        <v>t2</v>
      </c>
      <c r="U16" s="27" t="s">
        <v>36</v>
      </c>
      <c r="V16" s="35">
        <v>45119</v>
      </c>
      <c r="W16" s="35" t="str">
        <f t="shared" si="5"/>
        <v>t4</v>
      </c>
      <c r="X16" s="35"/>
      <c r="Y16" s="35">
        <v>45150</v>
      </c>
      <c r="Z16" s="35" t="str">
        <f t="shared" si="6"/>
        <v>t7</v>
      </c>
      <c r="AA16" s="35"/>
      <c r="AB16" s="35">
        <v>45181</v>
      </c>
      <c r="AC16" s="35" t="str">
        <f t="shared" si="7"/>
        <v>t3</v>
      </c>
      <c r="AD16" s="27" t="s">
        <v>36</v>
      </c>
      <c r="AE16" s="35">
        <v>45211</v>
      </c>
      <c r="AF16" s="35" t="str">
        <f t="shared" si="8"/>
        <v>t5</v>
      </c>
      <c r="AG16" s="27" t="s">
        <v>36</v>
      </c>
      <c r="AH16" s="35">
        <v>45242</v>
      </c>
      <c r="AI16" s="35" t="str">
        <f t="shared" si="9"/>
        <v>cn</v>
      </c>
      <c r="AJ16" s="35" t="s">
        <v>44</v>
      </c>
      <c r="AK16" s="35">
        <v>45272</v>
      </c>
      <c r="AL16" s="35" t="str">
        <f t="shared" si="10"/>
        <v>t3</v>
      </c>
      <c r="AM16" s="27" t="s">
        <v>36</v>
      </c>
      <c r="AN16" s="16"/>
      <c r="AO16" s="32"/>
    </row>
    <row r="17" spans="1:42" s="3" customFormat="1">
      <c r="A17" s="27">
        <v>13</v>
      </c>
      <c r="B17" s="27" t="s">
        <v>62</v>
      </c>
      <c r="C17" s="52" t="s">
        <v>19</v>
      </c>
      <c r="D17" s="35">
        <v>44939</v>
      </c>
      <c r="E17" s="35" t="str">
        <f t="shared" si="11"/>
        <v>t6</v>
      </c>
      <c r="F17" s="57" t="s">
        <v>58</v>
      </c>
      <c r="G17" s="35">
        <v>44970</v>
      </c>
      <c r="H17" s="35" t="str">
        <f t="shared" si="2"/>
        <v>t2</v>
      </c>
      <c r="I17" s="27" t="s">
        <v>41</v>
      </c>
      <c r="J17" s="35">
        <v>44998</v>
      </c>
      <c r="K17" s="35" t="str">
        <f t="shared" si="0"/>
        <v>t2</v>
      </c>
      <c r="L17" s="27" t="s">
        <v>41</v>
      </c>
      <c r="M17" s="35">
        <v>45029</v>
      </c>
      <c r="N17" s="35" t="str">
        <f t="shared" si="3"/>
        <v>t5</v>
      </c>
      <c r="O17" s="27" t="s">
        <v>41</v>
      </c>
      <c r="P17" s="35">
        <v>45059</v>
      </c>
      <c r="Q17" s="35" t="str">
        <f t="shared" si="1"/>
        <v>t7</v>
      </c>
      <c r="R17" s="35"/>
      <c r="S17" s="35">
        <v>45090</v>
      </c>
      <c r="T17" s="35" t="str">
        <f t="shared" si="4"/>
        <v>t3</v>
      </c>
      <c r="U17" s="27" t="s">
        <v>41</v>
      </c>
      <c r="V17" s="35">
        <v>45120</v>
      </c>
      <c r="W17" s="35" t="str">
        <f t="shared" si="5"/>
        <v>t5</v>
      </c>
      <c r="X17" s="27" t="s">
        <v>36</v>
      </c>
      <c r="Y17" s="35">
        <v>45151</v>
      </c>
      <c r="Z17" s="35" t="str">
        <f t="shared" si="6"/>
        <v>cn</v>
      </c>
      <c r="AA17" s="35" t="s">
        <v>44</v>
      </c>
      <c r="AB17" s="35">
        <v>45182</v>
      </c>
      <c r="AC17" s="35" t="str">
        <f t="shared" si="7"/>
        <v>t4</v>
      </c>
      <c r="AD17" s="35"/>
      <c r="AE17" s="35">
        <v>45212</v>
      </c>
      <c r="AF17" s="35" t="str">
        <f t="shared" si="8"/>
        <v>t6</v>
      </c>
      <c r="AG17" s="27" t="s">
        <v>41</v>
      </c>
      <c r="AH17" s="35">
        <v>45243</v>
      </c>
      <c r="AI17" s="35" t="str">
        <f t="shared" si="9"/>
        <v>t2</v>
      </c>
      <c r="AJ17" s="27" t="s">
        <v>36</v>
      </c>
      <c r="AK17" s="35">
        <v>45273</v>
      </c>
      <c r="AL17" s="35" t="str">
        <f t="shared" si="10"/>
        <v>t4</v>
      </c>
      <c r="AM17" s="16"/>
      <c r="AN17" s="16"/>
      <c r="AO17" s="32"/>
    </row>
    <row r="18" spans="1:42" s="3" customFormat="1">
      <c r="A18" s="27">
        <v>14</v>
      </c>
      <c r="B18" s="27" t="s">
        <v>42</v>
      </c>
      <c r="C18" s="27" t="s">
        <v>61</v>
      </c>
      <c r="D18" s="35">
        <v>44940</v>
      </c>
      <c r="E18" s="35" t="str">
        <f t="shared" si="11"/>
        <v>t7</v>
      </c>
      <c r="F18" s="27" t="s">
        <v>60</v>
      </c>
      <c r="G18" s="35">
        <v>44971</v>
      </c>
      <c r="H18" s="35" t="str">
        <f t="shared" si="2"/>
        <v>t3</v>
      </c>
      <c r="J18" s="35">
        <v>44999</v>
      </c>
      <c r="K18" s="35" t="str">
        <f t="shared" si="0"/>
        <v>t3</v>
      </c>
      <c r="M18" s="35">
        <v>45030</v>
      </c>
      <c r="N18" s="35" t="str">
        <f t="shared" si="3"/>
        <v>t6</v>
      </c>
      <c r="O18" s="27" t="s">
        <v>34</v>
      </c>
      <c r="P18" s="35">
        <v>45060</v>
      </c>
      <c r="Q18" s="35" t="str">
        <f t="shared" si="1"/>
        <v>cn</v>
      </c>
      <c r="R18" s="35" t="s">
        <v>44</v>
      </c>
      <c r="S18" s="35">
        <v>45091</v>
      </c>
      <c r="T18" s="35" t="str">
        <f t="shared" si="4"/>
        <v>t4</v>
      </c>
      <c r="U18" s="35"/>
      <c r="V18" s="35">
        <v>45121</v>
      </c>
      <c r="W18" s="35" t="str">
        <f t="shared" si="5"/>
        <v>t6</v>
      </c>
      <c r="X18" s="27" t="s">
        <v>41</v>
      </c>
      <c r="Y18" s="35">
        <v>45152</v>
      </c>
      <c r="Z18" s="35" t="str">
        <f t="shared" si="6"/>
        <v>t2</v>
      </c>
      <c r="AA18" s="27" t="s">
        <v>34</v>
      </c>
      <c r="AB18" s="35">
        <v>45183</v>
      </c>
      <c r="AC18" s="35" t="str">
        <f t="shared" si="7"/>
        <v>t5</v>
      </c>
      <c r="AD18" s="27" t="s">
        <v>41</v>
      </c>
      <c r="AE18" s="35">
        <v>45213</v>
      </c>
      <c r="AF18" s="35" t="str">
        <f t="shared" si="8"/>
        <v>t7</v>
      </c>
      <c r="AG18" s="35"/>
      <c r="AH18" s="35">
        <v>45244</v>
      </c>
      <c r="AI18" s="35" t="str">
        <f t="shared" si="9"/>
        <v>t3</v>
      </c>
      <c r="AJ18" s="27" t="s">
        <v>41</v>
      </c>
      <c r="AK18" s="35">
        <v>45274</v>
      </c>
      <c r="AL18" s="35" t="str">
        <f t="shared" si="10"/>
        <v>t5</v>
      </c>
      <c r="AM18" s="27" t="s">
        <v>41</v>
      </c>
      <c r="AN18" s="16"/>
      <c r="AO18" s="32"/>
    </row>
    <row r="19" spans="1:42" s="3" customFormat="1" ht="15.75" customHeight="1">
      <c r="A19" s="27">
        <v>15</v>
      </c>
      <c r="B19" s="27" t="s">
        <v>43</v>
      </c>
      <c r="C19" s="27" t="s">
        <v>43</v>
      </c>
      <c r="D19" s="35">
        <v>44941</v>
      </c>
      <c r="E19" s="35" t="str">
        <f t="shared" si="11"/>
        <v>cn</v>
      </c>
      <c r="F19" s="35" t="s">
        <v>44</v>
      </c>
      <c r="G19" s="35">
        <v>44972</v>
      </c>
      <c r="H19" s="35" t="str">
        <f t="shared" si="2"/>
        <v>t4</v>
      </c>
      <c r="I19" s="27" t="s">
        <v>34</v>
      </c>
      <c r="J19" s="35">
        <v>45000</v>
      </c>
      <c r="K19" s="35" t="str">
        <f t="shared" si="0"/>
        <v>t4</v>
      </c>
      <c r="L19" s="27" t="s">
        <v>34</v>
      </c>
      <c r="M19" s="35">
        <v>45031</v>
      </c>
      <c r="N19" s="35" t="str">
        <f t="shared" si="3"/>
        <v>t7</v>
      </c>
      <c r="O19" s="35"/>
      <c r="P19" s="35">
        <v>45061</v>
      </c>
      <c r="Q19" s="35" t="str">
        <f t="shared" si="1"/>
        <v>t2</v>
      </c>
      <c r="R19" s="27" t="s">
        <v>41</v>
      </c>
      <c r="S19" s="35">
        <v>45092</v>
      </c>
      <c r="T19" s="35" t="str">
        <f t="shared" si="4"/>
        <v>t5</v>
      </c>
      <c r="U19" s="27" t="s">
        <v>34</v>
      </c>
      <c r="V19" s="35">
        <v>45122</v>
      </c>
      <c r="W19" s="35" t="str">
        <f t="shared" si="5"/>
        <v>t7</v>
      </c>
      <c r="X19" s="35"/>
      <c r="Y19" s="35">
        <v>45153</v>
      </c>
      <c r="Z19" s="35" t="str">
        <f t="shared" si="6"/>
        <v>t3</v>
      </c>
      <c r="AA19" s="27" t="s">
        <v>35</v>
      </c>
      <c r="AB19" s="35">
        <v>45184</v>
      </c>
      <c r="AC19" s="35" t="str">
        <f t="shared" si="7"/>
        <v>t6</v>
      </c>
      <c r="AD19" s="27" t="s">
        <v>34</v>
      </c>
      <c r="AE19" s="35">
        <v>45214</v>
      </c>
      <c r="AF19" s="35" t="str">
        <f t="shared" si="8"/>
        <v>cn</v>
      </c>
      <c r="AG19" s="35" t="s">
        <v>44</v>
      </c>
      <c r="AH19" s="35">
        <v>45245</v>
      </c>
      <c r="AI19" s="35" t="str">
        <f t="shared" si="9"/>
        <v>t4</v>
      </c>
      <c r="AJ19" s="35"/>
      <c r="AK19" s="35">
        <v>45275</v>
      </c>
      <c r="AL19" s="35" t="str">
        <f t="shared" si="10"/>
        <v>t6</v>
      </c>
      <c r="AM19" s="27" t="s">
        <v>34</v>
      </c>
      <c r="AN19" s="16"/>
      <c r="AO19" s="32"/>
    </row>
    <row r="20" spans="1:42" s="3" customFormat="1" ht="15.75" customHeight="1">
      <c r="A20" s="27">
        <v>16</v>
      </c>
      <c r="B20" s="27" t="s">
        <v>19</v>
      </c>
      <c r="C20" s="27" t="s">
        <v>62</v>
      </c>
      <c r="D20" s="35">
        <v>44942</v>
      </c>
      <c r="E20" s="35" t="str">
        <f t="shared" si="11"/>
        <v>t2</v>
      </c>
      <c r="F20" s="52" t="s">
        <v>19</v>
      </c>
      <c r="G20" s="35">
        <v>44973</v>
      </c>
      <c r="H20" s="35" t="str">
        <f t="shared" si="2"/>
        <v>t5</v>
      </c>
      <c r="I20" s="27" t="s">
        <v>35</v>
      </c>
      <c r="J20" s="35">
        <v>45001</v>
      </c>
      <c r="K20" s="35" t="str">
        <f t="shared" si="0"/>
        <v>t5</v>
      </c>
      <c r="L20" s="27" t="s">
        <v>35</v>
      </c>
      <c r="M20" s="35">
        <v>45032</v>
      </c>
      <c r="N20" s="35" t="str">
        <f t="shared" si="3"/>
        <v>cn</v>
      </c>
      <c r="O20" s="35" t="s">
        <v>44</v>
      </c>
      <c r="P20" s="35">
        <v>45062</v>
      </c>
      <c r="Q20" s="35" t="str">
        <f t="shared" si="1"/>
        <v>t3</v>
      </c>
      <c r="R20" s="27" t="s">
        <v>34</v>
      </c>
      <c r="S20" s="35">
        <v>45093</v>
      </c>
      <c r="T20" s="35" t="str">
        <f t="shared" si="4"/>
        <v>t6</v>
      </c>
      <c r="U20" s="27" t="s">
        <v>35</v>
      </c>
      <c r="V20" s="35">
        <v>45123</v>
      </c>
      <c r="W20" s="35" t="str">
        <f t="shared" si="5"/>
        <v>cn</v>
      </c>
      <c r="X20" s="35" t="s">
        <v>44</v>
      </c>
      <c r="Y20" s="35">
        <v>45154</v>
      </c>
      <c r="Z20" s="35" t="str">
        <f t="shared" si="6"/>
        <v>t4</v>
      </c>
      <c r="AA20" s="35"/>
      <c r="AB20" s="35">
        <v>45185</v>
      </c>
      <c r="AC20" s="35" t="str">
        <f t="shared" si="7"/>
        <v>t7</v>
      </c>
      <c r="AD20" s="35"/>
      <c r="AE20" s="35">
        <v>45215</v>
      </c>
      <c r="AF20" s="35" t="str">
        <f t="shared" si="8"/>
        <v>t2</v>
      </c>
      <c r="AG20" s="27" t="s">
        <v>34</v>
      </c>
      <c r="AH20" s="35">
        <v>45246</v>
      </c>
      <c r="AI20" s="35" t="str">
        <f t="shared" si="9"/>
        <v>t5</v>
      </c>
      <c r="AJ20" s="27" t="s">
        <v>34</v>
      </c>
      <c r="AK20" s="35">
        <v>45276</v>
      </c>
      <c r="AL20" s="35" t="str">
        <f t="shared" si="10"/>
        <v>t7</v>
      </c>
      <c r="AM20" s="16"/>
      <c r="AN20" s="16"/>
      <c r="AO20" s="32"/>
    </row>
    <row r="21" spans="1:42" s="3" customFormat="1" ht="15.75" customHeight="1">
      <c r="A21" s="27">
        <v>17</v>
      </c>
      <c r="B21" s="27" t="s">
        <v>23</v>
      </c>
      <c r="C21" s="59" t="s">
        <v>37</v>
      </c>
      <c r="D21" s="35">
        <v>44943</v>
      </c>
      <c r="E21" s="35" t="str">
        <f t="shared" si="11"/>
        <v>t3</v>
      </c>
      <c r="F21" s="27" t="s">
        <v>61</v>
      </c>
      <c r="G21" s="35">
        <v>44974</v>
      </c>
      <c r="H21" s="35" t="str">
        <f t="shared" si="2"/>
        <v>t6</v>
      </c>
      <c r="I21" s="27"/>
      <c r="J21" s="35">
        <v>45002</v>
      </c>
      <c r="K21" s="35" t="str">
        <f t="shared" si="0"/>
        <v>t6</v>
      </c>
      <c r="L21" s="27"/>
      <c r="M21" s="35">
        <v>45033</v>
      </c>
      <c r="N21" s="35" t="str">
        <f t="shared" si="3"/>
        <v>t2</v>
      </c>
      <c r="O21" s="27" t="s">
        <v>35</v>
      </c>
      <c r="P21" s="35">
        <v>45063</v>
      </c>
      <c r="Q21" s="35" t="str">
        <f t="shared" si="1"/>
        <v>t4</v>
      </c>
      <c r="R21" s="35"/>
      <c r="S21" s="35">
        <v>45094</v>
      </c>
      <c r="T21" s="35" t="str">
        <f t="shared" si="4"/>
        <v>t7</v>
      </c>
      <c r="U21" s="35"/>
      <c r="V21" s="35">
        <v>45124</v>
      </c>
      <c r="W21" s="35" t="str">
        <f t="shared" si="5"/>
        <v>t2</v>
      </c>
      <c r="X21" s="27" t="s">
        <v>34</v>
      </c>
      <c r="Y21" s="35">
        <v>45155</v>
      </c>
      <c r="Z21" s="35" t="str">
        <f t="shared" si="6"/>
        <v>t5</v>
      </c>
      <c r="AA21" s="57" t="s">
        <v>58</v>
      </c>
      <c r="AB21" s="35">
        <v>45186</v>
      </c>
      <c r="AC21" s="35" t="str">
        <f t="shared" si="7"/>
        <v>cn</v>
      </c>
      <c r="AD21" s="35" t="s">
        <v>44</v>
      </c>
      <c r="AE21" s="35">
        <v>45216</v>
      </c>
      <c r="AF21" s="35" t="str">
        <f t="shared" si="8"/>
        <v>t3</v>
      </c>
      <c r="AG21" s="27" t="s">
        <v>35</v>
      </c>
      <c r="AH21" s="35">
        <v>45247</v>
      </c>
      <c r="AI21" s="35" t="str">
        <f t="shared" si="9"/>
        <v>t6</v>
      </c>
      <c r="AJ21" s="27" t="s">
        <v>35</v>
      </c>
      <c r="AK21" s="35">
        <v>45277</v>
      </c>
      <c r="AL21" s="35" t="str">
        <f t="shared" si="10"/>
        <v>cn</v>
      </c>
      <c r="AM21" s="35" t="s">
        <v>44</v>
      </c>
      <c r="AN21" s="16"/>
      <c r="AO21" s="32"/>
    </row>
    <row r="22" spans="1:42" s="3" customFormat="1" ht="15.75" customHeight="1">
      <c r="A22" s="27">
        <v>18</v>
      </c>
      <c r="B22" s="27"/>
      <c r="D22" s="35">
        <v>44944</v>
      </c>
      <c r="E22" s="35" t="str">
        <f t="shared" si="11"/>
        <v>t4</v>
      </c>
      <c r="F22" s="27" t="s">
        <v>43</v>
      </c>
      <c r="G22" s="35">
        <v>44975</v>
      </c>
      <c r="H22" s="35" t="str">
        <f t="shared" si="2"/>
        <v>t7</v>
      </c>
      <c r="I22" s="57" t="s">
        <v>58</v>
      </c>
      <c r="J22" s="35">
        <v>45003</v>
      </c>
      <c r="K22" s="35" t="str">
        <f t="shared" si="0"/>
        <v>t7</v>
      </c>
      <c r="L22" s="57" t="s">
        <v>58</v>
      </c>
      <c r="M22" s="35">
        <v>45034</v>
      </c>
      <c r="N22" s="35" t="str">
        <f t="shared" si="3"/>
        <v>t3</v>
      </c>
      <c r="O22" s="57" t="s">
        <v>58</v>
      </c>
      <c r="P22" s="35">
        <v>45064</v>
      </c>
      <c r="Q22" s="35" t="str">
        <f t="shared" si="1"/>
        <v>t5</v>
      </c>
      <c r="R22" s="27" t="s">
        <v>35</v>
      </c>
      <c r="S22" s="35">
        <v>45095</v>
      </c>
      <c r="T22" s="35" t="str">
        <f t="shared" si="4"/>
        <v>cn</v>
      </c>
      <c r="U22" s="35" t="s">
        <v>44</v>
      </c>
      <c r="V22" s="35">
        <v>45125</v>
      </c>
      <c r="W22" s="35" t="str">
        <f t="shared" si="5"/>
        <v>t3</v>
      </c>
      <c r="X22" s="27" t="s">
        <v>35</v>
      </c>
      <c r="Y22" s="35">
        <v>45156</v>
      </c>
      <c r="Z22" s="35" t="str">
        <f t="shared" si="6"/>
        <v>t6</v>
      </c>
      <c r="AA22" s="27" t="s">
        <v>60</v>
      </c>
      <c r="AB22" s="35">
        <v>45187</v>
      </c>
      <c r="AC22" s="35" t="str">
        <f t="shared" si="7"/>
        <v>t2</v>
      </c>
      <c r="AD22" s="27" t="s">
        <v>35</v>
      </c>
      <c r="AE22" s="35">
        <v>45217</v>
      </c>
      <c r="AF22" s="35" t="str">
        <f t="shared" si="8"/>
        <v>t4</v>
      </c>
      <c r="AG22" s="35"/>
      <c r="AH22" s="35">
        <v>45248</v>
      </c>
      <c r="AI22" s="35" t="str">
        <f t="shared" si="9"/>
        <v>t7</v>
      </c>
      <c r="AJ22" s="35"/>
      <c r="AK22" s="35">
        <v>45278</v>
      </c>
      <c r="AL22" s="35" t="str">
        <f t="shared" si="10"/>
        <v>t2</v>
      </c>
      <c r="AM22" s="27" t="s">
        <v>35</v>
      </c>
      <c r="AN22" s="16"/>
      <c r="AO22" s="32"/>
    </row>
    <row r="23" spans="1:42" s="3" customFormat="1" ht="15.75" customHeight="1">
      <c r="A23" s="27">
        <v>19</v>
      </c>
      <c r="B23" s="27"/>
      <c r="D23" s="35">
        <v>44945</v>
      </c>
      <c r="E23" s="35" t="str">
        <f t="shared" si="11"/>
        <v>t5</v>
      </c>
      <c r="F23" s="27" t="s">
        <v>62</v>
      </c>
      <c r="G23" s="35">
        <v>44976</v>
      </c>
      <c r="H23" s="35" t="str">
        <f t="shared" si="2"/>
        <v>cn</v>
      </c>
      <c r="I23" s="35" t="s">
        <v>44</v>
      </c>
      <c r="J23" s="35">
        <v>45004</v>
      </c>
      <c r="K23" s="35" t="str">
        <f t="shared" si="0"/>
        <v>cn</v>
      </c>
      <c r="L23" s="35" t="s">
        <v>44</v>
      </c>
      <c r="M23" s="35">
        <v>45035</v>
      </c>
      <c r="N23" s="35" t="str">
        <f t="shared" si="3"/>
        <v>t4</v>
      </c>
      <c r="O23" s="35"/>
      <c r="P23" s="35">
        <v>45065</v>
      </c>
      <c r="Q23" s="35" t="str">
        <f t="shared" si="1"/>
        <v>t6</v>
      </c>
      <c r="R23" s="57" t="s">
        <v>58</v>
      </c>
      <c r="S23" s="35">
        <v>45096</v>
      </c>
      <c r="T23" s="35" t="str">
        <f t="shared" si="4"/>
        <v>t2</v>
      </c>
      <c r="U23" s="57" t="s">
        <v>58</v>
      </c>
      <c r="V23" s="35">
        <v>45126</v>
      </c>
      <c r="W23" s="35" t="str">
        <f t="shared" si="5"/>
        <v>t4</v>
      </c>
      <c r="X23" s="35"/>
      <c r="Y23" s="35">
        <v>45157</v>
      </c>
      <c r="Z23" s="35" t="str">
        <f t="shared" si="6"/>
        <v>t7</v>
      </c>
      <c r="AA23" s="35"/>
      <c r="AB23" s="35">
        <v>45188</v>
      </c>
      <c r="AC23" s="35" t="str">
        <f t="shared" si="7"/>
        <v>t3</v>
      </c>
      <c r="AD23" s="57" t="s">
        <v>58</v>
      </c>
      <c r="AE23" s="35">
        <v>45218</v>
      </c>
      <c r="AF23" s="35" t="str">
        <f t="shared" si="8"/>
        <v>t5</v>
      </c>
      <c r="AG23" s="57" t="s">
        <v>58</v>
      </c>
      <c r="AH23" s="35">
        <v>45249</v>
      </c>
      <c r="AI23" s="35" t="str">
        <f t="shared" si="9"/>
        <v>cn</v>
      </c>
      <c r="AJ23" s="35" t="s">
        <v>44</v>
      </c>
      <c r="AK23" s="35">
        <v>45279</v>
      </c>
      <c r="AL23" s="35" t="str">
        <f t="shared" si="10"/>
        <v>t3</v>
      </c>
      <c r="AM23" s="57" t="s">
        <v>58</v>
      </c>
      <c r="AN23" s="16"/>
      <c r="AO23" s="32"/>
      <c r="AP23" s="4"/>
    </row>
    <row r="24" spans="1:42" s="3" customFormat="1" ht="15.75" customHeight="1">
      <c r="A24" s="27">
        <v>20</v>
      </c>
      <c r="B24" s="27"/>
      <c r="D24" s="35">
        <v>44946</v>
      </c>
      <c r="E24" s="35" t="str">
        <f t="shared" si="11"/>
        <v>t6</v>
      </c>
      <c r="F24" s="35" t="s">
        <v>46</v>
      </c>
      <c r="G24" s="35">
        <v>44977</v>
      </c>
      <c r="H24" s="35" t="str">
        <f t="shared" si="2"/>
        <v>t2</v>
      </c>
      <c r="I24" s="27" t="s">
        <v>60</v>
      </c>
      <c r="J24" s="35">
        <v>45005</v>
      </c>
      <c r="K24" s="35" t="str">
        <f t="shared" si="0"/>
        <v>t2</v>
      </c>
      <c r="L24" s="35"/>
      <c r="M24" s="35">
        <v>45036</v>
      </c>
      <c r="N24" s="35" t="str">
        <f t="shared" si="3"/>
        <v>t5</v>
      </c>
      <c r="O24" s="27" t="s">
        <v>60</v>
      </c>
      <c r="P24" s="35">
        <v>45066</v>
      </c>
      <c r="Q24" s="35" t="str">
        <f t="shared" si="1"/>
        <v>t7</v>
      </c>
      <c r="R24" s="35"/>
      <c r="S24" s="35">
        <v>45097</v>
      </c>
      <c r="T24" s="35" t="str">
        <f t="shared" si="4"/>
        <v>t3</v>
      </c>
      <c r="U24" s="27" t="s">
        <v>60</v>
      </c>
      <c r="V24" s="35">
        <v>45127</v>
      </c>
      <c r="W24" s="35" t="str">
        <f t="shared" si="5"/>
        <v>t5</v>
      </c>
      <c r="X24" s="57" t="s">
        <v>58</v>
      </c>
      <c r="Y24" s="35">
        <v>45158</v>
      </c>
      <c r="Z24" s="35" t="str">
        <f t="shared" si="6"/>
        <v>cn</v>
      </c>
      <c r="AA24" s="35" t="s">
        <v>44</v>
      </c>
      <c r="AB24" s="35">
        <v>45189</v>
      </c>
      <c r="AC24" s="35" t="str">
        <f t="shared" si="7"/>
        <v>t4</v>
      </c>
      <c r="AD24" s="35"/>
      <c r="AE24" s="35">
        <v>45219</v>
      </c>
      <c r="AF24" s="35" t="str">
        <f t="shared" si="8"/>
        <v>t6</v>
      </c>
      <c r="AG24" s="27" t="s">
        <v>60</v>
      </c>
      <c r="AH24" s="35">
        <v>45250</v>
      </c>
      <c r="AI24" s="35" t="str">
        <f t="shared" si="9"/>
        <v>t2</v>
      </c>
      <c r="AJ24" s="57" t="s">
        <v>58</v>
      </c>
      <c r="AK24" s="35">
        <v>45280</v>
      </c>
      <c r="AL24" s="35" t="str">
        <f t="shared" si="10"/>
        <v>t4</v>
      </c>
      <c r="AM24" s="16"/>
      <c r="AN24" s="16"/>
      <c r="AO24" s="32"/>
      <c r="AP24" s="4"/>
    </row>
    <row r="25" spans="1:42" s="3" customFormat="1" ht="15.75" customHeight="1">
      <c r="A25" s="27">
        <v>21</v>
      </c>
      <c r="B25" s="27"/>
      <c r="D25" s="35">
        <v>44947</v>
      </c>
      <c r="E25" s="35" t="str">
        <f t="shared" si="11"/>
        <v>t7</v>
      </c>
      <c r="F25" s="35" t="s">
        <v>46</v>
      </c>
      <c r="G25" s="35">
        <v>44978</v>
      </c>
      <c r="H25" s="35" t="str">
        <f t="shared" si="2"/>
        <v>t3</v>
      </c>
      <c r="I25" s="52" t="s">
        <v>19</v>
      </c>
      <c r="J25" s="35">
        <v>45006</v>
      </c>
      <c r="K25" s="35" t="str">
        <f t="shared" si="0"/>
        <v>t3</v>
      </c>
      <c r="L25" s="27" t="s">
        <v>60</v>
      </c>
      <c r="M25" s="35">
        <v>45037</v>
      </c>
      <c r="N25" s="35" t="str">
        <f t="shared" si="3"/>
        <v>t6</v>
      </c>
      <c r="O25" s="52" t="s">
        <v>19</v>
      </c>
      <c r="P25" s="35">
        <v>45067</v>
      </c>
      <c r="Q25" s="35" t="str">
        <f t="shared" si="1"/>
        <v>cn</v>
      </c>
      <c r="R25" s="35" t="s">
        <v>44</v>
      </c>
      <c r="S25" s="35">
        <v>45098</v>
      </c>
      <c r="T25" s="35" t="str">
        <f t="shared" si="4"/>
        <v>t4</v>
      </c>
      <c r="U25" s="35"/>
      <c r="V25" s="35">
        <v>45128</v>
      </c>
      <c r="W25" s="35" t="str">
        <f t="shared" si="5"/>
        <v>t6</v>
      </c>
      <c r="X25" s="27" t="s">
        <v>60</v>
      </c>
      <c r="Y25" s="35">
        <v>45159</v>
      </c>
      <c r="Z25" s="35" t="str">
        <f t="shared" si="6"/>
        <v>t2</v>
      </c>
      <c r="AA25" s="52" t="s">
        <v>19</v>
      </c>
      <c r="AB25" s="35">
        <v>45190</v>
      </c>
      <c r="AC25" s="35" t="str">
        <f t="shared" si="7"/>
        <v>t5</v>
      </c>
      <c r="AD25" s="27" t="s">
        <v>60</v>
      </c>
      <c r="AE25" s="35">
        <v>45220</v>
      </c>
      <c r="AF25" s="35" t="str">
        <f t="shared" si="8"/>
        <v>t7</v>
      </c>
      <c r="AG25" s="35"/>
      <c r="AH25" s="35">
        <v>45251</v>
      </c>
      <c r="AI25" s="35" t="str">
        <f t="shared" si="9"/>
        <v>t3</v>
      </c>
      <c r="AJ25" s="27" t="s">
        <v>60</v>
      </c>
      <c r="AK25" s="35">
        <v>45281</v>
      </c>
      <c r="AL25" s="35" t="str">
        <f t="shared" si="10"/>
        <v>t5</v>
      </c>
      <c r="AM25" s="27" t="s">
        <v>60</v>
      </c>
      <c r="AN25" s="16"/>
      <c r="AO25" s="32"/>
      <c r="AP25" s="4"/>
    </row>
    <row r="26" spans="1:42" s="3" customFormat="1" ht="15.75" customHeight="1">
      <c r="A26" s="27">
        <v>22</v>
      </c>
      <c r="B26" s="27"/>
      <c r="D26" s="35">
        <v>44948</v>
      </c>
      <c r="E26" s="35" t="str">
        <f t="shared" si="11"/>
        <v>cn</v>
      </c>
      <c r="F26" s="35" t="s">
        <v>46</v>
      </c>
      <c r="G26" s="35">
        <v>44979</v>
      </c>
      <c r="H26" s="35" t="str">
        <f t="shared" si="2"/>
        <v>t4</v>
      </c>
      <c r="I26" s="35"/>
      <c r="J26" s="35">
        <v>45007</v>
      </c>
      <c r="K26" s="35" t="str">
        <f t="shared" si="0"/>
        <v>t4</v>
      </c>
      <c r="L26" s="52" t="s">
        <v>19</v>
      </c>
      <c r="M26" s="35">
        <v>45038</v>
      </c>
      <c r="N26" s="35" t="str">
        <f t="shared" si="3"/>
        <v>t7</v>
      </c>
      <c r="O26" s="35"/>
      <c r="P26" s="35">
        <v>45068</v>
      </c>
      <c r="Q26" s="35" t="str">
        <f t="shared" si="1"/>
        <v>t2</v>
      </c>
      <c r="R26" s="27" t="s">
        <v>60</v>
      </c>
      <c r="S26" s="35">
        <v>45099</v>
      </c>
      <c r="T26" s="35" t="str">
        <f t="shared" si="4"/>
        <v>t5</v>
      </c>
      <c r="U26" s="52" t="s">
        <v>19</v>
      </c>
      <c r="V26" s="35">
        <v>45129</v>
      </c>
      <c r="W26" s="35" t="str">
        <f t="shared" si="5"/>
        <v>t7</v>
      </c>
      <c r="X26" s="35"/>
      <c r="Y26" s="35">
        <v>45160</v>
      </c>
      <c r="Z26" s="35" t="str">
        <f t="shared" si="6"/>
        <v>t3</v>
      </c>
      <c r="AA26" s="27" t="s">
        <v>61</v>
      </c>
      <c r="AB26" s="35">
        <v>45191</v>
      </c>
      <c r="AC26" s="35" t="str">
        <f t="shared" si="7"/>
        <v>t6</v>
      </c>
      <c r="AD26" s="52" t="s">
        <v>19</v>
      </c>
      <c r="AE26" s="35">
        <v>45221</v>
      </c>
      <c r="AF26" s="35" t="str">
        <f t="shared" si="8"/>
        <v>cn</v>
      </c>
      <c r="AG26" s="35" t="s">
        <v>44</v>
      </c>
      <c r="AH26" s="35">
        <v>45252</v>
      </c>
      <c r="AI26" s="35" t="str">
        <f t="shared" si="9"/>
        <v>t4</v>
      </c>
      <c r="AJ26" s="35"/>
      <c r="AK26" s="35">
        <v>45282</v>
      </c>
      <c r="AL26" s="35" t="str">
        <f t="shared" si="10"/>
        <v>t6</v>
      </c>
      <c r="AM26" s="52" t="s">
        <v>19</v>
      </c>
      <c r="AN26" s="16"/>
      <c r="AO26" s="32"/>
      <c r="AP26" s="4"/>
    </row>
    <row r="27" spans="1:42" s="3" customFormat="1" ht="15.75" customHeight="1">
      <c r="A27" s="27"/>
      <c r="B27" s="27"/>
      <c r="D27" s="35">
        <v>44949</v>
      </c>
      <c r="E27" s="35" t="str">
        <f t="shared" si="11"/>
        <v>t2</v>
      </c>
      <c r="F27" s="35" t="s">
        <v>46</v>
      </c>
      <c r="G27" s="35">
        <v>44980</v>
      </c>
      <c r="H27" s="35" t="str">
        <f t="shared" si="2"/>
        <v>t5</v>
      </c>
      <c r="I27" s="27" t="s">
        <v>61</v>
      </c>
      <c r="J27" s="35">
        <v>45008</v>
      </c>
      <c r="K27" s="35" t="str">
        <f t="shared" si="0"/>
        <v>t5</v>
      </c>
      <c r="L27" s="35"/>
      <c r="M27" s="35">
        <v>45039</v>
      </c>
      <c r="N27" s="35" t="str">
        <f t="shared" si="3"/>
        <v>cn</v>
      </c>
      <c r="O27" s="35" t="s">
        <v>44</v>
      </c>
      <c r="P27" s="35">
        <v>45069</v>
      </c>
      <c r="Q27" s="35" t="str">
        <f t="shared" si="1"/>
        <v>t3</v>
      </c>
      <c r="R27" s="52" t="s">
        <v>19</v>
      </c>
      <c r="S27" s="35">
        <v>45100</v>
      </c>
      <c r="T27" s="35" t="str">
        <f t="shared" si="4"/>
        <v>t6</v>
      </c>
      <c r="U27" s="27" t="s">
        <v>61</v>
      </c>
      <c r="V27" s="35">
        <v>45130</v>
      </c>
      <c r="W27" s="35" t="str">
        <f t="shared" si="5"/>
        <v>cn</v>
      </c>
      <c r="X27" s="35" t="s">
        <v>44</v>
      </c>
      <c r="Y27" s="35">
        <v>45161</v>
      </c>
      <c r="Z27" s="35" t="str">
        <f t="shared" si="6"/>
        <v>t4</v>
      </c>
      <c r="AA27" s="35"/>
      <c r="AB27" s="35">
        <v>45192</v>
      </c>
      <c r="AC27" s="35" t="str">
        <f t="shared" si="7"/>
        <v>t7</v>
      </c>
      <c r="AD27" s="35"/>
      <c r="AE27" s="35">
        <v>45222</v>
      </c>
      <c r="AF27" s="35" t="str">
        <f t="shared" si="8"/>
        <v>t2</v>
      </c>
      <c r="AG27" s="52" t="s">
        <v>19</v>
      </c>
      <c r="AH27" s="35">
        <v>45253</v>
      </c>
      <c r="AI27" s="35" t="str">
        <f t="shared" si="9"/>
        <v>t5</v>
      </c>
      <c r="AJ27" s="52" t="s">
        <v>19</v>
      </c>
      <c r="AK27" s="35">
        <v>45283</v>
      </c>
      <c r="AL27" s="35" t="str">
        <f t="shared" si="10"/>
        <v>t7</v>
      </c>
      <c r="AM27" s="16"/>
      <c r="AN27" s="16"/>
      <c r="AO27" s="32"/>
      <c r="AP27" s="4"/>
    </row>
    <row r="28" spans="1:42" s="3" customFormat="1" ht="15.75" customHeight="1">
      <c r="A28" s="27">
        <v>24</v>
      </c>
      <c r="B28" s="27"/>
      <c r="D28" s="35">
        <v>44950</v>
      </c>
      <c r="E28" s="35" t="str">
        <f t="shared" si="11"/>
        <v>t3</v>
      </c>
      <c r="F28" s="35" t="s">
        <v>46</v>
      </c>
      <c r="G28" s="35">
        <v>44981</v>
      </c>
      <c r="H28" s="35" t="str">
        <f t="shared" si="2"/>
        <v>t6</v>
      </c>
      <c r="I28" s="27" t="s">
        <v>43</v>
      </c>
      <c r="J28" s="35">
        <v>45009</v>
      </c>
      <c r="K28" s="35" t="str">
        <f t="shared" si="0"/>
        <v>t6</v>
      </c>
      <c r="L28" s="27" t="s">
        <v>61</v>
      </c>
      <c r="M28" s="35">
        <v>45040</v>
      </c>
      <c r="N28" s="35" t="str">
        <f t="shared" si="3"/>
        <v>t2</v>
      </c>
      <c r="O28" s="27" t="s">
        <v>61</v>
      </c>
      <c r="P28" s="35">
        <v>45070</v>
      </c>
      <c r="Q28" s="35" t="str">
        <f t="shared" si="1"/>
        <v>t4</v>
      </c>
      <c r="R28" s="35"/>
      <c r="S28" s="35">
        <v>45101</v>
      </c>
      <c r="T28" s="35" t="str">
        <f t="shared" si="4"/>
        <v>t7</v>
      </c>
      <c r="U28" s="35"/>
      <c r="V28" s="35">
        <v>45131</v>
      </c>
      <c r="W28" s="35" t="str">
        <f t="shared" si="5"/>
        <v>t2</v>
      </c>
      <c r="X28" s="52" t="s">
        <v>19</v>
      </c>
      <c r="Y28" s="35">
        <v>45162</v>
      </c>
      <c r="Z28" s="35" t="str">
        <f t="shared" si="6"/>
        <v>t5</v>
      </c>
      <c r="AA28" s="27" t="s">
        <v>43</v>
      </c>
      <c r="AB28" s="35">
        <v>45193</v>
      </c>
      <c r="AC28" s="35" t="str">
        <f t="shared" si="7"/>
        <v>cn</v>
      </c>
      <c r="AD28" s="35" t="s">
        <v>44</v>
      </c>
      <c r="AE28" s="35">
        <v>45223</v>
      </c>
      <c r="AF28" s="35" t="str">
        <f t="shared" si="8"/>
        <v>t3</v>
      </c>
      <c r="AG28" s="27" t="s">
        <v>61</v>
      </c>
      <c r="AH28" s="35">
        <v>45254</v>
      </c>
      <c r="AI28" s="35" t="str">
        <f t="shared" si="9"/>
        <v>t6</v>
      </c>
      <c r="AJ28" s="27" t="s">
        <v>61</v>
      </c>
      <c r="AK28" s="35">
        <v>45284</v>
      </c>
      <c r="AL28" s="35" t="str">
        <f t="shared" si="10"/>
        <v>cn</v>
      </c>
      <c r="AM28" s="35" t="s">
        <v>44</v>
      </c>
      <c r="AN28" s="16"/>
      <c r="AO28" s="32"/>
      <c r="AP28" s="4"/>
    </row>
    <row r="29" spans="1:42" s="3" customFormat="1" ht="15.75" customHeight="1">
      <c r="A29" s="27">
        <v>25</v>
      </c>
      <c r="B29" s="27"/>
      <c r="D29" s="35">
        <v>44951</v>
      </c>
      <c r="E29" s="35" t="str">
        <f t="shared" si="11"/>
        <v>t4</v>
      </c>
      <c r="F29" s="35" t="s">
        <v>46</v>
      </c>
      <c r="G29" s="35">
        <v>44982</v>
      </c>
      <c r="H29" s="35" t="str">
        <f t="shared" si="2"/>
        <v>t7</v>
      </c>
      <c r="I29" s="35"/>
      <c r="J29" s="35">
        <v>45010</v>
      </c>
      <c r="K29" s="35" t="str">
        <f t="shared" si="0"/>
        <v>t7</v>
      </c>
      <c r="L29" s="27" t="s">
        <v>43</v>
      </c>
      <c r="M29" s="35">
        <v>45041</v>
      </c>
      <c r="N29" s="35" t="str">
        <f t="shared" si="3"/>
        <v>t3</v>
      </c>
      <c r="O29" s="27" t="s">
        <v>43</v>
      </c>
      <c r="P29" s="35">
        <v>45071</v>
      </c>
      <c r="Q29" s="35" t="str">
        <f t="shared" si="1"/>
        <v>t5</v>
      </c>
      <c r="R29" s="27" t="s">
        <v>61</v>
      </c>
      <c r="S29" s="35">
        <v>45102</v>
      </c>
      <c r="T29" s="35" t="str">
        <f t="shared" si="4"/>
        <v>cn</v>
      </c>
      <c r="U29" s="35" t="s">
        <v>44</v>
      </c>
      <c r="V29" s="35">
        <v>45132</v>
      </c>
      <c r="W29" s="35" t="str">
        <f t="shared" si="5"/>
        <v>t3</v>
      </c>
      <c r="X29" s="27" t="s">
        <v>61</v>
      </c>
      <c r="Y29" s="35">
        <v>45163</v>
      </c>
      <c r="Z29" s="35" t="str">
        <f t="shared" si="6"/>
        <v>t6</v>
      </c>
      <c r="AA29" s="27" t="s">
        <v>62</v>
      </c>
      <c r="AB29" s="35">
        <v>45194</v>
      </c>
      <c r="AC29" s="35" t="str">
        <f t="shared" si="7"/>
        <v>t2</v>
      </c>
      <c r="AD29" s="27" t="s">
        <v>61</v>
      </c>
      <c r="AE29" s="35">
        <v>45224</v>
      </c>
      <c r="AF29" s="35" t="str">
        <f t="shared" si="8"/>
        <v>t4</v>
      </c>
      <c r="AG29" s="35"/>
      <c r="AH29" s="35">
        <v>45255</v>
      </c>
      <c r="AI29" s="35" t="str">
        <f t="shared" si="9"/>
        <v>t7</v>
      </c>
      <c r="AJ29" s="35"/>
      <c r="AK29" s="35">
        <v>45285</v>
      </c>
      <c r="AL29" s="35" t="str">
        <f t="shared" si="10"/>
        <v>t2</v>
      </c>
      <c r="AM29" s="27" t="s">
        <v>61</v>
      </c>
      <c r="AN29" s="16"/>
      <c r="AO29" s="32"/>
      <c r="AP29" s="4"/>
    </row>
    <row r="30" spans="1:42" s="3" customFormat="1" ht="15.75" customHeight="1">
      <c r="A30" s="23"/>
      <c r="C30" s="24"/>
      <c r="D30" s="35">
        <v>44952</v>
      </c>
      <c r="E30" s="35" t="str">
        <f t="shared" si="11"/>
        <v>t5</v>
      </c>
      <c r="F30" s="35" t="s">
        <v>46</v>
      </c>
      <c r="G30" s="35">
        <v>44983</v>
      </c>
      <c r="H30" s="35" t="str">
        <f t="shared" si="2"/>
        <v>cn</v>
      </c>
      <c r="I30" s="35" t="s">
        <v>44</v>
      </c>
      <c r="J30" s="35">
        <v>45011</v>
      </c>
      <c r="K30" s="35" t="str">
        <f t="shared" si="0"/>
        <v>cn</v>
      </c>
      <c r="L30" s="35" t="s">
        <v>44</v>
      </c>
      <c r="M30" s="35">
        <v>45042</v>
      </c>
      <c r="N30" s="35" t="str">
        <f t="shared" si="3"/>
        <v>t4</v>
      </c>
      <c r="O30" s="35"/>
      <c r="P30" s="35">
        <v>45072</v>
      </c>
      <c r="Q30" s="35" t="str">
        <f t="shared" si="1"/>
        <v>t6</v>
      </c>
      <c r="R30" s="27" t="s">
        <v>43</v>
      </c>
      <c r="S30" s="35">
        <v>45103</v>
      </c>
      <c r="T30" s="35" t="str">
        <f t="shared" si="4"/>
        <v>t2</v>
      </c>
      <c r="U30" s="27" t="s">
        <v>43</v>
      </c>
      <c r="V30" s="35">
        <v>45133</v>
      </c>
      <c r="W30" s="35" t="str">
        <f t="shared" si="5"/>
        <v>t4</v>
      </c>
      <c r="X30" s="35"/>
      <c r="Y30" s="35">
        <v>45164</v>
      </c>
      <c r="Z30" s="35" t="str">
        <f t="shared" si="6"/>
        <v>t7</v>
      </c>
      <c r="AA30" s="35"/>
      <c r="AB30" s="35">
        <v>45195</v>
      </c>
      <c r="AC30" s="35" t="str">
        <f t="shared" si="7"/>
        <v>t3</v>
      </c>
      <c r="AD30" s="27" t="s">
        <v>43</v>
      </c>
      <c r="AE30" s="35">
        <v>45225</v>
      </c>
      <c r="AF30" s="35" t="str">
        <f t="shared" si="8"/>
        <v>t5</v>
      </c>
      <c r="AG30" s="27" t="s">
        <v>43</v>
      </c>
      <c r="AH30" s="35">
        <v>45256</v>
      </c>
      <c r="AI30" s="35" t="str">
        <f t="shared" si="9"/>
        <v>cn</v>
      </c>
      <c r="AJ30" s="35" t="s">
        <v>44</v>
      </c>
      <c r="AK30" s="35">
        <v>45286</v>
      </c>
      <c r="AL30" s="35" t="str">
        <f t="shared" si="10"/>
        <v>t3</v>
      </c>
      <c r="AM30" s="27" t="s">
        <v>43</v>
      </c>
      <c r="AN30" s="25"/>
      <c r="AO30" s="26"/>
      <c r="AP30" s="4"/>
    </row>
    <row r="31" spans="1:42" s="3" customFormat="1" ht="15.75" customHeight="1">
      <c r="A31" s="23"/>
      <c r="C31" s="24"/>
      <c r="D31" s="35">
        <v>44953</v>
      </c>
      <c r="E31" s="35" t="str">
        <f t="shared" si="11"/>
        <v>t6</v>
      </c>
      <c r="F31" s="35" t="s">
        <v>46</v>
      </c>
      <c r="G31" s="35">
        <v>44984</v>
      </c>
      <c r="H31" s="35" t="str">
        <f t="shared" si="2"/>
        <v>t2</v>
      </c>
      <c r="I31" s="27" t="s">
        <v>62</v>
      </c>
      <c r="J31" s="35">
        <v>45012</v>
      </c>
      <c r="K31" s="35" t="str">
        <f t="shared" si="0"/>
        <v>t2</v>
      </c>
      <c r="L31" s="35"/>
      <c r="M31" s="35">
        <v>45043</v>
      </c>
      <c r="N31" s="35" t="str">
        <f t="shared" si="3"/>
        <v>t5</v>
      </c>
      <c r="O31" s="27" t="s">
        <v>62</v>
      </c>
      <c r="P31" s="35">
        <v>45073</v>
      </c>
      <c r="Q31" s="35" t="str">
        <f t="shared" si="1"/>
        <v>t7</v>
      </c>
      <c r="R31" s="35"/>
      <c r="S31" s="35">
        <v>45104</v>
      </c>
      <c r="T31" s="35" t="str">
        <f t="shared" si="4"/>
        <v>t3</v>
      </c>
      <c r="U31" s="27" t="s">
        <v>62</v>
      </c>
      <c r="V31" s="35">
        <v>45134</v>
      </c>
      <c r="W31" s="35" t="str">
        <f t="shared" si="5"/>
        <v>t5</v>
      </c>
      <c r="X31" s="27" t="s">
        <v>43</v>
      </c>
      <c r="Y31" s="35">
        <v>45165</v>
      </c>
      <c r="Z31" s="35" t="str">
        <f t="shared" si="6"/>
        <v>cn</v>
      </c>
      <c r="AA31" s="35" t="s">
        <v>44</v>
      </c>
      <c r="AB31" s="35">
        <v>45196</v>
      </c>
      <c r="AC31" s="35" t="str">
        <f t="shared" si="7"/>
        <v>t4</v>
      </c>
      <c r="AD31" s="35"/>
      <c r="AE31" s="35">
        <v>45226</v>
      </c>
      <c r="AF31" s="35" t="str">
        <f t="shared" si="8"/>
        <v>t6</v>
      </c>
      <c r="AG31" s="27" t="s">
        <v>62</v>
      </c>
      <c r="AH31" s="35">
        <v>45257</v>
      </c>
      <c r="AI31" s="35" t="str">
        <f t="shared" si="9"/>
        <v>t2</v>
      </c>
      <c r="AJ31" s="27" t="s">
        <v>43</v>
      </c>
      <c r="AK31" s="35">
        <v>45287</v>
      </c>
      <c r="AL31" s="35" t="str">
        <f t="shared" si="10"/>
        <v>t4</v>
      </c>
      <c r="AM31" s="16"/>
      <c r="AN31" s="25"/>
      <c r="AO31" s="26"/>
      <c r="AP31" s="4"/>
    </row>
    <row r="32" spans="1:42" s="3" customFormat="1" ht="15.75" customHeight="1">
      <c r="A32" s="23"/>
      <c r="C32" s="24"/>
      <c r="D32" s="35">
        <v>44954</v>
      </c>
      <c r="E32" s="35" t="str">
        <f t="shared" si="11"/>
        <v>t7</v>
      </c>
      <c r="F32" s="35" t="s">
        <v>46</v>
      </c>
      <c r="G32" s="35">
        <v>44985</v>
      </c>
      <c r="H32" s="43" t="str">
        <f t="shared" si="2"/>
        <v>t3</v>
      </c>
      <c r="I32" s="60" t="s">
        <v>37</v>
      </c>
      <c r="J32" s="35">
        <v>45013</v>
      </c>
      <c r="K32" s="35" t="str">
        <f t="shared" si="0"/>
        <v>t3</v>
      </c>
      <c r="L32" s="27" t="s">
        <v>62</v>
      </c>
      <c r="M32" s="35">
        <v>45044</v>
      </c>
      <c r="N32" s="35" t="str">
        <f t="shared" si="3"/>
        <v>t6</v>
      </c>
      <c r="O32" s="60" t="s">
        <v>37</v>
      </c>
      <c r="P32" s="35">
        <v>45074</v>
      </c>
      <c r="Q32" s="35" t="str">
        <f t="shared" si="1"/>
        <v>cn</v>
      </c>
      <c r="R32" s="35" t="s">
        <v>44</v>
      </c>
      <c r="S32" s="35">
        <v>45105</v>
      </c>
      <c r="T32" s="35" t="str">
        <f t="shared" si="4"/>
        <v>t4</v>
      </c>
      <c r="V32" s="35">
        <v>45135</v>
      </c>
      <c r="W32" s="35" t="str">
        <f t="shared" si="5"/>
        <v>t6</v>
      </c>
      <c r="X32" s="27" t="s">
        <v>62</v>
      </c>
      <c r="Y32" s="35">
        <v>45166</v>
      </c>
      <c r="Z32" s="35" t="str">
        <f t="shared" si="6"/>
        <v>t2</v>
      </c>
      <c r="AA32" s="35"/>
      <c r="AB32" s="35">
        <v>45197</v>
      </c>
      <c r="AC32" s="35" t="str">
        <f t="shared" si="7"/>
        <v>t5</v>
      </c>
      <c r="AD32" s="27" t="s">
        <v>62</v>
      </c>
      <c r="AE32" s="35">
        <v>45227</v>
      </c>
      <c r="AF32" s="35" t="str">
        <f t="shared" si="8"/>
        <v>t7</v>
      </c>
      <c r="AG32" s="35"/>
      <c r="AH32" s="35">
        <v>45258</v>
      </c>
      <c r="AI32" s="35" t="str">
        <f t="shared" si="9"/>
        <v>t3</v>
      </c>
      <c r="AJ32" s="27" t="s">
        <v>62</v>
      </c>
      <c r="AK32" s="35">
        <v>45288</v>
      </c>
      <c r="AL32" s="35" t="str">
        <f t="shared" si="10"/>
        <v>t5</v>
      </c>
      <c r="AM32" s="27" t="s">
        <v>62</v>
      </c>
      <c r="AN32" s="25"/>
      <c r="AO32" s="26"/>
      <c r="AP32" s="4"/>
    </row>
    <row r="33" spans="1:41" s="6" customFormat="1">
      <c r="A33" s="19"/>
      <c r="C33" s="20"/>
      <c r="D33" s="35">
        <v>44955</v>
      </c>
      <c r="E33" s="35" t="str">
        <f t="shared" si="11"/>
        <v>cn</v>
      </c>
      <c r="F33" s="35" t="s">
        <v>46</v>
      </c>
      <c r="H33" s="39"/>
      <c r="I33" s="39"/>
      <c r="J33" s="42">
        <v>45014</v>
      </c>
      <c r="K33" s="35" t="str">
        <f t="shared" si="0"/>
        <v>t4</v>
      </c>
      <c r="L33" s="60" t="s">
        <v>37</v>
      </c>
      <c r="M33" s="35">
        <v>45045</v>
      </c>
      <c r="N33" s="35" t="str">
        <f t="shared" si="3"/>
        <v>t7</v>
      </c>
      <c r="O33" s="35" t="s">
        <v>45</v>
      </c>
      <c r="P33" s="35">
        <v>45075</v>
      </c>
      <c r="Q33" s="35" t="str">
        <f t="shared" si="1"/>
        <v>t2</v>
      </c>
      <c r="R33" s="27" t="s">
        <v>62</v>
      </c>
      <c r="S33" s="35">
        <v>45106</v>
      </c>
      <c r="T33" s="35" t="str">
        <f t="shared" si="4"/>
        <v>t5</v>
      </c>
      <c r="U33" s="60" t="s">
        <v>37</v>
      </c>
      <c r="V33" s="35">
        <v>45136</v>
      </c>
      <c r="W33" s="35" t="str">
        <f t="shared" si="5"/>
        <v>t7</v>
      </c>
      <c r="X33" s="35"/>
      <c r="Y33" s="35">
        <v>45167</v>
      </c>
      <c r="Z33" s="35" t="str">
        <f t="shared" si="6"/>
        <v>t3</v>
      </c>
      <c r="AA33" s="60" t="s">
        <v>37</v>
      </c>
      <c r="AB33" s="35">
        <v>45198</v>
      </c>
      <c r="AC33" s="35" t="str">
        <f t="shared" si="7"/>
        <v>t6</v>
      </c>
      <c r="AD33" s="60" t="s">
        <v>37</v>
      </c>
      <c r="AE33" s="35">
        <v>45228</v>
      </c>
      <c r="AF33" s="35" t="str">
        <f t="shared" si="8"/>
        <v>cn</v>
      </c>
      <c r="AG33" s="35" t="s">
        <v>44</v>
      </c>
      <c r="AH33" s="35">
        <v>45259</v>
      </c>
      <c r="AI33" s="35" t="str">
        <f t="shared" si="9"/>
        <v>t4</v>
      </c>
      <c r="AJ33" s="35"/>
      <c r="AK33" s="35">
        <v>45289</v>
      </c>
      <c r="AL33" s="35" t="str">
        <f t="shared" si="10"/>
        <v>t6</v>
      </c>
      <c r="AM33" s="60" t="s">
        <v>37</v>
      </c>
      <c r="AN33" s="21"/>
      <c r="AO33" s="21"/>
    </row>
    <row r="34" spans="1:41" s="6" customFormat="1">
      <c r="A34" s="19"/>
      <c r="C34" s="22"/>
      <c r="D34" s="35">
        <v>44956</v>
      </c>
      <c r="E34" s="35" t="str">
        <f t="shared" si="11"/>
        <v>t2</v>
      </c>
      <c r="F34" s="60" t="s">
        <v>37</v>
      </c>
      <c r="H34" s="39"/>
      <c r="I34" s="39"/>
      <c r="J34" s="42">
        <v>45015</v>
      </c>
      <c r="K34" s="35" t="str">
        <f t="shared" si="0"/>
        <v>t5</v>
      </c>
      <c r="L34" s="35"/>
      <c r="M34" s="35">
        <v>45046</v>
      </c>
      <c r="N34" s="35" t="str">
        <f t="shared" si="3"/>
        <v>cn</v>
      </c>
      <c r="O34" s="35" t="s">
        <v>45</v>
      </c>
      <c r="P34" s="35">
        <v>45076</v>
      </c>
      <c r="Q34" s="35" t="str">
        <f t="shared" si="1"/>
        <v>t3</v>
      </c>
      <c r="R34" s="60" t="s">
        <v>37</v>
      </c>
      <c r="S34" s="35">
        <v>45107</v>
      </c>
      <c r="T34" s="35" t="str">
        <f t="shared" si="4"/>
        <v>t6</v>
      </c>
      <c r="U34" s="35"/>
      <c r="V34" s="35">
        <v>45137</v>
      </c>
      <c r="W34" s="35" t="str">
        <f t="shared" si="5"/>
        <v>cn</v>
      </c>
      <c r="X34" s="35" t="s">
        <v>44</v>
      </c>
      <c r="Y34" s="35">
        <v>45168</v>
      </c>
      <c r="Z34" s="35" t="str">
        <f t="shared" si="6"/>
        <v>t4</v>
      </c>
      <c r="AA34" s="58" t="s">
        <v>38</v>
      </c>
      <c r="AB34" s="35">
        <v>45199</v>
      </c>
      <c r="AC34" s="35" t="str">
        <f t="shared" si="7"/>
        <v>t7</v>
      </c>
      <c r="AD34" s="35"/>
      <c r="AE34" s="35">
        <v>45229</v>
      </c>
      <c r="AF34" s="35" t="str">
        <f t="shared" si="8"/>
        <v>t2</v>
      </c>
      <c r="AH34" s="35">
        <v>45260</v>
      </c>
      <c r="AI34" s="35" t="str">
        <f t="shared" si="9"/>
        <v>t5</v>
      </c>
      <c r="AJ34" s="60" t="s">
        <v>37</v>
      </c>
      <c r="AK34" s="35">
        <v>45290</v>
      </c>
      <c r="AL34" s="35" t="str">
        <f t="shared" si="10"/>
        <v>t7</v>
      </c>
      <c r="AM34" s="61" t="s">
        <v>87</v>
      </c>
      <c r="AN34" s="37"/>
      <c r="AO34" s="21"/>
    </row>
    <row r="35" spans="1:41">
      <c r="D35" s="35">
        <v>44957</v>
      </c>
      <c r="E35" s="35" t="str">
        <f t="shared" si="11"/>
        <v>t3</v>
      </c>
      <c r="F35" s="27"/>
      <c r="H35" s="39"/>
      <c r="I35" s="39"/>
      <c r="J35" s="42">
        <v>45016</v>
      </c>
      <c r="K35" s="35" t="str">
        <f t="shared" si="0"/>
        <v>t6</v>
      </c>
      <c r="L35" s="58" t="s">
        <v>38</v>
      </c>
      <c r="N35" s="35"/>
      <c r="O35" s="35"/>
      <c r="P35" s="35">
        <v>45077</v>
      </c>
      <c r="Q35" s="35" t="str">
        <f t="shared" si="1"/>
        <v>t4</v>
      </c>
      <c r="R35" s="39"/>
      <c r="T35" s="35" t="str">
        <f t="shared" si="4"/>
        <v>t7</v>
      </c>
      <c r="U35" s="35"/>
      <c r="V35" s="35">
        <v>45138</v>
      </c>
      <c r="W35" s="35" t="str">
        <f t="shared" si="5"/>
        <v>t2</v>
      </c>
      <c r="X35" s="60" t="s">
        <v>37</v>
      </c>
      <c r="Y35" s="35">
        <v>45169</v>
      </c>
      <c r="Z35" s="35" t="str">
        <f t="shared" si="6"/>
        <v>t5</v>
      </c>
      <c r="AA35" s="39"/>
      <c r="AC35" s="35"/>
      <c r="AD35" s="35"/>
      <c r="AE35" s="35">
        <v>45230</v>
      </c>
      <c r="AF35" s="35" t="str">
        <f t="shared" si="8"/>
        <v>t3</v>
      </c>
      <c r="AG35" s="60" t="s">
        <v>37</v>
      </c>
      <c r="AI35" s="35" t="str">
        <f t="shared" si="9"/>
        <v>t7</v>
      </c>
      <c r="AJ35" s="35"/>
      <c r="AK35" s="35">
        <v>45291</v>
      </c>
      <c r="AL35" s="35" t="str">
        <f t="shared" si="10"/>
        <v>cn</v>
      </c>
      <c r="AM35" s="35" t="s">
        <v>44</v>
      </c>
    </row>
    <row r="40" spans="1:41">
      <c r="B40" s="44" t="s">
        <v>63</v>
      </c>
      <c r="C40" s="50" t="s">
        <v>2</v>
      </c>
      <c r="D40" s="51" t="s">
        <v>64</v>
      </c>
    </row>
    <row r="41" spans="1:41">
      <c r="B41" s="52" t="s">
        <v>75</v>
      </c>
      <c r="C41" s="53" t="s">
        <v>22</v>
      </c>
      <c r="D41" s="54">
        <v>44200</v>
      </c>
    </row>
    <row r="42" spans="1:41">
      <c r="B42" s="52" t="s">
        <v>76</v>
      </c>
      <c r="C42" s="53" t="s">
        <v>77</v>
      </c>
      <c r="D42" s="54">
        <v>44200</v>
      </c>
    </row>
    <row r="43" spans="1:41">
      <c r="B43" s="52" t="s">
        <v>78</v>
      </c>
      <c r="C43" s="53" t="s">
        <v>17</v>
      </c>
      <c r="D43" s="54">
        <v>44200</v>
      </c>
    </row>
    <row r="44" spans="1:41">
      <c r="B44" s="52" t="s">
        <v>82</v>
      </c>
      <c r="C44" s="53" t="s">
        <v>9</v>
      </c>
      <c r="D44" s="54">
        <v>44205</v>
      </c>
    </row>
    <row r="45" spans="1:41">
      <c r="B45" s="52" t="s">
        <v>23</v>
      </c>
      <c r="C45" s="53" t="s">
        <v>14</v>
      </c>
      <c r="D45" s="54">
        <v>44205</v>
      </c>
    </row>
    <row r="46" spans="1:41">
      <c r="B46" s="52" t="s">
        <v>67</v>
      </c>
      <c r="C46" s="53" t="s">
        <v>16</v>
      </c>
      <c r="D46" s="54">
        <v>44211</v>
      </c>
    </row>
    <row r="47" spans="1:41">
      <c r="B47" s="55" t="s">
        <v>68</v>
      </c>
      <c r="C47" s="56" t="s">
        <v>16</v>
      </c>
      <c r="D47" s="54">
        <v>44211</v>
      </c>
    </row>
    <row r="48" spans="1:41">
      <c r="B48" s="52" t="s">
        <v>69</v>
      </c>
      <c r="C48" s="53" t="s">
        <v>16</v>
      </c>
      <c r="D48" s="54">
        <v>44211</v>
      </c>
    </row>
    <row r="49" spans="2:4">
      <c r="B49" s="52" t="s">
        <v>70</v>
      </c>
      <c r="C49" s="53" t="s">
        <v>16</v>
      </c>
      <c r="D49" s="54">
        <v>44211</v>
      </c>
    </row>
    <row r="50" spans="2:4">
      <c r="B50" s="52" t="s">
        <v>71</v>
      </c>
      <c r="C50" s="53" t="s">
        <v>16</v>
      </c>
      <c r="D50" s="54">
        <v>44211</v>
      </c>
    </row>
    <row r="51" spans="2:4">
      <c r="B51" s="52" t="s">
        <v>74</v>
      </c>
      <c r="C51" s="53" t="s">
        <v>7</v>
      </c>
      <c r="D51" s="54">
        <v>44211</v>
      </c>
    </row>
    <row r="52" spans="2:4">
      <c r="B52" s="52" t="s">
        <v>79</v>
      </c>
      <c r="C52" s="53" t="s">
        <v>8</v>
      </c>
      <c r="D52" s="54">
        <v>44211</v>
      </c>
    </row>
    <row r="53" spans="2:4">
      <c r="B53" s="52" t="s">
        <v>65</v>
      </c>
      <c r="C53" s="53"/>
      <c r="D53" s="54">
        <v>44218</v>
      </c>
    </row>
    <row r="54" spans="2:4">
      <c r="B54" s="52" t="s">
        <v>72</v>
      </c>
      <c r="C54" s="53"/>
      <c r="D54" s="54">
        <v>44218</v>
      </c>
    </row>
    <row r="55" spans="2:4">
      <c r="B55" s="52" t="s">
        <v>80</v>
      </c>
      <c r="C55" s="53"/>
      <c r="D55" s="54">
        <v>44218</v>
      </c>
    </row>
    <row r="56" spans="2:4">
      <c r="B56" s="52" t="s">
        <v>81</v>
      </c>
      <c r="C56" s="53" t="s">
        <v>15</v>
      </c>
      <c r="D56" s="54">
        <v>44356</v>
      </c>
    </row>
    <row r="57" spans="2:4">
      <c r="B57" s="52" t="s">
        <v>66</v>
      </c>
      <c r="C57" s="53" t="s">
        <v>18</v>
      </c>
      <c r="D57" s="54">
        <v>44580</v>
      </c>
    </row>
    <row r="58" spans="2:4">
      <c r="B58" s="52" t="s">
        <v>73</v>
      </c>
      <c r="C58" s="53"/>
      <c r="D58" s="54">
        <v>44587</v>
      </c>
    </row>
    <row r="59" spans="2:4">
      <c r="B59" s="52" t="s">
        <v>19</v>
      </c>
      <c r="C59" s="53" t="s">
        <v>20</v>
      </c>
      <c r="D59" s="54">
        <v>44679</v>
      </c>
    </row>
    <row r="60" spans="2:4">
      <c r="B60" s="52" t="s">
        <v>24</v>
      </c>
      <c r="C60" s="53" t="s">
        <v>25</v>
      </c>
      <c r="D60" s="54">
        <v>44680</v>
      </c>
    </row>
    <row r="61" spans="2:4">
      <c r="B61" s="52" t="s">
        <v>83</v>
      </c>
      <c r="C61" s="53" t="s">
        <v>28</v>
      </c>
      <c r="D61" s="54">
        <v>44798</v>
      </c>
    </row>
    <row r="62" spans="2:4">
      <c r="B62" s="52" t="s">
        <v>84</v>
      </c>
      <c r="C62" s="53" t="s">
        <v>85</v>
      </c>
      <c r="D62" s="54">
        <v>44798</v>
      </c>
    </row>
    <row r="63" spans="2:4">
      <c r="B63" s="52" t="s">
        <v>26</v>
      </c>
      <c r="C63" s="53" t="s">
        <v>27</v>
      </c>
      <c r="D63" s="54">
        <v>44839</v>
      </c>
    </row>
    <row r="64" spans="2:4">
      <c r="B64" s="52" t="s">
        <v>86</v>
      </c>
      <c r="C64" s="53" t="s">
        <v>29</v>
      </c>
      <c r="D64" s="54">
        <v>44839</v>
      </c>
    </row>
    <row r="65" spans="2:4">
      <c r="B65" s="52"/>
      <c r="C65" s="53"/>
      <c r="D65" s="54"/>
    </row>
  </sheetData>
  <sortState xmlns:xlrd2="http://schemas.microsoft.com/office/spreadsheetml/2017/richdata2" ref="B41:D64">
    <sortCondition ref="D41:D64"/>
  </sortState>
  <mergeCells count="8">
    <mergeCell ref="A1:B2"/>
    <mergeCell ref="C1:AN1"/>
    <mergeCell ref="AO1:AO2"/>
    <mergeCell ref="C2:AN2"/>
    <mergeCell ref="A3:A4"/>
    <mergeCell ref="M3:AN3"/>
    <mergeCell ref="AO3:AO4"/>
    <mergeCell ref="D3:F3"/>
  </mergeCells>
  <phoneticPr fontId="41" type="noConversion"/>
  <conditionalFormatting sqref="D5:H5 D12:H12 D6:E11 D19:H19 D13:E18 D20:E23 D34:E35 G6:H8 G10:H11 G13:H15 G17:H18 G20:H22 G34:Q34 G9:T9 G16:Q16 G23:Q23 D30:Q30 AM31:AO31 D26:K26 J17:K22 J12:Q12 J7:N7 D24:H25 J24:N24 D29:K29 D27:H28 J27:K28 D33:K33 D31:H32 J31:N31 J5:K6 M5:T6 J8:K8 M8:N8 J10:K11 M10:N11 J15:N15 J13:K14 M13:Q13 M19:Q20 J25:K25 M26:Q27 L27 J32:K32 M33:Q33 G35:K35 P7:Q8 P11:W11 M14:N14 P14:W14 M17:N18 P18:W18 M21:N22 P21:W21 M25:N25 P25:W25 M28:N29 M32:N32 P31:T32 S7:W8 P10:Q10 S10:T10 P15:Q15 S15:W15 P22:Q22 S22:W22 S26:Z26 P29:Q29 S29:W29 S30:T30 V5:Z6 V9:Z9 S12:T13 V13:AF13 S16:T16 P17:T17 V16:AC16 S19:T20 V20:AF20 S23:T23 P24:T24 V23:AC23 S27:T27 V30:AC30 Y7:AF7 V10:W10 Y10:AF10 Y14:Z15 V17:W17 Y17:AF17 Y21:Z22 V24:W24 Y24:AF24 Y28:Z29 P28:X28 V31:W32 Y31:AF31 Y8:Z8 Y11:Z11 V12:Z12 AB14:AF14 Y18:Z18 V19:Z19 AB21:AF21 AB28:AF28 S34:Z34 AB8:AC9 AB5:AI5 AB11:AC12 AE12:AL12 AB15:AC15 AE15:AL15 AB18:AC19 AE19:AL19 AB22:AC22 AE22:AL22 Y25:AC25 AE25:AI25 AB29:AC29 AE29:AL29 AE30:AF30 Y32:AC32 AE32:AI32 S33:AL33 AB6:AF6 AH7:AO7 AE9:AF9 AH9:AL9 AH13:AI14 AE16:AF16 AH16:AL16 AH20:AI21 AE23:AF23 AH23:AL23 AH28:AI28 AH30:AL30 AH6:AI6 AK6:AO6 AB34:AF34 M35:AL35 AH10:AI10 AE11:AI11 AK10:AO10 AK13:AO14 AH17:AI17 AE18:AI18 AK17:AO17 AK20:AO21 AH24:AI24 AK24:AO24 AK27:AO28 V27:AJ27 AH31:AI31 AK31:AL32 AH34:AL34 AK5:AL5 AN5:AO5 AE8:AO8 AN9:AO9 AK11:AL11 AN11:AO12 AN15:AO16 AK18:AL18 AN18:AO19 AN22:AO23 AK25:AL25 AN25:AO25 AB26:AO26 AN29:AO30 AN32:AO32 AM33:AO35">
    <cfRule type="cellIs" dxfId="36" priority="4" operator="equal">
      <formula>"cn"</formula>
    </cfRule>
  </conditionalFormatting>
  <conditionalFormatting sqref="D3:AO4 D12:H12 D6:E11 D19:H19 D13:E18 D20:E23 D34:E35 D5:H5 G6:H8 G10:H11 G13:H15 G17:H18 G20:H22 G34:Q34 G9:T9 G16:Q16 G23:Q23 D30:Q30 AM31:AO31 D26:K26 J17:K22 J12:Q12 J7:N7 D24:H25 J24:N24 D29:K29 D27:H28 J27:K28 D33:K33 D31:H32 J31:N31 J5:K6 M5:T6 J8:K8 M8:N8 J10:K11 M10:N11 J15:N15 J13:K14 M13:Q13 M19:Q20 J25:K25 M26:Q27 L27 J32:K32 M33:Q33 G35:K35 P7:Q8 P11:W11 M14:N14 P14:W14 M17:N18 P18:W18 M21:N22 P21:W21 M25:N25 P25:W25 M28:N29 M32:N32 P31:T32 S7:W8 P10:Q10 S10:T10 P15:Q15 S15:W15 P22:Q22 S22:W22 S26:Z26 P29:Q29 S29:W29 S30:T30 V5:Z6 V9:Z9 S12:T13 V13:AF13 S16:T16 P17:T17 V16:AC16 S19:T20 V20:AF20 S23:T23 P24:T24 V23:AC23 S27:T27 V30:AC30 Y7:AF7 V10:W10 Y10:AF10 Y14:Z15 V17:W17 Y17:AF17 Y21:Z22 V24:W24 Y24:AF24 Y28:Z29 P28:X28 V31:W32 Y31:AF31 Y8:Z8 Y11:Z11 V12:Z12 AB14:AF14 Y18:Z18 V19:Z19 AB21:AF21 AB28:AF28 S34:Z34 AB8:AC9 AB5:AI5 AB11:AC12 AE12:AL12 AB15:AC15 AE15:AL15 AB18:AC19 AE19:AL19 AB22:AC22 AE22:AL22 Y25:AC25 AE25:AI25 AB29:AC29 AE29:AL29 AE30:AF30 Y32:AC32 AE32:AI32 S33:AL33 AB6:AF6 AH7:AO7 AE9:AF9 AH9:AL9 AH13:AI14 AE16:AF16 AH16:AL16 AH20:AI21 AE23:AF23 AH23:AL23 AH28:AI28 AH30:AL30 AH6:AI6 AK6:AO6 AB34:AF34 M35:AL35 AH10:AI10 AE11:AI11 AK10:AO10 AK13:AO14 AH17:AI17 AE18:AI18 AK17:AO17 AK20:AO21 AH24:AI24 AK24:AO24 AK27:AO28 V27:AJ27 AH31:AI31 AK31:AL32 AH34:AL34 AK5:AL5 AN5:AO5 AE8:AO8 AN9:AO9 AK11:AL11 AN11:AO12 AN15:AO16 AK18:AL18 AN18:AO19 AN22:AO23 AK25:AL25 AN25:AO25 AB26:AO26 AN29:AO30 AN32:AO32 AM33:AO35">
    <cfRule type="containsText" dxfId="35" priority="1" operator="containsText" text="Lễ">
      <formula>NOT(ISERROR(SEARCH("Lễ",D3)))</formula>
    </cfRule>
  </conditionalFormatting>
  <pageMargins left="0.9055118110236221" right="0.70866141732283472" top="0.55118110236220474" bottom="0.74803149606299213" header="0.31496062992125984" footer="0.31496062992125984"/>
  <pageSetup paperSize="9" orientation="landscape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017-E08D-43A7-9D0F-D0234DA20FD0}">
  <dimension ref="A1:A11"/>
  <sheetViews>
    <sheetView workbookViewId="0">
      <selection activeCell="F7" sqref="F7"/>
    </sheetView>
  </sheetViews>
  <sheetFormatPr defaultRowHeight="15"/>
  <sheetData>
    <row r="1" spans="1:1" ht="60">
      <c r="A1" s="46" t="s">
        <v>47</v>
      </c>
    </row>
    <row r="2" spans="1:1">
      <c r="A2" s="47" t="s">
        <v>48</v>
      </c>
    </row>
    <row r="3" spans="1:1">
      <c r="A3" s="47" t="s">
        <v>49</v>
      </c>
    </row>
    <row r="4" spans="1:1">
      <c r="A4" s="45" t="s">
        <v>50</v>
      </c>
    </row>
    <row r="5" spans="1:1">
      <c r="A5" s="45" t="s">
        <v>51</v>
      </c>
    </row>
    <row r="6" spans="1:1">
      <c r="A6" s="45" t="s">
        <v>52</v>
      </c>
    </row>
    <row r="7" spans="1:1">
      <c r="A7" s="45" t="s">
        <v>53</v>
      </c>
    </row>
    <row r="8" spans="1:1">
      <c r="A8" s="1" t="s">
        <v>54</v>
      </c>
    </row>
    <row r="9" spans="1:1">
      <c r="A9" s="1" t="s">
        <v>55</v>
      </c>
    </row>
    <row r="10" spans="1:1">
      <c r="A10" s="1" t="s">
        <v>56</v>
      </c>
    </row>
    <row r="11" spans="1:1">
      <c r="A11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CF1C-FDF0-433F-8CFB-4E74FF0F8A31}">
  <dimension ref="A1:AJ34"/>
  <sheetViews>
    <sheetView topLeftCell="A10" workbookViewId="0">
      <selection activeCell="AJ21" sqref="AJ21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01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44927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cn</v>
      </c>
      <c r="D4" s="10" t="str">
        <f t="shared" ref="D4:I4" si="0">LOWER(TEXT(D5,"ddd"))</f>
        <v>t2</v>
      </c>
      <c r="E4" s="10" t="str">
        <f t="shared" si="0"/>
        <v>t3</v>
      </c>
      <c r="F4" s="10" t="str">
        <f t="shared" si="0"/>
        <v>t4</v>
      </c>
      <c r="G4" s="10" t="str">
        <f t="shared" si="0"/>
        <v>t5</v>
      </c>
      <c r="H4" s="10" t="str">
        <f t="shared" si="0"/>
        <v>t6</v>
      </c>
      <c r="I4" s="10" t="str">
        <f t="shared" si="0"/>
        <v>t7</v>
      </c>
      <c r="J4" s="10" t="str">
        <f>LOWER(TEXT(J5,"ddd"))</f>
        <v>cn</v>
      </c>
      <c r="K4" s="10" t="str">
        <f t="shared" ref="K4:AG4" si="1">LOWER(TEXT(K5,"ddd"))</f>
        <v>t2</v>
      </c>
      <c r="L4" s="10" t="str">
        <f t="shared" si="1"/>
        <v>t3</v>
      </c>
      <c r="M4" s="10" t="str">
        <f t="shared" si="1"/>
        <v>t4</v>
      </c>
      <c r="N4" s="10" t="str">
        <f t="shared" si="1"/>
        <v>t5</v>
      </c>
      <c r="O4" s="10" t="str">
        <f t="shared" si="1"/>
        <v>t6</v>
      </c>
      <c r="P4" s="10" t="str">
        <f t="shared" si="1"/>
        <v>t7</v>
      </c>
      <c r="Q4" s="10" t="str">
        <f t="shared" si="1"/>
        <v>cn</v>
      </c>
      <c r="R4" s="10" t="str">
        <f t="shared" si="1"/>
        <v>t2</v>
      </c>
      <c r="S4" s="10" t="str">
        <f t="shared" si="1"/>
        <v>t3</v>
      </c>
      <c r="T4" s="10" t="str">
        <f t="shared" si="1"/>
        <v>t4</v>
      </c>
      <c r="U4" s="10" t="str">
        <f t="shared" si="1"/>
        <v>t5</v>
      </c>
      <c r="V4" s="10" t="str">
        <f t="shared" si="1"/>
        <v>t6</v>
      </c>
      <c r="W4" s="10" t="str">
        <f t="shared" si="1"/>
        <v>t7</v>
      </c>
      <c r="X4" s="10" t="str">
        <f t="shared" si="1"/>
        <v>cn</v>
      </c>
      <c r="Y4" s="10" t="str">
        <f t="shared" si="1"/>
        <v>t2</v>
      </c>
      <c r="Z4" s="10" t="str">
        <f t="shared" si="1"/>
        <v>t3</v>
      </c>
      <c r="AA4" s="10" t="str">
        <f t="shared" si="1"/>
        <v>t4</v>
      </c>
      <c r="AB4" s="10" t="str">
        <f t="shared" si="1"/>
        <v>t5</v>
      </c>
      <c r="AC4" s="10" t="str">
        <f t="shared" si="1"/>
        <v>t6</v>
      </c>
      <c r="AD4" s="10" t="str">
        <f t="shared" si="1"/>
        <v>t7</v>
      </c>
      <c r="AE4" s="10" t="str">
        <f t="shared" si="1"/>
        <v>cn</v>
      </c>
      <c r="AF4" s="10" t="str">
        <f t="shared" si="1"/>
        <v>t2</v>
      </c>
      <c r="AG4" s="11" t="str">
        <f t="shared" si="1"/>
        <v>t3</v>
      </c>
    </row>
    <row r="5" spans="1:36" s="17" customFormat="1" ht="14.25">
      <c r="A5" s="91"/>
      <c r="B5" s="92"/>
      <c r="C5" s="18">
        <f>C3</f>
        <v>44927</v>
      </c>
      <c r="D5" s="13">
        <f>C5+1</f>
        <v>44928</v>
      </c>
      <c r="E5" s="13">
        <f t="shared" ref="E5:AG5" si="2">D5+1</f>
        <v>44929</v>
      </c>
      <c r="F5" s="13">
        <f t="shared" si="2"/>
        <v>44930</v>
      </c>
      <c r="G5" s="13">
        <f t="shared" si="2"/>
        <v>44931</v>
      </c>
      <c r="H5" s="13">
        <f t="shared" si="2"/>
        <v>44932</v>
      </c>
      <c r="I5" s="13">
        <f t="shared" si="2"/>
        <v>44933</v>
      </c>
      <c r="J5" s="18">
        <f t="shared" si="2"/>
        <v>44934</v>
      </c>
      <c r="K5" s="13">
        <f t="shared" si="2"/>
        <v>44935</v>
      </c>
      <c r="L5" s="13">
        <f t="shared" si="2"/>
        <v>44936</v>
      </c>
      <c r="M5" s="13">
        <f t="shared" si="2"/>
        <v>44937</v>
      </c>
      <c r="N5" s="13">
        <f t="shared" si="2"/>
        <v>44938</v>
      </c>
      <c r="O5" s="13">
        <f t="shared" si="2"/>
        <v>44939</v>
      </c>
      <c r="P5" s="13">
        <f t="shared" si="2"/>
        <v>44940</v>
      </c>
      <c r="Q5" s="18">
        <f t="shared" si="2"/>
        <v>44941</v>
      </c>
      <c r="R5" s="13">
        <f t="shared" si="2"/>
        <v>44942</v>
      </c>
      <c r="S5" s="13">
        <f t="shared" si="2"/>
        <v>44943</v>
      </c>
      <c r="T5" s="13">
        <f t="shared" si="2"/>
        <v>44944</v>
      </c>
      <c r="U5" s="13">
        <f t="shared" si="2"/>
        <v>44945</v>
      </c>
      <c r="V5" s="13">
        <f t="shared" si="2"/>
        <v>44946</v>
      </c>
      <c r="W5" s="13">
        <f t="shared" si="2"/>
        <v>44947</v>
      </c>
      <c r="X5" s="18">
        <f t="shared" si="2"/>
        <v>44948</v>
      </c>
      <c r="Y5" s="13">
        <f t="shared" si="2"/>
        <v>44949</v>
      </c>
      <c r="Z5" s="13">
        <f t="shared" si="2"/>
        <v>44950</v>
      </c>
      <c r="AA5" s="13">
        <f t="shared" si="2"/>
        <v>44951</v>
      </c>
      <c r="AB5" s="13">
        <f t="shared" si="2"/>
        <v>44952</v>
      </c>
      <c r="AC5" s="13">
        <f t="shared" si="2"/>
        <v>44953</v>
      </c>
      <c r="AD5" s="13">
        <f t="shared" si="2"/>
        <v>44954</v>
      </c>
      <c r="AE5" s="18">
        <f t="shared" si="2"/>
        <v>44955</v>
      </c>
      <c r="AF5" s="13">
        <f t="shared" si="2"/>
        <v>44956</v>
      </c>
      <c r="AG5" s="14">
        <f t="shared" si="2"/>
        <v>44957</v>
      </c>
    </row>
    <row r="6" spans="1:36" ht="12.75" customHeight="1">
      <c r="A6" s="72">
        <v>1</v>
      </c>
      <c r="B6" s="15" t="str">
        <f>'LICH BD 2023'!B5</f>
        <v>Cắt lõi giấy 01</v>
      </c>
      <c r="C6" s="18"/>
      <c r="D6" s="69"/>
      <c r="E6" s="69"/>
      <c r="F6" s="69"/>
      <c r="G6" s="69"/>
      <c r="H6" s="69"/>
      <c r="I6" s="69"/>
      <c r="J6" s="18"/>
      <c r="K6" s="69"/>
      <c r="L6" s="69"/>
      <c r="M6" s="69"/>
      <c r="N6" s="69"/>
      <c r="O6" s="69">
        <v>44939</v>
      </c>
      <c r="P6" s="69"/>
      <c r="Q6" s="18"/>
      <c r="R6" s="69"/>
      <c r="S6" s="69"/>
      <c r="T6" s="69"/>
      <c r="U6" s="69"/>
      <c r="V6" s="82" t="s">
        <v>101</v>
      </c>
      <c r="W6" s="83"/>
      <c r="X6" s="83"/>
      <c r="Y6" s="83"/>
      <c r="Z6" s="83"/>
      <c r="AA6" s="83"/>
      <c r="AB6" s="83"/>
      <c r="AC6" s="83"/>
      <c r="AD6" s="83"/>
      <c r="AE6" s="84"/>
      <c r="AF6" s="69"/>
      <c r="AG6" s="69"/>
    </row>
    <row r="7" spans="1:36" ht="12.75" customHeight="1">
      <c r="A7" s="72">
        <v>2</v>
      </c>
      <c r="B7" s="15" t="str">
        <f>'LICH BD 2023'!B6</f>
        <v>Cắt lõi giấy 02</v>
      </c>
      <c r="C7" s="18"/>
      <c r="D7" s="69"/>
      <c r="E7" s="69"/>
      <c r="F7" s="69"/>
      <c r="G7" s="69"/>
      <c r="H7" s="69"/>
      <c r="I7" s="69"/>
      <c r="J7" s="18"/>
      <c r="K7" s="69"/>
      <c r="L7" s="69"/>
      <c r="M7" s="69"/>
      <c r="N7" s="69"/>
      <c r="O7" s="69">
        <v>44939</v>
      </c>
      <c r="P7" s="69"/>
      <c r="Q7" s="18"/>
      <c r="R7" s="69"/>
      <c r="S7" s="69"/>
      <c r="T7" s="69"/>
      <c r="U7" s="69"/>
      <c r="V7" s="85"/>
      <c r="W7" s="86"/>
      <c r="X7" s="86"/>
      <c r="Y7" s="86"/>
      <c r="Z7" s="86"/>
      <c r="AA7" s="86"/>
      <c r="AB7" s="86"/>
      <c r="AC7" s="86"/>
      <c r="AD7" s="86"/>
      <c r="AE7" s="87"/>
      <c r="AF7" s="69"/>
      <c r="AG7" s="69"/>
    </row>
    <row r="8" spans="1:36" ht="12.75" customHeight="1">
      <c r="A8" s="72">
        <v>3</v>
      </c>
      <c r="B8" s="15" t="str">
        <f>'LICH BD 2023'!B7</f>
        <v>Chia cuộn 01</v>
      </c>
      <c r="C8" s="18"/>
      <c r="D8" s="69"/>
      <c r="E8" s="69"/>
      <c r="F8" s="69"/>
      <c r="G8" s="69"/>
      <c r="H8" s="69"/>
      <c r="I8" s="69"/>
      <c r="J8" s="18"/>
      <c r="K8" s="69"/>
      <c r="L8" s="69"/>
      <c r="M8" s="69">
        <v>44937</v>
      </c>
      <c r="N8" s="69"/>
      <c r="O8" s="69"/>
      <c r="P8" s="69"/>
      <c r="Q8" s="18"/>
      <c r="R8" s="69"/>
      <c r="S8" s="69"/>
      <c r="T8" s="69"/>
      <c r="U8" s="69"/>
      <c r="V8" s="85"/>
      <c r="W8" s="86"/>
      <c r="X8" s="86"/>
      <c r="Y8" s="86"/>
      <c r="Z8" s="86"/>
      <c r="AA8" s="86"/>
      <c r="AB8" s="86"/>
      <c r="AC8" s="86"/>
      <c r="AD8" s="86"/>
      <c r="AE8" s="87"/>
      <c r="AF8" s="69"/>
      <c r="AG8" s="69"/>
    </row>
    <row r="9" spans="1:36" ht="12.75" customHeight="1">
      <c r="A9" s="72">
        <v>4</v>
      </c>
      <c r="B9" s="15" t="str">
        <f>'LICH BD 2023'!B8</f>
        <v>Chia cuộn 03</v>
      </c>
      <c r="C9" s="18"/>
      <c r="D9" s="69"/>
      <c r="E9" s="69"/>
      <c r="F9" s="69"/>
      <c r="G9" s="69"/>
      <c r="H9" s="69"/>
      <c r="I9" s="69"/>
      <c r="J9" s="18"/>
      <c r="K9" s="69"/>
      <c r="L9" s="69"/>
      <c r="M9" s="69"/>
      <c r="N9" s="69">
        <v>44938</v>
      </c>
      <c r="O9" s="69"/>
      <c r="P9" s="69"/>
      <c r="Q9" s="18"/>
      <c r="R9" s="69"/>
      <c r="S9" s="69"/>
      <c r="T9" s="69"/>
      <c r="U9" s="69"/>
      <c r="V9" s="85"/>
      <c r="W9" s="86"/>
      <c r="X9" s="86"/>
      <c r="Y9" s="86"/>
      <c r="Z9" s="86"/>
      <c r="AA9" s="86"/>
      <c r="AB9" s="86"/>
      <c r="AC9" s="86"/>
      <c r="AD9" s="86"/>
      <c r="AE9" s="87"/>
      <c r="AF9" s="69"/>
      <c r="AG9" s="69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8"/>
      <c r="D10" s="69"/>
      <c r="E10" s="69"/>
      <c r="F10" s="69"/>
      <c r="G10" s="69"/>
      <c r="H10" s="69"/>
      <c r="I10" s="69">
        <v>44933</v>
      </c>
      <c r="J10" s="18"/>
      <c r="K10" s="69"/>
      <c r="L10" s="69"/>
      <c r="M10" s="69"/>
      <c r="N10" s="69"/>
      <c r="O10" s="69"/>
      <c r="P10" s="69"/>
      <c r="Q10" s="18"/>
      <c r="R10" s="69"/>
      <c r="S10" s="69"/>
      <c r="T10" s="69"/>
      <c r="U10" s="69"/>
      <c r="V10" s="85"/>
      <c r="W10" s="86"/>
      <c r="X10" s="86"/>
      <c r="Y10" s="86"/>
      <c r="Z10" s="86"/>
      <c r="AA10" s="86"/>
      <c r="AB10" s="86"/>
      <c r="AC10" s="86"/>
      <c r="AD10" s="86"/>
      <c r="AE10" s="87"/>
      <c r="AF10" s="69"/>
      <c r="AG10" s="69"/>
    </row>
    <row r="11" spans="1:36" ht="12.75" customHeight="1">
      <c r="A11" s="72">
        <v>6</v>
      </c>
      <c r="B11" s="15" t="str">
        <f>'LICH BD 2023'!B10</f>
        <v>Chỉnh độ nhớt mực 02</v>
      </c>
      <c r="C11" s="18"/>
      <c r="D11" s="69"/>
      <c r="E11" s="69"/>
      <c r="F11" s="69"/>
      <c r="G11" s="69"/>
      <c r="H11" s="69"/>
      <c r="I11" s="69">
        <v>44933</v>
      </c>
      <c r="J11" s="18"/>
      <c r="K11" s="69"/>
      <c r="L11" s="69"/>
      <c r="M11" s="69"/>
      <c r="N11" s="69"/>
      <c r="O11" s="69"/>
      <c r="P11" s="69"/>
      <c r="Q11" s="18"/>
      <c r="R11" s="69"/>
      <c r="S11" s="69"/>
      <c r="T11" s="69"/>
      <c r="U11" s="69"/>
      <c r="V11" s="85"/>
      <c r="W11" s="86"/>
      <c r="X11" s="86"/>
      <c r="Y11" s="86"/>
      <c r="Z11" s="86"/>
      <c r="AA11" s="86"/>
      <c r="AB11" s="86"/>
      <c r="AC11" s="86"/>
      <c r="AD11" s="86"/>
      <c r="AE11" s="87"/>
      <c r="AF11" s="69"/>
      <c r="AG11" s="69"/>
    </row>
    <row r="12" spans="1:36" ht="12.75" customHeight="1">
      <c r="A12" s="72">
        <v>7</v>
      </c>
      <c r="B12" s="15" t="str">
        <f>'LICH BD 2023'!B11</f>
        <v>Chỉnh độ nhớt mực 03</v>
      </c>
      <c r="C12" s="18"/>
      <c r="D12" s="69"/>
      <c r="E12" s="69"/>
      <c r="F12" s="69"/>
      <c r="G12" s="69"/>
      <c r="H12" s="69"/>
      <c r="I12" s="69">
        <v>44933</v>
      </c>
      <c r="J12" s="18"/>
      <c r="K12" s="69"/>
      <c r="L12" s="69"/>
      <c r="M12" s="69"/>
      <c r="N12" s="69"/>
      <c r="O12" s="69"/>
      <c r="P12" s="69"/>
      <c r="Q12" s="18"/>
      <c r="R12" s="69"/>
      <c r="S12" s="69"/>
      <c r="T12" s="69"/>
      <c r="U12" s="69"/>
      <c r="V12" s="85"/>
      <c r="W12" s="86"/>
      <c r="X12" s="86"/>
      <c r="Y12" s="86"/>
      <c r="Z12" s="86"/>
      <c r="AA12" s="86"/>
      <c r="AB12" s="86"/>
      <c r="AC12" s="86"/>
      <c r="AD12" s="86"/>
      <c r="AE12" s="87"/>
      <c r="AF12" s="69"/>
      <c r="AG12" s="69"/>
    </row>
    <row r="13" spans="1:36" ht="12.75" customHeight="1">
      <c r="A13" s="72">
        <v>8</v>
      </c>
      <c r="B13" s="15" t="str">
        <f>'LICH BD 2023'!B12</f>
        <v>Chỉnh độ nhớt mực 04</v>
      </c>
      <c r="C13" s="18"/>
      <c r="D13" s="69"/>
      <c r="E13" s="69"/>
      <c r="F13" s="69"/>
      <c r="G13" s="69"/>
      <c r="H13" s="69"/>
      <c r="I13" s="69">
        <v>44933</v>
      </c>
      <c r="J13" s="18"/>
      <c r="K13" s="69"/>
      <c r="L13" s="69"/>
      <c r="M13" s="69"/>
      <c r="N13" s="69"/>
      <c r="O13" s="69"/>
      <c r="P13" s="69"/>
      <c r="Q13" s="18"/>
      <c r="R13" s="69"/>
      <c r="S13" s="69"/>
      <c r="T13" s="69"/>
      <c r="U13" s="69"/>
      <c r="V13" s="85"/>
      <c r="W13" s="86"/>
      <c r="X13" s="86"/>
      <c r="Y13" s="86"/>
      <c r="Z13" s="86"/>
      <c r="AA13" s="86"/>
      <c r="AB13" s="86"/>
      <c r="AC13" s="86"/>
      <c r="AD13" s="86"/>
      <c r="AE13" s="87"/>
      <c r="AF13" s="69"/>
      <c r="AG13" s="69"/>
    </row>
    <row r="14" spans="1:36" ht="12.75" customHeight="1">
      <c r="A14" s="72">
        <v>9</v>
      </c>
      <c r="B14" s="15" t="str">
        <f>'LICH BD 2023'!B13</f>
        <v>Chỉnh độ nhớt mực 05</v>
      </c>
      <c r="C14" s="18"/>
      <c r="D14" s="69"/>
      <c r="E14" s="69"/>
      <c r="F14" s="69"/>
      <c r="G14" s="69"/>
      <c r="H14" s="69"/>
      <c r="I14" s="69">
        <v>44933</v>
      </c>
      <c r="J14" s="18"/>
      <c r="K14" s="69"/>
      <c r="L14" s="69"/>
      <c r="M14" s="69"/>
      <c r="N14" s="69"/>
      <c r="O14" s="69"/>
      <c r="P14" s="69"/>
      <c r="Q14" s="18"/>
      <c r="R14" s="69"/>
      <c r="S14" s="69"/>
      <c r="T14" s="69"/>
      <c r="U14" s="69"/>
      <c r="V14" s="85"/>
      <c r="W14" s="86"/>
      <c r="X14" s="86"/>
      <c r="Y14" s="86"/>
      <c r="Z14" s="86"/>
      <c r="AA14" s="86"/>
      <c r="AB14" s="86"/>
      <c r="AC14" s="86"/>
      <c r="AD14" s="86"/>
      <c r="AE14" s="87"/>
      <c r="AF14" s="69"/>
      <c r="AG14" s="69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8"/>
      <c r="D15" s="69"/>
      <c r="E15" s="69"/>
      <c r="F15" s="69"/>
      <c r="G15" s="69"/>
      <c r="H15" s="69"/>
      <c r="I15" s="69"/>
      <c r="J15" s="18"/>
      <c r="K15" s="69">
        <v>44935</v>
      </c>
      <c r="L15" s="69"/>
      <c r="M15" s="69"/>
      <c r="N15" s="69"/>
      <c r="O15" s="69"/>
      <c r="P15" s="69"/>
      <c r="Q15" s="18"/>
      <c r="R15" s="69"/>
      <c r="S15" s="69"/>
      <c r="T15" s="69"/>
      <c r="U15" s="69"/>
      <c r="V15" s="85"/>
      <c r="W15" s="86"/>
      <c r="X15" s="86"/>
      <c r="Y15" s="86"/>
      <c r="Z15" s="86"/>
      <c r="AA15" s="86"/>
      <c r="AB15" s="86"/>
      <c r="AC15" s="86"/>
      <c r="AD15" s="86"/>
      <c r="AE15" s="87"/>
      <c r="AF15" s="69"/>
      <c r="AG15" s="69"/>
    </row>
    <row r="16" spans="1:36" ht="12.75" customHeight="1">
      <c r="A16" s="72">
        <v>11</v>
      </c>
      <c r="B16" s="15" t="str">
        <f>'LICH BD 2023'!B15</f>
        <v>Ghép màng 02 (Không dung môi)</v>
      </c>
      <c r="C16" s="18"/>
      <c r="D16" s="69"/>
      <c r="E16" s="69"/>
      <c r="F16" s="69"/>
      <c r="G16" s="69"/>
      <c r="H16" s="69"/>
      <c r="I16" s="69"/>
      <c r="J16" s="18"/>
      <c r="K16" s="69"/>
      <c r="L16" s="69"/>
      <c r="M16" s="69"/>
      <c r="N16" s="69"/>
      <c r="O16" s="69"/>
      <c r="P16" s="69"/>
      <c r="Q16" s="18"/>
      <c r="R16" s="69"/>
      <c r="S16" s="69"/>
      <c r="T16" s="69"/>
      <c r="U16" s="69"/>
      <c r="V16" s="85"/>
      <c r="W16" s="86"/>
      <c r="X16" s="86"/>
      <c r="Y16" s="86"/>
      <c r="Z16" s="86"/>
      <c r="AA16" s="86"/>
      <c r="AB16" s="86"/>
      <c r="AC16" s="86"/>
      <c r="AD16" s="86"/>
      <c r="AE16" s="87"/>
      <c r="AF16" s="69">
        <v>44956</v>
      </c>
      <c r="AG16" s="69"/>
    </row>
    <row r="17" spans="1:33" ht="12.75" customHeight="1">
      <c r="A17" s="72">
        <v>12</v>
      </c>
      <c r="B17" s="15" t="str">
        <f>'LICH BD 2023'!B16</f>
        <v>In 01</v>
      </c>
      <c r="C17" s="18"/>
      <c r="D17" s="69"/>
      <c r="E17" s="69"/>
      <c r="F17" s="69"/>
      <c r="G17" s="69"/>
      <c r="H17" s="69"/>
      <c r="I17" s="69"/>
      <c r="J17" s="18"/>
      <c r="K17" s="69"/>
      <c r="L17" s="69">
        <v>44936</v>
      </c>
      <c r="M17" s="69"/>
      <c r="N17" s="69"/>
      <c r="O17" s="69"/>
      <c r="P17" s="69"/>
      <c r="Q17" s="18"/>
      <c r="R17" s="69"/>
      <c r="S17" s="69"/>
      <c r="T17" s="69"/>
      <c r="U17" s="69"/>
      <c r="V17" s="85"/>
      <c r="W17" s="86"/>
      <c r="X17" s="86"/>
      <c r="Y17" s="86"/>
      <c r="Z17" s="86"/>
      <c r="AA17" s="86"/>
      <c r="AB17" s="86"/>
      <c r="AC17" s="86"/>
      <c r="AD17" s="86"/>
      <c r="AE17" s="87"/>
      <c r="AF17" s="69"/>
      <c r="AG17" s="69"/>
    </row>
    <row r="18" spans="1:33" ht="12.75" customHeight="1">
      <c r="A18" s="72">
        <v>13</v>
      </c>
      <c r="B18" s="15" t="str">
        <f>'LICH BD 2023'!B17</f>
        <v>Làm lạnh nước 01</v>
      </c>
      <c r="C18" s="18"/>
      <c r="D18" s="69"/>
      <c r="E18" s="69"/>
      <c r="F18" s="69"/>
      <c r="G18" s="69"/>
      <c r="H18" s="69"/>
      <c r="I18" s="69"/>
      <c r="J18" s="18"/>
      <c r="K18" s="69"/>
      <c r="L18" s="69"/>
      <c r="M18" s="69"/>
      <c r="N18" s="69"/>
      <c r="O18" s="69"/>
      <c r="P18" s="69">
        <v>44940</v>
      </c>
      <c r="Q18" s="18"/>
      <c r="R18" s="69"/>
      <c r="S18" s="69"/>
      <c r="T18" s="69"/>
      <c r="U18" s="69"/>
      <c r="V18" s="85"/>
      <c r="W18" s="86"/>
      <c r="X18" s="86"/>
      <c r="Y18" s="86"/>
      <c r="Z18" s="86"/>
      <c r="AA18" s="86"/>
      <c r="AB18" s="86"/>
      <c r="AC18" s="86"/>
      <c r="AD18" s="86"/>
      <c r="AE18" s="87"/>
      <c r="AF18" s="69"/>
      <c r="AG18" s="69"/>
    </row>
    <row r="19" spans="1:33" ht="12.75" customHeight="1">
      <c r="A19" s="72">
        <v>14</v>
      </c>
      <c r="B19" s="15" t="str">
        <f>'LICH BD 2023'!B18</f>
        <v>Làm lạnh nước 02</v>
      </c>
      <c r="C19" s="18"/>
      <c r="D19" s="69"/>
      <c r="E19" s="69"/>
      <c r="F19" s="69"/>
      <c r="G19" s="69"/>
      <c r="H19" s="69"/>
      <c r="I19" s="69"/>
      <c r="J19" s="18"/>
      <c r="K19" s="69"/>
      <c r="L19" s="69"/>
      <c r="M19" s="69"/>
      <c r="N19" s="69"/>
      <c r="O19" s="69"/>
      <c r="P19" s="69">
        <v>44940</v>
      </c>
      <c r="Q19" s="18"/>
      <c r="R19" s="69"/>
      <c r="S19" s="69"/>
      <c r="T19" s="69"/>
      <c r="U19" s="69"/>
      <c r="V19" s="85"/>
      <c r="W19" s="86"/>
      <c r="X19" s="86"/>
      <c r="Y19" s="86"/>
      <c r="Z19" s="86"/>
      <c r="AA19" s="86"/>
      <c r="AB19" s="86"/>
      <c r="AC19" s="86"/>
      <c r="AD19" s="86"/>
      <c r="AE19" s="87"/>
      <c r="AF19" s="69"/>
      <c r="AG19" s="69"/>
    </row>
    <row r="20" spans="1:33" ht="12.75" customHeight="1">
      <c r="A20" s="72">
        <v>15</v>
      </c>
      <c r="B20" s="15" t="str">
        <f>'LICH BD 2023'!B19</f>
        <v>Làm túi 01</v>
      </c>
      <c r="C20" s="18"/>
      <c r="D20" s="69">
        <v>44928</v>
      </c>
      <c r="E20" s="69"/>
      <c r="F20" s="69"/>
      <c r="G20" s="69"/>
      <c r="H20" s="69"/>
      <c r="I20" s="69"/>
      <c r="J20" s="18"/>
      <c r="K20" s="69"/>
      <c r="L20" s="69"/>
      <c r="M20" s="69"/>
      <c r="N20" s="69"/>
      <c r="O20" s="69"/>
      <c r="P20" s="69"/>
      <c r="Q20" s="18"/>
      <c r="R20" s="69"/>
      <c r="S20" s="69"/>
      <c r="T20" s="69"/>
      <c r="U20" s="69"/>
      <c r="V20" s="85"/>
      <c r="W20" s="86"/>
      <c r="X20" s="86"/>
      <c r="Y20" s="86"/>
      <c r="Z20" s="86"/>
      <c r="AA20" s="86"/>
      <c r="AB20" s="86"/>
      <c r="AC20" s="86"/>
      <c r="AD20" s="86"/>
      <c r="AE20" s="87"/>
      <c r="AF20" s="69"/>
      <c r="AG20" s="69"/>
    </row>
    <row r="21" spans="1:33">
      <c r="A21" s="72">
        <v>16</v>
      </c>
      <c r="B21" s="15" t="str">
        <f>'LICH BD 2023'!B20</f>
        <v>Làm túi 02</v>
      </c>
      <c r="C21" s="18"/>
      <c r="D21" s="69"/>
      <c r="E21" s="69">
        <v>44929</v>
      </c>
      <c r="F21" s="69"/>
      <c r="G21" s="69"/>
      <c r="H21" s="69"/>
      <c r="I21" s="69"/>
      <c r="J21" s="18"/>
      <c r="K21" s="69"/>
      <c r="L21" s="69"/>
      <c r="M21" s="69"/>
      <c r="N21" s="69"/>
      <c r="O21" s="69"/>
      <c r="P21" s="69"/>
      <c r="Q21" s="18"/>
      <c r="R21" s="69"/>
      <c r="S21" s="69"/>
      <c r="T21" s="69"/>
      <c r="U21" s="69"/>
      <c r="V21" s="85"/>
      <c r="W21" s="86"/>
      <c r="X21" s="86"/>
      <c r="Y21" s="86"/>
      <c r="Z21" s="86"/>
      <c r="AA21" s="86"/>
      <c r="AB21" s="86"/>
      <c r="AC21" s="86"/>
      <c r="AD21" s="86"/>
      <c r="AE21" s="87"/>
      <c r="AF21" s="69"/>
      <c r="AG21" s="69"/>
    </row>
    <row r="22" spans="1:33">
      <c r="A22" s="72">
        <v>17</v>
      </c>
      <c r="B22" s="15" t="str">
        <f>'LICH BD 2023'!B21</f>
        <v>Làm túi 03 (ba biên)</v>
      </c>
      <c r="C22" s="18"/>
      <c r="D22" s="69"/>
      <c r="E22" s="69"/>
      <c r="F22" s="69">
        <v>44930</v>
      </c>
      <c r="G22" s="69"/>
      <c r="H22" s="69"/>
      <c r="I22" s="69"/>
      <c r="J22" s="18"/>
      <c r="K22" s="69"/>
      <c r="L22" s="69"/>
      <c r="M22" s="69"/>
      <c r="N22" s="69"/>
      <c r="O22" s="69"/>
      <c r="P22" s="69"/>
      <c r="Q22" s="18"/>
      <c r="R22" s="69"/>
      <c r="S22" s="69"/>
      <c r="T22" s="69"/>
      <c r="U22" s="69"/>
      <c r="V22" s="85"/>
      <c r="W22" s="86"/>
      <c r="X22" s="86"/>
      <c r="Y22" s="86"/>
      <c r="Z22" s="86"/>
      <c r="AA22" s="86"/>
      <c r="AB22" s="86"/>
      <c r="AC22" s="86"/>
      <c r="AD22" s="86"/>
      <c r="AE22" s="87"/>
      <c r="AF22" s="69"/>
      <c r="AG22" s="69"/>
    </row>
    <row r="23" spans="1:33">
      <c r="A23" s="72">
        <v>18</v>
      </c>
      <c r="B23" s="15" t="str">
        <f>'LICH BD 2023'!B22</f>
        <v>Làm túi 04</v>
      </c>
      <c r="C23" s="18"/>
      <c r="D23" s="69"/>
      <c r="E23" s="69"/>
      <c r="F23" s="69"/>
      <c r="G23" s="69"/>
      <c r="H23" s="69"/>
      <c r="I23" s="69"/>
      <c r="J23" s="18"/>
      <c r="K23" s="69"/>
      <c r="L23" s="69"/>
      <c r="M23" s="69"/>
      <c r="N23" s="69"/>
      <c r="O23" s="69"/>
      <c r="P23" s="69"/>
      <c r="Q23" s="18"/>
      <c r="R23" s="69"/>
      <c r="S23" s="69">
        <v>44943</v>
      </c>
      <c r="T23" s="69"/>
      <c r="U23" s="69"/>
      <c r="V23" s="85"/>
      <c r="W23" s="86"/>
      <c r="X23" s="86"/>
      <c r="Y23" s="86"/>
      <c r="Z23" s="86"/>
      <c r="AA23" s="86"/>
      <c r="AB23" s="86"/>
      <c r="AC23" s="86"/>
      <c r="AD23" s="86"/>
      <c r="AE23" s="87"/>
      <c r="AF23" s="69"/>
      <c r="AG23" s="69"/>
    </row>
    <row r="24" spans="1:33">
      <c r="A24" s="72">
        <v>19</v>
      </c>
      <c r="B24" s="15" t="str">
        <f>'LICH BD 2023'!B23</f>
        <v>Làm túi 05</v>
      </c>
      <c r="C24" s="18"/>
      <c r="D24" s="69"/>
      <c r="E24" s="69"/>
      <c r="F24" s="69"/>
      <c r="G24" s="69"/>
      <c r="H24" s="69"/>
      <c r="I24" s="69"/>
      <c r="J24" s="18"/>
      <c r="K24" s="69"/>
      <c r="L24" s="69"/>
      <c r="M24" s="69"/>
      <c r="N24" s="69"/>
      <c r="O24" s="69"/>
      <c r="P24" s="69"/>
      <c r="Q24" s="18"/>
      <c r="R24" s="69"/>
      <c r="S24" s="69"/>
      <c r="T24" s="69"/>
      <c r="U24" s="69">
        <v>44945</v>
      </c>
      <c r="V24" s="85"/>
      <c r="W24" s="86"/>
      <c r="X24" s="86"/>
      <c r="Y24" s="86"/>
      <c r="Z24" s="86"/>
      <c r="AA24" s="86"/>
      <c r="AB24" s="86"/>
      <c r="AC24" s="86"/>
      <c r="AD24" s="86"/>
      <c r="AE24" s="87"/>
      <c r="AF24" s="69"/>
      <c r="AG24" s="69"/>
    </row>
    <row r="25" spans="1:33">
      <c r="A25" s="72">
        <v>20</v>
      </c>
      <c r="B25" s="15" t="str">
        <f>'LICH BD 2023'!B24</f>
        <v>Nén khí 01</v>
      </c>
      <c r="C25" s="18"/>
      <c r="D25" s="69"/>
      <c r="E25" s="69"/>
      <c r="F25" s="69"/>
      <c r="G25" s="69">
        <v>44931</v>
      </c>
      <c r="H25" s="69"/>
      <c r="I25" s="69"/>
      <c r="J25" s="18"/>
      <c r="K25" s="69"/>
      <c r="L25" s="69"/>
      <c r="M25" s="69"/>
      <c r="N25" s="69"/>
      <c r="O25" s="69"/>
      <c r="P25" s="69"/>
      <c r="Q25" s="18"/>
      <c r="R25" s="69"/>
      <c r="S25" s="69"/>
      <c r="T25" s="69"/>
      <c r="U25" s="69"/>
      <c r="V25" s="85"/>
      <c r="W25" s="86"/>
      <c r="X25" s="86"/>
      <c r="Y25" s="86"/>
      <c r="Z25" s="86"/>
      <c r="AA25" s="86"/>
      <c r="AB25" s="86"/>
      <c r="AC25" s="86"/>
      <c r="AD25" s="86"/>
      <c r="AE25" s="87"/>
      <c r="AF25" s="69"/>
      <c r="AG25" s="69"/>
    </row>
    <row r="26" spans="1:33">
      <c r="A26" s="72">
        <v>21</v>
      </c>
      <c r="B26" s="15" t="str">
        <f>'LICH BD 2023'!B25</f>
        <v xml:space="preserve">Nén khí 02 + Sấy khí </v>
      </c>
      <c r="C26" s="18"/>
      <c r="D26" s="69"/>
      <c r="E26" s="69"/>
      <c r="F26" s="69"/>
      <c r="G26" s="69"/>
      <c r="H26" s="69"/>
      <c r="I26" s="69"/>
      <c r="J26" s="18"/>
      <c r="K26" s="69"/>
      <c r="L26" s="69"/>
      <c r="M26" s="69"/>
      <c r="N26" s="69"/>
      <c r="O26" s="69"/>
      <c r="P26" s="69"/>
      <c r="Q26" s="18"/>
      <c r="R26" s="69"/>
      <c r="S26" s="69"/>
      <c r="T26" s="69">
        <v>44944</v>
      </c>
      <c r="U26" s="69"/>
      <c r="V26" s="85"/>
      <c r="W26" s="86"/>
      <c r="X26" s="86"/>
      <c r="Y26" s="86"/>
      <c r="Z26" s="86"/>
      <c r="AA26" s="86"/>
      <c r="AB26" s="86"/>
      <c r="AC26" s="86"/>
      <c r="AD26" s="86"/>
      <c r="AE26" s="87"/>
      <c r="AF26" s="69"/>
      <c r="AG26" s="69"/>
    </row>
    <row r="27" spans="1:33">
      <c r="A27" s="72">
        <v>22</v>
      </c>
      <c r="B27" s="15" t="str">
        <f>'LICH BD 2023'!B26</f>
        <v>Quạt hơi nước 01</v>
      </c>
      <c r="C27" s="18"/>
      <c r="D27" s="69"/>
      <c r="E27" s="69"/>
      <c r="F27" s="69"/>
      <c r="G27" s="69"/>
      <c r="H27" s="69"/>
      <c r="I27" s="69"/>
      <c r="J27" s="18"/>
      <c r="K27" s="69"/>
      <c r="L27" s="69"/>
      <c r="M27" s="69"/>
      <c r="N27" s="69"/>
      <c r="O27" s="69"/>
      <c r="P27" s="69"/>
      <c r="Q27" s="18"/>
      <c r="R27" s="69">
        <v>44942</v>
      </c>
      <c r="S27" s="69"/>
      <c r="T27" s="69"/>
      <c r="U27" s="69"/>
      <c r="V27" s="85"/>
      <c r="W27" s="86"/>
      <c r="X27" s="86"/>
      <c r="Y27" s="86"/>
      <c r="Z27" s="86"/>
      <c r="AA27" s="86"/>
      <c r="AB27" s="86"/>
      <c r="AC27" s="86"/>
      <c r="AD27" s="86"/>
      <c r="AE27" s="87"/>
      <c r="AF27" s="69"/>
      <c r="AG27" s="69"/>
    </row>
    <row r="28" spans="1:33">
      <c r="A28" s="72">
        <v>23</v>
      </c>
      <c r="B28" s="15" t="str">
        <f>'LICH BD 2023'!B27</f>
        <v>Xe nâng dầu DO</v>
      </c>
      <c r="C28" s="18"/>
      <c r="D28" s="69"/>
      <c r="E28" s="69"/>
      <c r="F28" s="69"/>
      <c r="G28" s="69"/>
      <c r="H28" s="69">
        <v>44932</v>
      </c>
      <c r="I28" s="69"/>
      <c r="J28" s="18"/>
      <c r="K28" s="69"/>
      <c r="L28" s="69"/>
      <c r="M28" s="69"/>
      <c r="N28" s="69"/>
      <c r="O28" s="69"/>
      <c r="P28" s="69"/>
      <c r="Q28" s="18"/>
      <c r="R28" s="69"/>
      <c r="S28" s="69"/>
      <c r="T28" s="69"/>
      <c r="U28" s="69"/>
      <c r="V28" s="88"/>
      <c r="W28" s="89"/>
      <c r="X28" s="89"/>
      <c r="Y28" s="89"/>
      <c r="Z28" s="89"/>
      <c r="AA28" s="89"/>
      <c r="AB28" s="89"/>
      <c r="AC28" s="89"/>
      <c r="AD28" s="89"/>
      <c r="AE28" s="90"/>
      <c r="AF28" s="69"/>
      <c r="AG28" s="69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3">
    <mergeCell ref="C3:G3"/>
    <mergeCell ref="H3:AG3"/>
    <mergeCell ref="A1:B2"/>
    <mergeCell ref="C1:AA1"/>
    <mergeCell ref="AB1:AG1"/>
    <mergeCell ref="C2:AA2"/>
    <mergeCell ref="AB2:AG2"/>
    <mergeCell ref="W31:AG31"/>
    <mergeCell ref="W34:AG34"/>
    <mergeCell ref="W30:AG30"/>
    <mergeCell ref="V6:AE28"/>
    <mergeCell ref="A4:A5"/>
    <mergeCell ref="B4:B5"/>
  </mergeCells>
  <conditionalFormatting sqref="Z4:AG4">
    <cfRule type="cellIs" dxfId="715" priority="28" operator="equal">
      <formula>"sun"</formula>
    </cfRule>
  </conditionalFormatting>
  <conditionalFormatting sqref="C4:O4 Q4:Y4">
    <cfRule type="cellIs" dxfId="714" priority="31" operator="equal">
      <formula>"sun"</formula>
    </cfRule>
  </conditionalFormatting>
  <conditionalFormatting sqref="C4:Y4">
    <cfRule type="cellIs" dxfId="713" priority="30" operator="equal">
      <formula>"sun"</formula>
    </cfRule>
  </conditionalFormatting>
  <conditionalFormatting sqref="Z4:AG4">
    <cfRule type="cellIs" dxfId="712" priority="29" operator="equal">
      <formula>"sun"</formula>
    </cfRule>
  </conditionalFormatting>
  <conditionalFormatting sqref="C4:O5 Q4:AG5">
    <cfRule type="expression" dxfId="711" priority="32">
      <formula>#REF!=TODAY()</formula>
    </cfRule>
  </conditionalFormatting>
  <conditionalFormatting sqref="D6:I28 AF6:AG28 R6:U28 K6:P28">
    <cfRule type="cellIs" dxfId="710" priority="27" operator="greaterThan">
      <formula>0</formula>
    </cfRule>
  </conditionalFormatting>
  <conditionalFormatting sqref="D6:I28 AF6:AG28 R6:U28 K6:P28">
    <cfRule type="cellIs" dxfId="709" priority="25" operator="equal">
      <formula>"if$C$4=""cn"""</formula>
    </cfRule>
    <cfRule type="cellIs" dxfId="708" priority="26" operator="greaterThan">
      <formula>0</formula>
    </cfRule>
  </conditionalFormatting>
  <conditionalFormatting sqref="C4:AG4">
    <cfRule type="cellIs" dxfId="707" priority="24" operator="equal">
      <formula>"cn"</formula>
    </cfRule>
  </conditionalFormatting>
  <conditionalFormatting sqref="D6:I28 AF6:AG28 R6:U28 K6:P28">
    <cfRule type="cellIs" dxfId="706" priority="23" operator="greaterThan">
      <formula>0</formula>
    </cfRule>
  </conditionalFormatting>
  <conditionalFormatting sqref="D6:I28 AF6:AG28 R6:U28 K6:P28">
    <cfRule type="cellIs" dxfId="705" priority="19" operator="equal">
      <formula>"cn"</formula>
    </cfRule>
  </conditionalFormatting>
  <conditionalFormatting sqref="D6:I28 AF6:AG28 R6:U28 K6:P28">
    <cfRule type="containsText" dxfId="704" priority="18" operator="containsText" text="Lễ">
      <formula>NOT(ISERROR(SEARCH("Lễ",D6)))</formula>
    </cfRule>
  </conditionalFormatting>
  <conditionalFormatting sqref="D20">
    <cfRule type="cellIs" dxfId="703" priority="5" operator="greaterThan">
      <formula>0</formula>
    </cfRule>
  </conditionalFormatting>
  <conditionalFormatting sqref="D20">
    <cfRule type="cellIs" dxfId="702" priority="4" operator="greaterThan">
      <formula>0</formula>
    </cfRule>
  </conditionalFormatting>
  <conditionalFormatting sqref="Q6:Q28">
    <cfRule type="expression" dxfId="701" priority="3">
      <formula>#REF!=TODAY()</formula>
    </cfRule>
  </conditionalFormatting>
  <conditionalFormatting sqref="J6:J28">
    <cfRule type="expression" dxfId="700" priority="2">
      <formula>#REF!=TODAY()</formula>
    </cfRule>
  </conditionalFormatting>
  <conditionalFormatting sqref="C6:C28">
    <cfRule type="expression" dxfId="699" priority="1">
      <formula>#REF!=TODAY()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F5DF-A588-419C-A821-8775E7D78EEC}">
  <dimension ref="A1:AJ34"/>
  <sheetViews>
    <sheetView topLeftCell="A7" workbookViewId="0">
      <selection activeCell="AJ22" sqref="AJ22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02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44958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t4</v>
      </c>
      <c r="D4" s="10" t="str">
        <f t="shared" ref="D4:I4" si="0">LOWER(TEXT(D5,"ddd"))</f>
        <v>t5</v>
      </c>
      <c r="E4" s="10" t="str">
        <f t="shared" si="0"/>
        <v>t6</v>
      </c>
      <c r="F4" s="10" t="str">
        <f t="shared" si="0"/>
        <v>t7</v>
      </c>
      <c r="G4" s="10" t="str">
        <f t="shared" si="0"/>
        <v>cn</v>
      </c>
      <c r="H4" s="10" t="str">
        <f t="shared" si="0"/>
        <v>t2</v>
      </c>
      <c r="I4" s="10" t="str">
        <f t="shared" si="0"/>
        <v>t3</v>
      </c>
      <c r="J4" s="10" t="str">
        <f>LOWER(TEXT(J5,"ddd"))</f>
        <v>t4</v>
      </c>
      <c r="K4" s="10" t="str">
        <f t="shared" ref="K4:AG4" si="1">LOWER(TEXT(K5,"ddd"))</f>
        <v>t5</v>
      </c>
      <c r="L4" s="10" t="str">
        <f t="shared" si="1"/>
        <v>t6</v>
      </c>
      <c r="M4" s="10" t="str">
        <f t="shared" si="1"/>
        <v>t7</v>
      </c>
      <c r="N4" s="10" t="str">
        <f t="shared" si="1"/>
        <v>cn</v>
      </c>
      <c r="O4" s="10" t="str">
        <f t="shared" si="1"/>
        <v>t2</v>
      </c>
      <c r="P4" s="10" t="str">
        <f t="shared" si="1"/>
        <v>t3</v>
      </c>
      <c r="Q4" s="10" t="str">
        <f t="shared" si="1"/>
        <v>t4</v>
      </c>
      <c r="R4" s="10" t="str">
        <f t="shared" si="1"/>
        <v>t5</v>
      </c>
      <c r="S4" s="10" t="str">
        <f t="shared" si="1"/>
        <v>t6</v>
      </c>
      <c r="T4" s="10" t="str">
        <f t="shared" si="1"/>
        <v>t7</v>
      </c>
      <c r="U4" s="10" t="str">
        <f t="shared" si="1"/>
        <v>cn</v>
      </c>
      <c r="V4" s="10" t="str">
        <f t="shared" si="1"/>
        <v>t2</v>
      </c>
      <c r="W4" s="10" t="str">
        <f t="shared" si="1"/>
        <v>t3</v>
      </c>
      <c r="X4" s="10" t="str">
        <f t="shared" si="1"/>
        <v>t4</v>
      </c>
      <c r="Y4" s="10" t="str">
        <f t="shared" si="1"/>
        <v>t5</v>
      </c>
      <c r="Z4" s="10" t="str">
        <f t="shared" si="1"/>
        <v>t6</v>
      </c>
      <c r="AA4" s="10" t="str">
        <f t="shared" si="1"/>
        <v>t7</v>
      </c>
      <c r="AB4" s="10" t="str">
        <f t="shared" si="1"/>
        <v>cn</v>
      </c>
      <c r="AC4" s="10" t="str">
        <f t="shared" si="1"/>
        <v>t2</v>
      </c>
      <c r="AD4" s="10" t="str">
        <f t="shared" si="1"/>
        <v>t3</v>
      </c>
      <c r="AE4" s="10" t="str">
        <f t="shared" si="1"/>
        <v>t7</v>
      </c>
      <c r="AF4" s="10" t="str">
        <f t="shared" si="1"/>
        <v>t7</v>
      </c>
      <c r="AG4" s="11" t="str">
        <f t="shared" si="1"/>
        <v>t7</v>
      </c>
    </row>
    <row r="5" spans="1:36" s="17" customFormat="1" ht="14.25">
      <c r="A5" s="91"/>
      <c r="B5" s="92"/>
      <c r="C5" s="13">
        <f>C3</f>
        <v>44958</v>
      </c>
      <c r="D5" s="13">
        <f>C5+1</f>
        <v>44959</v>
      </c>
      <c r="E5" s="13">
        <f t="shared" ref="E5:AD5" si="2">D5+1</f>
        <v>44960</v>
      </c>
      <c r="F5" s="13">
        <f t="shared" si="2"/>
        <v>44961</v>
      </c>
      <c r="G5" s="18">
        <f t="shared" si="2"/>
        <v>44962</v>
      </c>
      <c r="H5" s="13">
        <f t="shared" si="2"/>
        <v>44963</v>
      </c>
      <c r="I5" s="13">
        <f t="shared" si="2"/>
        <v>44964</v>
      </c>
      <c r="J5" s="13">
        <f t="shared" si="2"/>
        <v>44965</v>
      </c>
      <c r="K5" s="13">
        <f t="shared" si="2"/>
        <v>44966</v>
      </c>
      <c r="L5" s="13">
        <f t="shared" si="2"/>
        <v>44967</v>
      </c>
      <c r="M5" s="13">
        <f t="shared" si="2"/>
        <v>44968</v>
      </c>
      <c r="N5" s="18">
        <f t="shared" si="2"/>
        <v>44969</v>
      </c>
      <c r="O5" s="13">
        <f t="shared" si="2"/>
        <v>44970</v>
      </c>
      <c r="P5" s="13">
        <f t="shared" si="2"/>
        <v>44971</v>
      </c>
      <c r="Q5" s="13">
        <f t="shared" si="2"/>
        <v>44972</v>
      </c>
      <c r="R5" s="13">
        <f t="shared" si="2"/>
        <v>44973</v>
      </c>
      <c r="S5" s="13">
        <f t="shared" si="2"/>
        <v>44974</v>
      </c>
      <c r="T5" s="13">
        <f t="shared" si="2"/>
        <v>44975</v>
      </c>
      <c r="U5" s="18">
        <f t="shared" si="2"/>
        <v>44976</v>
      </c>
      <c r="V5" s="13">
        <f t="shared" si="2"/>
        <v>44977</v>
      </c>
      <c r="W5" s="13">
        <f t="shared" si="2"/>
        <v>44978</v>
      </c>
      <c r="X5" s="13">
        <f t="shared" si="2"/>
        <v>44979</v>
      </c>
      <c r="Y5" s="13">
        <f t="shared" si="2"/>
        <v>44980</v>
      </c>
      <c r="Z5" s="13">
        <f t="shared" si="2"/>
        <v>44981</v>
      </c>
      <c r="AA5" s="13">
        <f t="shared" si="2"/>
        <v>44982</v>
      </c>
      <c r="AB5" s="18">
        <f t="shared" si="2"/>
        <v>44983</v>
      </c>
      <c r="AC5" s="13">
        <f t="shared" si="2"/>
        <v>44984</v>
      </c>
      <c r="AD5" s="13">
        <f t="shared" si="2"/>
        <v>44985</v>
      </c>
      <c r="AE5" s="18"/>
      <c r="AF5" s="18"/>
      <c r="AG5" s="18"/>
    </row>
    <row r="6" spans="1:36" ht="12.75" customHeight="1">
      <c r="A6" s="72">
        <v>1</v>
      </c>
      <c r="B6" s="15" t="str">
        <f>'LICH BD 2023'!B5</f>
        <v>Cắt lõi giấy 01</v>
      </c>
      <c r="C6" s="13"/>
      <c r="D6" s="69"/>
      <c r="E6" s="69"/>
      <c r="F6" s="69"/>
      <c r="G6" s="18"/>
      <c r="H6" s="69"/>
      <c r="I6" s="69"/>
      <c r="J6" s="13"/>
      <c r="K6" s="69"/>
      <c r="L6" s="69"/>
      <c r="M6" s="69"/>
      <c r="N6" s="18"/>
      <c r="O6" s="69"/>
      <c r="P6" s="69"/>
      <c r="Q6" s="13"/>
      <c r="R6" s="69"/>
      <c r="S6" s="69"/>
      <c r="T6" s="69">
        <v>44975</v>
      </c>
      <c r="U6" s="18"/>
      <c r="V6" s="69"/>
      <c r="W6" s="69"/>
      <c r="X6" s="69"/>
      <c r="Y6" s="69"/>
      <c r="Z6" s="69"/>
      <c r="AA6" s="69"/>
      <c r="AB6" s="18"/>
      <c r="AC6" s="69"/>
      <c r="AD6" s="69"/>
      <c r="AE6" s="18"/>
      <c r="AF6" s="18"/>
      <c r="AG6" s="18"/>
    </row>
    <row r="7" spans="1:36" ht="12.75" customHeight="1">
      <c r="A7" s="72">
        <v>2</v>
      </c>
      <c r="B7" s="15" t="str">
        <f>'LICH BD 2023'!B6</f>
        <v>Cắt lõi giấy 02</v>
      </c>
      <c r="C7" s="13"/>
      <c r="D7" s="69"/>
      <c r="E7" s="69"/>
      <c r="F7" s="69"/>
      <c r="G7" s="18"/>
      <c r="H7" s="69"/>
      <c r="I7" s="69"/>
      <c r="J7" s="13"/>
      <c r="K7" s="69"/>
      <c r="L7" s="69"/>
      <c r="M7" s="69"/>
      <c r="N7" s="18"/>
      <c r="O7" s="69"/>
      <c r="P7" s="69"/>
      <c r="Q7" s="13"/>
      <c r="R7" s="69"/>
      <c r="S7" s="69"/>
      <c r="T7" s="69">
        <v>44975</v>
      </c>
      <c r="U7" s="18"/>
      <c r="V7" s="69"/>
      <c r="W7" s="69"/>
      <c r="X7" s="69"/>
      <c r="Y7" s="69"/>
      <c r="Z7" s="69"/>
      <c r="AA7" s="69"/>
      <c r="AB7" s="18"/>
      <c r="AC7" s="69"/>
      <c r="AD7" s="69"/>
      <c r="AE7" s="18"/>
      <c r="AF7" s="18"/>
      <c r="AG7" s="18"/>
    </row>
    <row r="8" spans="1:36" ht="12.75" customHeight="1">
      <c r="A8" s="72">
        <v>3</v>
      </c>
      <c r="B8" s="15" t="str">
        <f>'LICH BD 2023'!B7</f>
        <v>Chia cuộn 01</v>
      </c>
      <c r="C8" s="13"/>
      <c r="D8" s="69"/>
      <c r="E8" s="69"/>
      <c r="F8" s="69"/>
      <c r="G8" s="18"/>
      <c r="H8" s="69"/>
      <c r="I8" s="69"/>
      <c r="J8" s="13"/>
      <c r="K8" s="69"/>
      <c r="L8" s="69"/>
      <c r="M8" s="69"/>
      <c r="N8" s="18"/>
      <c r="O8" s="69"/>
      <c r="P8" s="69"/>
      <c r="Q8" s="69">
        <v>44972</v>
      </c>
      <c r="R8" s="69"/>
      <c r="S8" s="69"/>
      <c r="T8" s="69"/>
      <c r="U8" s="18"/>
      <c r="V8" s="69"/>
      <c r="W8" s="69"/>
      <c r="X8" s="69"/>
      <c r="Y8" s="69"/>
      <c r="Z8" s="69"/>
      <c r="AA8" s="69"/>
      <c r="AB8" s="18"/>
      <c r="AC8" s="69"/>
      <c r="AD8" s="69"/>
      <c r="AE8" s="18"/>
      <c r="AF8" s="18"/>
      <c r="AG8" s="18"/>
    </row>
    <row r="9" spans="1:36" ht="12.75" customHeight="1">
      <c r="A9" s="72">
        <v>4</v>
      </c>
      <c r="B9" s="15" t="str">
        <f>'LICH BD 2023'!B8</f>
        <v>Chia cuộn 03</v>
      </c>
      <c r="C9" s="13"/>
      <c r="D9" s="69"/>
      <c r="E9" s="69"/>
      <c r="F9" s="69"/>
      <c r="G9" s="18"/>
      <c r="H9" s="69"/>
      <c r="I9" s="69"/>
      <c r="J9" s="13"/>
      <c r="K9" s="69"/>
      <c r="L9" s="69"/>
      <c r="M9" s="69"/>
      <c r="N9" s="18"/>
      <c r="O9" s="69"/>
      <c r="P9" s="69"/>
      <c r="Q9" s="13"/>
      <c r="R9" s="69">
        <v>44973</v>
      </c>
      <c r="S9" s="69"/>
      <c r="T9" s="69"/>
      <c r="U9" s="18"/>
      <c r="V9" s="69"/>
      <c r="W9" s="69"/>
      <c r="X9" s="69"/>
      <c r="Y9" s="69"/>
      <c r="Z9" s="69"/>
      <c r="AA9" s="69"/>
      <c r="AB9" s="18"/>
      <c r="AC9" s="69"/>
      <c r="AD9" s="69"/>
      <c r="AE9" s="18"/>
      <c r="AF9" s="18"/>
      <c r="AG9" s="18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3"/>
      <c r="D10" s="69"/>
      <c r="E10" s="69"/>
      <c r="F10" s="69"/>
      <c r="G10" s="18"/>
      <c r="H10" s="69"/>
      <c r="I10" s="69"/>
      <c r="J10" s="13"/>
      <c r="K10" s="69">
        <v>44966</v>
      </c>
      <c r="L10" s="69"/>
      <c r="M10" s="69"/>
      <c r="N10" s="18"/>
      <c r="O10" s="69"/>
      <c r="P10" s="69"/>
      <c r="Q10" s="13"/>
      <c r="R10" s="69"/>
      <c r="S10" s="69"/>
      <c r="T10" s="69"/>
      <c r="U10" s="18"/>
      <c r="V10" s="69"/>
      <c r="W10" s="69"/>
      <c r="X10" s="69"/>
      <c r="Y10" s="69"/>
      <c r="Z10" s="69"/>
      <c r="AA10" s="69"/>
      <c r="AB10" s="18"/>
      <c r="AC10" s="69"/>
      <c r="AD10" s="69"/>
      <c r="AE10" s="18"/>
      <c r="AF10" s="18"/>
      <c r="AG10" s="18"/>
    </row>
    <row r="11" spans="1:36" ht="12.75" customHeight="1">
      <c r="A11" s="72">
        <v>6</v>
      </c>
      <c r="B11" s="15" t="str">
        <f>'LICH BD 2023'!B10</f>
        <v>Chỉnh độ nhớt mực 02</v>
      </c>
      <c r="C11" s="13"/>
      <c r="D11" s="69"/>
      <c r="E11" s="69"/>
      <c r="F11" s="69"/>
      <c r="G11" s="18"/>
      <c r="H11" s="69"/>
      <c r="I11" s="69"/>
      <c r="J11" s="13"/>
      <c r="K11" s="69">
        <v>44966</v>
      </c>
      <c r="L11" s="69"/>
      <c r="M11" s="69"/>
      <c r="N11" s="18"/>
      <c r="O11" s="69"/>
      <c r="P11" s="69"/>
      <c r="Q11" s="13"/>
      <c r="R11" s="69"/>
      <c r="S11" s="69"/>
      <c r="T11" s="69"/>
      <c r="U11" s="18"/>
      <c r="V11" s="69"/>
      <c r="W11" s="69"/>
      <c r="X11" s="69"/>
      <c r="Y11" s="69"/>
      <c r="Z11" s="69"/>
      <c r="AA11" s="69"/>
      <c r="AB11" s="18"/>
      <c r="AC11" s="69"/>
      <c r="AD11" s="69"/>
      <c r="AE11" s="18"/>
      <c r="AF11" s="18"/>
      <c r="AG11" s="18"/>
    </row>
    <row r="12" spans="1:36" ht="12.75" customHeight="1">
      <c r="A12" s="72">
        <v>7</v>
      </c>
      <c r="B12" s="15" t="str">
        <f>'LICH BD 2023'!B11</f>
        <v>Chỉnh độ nhớt mực 03</v>
      </c>
      <c r="C12" s="13"/>
      <c r="D12" s="69"/>
      <c r="E12" s="69"/>
      <c r="F12" s="69"/>
      <c r="G12" s="18"/>
      <c r="H12" s="69"/>
      <c r="I12" s="69"/>
      <c r="J12" s="13"/>
      <c r="K12" s="69">
        <v>44966</v>
      </c>
      <c r="L12" s="69"/>
      <c r="M12" s="69"/>
      <c r="N12" s="18"/>
      <c r="O12" s="69"/>
      <c r="P12" s="69"/>
      <c r="Q12" s="13"/>
      <c r="R12" s="69"/>
      <c r="S12" s="69"/>
      <c r="T12" s="69"/>
      <c r="U12" s="18"/>
      <c r="V12" s="69"/>
      <c r="W12" s="69"/>
      <c r="X12" s="69"/>
      <c r="Y12" s="69"/>
      <c r="Z12" s="69"/>
      <c r="AA12" s="69"/>
      <c r="AB12" s="18"/>
      <c r="AC12" s="69"/>
      <c r="AD12" s="69"/>
      <c r="AE12" s="18"/>
      <c r="AF12" s="18"/>
      <c r="AG12" s="18"/>
    </row>
    <row r="13" spans="1:36" ht="12.75" customHeight="1">
      <c r="A13" s="72">
        <v>8</v>
      </c>
      <c r="B13" s="15" t="str">
        <f>'LICH BD 2023'!B12</f>
        <v>Chỉnh độ nhớt mực 04</v>
      </c>
      <c r="C13" s="13"/>
      <c r="D13" s="69"/>
      <c r="E13" s="69"/>
      <c r="F13" s="69"/>
      <c r="G13" s="18"/>
      <c r="H13" s="69"/>
      <c r="I13" s="69"/>
      <c r="J13" s="13"/>
      <c r="K13" s="69">
        <v>44966</v>
      </c>
      <c r="L13" s="69"/>
      <c r="M13" s="69"/>
      <c r="N13" s="18"/>
      <c r="O13" s="69"/>
      <c r="P13" s="69"/>
      <c r="Q13" s="13"/>
      <c r="R13" s="69"/>
      <c r="S13" s="69"/>
      <c r="T13" s="69"/>
      <c r="U13" s="18"/>
      <c r="V13" s="69"/>
      <c r="W13" s="69"/>
      <c r="X13" s="69"/>
      <c r="Y13" s="69"/>
      <c r="Z13" s="69"/>
      <c r="AA13" s="69"/>
      <c r="AB13" s="18"/>
      <c r="AC13" s="69"/>
      <c r="AD13" s="69"/>
      <c r="AE13" s="18"/>
      <c r="AF13" s="18"/>
      <c r="AG13" s="18"/>
    </row>
    <row r="14" spans="1:36" ht="12.75" customHeight="1">
      <c r="A14" s="72">
        <v>9</v>
      </c>
      <c r="B14" s="15" t="str">
        <f>'LICH BD 2023'!B13</f>
        <v>Chỉnh độ nhớt mực 05</v>
      </c>
      <c r="C14" s="13"/>
      <c r="D14" s="69"/>
      <c r="E14" s="69"/>
      <c r="F14" s="69"/>
      <c r="G14" s="18"/>
      <c r="H14" s="69"/>
      <c r="I14" s="69"/>
      <c r="J14" s="13"/>
      <c r="K14" s="69">
        <v>44966</v>
      </c>
      <c r="L14" s="69"/>
      <c r="M14" s="69"/>
      <c r="N14" s="18"/>
      <c r="O14" s="69"/>
      <c r="P14" s="69"/>
      <c r="Q14" s="13"/>
      <c r="R14" s="69"/>
      <c r="S14" s="69"/>
      <c r="T14" s="69"/>
      <c r="U14" s="18"/>
      <c r="V14" s="69"/>
      <c r="W14" s="69"/>
      <c r="X14" s="69"/>
      <c r="Y14" s="69"/>
      <c r="Z14" s="69"/>
      <c r="AA14" s="69"/>
      <c r="AB14" s="18"/>
      <c r="AC14" s="69"/>
      <c r="AD14" s="69"/>
      <c r="AE14" s="18"/>
      <c r="AF14" s="18"/>
      <c r="AG14" s="18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3"/>
      <c r="D15" s="69"/>
      <c r="E15" s="69"/>
      <c r="F15" s="69"/>
      <c r="G15" s="18"/>
      <c r="H15" s="69"/>
      <c r="I15" s="69"/>
      <c r="J15" s="13"/>
      <c r="K15" s="69"/>
      <c r="L15" s="69">
        <v>44967</v>
      </c>
      <c r="M15" s="69"/>
      <c r="N15" s="18"/>
      <c r="O15" s="69"/>
      <c r="P15" s="69"/>
      <c r="Q15" s="13"/>
      <c r="R15" s="69"/>
      <c r="S15" s="69"/>
      <c r="T15" s="69"/>
      <c r="U15" s="18"/>
      <c r="V15" s="69"/>
      <c r="W15" s="69"/>
      <c r="X15" s="69"/>
      <c r="Y15" s="69"/>
      <c r="Z15" s="69"/>
      <c r="AA15" s="69"/>
      <c r="AB15" s="18"/>
      <c r="AC15" s="69"/>
      <c r="AD15" s="69"/>
      <c r="AE15" s="18"/>
      <c r="AF15" s="18"/>
      <c r="AG15" s="18"/>
    </row>
    <row r="16" spans="1:36" ht="12.75" customHeight="1">
      <c r="A16" s="72">
        <v>11</v>
      </c>
      <c r="B16" s="15" t="str">
        <f>'LICH BD 2023'!B15</f>
        <v>Ghép màng 02 (Không dung môi)</v>
      </c>
      <c r="C16" s="13"/>
      <c r="D16" s="69"/>
      <c r="E16" s="69"/>
      <c r="F16" s="69"/>
      <c r="G16" s="18"/>
      <c r="H16" s="69"/>
      <c r="I16" s="69"/>
      <c r="J16" s="13"/>
      <c r="K16" s="69"/>
      <c r="L16" s="69"/>
      <c r="M16" s="69"/>
      <c r="N16" s="18"/>
      <c r="O16" s="69"/>
      <c r="P16" s="69"/>
      <c r="Q16" s="13"/>
      <c r="R16" s="69"/>
      <c r="S16" s="69"/>
      <c r="T16" s="69"/>
      <c r="U16" s="18"/>
      <c r="V16" s="69"/>
      <c r="W16" s="69"/>
      <c r="X16" s="69"/>
      <c r="Y16" s="69"/>
      <c r="Z16" s="69"/>
      <c r="AA16" s="69"/>
      <c r="AB16" s="18"/>
      <c r="AC16" s="69"/>
      <c r="AD16" s="69">
        <v>44985</v>
      </c>
      <c r="AE16" s="18"/>
      <c r="AF16" s="18"/>
      <c r="AG16" s="18"/>
    </row>
    <row r="17" spans="1:33" ht="12.75" customHeight="1">
      <c r="A17" s="72">
        <v>12</v>
      </c>
      <c r="B17" s="15" t="str">
        <f>'LICH BD 2023'!B16</f>
        <v>In 01</v>
      </c>
      <c r="C17" s="13"/>
      <c r="D17" s="69"/>
      <c r="E17" s="69"/>
      <c r="F17" s="69"/>
      <c r="G17" s="18"/>
      <c r="H17" s="69"/>
      <c r="I17" s="69"/>
      <c r="J17" s="13"/>
      <c r="K17" s="69"/>
      <c r="L17" s="69"/>
      <c r="M17" s="69"/>
      <c r="N17" s="18"/>
      <c r="O17" s="69">
        <v>44970</v>
      </c>
      <c r="P17" s="69"/>
      <c r="Q17" s="13"/>
      <c r="R17" s="69"/>
      <c r="S17" s="69"/>
      <c r="T17" s="69"/>
      <c r="U17" s="18"/>
      <c r="V17" s="69"/>
      <c r="W17" s="69"/>
      <c r="X17" s="69"/>
      <c r="Y17" s="69"/>
      <c r="Z17" s="69"/>
      <c r="AA17" s="69"/>
      <c r="AB17" s="18"/>
      <c r="AC17" s="69"/>
      <c r="AD17" s="69"/>
      <c r="AE17" s="18"/>
      <c r="AF17" s="18"/>
      <c r="AG17" s="18"/>
    </row>
    <row r="18" spans="1:33" ht="12.75" customHeight="1">
      <c r="A18" s="72">
        <v>13</v>
      </c>
      <c r="B18" s="15" t="str">
        <f>'LICH BD 2023'!B17</f>
        <v>Làm lạnh nước 01</v>
      </c>
      <c r="C18" s="13"/>
      <c r="D18" s="69"/>
      <c r="E18" s="69"/>
      <c r="F18" s="69"/>
      <c r="G18" s="18"/>
      <c r="H18" s="69"/>
      <c r="I18" s="69"/>
      <c r="J18" s="13"/>
      <c r="K18" s="69"/>
      <c r="L18" s="69"/>
      <c r="M18" s="69"/>
      <c r="N18" s="18"/>
      <c r="O18" s="69"/>
      <c r="P18" s="69"/>
      <c r="Q18" s="13"/>
      <c r="R18" s="69"/>
      <c r="S18" s="69"/>
      <c r="T18" s="69"/>
      <c r="U18" s="18"/>
      <c r="V18" s="69">
        <v>44977</v>
      </c>
      <c r="W18" s="69"/>
      <c r="X18" s="69"/>
      <c r="Y18" s="69"/>
      <c r="Z18" s="69"/>
      <c r="AA18" s="69"/>
      <c r="AB18" s="18"/>
      <c r="AC18" s="69"/>
      <c r="AD18" s="69"/>
      <c r="AE18" s="18"/>
      <c r="AF18" s="18"/>
      <c r="AG18" s="18"/>
    </row>
    <row r="19" spans="1:33" ht="12.75" customHeight="1">
      <c r="A19" s="72">
        <v>14</v>
      </c>
      <c r="B19" s="15" t="str">
        <f>'LICH BD 2023'!B18</f>
        <v>Làm lạnh nước 02</v>
      </c>
      <c r="C19" s="13"/>
      <c r="D19" s="69"/>
      <c r="E19" s="69"/>
      <c r="F19" s="69"/>
      <c r="G19" s="18"/>
      <c r="H19" s="69"/>
      <c r="I19" s="69"/>
      <c r="J19" s="13"/>
      <c r="K19" s="69"/>
      <c r="L19" s="69"/>
      <c r="M19" s="69"/>
      <c r="N19" s="18"/>
      <c r="O19" s="69"/>
      <c r="P19" s="69"/>
      <c r="Q19" s="13"/>
      <c r="R19" s="69"/>
      <c r="S19" s="69"/>
      <c r="T19" s="69"/>
      <c r="U19" s="18"/>
      <c r="V19" s="69">
        <v>44977</v>
      </c>
      <c r="W19" s="69"/>
      <c r="X19" s="69"/>
      <c r="Y19" s="69"/>
      <c r="Z19" s="69"/>
      <c r="AA19" s="69"/>
      <c r="AB19" s="18"/>
      <c r="AC19" s="69"/>
      <c r="AD19" s="69"/>
      <c r="AE19" s="18"/>
      <c r="AF19" s="18"/>
      <c r="AG19" s="18"/>
    </row>
    <row r="20" spans="1:33" ht="12.75" customHeight="1">
      <c r="A20" s="72">
        <v>15</v>
      </c>
      <c r="B20" s="15" t="str">
        <f>'LICH BD 2023'!B19</f>
        <v>Làm túi 01</v>
      </c>
      <c r="C20" s="69">
        <v>44958</v>
      </c>
      <c r="D20" s="69"/>
      <c r="E20" s="69"/>
      <c r="F20" s="69"/>
      <c r="G20" s="18"/>
      <c r="H20" s="69"/>
      <c r="I20" s="69"/>
      <c r="J20" s="13"/>
      <c r="K20" s="69"/>
      <c r="L20" s="69"/>
      <c r="M20" s="69"/>
      <c r="N20" s="18"/>
      <c r="O20" s="69"/>
      <c r="P20" s="69"/>
      <c r="Q20" s="13"/>
      <c r="R20" s="69"/>
      <c r="S20" s="69"/>
      <c r="T20" s="69"/>
      <c r="U20" s="18"/>
      <c r="V20" s="69"/>
      <c r="W20" s="69"/>
      <c r="X20" s="69"/>
      <c r="Y20" s="69"/>
      <c r="Z20" s="69"/>
      <c r="AA20" s="69"/>
      <c r="AB20" s="18"/>
      <c r="AC20" s="69"/>
      <c r="AD20" s="69"/>
      <c r="AE20" s="18"/>
      <c r="AF20" s="18"/>
      <c r="AG20" s="18"/>
    </row>
    <row r="21" spans="1:33">
      <c r="A21" s="72">
        <v>16</v>
      </c>
      <c r="B21" s="15" t="str">
        <f>'LICH BD 2023'!B20</f>
        <v>Làm túi 02</v>
      </c>
      <c r="C21" s="13"/>
      <c r="D21" s="69">
        <v>44959</v>
      </c>
      <c r="E21" s="69"/>
      <c r="F21" s="69"/>
      <c r="G21" s="18"/>
      <c r="H21" s="69"/>
      <c r="I21" s="69"/>
      <c r="J21" s="13"/>
      <c r="K21" s="69"/>
      <c r="L21" s="69"/>
      <c r="M21" s="69"/>
      <c r="N21" s="18"/>
      <c r="O21" s="69"/>
      <c r="P21" s="69"/>
      <c r="Q21" s="13"/>
      <c r="R21" s="69"/>
      <c r="S21" s="69"/>
      <c r="T21" s="69"/>
      <c r="U21" s="18"/>
      <c r="V21" s="69"/>
      <c r="W21" s="69"/>
      <c r="X21" s="69"/>
      <c r="Y21" s="69"/>
      <c r="Z21" s="69"/>
      <c r="AA21" s="69"/>
      <c r="AB21" s="18"/>
      <c r="AC21" s="69"/>
      <c r="AD21" s="69"/>
      <c r="AE21" s="18"/>
      <c r="AF21" s="18"/>
      <c r="AG21" s="18"/>
    </row>
    <row r="22" spans="1:33">
      <c r="A22" s="72">
        <v>17</v>
      </c>
      <c r="B22" s="15" t="str">
        <f>'LICH BD 2023'!B21</f>
        <v>Làm túi 03 (ba biên)</v>
      </c>
      <c r="C22" s="13"/>
      <c r="D22" s="69"/>
      <c r="E22" s="69"/>
      <c r="F22" s="69">
        <v>44961</v>
      </c>
      <c r="G22" s="18"/>
      <c r="H22" s="69"/>
      <c r="I22" s="69"/>
      <c r="J22" s="13"/>
      <c r="K22" s="69"/>
      <c r="L22" s="69"/>
      <c r="M22" s="69"/>
      <c r="N22" s="18"/>
      <c r="O22" s="69"/>
      <c r="P22" s="69"/>
      <c r="Q22" s="13"/>
      <c r="R22" s="69"/>
      <c r="S22" s="69"/>
      <c r="T22" s="69"/>
      <c r="U22" s="18"/>
      <c r="V22" s="69"/>
      <c r="W22" s="69"/>
      <c r="X22" s="69"/>
      <c r="Y22" s="69"/>
      <c r="Z22" s="69"/>
      <c r="AA22" s="69"/>
      <c r="AB22" s="18"/>
      <c r="AC22" s="69"/>
      <c r="AD22" s="69"/>
      <c r="AE22" s="18"/>
      <c r="AF22" s="18"/>
      <c r="AG22" s="18"/>
    </row>
    <row r="23" spans="1:33">
      <c r="A23" s="72">
        <v>18</v>
      </c>
      <c r="B23" s="15" t="str">
        <f>'LICH BD 2023'!B22</f>
        <v>Làm túi 04</v>
      </c>
      <c r="C23" s="13"/>
      <c r="D23" s="69"/>
      <c r="E23" s="69"/>
      <c r="F23" s="69"/>
      <c r="G23" s="18"/>
      <c r="H23" s="69"/>
      <c r="I23" s="69"/>
      <c r="J23" s="13"/>
      <c r="K23" s="69"/>
      <c r="L23" s="69"/>
      <c r="M23" s="69"/>
      <c r="N23" s="18"/>
      <c r="O23" s="69"/>
      <c r="P23" s="69"/>
      <c r="Q23" s="13"/>
      <c r="R23" s="69"/>
      <c r="S23" s="69"/>
      <c r="T23" s="69"/>
      <c r="U23" s="18"/>
      <c r="V23" s="69"/>
      <c r="W23" s="69"/>
      <c r="X23" s="69"/>
      <c r="Y23" s="69">
        <v>44980</v>
      </c>
      <c r="Z23" s="69"/>
      <c r="AA23" s="69"/>
      <c r="AB23" s="18"/>
      <c r="AC23" s="69"/>
      <c r="AD23" s="69"/>
      <c r="AE23" s="18"/>
      <c r="AF23" s="18"/>
      <c r="AG23" s="18"/>
    </row>
    <row r="24" spans="1:33">
      <c r="A24" s="72">
        <v>19</v>
      </c>
      <c r="B24" s="15" t="str">
        <f>'LICH BD 2023'!B23</f>
        <v>Làm túi 05</v>
      </c>
      <c r="C24" s="13"/>
      <c r="D24" s="69"/>
      <c r="E24" s="69"/>
      <c r="F24" s="69"/>
      <c r="G24" s="18"/>
      <c r="H24" s="69"/>
      <c r="I24" s="69"/>
      <c r="J24" s="13"/>
      <c r="K24" s="69"/>
      <c r="L24" s="69"/>
      <c r="M24" s="69"/>
      <c r="N24" s="18"/>
      <c r="O24" s="69"/>
      <c r="P24" s="69"/>
      <c r="Q24" s="13"/>
      <c r="R24" s="69"/>
      <c r="S24" s="69"/>
      <c r="T24" s="69"/>
      <c r="U24" s="18"/>
      <c r="V24" s="69"/>
      <c r="W24" s="69"/>
      <c r="X24" s="69"/>
      <c r="Y24" s="69"/>
      <c r="Z24" s="69"/>
      <c r="AA24" s="69"/>
      <c r="AB24" s="18"/>
      <c r="AC24" s="69">
        <v>44984</v>
      </c>
      <c r="AD24" s="69"/>
      <c r="AE24" s="18"/>
      <c r="AF24" s="18"/>
      <c r="AG24" s="18"/>
    </row>
    <row r="25" spans="1:33">
      <c r="A25" s="72">
        <v>20</v>
      </c>
      <c r="B25" s="15" t="str">
        <f>'LICH BD 2023'!B24</f>
        <v>Nén khí 01</v>
      </c>
      <c r="C25" s="13"/>
      <c r="D25" s="69"/>
      <c r="E25" s="69"/>
      <c r="F25" s="69"/>
      <c r="G25" s="18"/>
      <c r="H25" s="69">
        <v>44963</v>
      </c>
      <c r="I25" s="69"/>
      <c r="J25" s="13"/>
      <c r="K25" s="69"/>
      <c r="L25" s="69"/>
      <c r="M25" s="69"/>
      <c r="N25" s="18"/>
      <c r="O25" s="69"/>
      <c r="P25" s="69"/>
      <c r="Q25" s="13"/>
      <c r="R25" s="69"/>
      <c r="S25" s="69"/>
      <c r="T25" s="69"/>
      <c r="U25" s="18"/>
      <c r="V25" s="69"/>
      <c r="W25" s="69"/>
      <c r="X25" s="69"/>
      <c r="Y25" s="69"/>
      <c r="Z25" s="69"/>
      <c r="AA25" s="69"/>
      <c r="AB25" s="18"/>
      <c r="AC25" s="69"/>
      <c r="AD25" s="69"/>
      <c r="AE25" s="18"/>
      <c r="AF25" s="18"/>
      <c r="AG25" s="18"/>
    </row>
    <row r="26" spans="1:33">
      <c r="A26" s="72">
        <v>21</v>
      </c>
      <c r="B26" s="15" t="str">
        <f>'LICH BD 2023'!B25</f>
        <v xml:space="preserve">Nén khí 02 + Sấy khí </v>
      </c>
      <c r="C26" s="13"/>
      <c r="D26" s="69"/>
      <c r="E26" s="69"/>
      <c r="F26" s="69"/>
      <c r="G26" s="18"/>
      <c r="H26" s="69"/>
      <c r="I26" s="69"/>
      <c r="J26" s="13"/>
      <c r="K26" s="69"/>
      <c r="L26" s="69"/>
      <c r="M26" s="69"/>
      <c r="N26" s="18"/>
      <c r="O26" s="69"/>
      <c r="P26" s="69"/>
      <c r="Q26" s="13"/>
      <c r="R26" s="69"/>
      <c r="S26" s="69"/>
      <c r="T26" s="69"/>
      <c r="U26" s="18"/>
      <c r="V26" s="69"/>
      <c r="W26" s="69"/>
      <c r="X26" s="69"/>
      <c r="Y26" s="69"/>
      <c r="Z26" s="69">
        <v>44981</v>
      </c>
      <c r="AA26" s="69"/>
      <c r="AB26" s="18"/>
      <c r="AC26" s="69"/>
      <c r="AD26" s="69"/>
      <c r="AE26" s="18"/>
      <c r="AF26" s="18"/>
      <c r="AG26" s="18"/>
    </row>
    <row r="27" spans="1:33">
      <c r="A27" s="72">
        <v>22</v>
      </c>
      <c r="B27" s="15" t="str">
        <f>'LICH BD 2023'!B26</f>
        <v>Quạt hơi nước 01</v>
      </c>
      <c r="C27" s="13"/>
      <c r="D27" s="69"/>
      <c r="E27" s="69"/>
      <c r="F27" s="69"/>
      <c r="G27" s="18"/>
      <c r="H27" s="69"/>
      <c r="I27" s="69"/>
      <c r="J27" s="13"/>
      <c r="K27" s="69"/>
      <c r="L27" s="69"/>
      <c r="M27" s="69"/>
      <c r="N27" s="18"/>
      <c r="O27" s="69"/>
      <c r="P27" s="69"/>
      <c r="Q27" s="13"/>
      <c r="R27" s="69"/>
      <c r="S27" s="69"/>
      <c r="T27" s="69"/>
      <c r="U27" s="18"/>
      <c r="V27" s="69"/>
      <c r="W27" s="69">
        <v>44978</v>
      </c>
      <c r="X27" s="69"/>
      <c r="Y27" s="69"/>
      <c r="Z27" s="69"/>
      <c r="AA27" s="69"/>
      <c r="AB27" s="18"/>
      <c r="AC27" s="69"/>
      <c r="AD27" s="69"/>
      <c r="AE27" s="18"/>
      <c r="AF27" s="18"/>
      <c r="AG27" s="18"/>
    </row>
    <row r="28" spans="1:33">
      <c r="A28" s="72">
        <v>23</v>
      </c>
      <c r="B28" s="15" t="str">
        <f>'LICH BD 2023'!B27</f>
        <v>Xe nâng dầu DO</v>
      </c>
      <c r="C28" s="13"/>
      <c r="D28" s="69"/>
      <c r="E28" s="69"/>
      <c r="F28" s="69"/>
      <c r="G28" s="18"/>
      <c r="H28" s="69"/>
      <c r="I28" s="69">
        <v>44964</v>
      </c>
      <c r="J28" s="13"/>
      <c r="K28" s="69"/>
      <c r="L28" s="69"/>
      <c r="M28" s="69"/>
      <c r="N28" s="18"/>
      <c r="O28" s="69"/>
      <c r="P28" s="69"/>
      <c r="Q28" s="13"/>
      <c r="R28" s="69"/>
      <c r="S28" s="69"/>
      <c r="T28" s="69"/>
      <c r="U28" s="18"/>
      <c r="V28" s="73"/>
      <c r="W28" s="73"/>
      <c r="X28" s="73"/>
      <c r="Y28" s="73"/>
      <c r="Z28" s="73"/>
      <c r="AA28" s="73"/>
      <c r="AB28" s="18"/>
      <c r="AC28" s="73"/>
      <c r="AD28" s="73"/>
      <c r="AE28" s="18"/>
      <c r="AF28" s="18"/>
      <c r="AG28" s="18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698" priority="38" operator="equal">
      <formula>"sun"</formula>
    </cfRule>
  </conditionalFormatting>
  <conditionalFormatting sqref="C4:O4 Q4:Y4">
    <cfRule type="cellIs" dxfId="697" priority="41" operator="equal">
      <formula>"sun"</formula>
    </cfRule>
  </conditionalFormatting>
  <conditionalFormatting sqref="C4:Y4">
    <cfRule type="cellIs" dxfId="696" priority="40" operator="equal">
      <formula>"sun"</formula>
    </cfRule>
  </conditionalFormatting>
  <conditionalFormatting sqref="Z4:AG4">
    <cfRule type="cellIs" dxfId="695" priority="39" operator="equal">
      <formula>"sun"</formula>
    </cfRule>
  </conditionalFormatting>
  <conditionalFormatting sqref="C4:O4 Q4:AG4 C5:F5 H5:M5 O5 Q5:T5 V5:AA5 AC5:AD5">
    <cfRule type="expression" dxfId="694" priority="42">
      <formula>#REF!=TODAY()</formula>
    </cfRule>
  </conditionalFormatting>
  <conditionalFormatting sqref="D6:F28 R6:T28 K6:M28 H6:I28 O6:P28">
    <cfRule type="cellIs" dxfId="693" priority="37" operator="greaterThan">
      <formula>0</formula>
    </cfRule>
  </conditionalFormatting>
  <conditionalFormatting sqref="D6:F28 R6:T28 K6:M28 H6:I28 O6:P28">
    <cfRule type="cellIs" dxfId="692" priority="35" operator="equal">
      <formula>"if$C$4=""cn"""</formula>
    </cfRule>
    <cfRule type="cellIs" dxfId="691" priority="36" operator="greaterThan">
      <formula>0</formula>
    </cfRule>
  </conditionalFormatting>
  <conditionalFormatting sqref="C4:AG4">
    <cfRule type="cellIs" dxfId="690" priority="34" operator="equal">
      <formula>"cn"</formula>
    </cfRule>
  </conditionalFormatting>
  <conditionalFormatting sqref="D6:F28 R6:T28 K6:M28 H6:I28 O6:P28">
    <cfRule type="cellIs" dxfId="689" priority="33" operator="greaterThan">
      <formula>0</formula>
    </cfRule>
  </conditionalFormatting>
  <conditionalFormatting sqref="R6:T28 K6:M28 O6:P28 D6:F28 H6:I28 Q8 V6:AA27 AC6:AD27 C20">
    <cfRule type="cellIs" dxfId="688" priority="32" operator="equal">
      <formula>"cn"</formula>
    </cfRule>
  </conditionalFormatting>
  <conditionalFormatting sqref="R6:T28 K6:M28 O6:P28 D6:F28 H6:I28 Q8 V6:AA27 AC6:AD27 C20">
    <cfRule type="containsText" dxfId="687" priority="31" operator="containsText" text="Lễ">
      <formula>NOT(ISERROR(SEARCH("Lễ",C6)))</formula>
    </cfRule>
  </conditionalFormatting>
  <conditionalFormatting sqref="D20">
    <cfRule type="cellIs" dxfId="686" priority="30" operator="greaterThan">
      <formula>0</formula>
    </cfRule>
  </conditionalFormatting>
  <conditionalFormatting sqref="D20">
    <cfRule type="cellIs" dxfId="685" priority="29" operator="greaterThan">
      <formula>0</formula>
    </cfRule>
  </conditionalFormatting>
  <conditionalFormatting sqref="Q6:Q28">
    <cfRule type="expression" dxfId="684" priority="28">
      <formula>#REF!=TODAY()</formula>
    </cfRule>
  </conditionalFormatting>
  <conditionalFormatting sqref="J6:J28">
    <cfRule type="expression" dxfId="683" priority="27">
      <formula>#REF!=TODAY()</formula>
    </cfRule>
  </conditionalFormatting>
  <conditionalFormatting sqref="C6:C28">
    <cfRule type="expression" dxfId="682" priority="26">
      <formula>#REF!=TODAY()</formula>
    </cfRule>
  </conditionalFormatting>
  <conditionalFormatting sqref="G5:G28">
    <cfRule type="expression" dxfId="681" priority="25">
      <formula>#REF!=TODAY()</formula>
    </cfRule>
  </conditionalFormatting>
  <conditionalFormatting sqref="N5:N28">
    <cfRule type="expression" dxfId="680" priority="24">
      <formula>#REF!=TODAY()</formula>
    </cfRule>
  </conditionalFormatting>
  <conditionalFormatting sqref="U5:U28">
    <cfRule type="expression" dxfId="679" priority="23">
      <formula>#REF!=TODAY()</formula>
    </cfRule>
  </conditionalFormatting>
  <conditionalFormatting sqref="AB5:AB28">
    <cfRule type="expression" dxfId="678" priority="22">
      <formula>#REF!=TODAY()</formula>
    </cfRule>
  </conditionalFormatting>
  <conditionalFormatting sqref="Q8">
    <cfRule type="cellIs" dxfId="677" priority="19" operator="greaterThan">
      <formula>0</formula>
    </cfRule>
  </conditionalFormatting>
  <conditionalFormatting sqref="Q8">
    <cfRule type="cellIs" dxfId="676" priority="17" operator="equal">
      <formula>"if$C$4=""cn"""</formula>
    </cfRule>
    <cfRule type="cellIs" dxfId="675" priority="18" operator="greaterThan">
      <formula>0</formula>
    </cfRule>
  </conditionalFormatting>
  <conditionalFormatting sqref="Q8">
    <cfRule type="cellIs" dxfId="674" priority="16" operator="greaterThan">
      <formula>0</formula>
    </cfRule>
  </conditionalFormatting>
  <conditionalFormatting sqref="V6:AA27">
    <cfRule type="cellIs" dxfId="673" priority="15" operator="greaterThan">
      <formula>0</formula>
    </cfRule>
  </conditionalFormatting>
  <conditionalFormatting sqref="V6:AA27">
    <cfRule type="cellIs" dxfId="672" priority="13" operator="equal">
      <formula>"if$C$4=""cn"""</formula>
    </cfRule>
    <cfRule type="cellIs" dxfId="671" priority="14" operator="greaterThan">
      <formula>0</formula>
    </cfRule>
  </conditionalFormatting>
  <conditionalFormatting sqref="V6:AA27">
    <cfRule type="cellIs" dxfId="670" priority="12" operator="greaterThan">
      <formula>0</formula>
    </cfRule>
  </conditionalFormatting>
  <conditionalFormatting sqref="AC6:AD27">
    <cfRule type="cellIs" dxfId="669" priority="11" operator="greaterThan">
      <formula>0</formula>
    </cfRule>
  </conditionalFormatting>
  <conditionalFormatting sqref="AC6:AD27">
    <cfRule type="cellIs" dxfId="668" priority="9" operator="equal">
      <formula>"if$C$4=""cn"""</formula>
    </cfRule>
    <cfRule type="cellIs" dxfId="667" priority="10" operator="greaterThan">
      <formula>0</formula>
    </cfRule>
  </conditionalFormatting>
  <conditionalFormatting sqref="AC6:AD27">
    <cfRule type="cellIs" dxfId="666" priority="8" operator="greaterThan">
      <formula>0</formula>
    </cfRule>
  </conditionalFormatting>
  <conditionalFormatting sqref="C20">
    <cfRule type="cellIs" dxfId="665" priority="7" operator="greaterThan">
      <formula>0</formula>
    </cfRule>
  </conditionalFormatting>
  <conditionalFormatting sqref="C20">
    <cfRule type="cellIs" dxfId="664" priority="5" operator="equal">
      <formula>"if$C$4=""cn"""</formula>
    </cfRule>
    <cfRule type="cellIs" dxfId="663" priority="6" operator="greaterThan">
      <formula>0</formula>
    </cfRule>
  </conditionalFormatting>
  <conditionalFormatting sqref="C20">
    <cfRule type="cellIs" dxfId="662" priority="4" operator="greaterThan">
      <formula>0</formula>
    </cfRule>
  </conditionalFormatting>
  <conditionalFormatting sqref="AE5:AG27">
    <cfRule type="expression" dxfId="661" priority="3">
      <formula>#REF!=TODAY()</formula>
    </cfRule>
  </conditionalFormatting>
  <conditionalFormatting sqref="AE28:AF28">
    <cfRule type="expression" dxfId="660" priority="2">
      <formula>#REF!=TODAY()</formula>
    </cfRule>
  </conditionalFormatting>
  <conditionalFormatting sqref="AG28">
    <cfRule type="expression" dxfId="659" priority="1">
      <formula>#REF!=TODAY()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C261-BDDC-43C9-B345-C1D478501CD0}">
  <dimension ref="A1:AJ34"/>
  <sheetViews>
    <sheetView workbookViewId="0">
      <selection activeCell="AI21" sqref="AI21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03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44986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t4</v>
      </c>
      <c r="D4" s="10" t="str">
        <f t="shared" ref="D4:I4" si="0">LOWER(TEXT(D5,"ddd"))</f>
        <v>t5</v>
      </c>
      <c r="E4" s="10" t="str">
        <f t="shared" si="0"/>
        <v>t6</v>
      </c>
      <c r="F4" s="10" t="str">
        <f t="shared" si="0"/>
        <v>t7</v>
      </c>
      <c r="G4" s="10" t="str">
        <f t="shared" si="0"/>
        <v>cn</v>
      </c>
      <c r="H4" s="10" t="str">
        <f t="shared" si="0"/>
        <v>t2</v>
      </c>
      <c r="I4" s="10" t="str">
        <f t="shared" si="0"/>
        <v>t3</v>
      </c>
      <c r="J4" s="10" t="str">
        <f>LOWER(TEXT(J5,"ddd"))</f>
        <v>t4</v>
      </c>
      <c r="K4" s="10" t="str">
        <f t="shared" ref="K4:AG4" si="1">LOWER(TEXT(K5,"ddd"))</f>
        <v>t5</v>
      </c>
      <c r="L4" s="10" t="str">
        <f t="shared" si="1"/>
        <v>t6</v>
      </c>
      <c r="M4" s="10" t="str">
        <f t="shared" si="1"/>
        <v>t7</v>
      </c>
      <c r="N4" s="10" t="str">
        <f t="shared" si="1"/>
        <v>cn</v>
      </c>
      <c r="O4" s="10" t="str">
        <f t="shared" si="1"/>
        <v>t2</v>
      </c>
      <c r="P4" s="10" t="str">
        <f t="shared" si="1"/>
        <v>t3</v>
      </c>
      <c r="Q4" s="10" t="str">
        <f t="shared" si="1"/>
        <v>t4</v>
      </c>
      <c r="R4" s="10" t="str">
        <f t="shared" si="1"/>
        <v>t5</v>
      </c>
      <c r="S4" s="10" t="str">
        <f t="shared" si="1"/>
        <v>t6</v>
      </c>
      <c r="T4" s="10" t="str">
        <f t="shared" si="1"/>
        <v>t7</v>
      </c>
      <c r="U4" s="10" t="str">
        <f t="shared" si="1"/>
        <v>cn</v>
      </c>
      <c r="V4" s="10" t="str">
        <f t="shared" si="1"/>
        <v>t2</v>
      </c>
      <c r="W4" s="10" t="str">
        <f t="shared" si="1"/>
        <v>t3</v>
      </c>
      <c r="X4" s="10" t="str">
        <f t="shared" si="1"/>
        <v>t4</v>
      </c>
      <c r="Y4" s="10" t="str">
        <f t="shared" si="1"/>
        <v>t5</v>
      </c>
      <c r="Z4" s="10" t="str">
        <f t="shared" si="1"/>
        <v>t6</v>
      </c>
      <c r="AA4" s="10" t="str">
        <f t="shared" si="1"/>
        <v>t7</v>
      </c>
      <c r="AB4" s="10" t="str">
        <f t="shared" si="1"/>
        <v>cn</v>
      </c>
      <c r="AC4" s="10" t="str">
        <f t="shared" si="1"/>
        <v>t2</v>
      </c>
      <c r="AD4" s="10" t="str">
        <f t="shared" si="1"/>
        <v>t3</v>
      </c>
      <c r="AE4" s="10" t="str">
        <f t="shared" si="1"/>
        <v>t4</v>
      </c>
      <c r="AF4" s="10" t="str">
        <f t="shared" si="1"/>
        <v>t5</v>
      </c>
      <c r="AG4" s="11" t="str">
        <f t="shared" si="1"/>
        <v>t6</v>
      </c>
    </row>
    <row r="5" spans="1:36" s="17" customFormat="1" ht="14.25">
      <c r="A5" s="91"/>
      <c r="B5" s="92"/>
      <c r="C5" s="13">
        <f>C3</f>
        <v>44986</v>
      </c>
      <c r="D5" s="13">
        <f>C5+1</f>
        <v>44987</v>
      </c>
      <c r="E5" s="13">
        <f t="shared" ref="E5:AD5" si="2">D5+1</f>
        <v>44988</v>
      </c>
      <c r="F5" s="13">
        <f t="shared" si="2"/>
        <v>44989</v>
      </c>
      <c r="G5" s="18">
        <f t="shared" si="2"/>
        <v>44990</v>
      </c>
      <c r="H5" s="13">
        <f t="shared" si="2"/>
        <v>44991</v>
      </c>
      <c r="I5" s="13">
        <f t="shared" si="2"/>
        <v>44992</v>
      </c>
      <c r="J5" s="13">
        <f t="shared" si="2"/>
        <v>44993</v>
      </c>
      <c r="K5" s="13">
        <f t="shared" si="2"/>
        <v>44994</v>
      </c>
      <c r="L5" s="13">
        <f t="shared" si="2"/>
        <v>44995</v>
      </c>
      <c r="M5" s="13">
        <f t="shared" si="2"/>
        <v>44996</v>
      </c>
      <c r="N5" s="18">
        <f t="shared" si="2"/>
        <v>44997</v>
      </c>
      <c r="O5" s="13">
        <f t="shared" si="2"/>
        <v>44998</v>
      </c>
      <c r="P5" s="13">
        <f t="shared" si="2"/>
        <v>44999</v>
      </c>
      <c r="Q5" s="13">
        <f t="shared" si="2"/>
        <v>45000</v>
      </c>
      <c r="R5" s="13">
        <f t="shared" si="2"/>
        <v>45001</v>
      </c>
      <c r="S5" s="13">
        <f t="shared" si="2"/>
        <v>45002</v>
      </c>
      <c r="T5" s="13">
        <f t="shared" si="2"/>
        <v>45003</v>
      </c>
      <c r="U5" s="18">
        <f t="shared" si="2"/>
        <v>45004</v>
      </c>
      <c r="V5" s="13">
        <f t="shared" si="2"/>
        <v>45005</v>
      </c>
      <c r="W5" s="13">
        <f t="shared" si="2"/>
        <v>45006</v>
      </c>
      <c r="X5" s="13">
        <f t="shared" si="2"/>
        <v>45007</v>
      </c>
      <c r="Y5" s="13">
        <f t="shared" si="2"/>
        <v>45008</v>
      </c>
      <c r="Z5" s="13">
        <f t="shared" si="2"/>
        <v>45009</v>
      </c>
      <c r="AA5" s="13">
        <f t="shared" si="2"/>
        <v>45010</v>
      </c>
      <c r="AB5" s="18">
        <f t="shared" si="2"/>
        <v>45011</v>
      </c>
      <c r="AC5" s="13">
        <f t="shared" si="2"/>
        <v>45012</v>
      </c>
      <c r="AD5" s="13">
        <f t="shared" si="2"/>
        <v>45013</v>
      </c>
      <c r="AE5" s="13">
        <f t="shared" ref="AE5" si="3">AD5+1</f>
        <v>45014</v>
      </c>
      <c r="AF5" s="13">
        <f t="shared" ref="AF5" si="4">AE5+1</f>
        <v>45015</v>
      </c>
      <c r="AG5" s="13">
        <f t="shared" ref="AG5" si="5">AF5+1</f>
        <v>45016</v>
      </c>
    </row>
    <row r="6" spans="1:36" ht="12.75" customHeight="1">
      <c r="A6" s="72">
        <v>1</v>
      </c>
      <c r="B6" s="15" t="str">
        <f>'LICH BD 2023'!B5</f>
        <v>Cắt lõi giấy 01</v>
      </c>
      <c r="C6" s="13"/>
      <c r="D6" s="69"/>
      <c r="E6" s="69"/>
      <c r="F6" s="69"/>
      <c r="G6" s="18"/>
      <c r="H6" s="69"/>
      <c r="I6" s="69"/>
      <c r="J6" s="13"/>
      <c r="K6" s="69"/>
      <c r="L6" s="69"/>
      <c r="M6" s="69"/>
      <c r="N6" s="18"/>
      <c r="O6" s="69"/>
      <c r="P6" s="69"/>
      <c r="Q6" s="13"/>
      <c r="R6" s="69"/>
      <c r="S6" s="69"/>
      <c r="T6" s="69">
        <v>45003</v>
      </c>
      <c r="U6" s="18"/>
      <c r="V6" s="69"/>
      <c r="W6" s="69"/>
      <c r="X6" s="69"/>
      <c r="Y6" s="69"/>
      <c r="Z6" s="69"/>
      <c r="AA6" s="69"/>
      <c r="AB6" s="18"/>
      <c r="AC6" s="69"/>
      <c r="AD6" s="69"/>
      <c r="AE6" s="13"/>
      <c r="AF6" s="13"/>
      <c r="AG6" s="13"/>
    </row>
    <row r="7" spans="1:36" ht="12.75" customHeight="1">
      <c r="A7" s="72">
        <v>2</v>
      </c>
      <c r="B7" s="15" t="str">
        <f>'LICH BD 2023'!B6</f>
        <v>Cắt lõi giấy 02</v>
      </c>
      <c r="C7" s="13"/>
      <c r="D7" s="69"/>
      <c r="E7" s="69"/>
      <c r="F7" s="69"/>
      <c r="G7" s="18"/>
      <c r="H7" s="69"/>
      <c r="I7" s="69"/>
      <c r="J7" s="13"/>
      <c r="K7" s="69"/>
      <c r="L7" s="69"/>
      <c r="M7" s="69"/>
      <c r="N7" s="18"/>
      <c r="O7" s="69"/>
      <c r="P7" s="69"/>
      <c r="Q7" s="13"/>
      <c r="R7" s="69"/>
      <c r="S7" s="69"/>
      <c r="T7" s="69">
        <v>45003</v>
      </c>
      <c r="U7" s="18"/>
      <c r="V7" s="69"/>
      <c r="W7" s="69"/>
      <c r="X7" s="69"/>
      <c r="Y7" s="69"/>
      <c r="Z7" s="69"/>
      <c r="AA7" s="69"/>
      <c r="AB7" s="18"/>
      <c r="AC7" s="69"/>
      <c r="AD7" s="69"/>
      <c r="AE7" s="13"/>
      <c r="AF7" s="13"/>
      <c r="AG7" s="13"/>
    </row>
    <row r="8" spans="1:36" ht="12.75" customHeight="1">
      <c r="A8" s="72">
        <v>3</v>
      </c>
      <c r="B8" s="15" t="str">
        <f>'LICH BD 2023'!B7</f>
        <v>Chia cuộn 01</v>
      </c>
      <c r="C8" s="13"/>
      <c r="D8" s="69"/>
      <c r="E8" s="69"/>
      <c r="F8" s="69"/>
      <c r="G8" s="18"/>
      <c r="H8" s="69"/>
      <c r="I8" s="69"/>
      <c r="J8" s="13"/>
      <c r="K8" s="69"/>
      <c r="L8" s="69"/>
      <c r="M8" s="69"/>
      <c r="N8" s="18"/>
      <c r="O8" s="69"/>
      <c r="P8" s="69"/>
      <c r="Q8" s="69">
        <v>45000</v>
      </c>
      <c r="R8" s="69"/>
      <c r="S8" s="69"/>
      <c r="T8" s="69"/>
      <c r="U8" s="18"/>
      <c r="V8" s="69"/>
      <c r="W8" s="69"/>
      <c r="X8" s="69"/>
      <c r="Y8" s="69"/>
      <c r="Z8" s="69"/>
      <c r="AA8" s="69"/>
      <c r="AB8" s="18"/>
      <c r="AC8" s="69"/>
      <c r="AD8" s="69"/>
      <c r="AE8" s="13"/>
      <c r="AF8" s="13"/>
      <c r="AG8" s="13"/>
    </row>
    <row r="9" spans="1:36" ht="12.75" customHeight="1">
      <c r="A9" s="72">
        <v>4</v>
      </c>
      <c r="B9" s="15" t="str">
        <f>'LICH BD 2023'!B8</f>
        <v>Chia cuộn 03</v>
      </c>
      <c r="C9" s="13"/>
      <c r="D9" s="69"/>
      <c r="E9" s="69"/>
      <c r="F9" s="69"/>
      <c r="G9" s="18"/>
      <c r="H9" s="69"/>
      <c r="I9" s="69"/>
      <c r="J9" s="13"/>
      <c r="K9" s="69"/>
      <c r="L9" s="69"/>
      <c r="M9" s="69"/>
      <c r="N9" s="18"/>
      <c r="O9" s="69"/>
      <c r="P9" s="69"/>
      <c r="Q9" s="13"/>
      <c r="R9" s="69">
        <v>45001</v>
      </c>
      <c r="S9" s="69"/>
      <c r="T9" s="69"/>
      <c r="U9" s="18"/>
      <c r="V9" s="69"/>
      <c r="W9" s="69"/>
      <c r="X9" s="69"/>
      <c r="Y9" s="69"/>
      <c r="Z9" s="69"/>
      <c r="AA9" s="69"/>
      <c r="AB9" s="18"/>
      <c r="AC9" s="69"/>
      <c r="AD9" s="69"/>
      <c r="AE9" s="13"/>
      <c r="AF9" s="13"/>
      <c r="AG9" s="13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3"/>
      <c r="D10" s="69"/>
      <c r="E10" s="69"/>
      <c r="F10" s="69"/>
      <c r="G10" s="18"/>
      <c r="H10" s="69"/>
      <c r="I10" s="69"/>
      <c r="J10" s="13"/>
      <c r="K10" s="69">
        <v>44994</v>
      </c>
      <c r="L10" s="69"/>
      <c r="M10" s="69"/>
      <c r="N10" s="18"/>
      <c r="O10" s="69"/>
      <c r="P10" s="69"/>
      <c r="Q10" s="13"/>
      <c r="R10" s="69"/>
      <c r="S10" s="69"/>
      <c r="T10" s="69"/>
      <c r="U10" s="18"/>
      <c r="V10" s="69"/>
      <c r="W10" s="69"/>
      <c r="X10" s="69"/>
      <c r="Y10" s="69"/>
      <c r="Z10" s="69"/>
      <c r="AA10" s="69"/>
      <c r="AB10" s="18"/>
      <c r="AC10" s="69"/>
      <c r="AD10" s="69"/>
      <c r="AE10" s="13"/>
      <c r="AF10" s="13"/>
      <c r="AG10" s="13"/>
    </row>
    <row r="11" spans="1:36" ht="12.75" customHeight="1">
      <c r="A11" s="72">
        <v>6</v>
      </c>
      <c r="B11" s="15" t="str">
        <f>'LICH BD 2023'!B10</f>
        <v>Chỉnh độ nhớt mực 02</v>
      </c>
      <c r="C11" s="13"/>
      <c r="D11" s="69"/>
      <c r="E11" s="69"/>
      <c r="F11" s="69"/>
      <c r="G11" s="18"/>
      <c r="H11" s="69"/>
      <c r="I11" s="69"/>
      <c r="J11" s="13"/>
      <c r="K11" s="69">
        <v>44994</v>
      </c>
      <c r="L11" s="69"/>
      <c r="M11" s="69"/>
      <c r="N11" s="18"/>
      <c r="O11" s="69"/>
      <c r="P11" s="69"/>
      <c r="Q11" s="13"/>
      <c r="R11" s="69"/>
      <c r="S11" s="69"/>
      <c r="T11" s="69"/>
      <c r="U11" s="18"/>
      <c r="V11" s="69"/>
      <c r="W11" s="69"/>
      <c r="X11" s="69"/>
      <c r="Y11" s="69"/>
      <c r="Z11" s="69"/>
      <c r="AA11" s="69"/>
      <c r="AB11" s="18"/>
      <c r="AC11" s="69"/>
      <c r="AD11" s="69"/>
      <c r="AE11" s="13"/>
      <c r="AF11" s="13"/>
      <c r="AG11" s="13"/>
    </row>
    <row r="12" spans="1:36" ht="12.75" customHeight="1">
      <c r="A12" s="72">
        <v>7</v>
      </c>
      <c r="B12" s="15" t="str">
        <f>'LICH BD 2023'!B11</f>
        <v>Chỉnh độ nhớt mực 03</v>
      </c>
      <c r="C12" s="13"/>
      <c r="D12" s="69"/>
      <c r="E12" s="69"/>
      <c r="F12" s="69"/>
      <c r="G12" s="18"/>
      <c r="H12" s="69"/>
      <c r="I12" s="69"/>
      <c r="J12" s="13"/>
      <c r="K12" s="69">
        <v>44994</v>
      </c>
      <c r="L12" s="69"/>
      <c r="M12" s="69"/>
      <c r="N12" s="18"/>
      <c r="O12" s="69"/>
      <c r="P12" s="69"/>
      <c r="Q12" s="13"/>
      <c r="R12" s="69"/>
      <c r="S12" s="69"/>
      <c r="T12" s="69"/>
      <c r="U12" s="18"/>
      <c r="V12" s="69"/>
      <c r="W12" s="69"/>
      <c r="X12" s="69"/>
      <c r="Y12" s="69"/>
      <c r="Z12" s="69"/>
      <c r="AA12" s="69"/>
      <c r="AB12" s="18"/>
      <c r="AC12" s="69"/>
      <c r="AD12" s="69"/>
      <c r="AE12" s="13"/>
      <c r="AF12" s="13"/>
      <c r="AG12" s="13"/>
    </row>
    <row r="13" spans="1:36" ht="12.75" customHeight="1">
      <c r="A13" s="72">
        <v>8</v>
      </c>
      <c r="B13" s="15" t="str">
        <f>'LICH BD 2023'!B12</f>
        <v>Chỉnh độ nhớt mực 04</v>
      </c>
      <c r="C13" s="13"/>
      <c r="D13" s="69"/>
      <c r="E13" s="69"/>
      <c r="F13" s="69"/>
      <c r="G13" s="18"/>
      <c r="H13" s="69"/>
      <c r="I13" s="69"/>
      <c r="J13" s="13"/>
      <c r="K13" s="69">
        <v>44994</v>
      </c>
      <c r="L13" s="69"/>
      <c r="M13" s="69"/>
      <c r="N13" s="18"/>
      <c r="O13" s="69"/>
      <c r="P13" s="69"/>
      <c r="Q13" s="13"/>
      <c r="R13" s="69"/>
      <c r="S13" s="69"/>
      <c r="T13" s="69"/>
      <c r="U13" s="18"/>
      <c r="V13" s="69"/>
      <c r="W13" s="69"/>
      <c r="X13" s="69"/>
      <c r="Y13" s="69"/>
      <c r="Z13" s="69"/>
      <c r="AA13" s="69"/>
      <c r="AB13" s="18"/>
      <c r="AC13" s="69"/>
      <c r="AD13" s="69"/>
      <c r="AE13" s="13"/>
      <c r="AF13" s="13"/>
      <c r="AG13" s="13"/>
    </row>
    <row r="14" spans="1:36" ht="12.75" customHeight="1">
      <c r="A14" s="72">
        <v>9</v>
      </c>
      <c r="B14" s="15" t="str">
        <f>'LICH BD 2023'!B13</f>
        <v>Chỉnh độ nhớt mực 05</v>
      </c>
      <c r="C14" s="13"/>
      <c r="D14" s="69"/>
      <c r="E14" s="69"/>
      <c r="F14" s="69"/>
      <c r="G14" s="18"/>
      <c r="H14" s="69"/>
      <c r="I14" s="69"/>
      <c r="J14" s="13"/>
      <c r="K14" s="69">
        <v>44994</v>
      </c>
      <c r="L14" s="69"/>
      <c r="M14" s="69"/>
      <c r="N14" s="18"/>
      <c r="O14" s="69"/>
      <c r="P14" s="69"/>
      <c r="Q14" s="13"/>
      <c r="R14" s="69"/>
      <c r="S14" s="69"/>
      <c r="T14" s="69"/>
      <c r="U14" s="18"/>
      <c r="V14" s="69"/>
      <c r="W14" s="69"/>
      <c r="X14" s="69"/>
      <c r="Y14" s="69"/>
      <c r="Z14" s="69"/>
      <c r="AA14" s="69"/>
      <c r="AB14" s="18"/>
      <c r="AC14" s="69"/>
      <c r="AD14" s="69"/>
      <c r="AE14" s="13"/>
      <c r="AF14" s="13"/>
      <c r="AG14" s="13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3"/>
      <c r="D15" s="69"/>
      <c r="E15" s="69"/>
      <c r="F15" s="69"/>
      <c r="G15" s="18"/>
      <c r="H15" s="69"/>
      <c r="I15" s="69"/>
      <c r="J15" s="13"/>
      <c r="K15" s="69"/>
      <c r="L15" s="69">
        <v>44995</v>
      </c>
      <c r="M15" s="69"/>
      <c r="N15" s="18"/>
      <c r="O15" s="69"/>
      <c r="P15" s="69"/>
      <c r="Q15" s="13"/>
      <c r="R15" s="69"/>
      <c r="S15" s="69"/>
      <c r="T15" s="69"/>
      <c r="U15" s="18"/>
      <c r="V15" s="69"/>
      <c r="W15" s="69"/>
      <c r="X15" s="69"/>
      <c r="Y15" s="69"/>
      <c r="Z15" s="69"/>
      <c r="AA15" s="69"/>
      <c r="AB15" s="18"/>
      <c r="AC15" s="69"/>
      <c r="AD15" s="69"/>
      <c r="AE15" s="13"/>
      <c r="AF15" s="13"/>
      <c r="AG15" s="13"/>
    </row>
    <row r="16" spans="1:36" ht="12.75" customHeight="1">
      <c r="A16" s="72">
        <v>11</v>
      </c>
      <c r="B16" s="15" t="str">
        <f>'LICH BD 2023'!B15</f>
        <v>Ghép màng 02 (Không dung môi)</v>
      </c>
      <c r="C16" s="13"/>
      <c r="D16" s="69"/>
      <c r="E16" s="69"/>
      <c r="F16" s="69"/>
      <c r="G16" s="18"/>
      <c r="H16" s="69"/>
      <c r="I16" s="69"/>
      <c r="J16" s="13"/>
      <c r="K16" s="69"/>
      <c r="L16" s="69"/>
      <c r="M16" s="69"/>
      <c r="N16" s="18"/>
      <c r="O16" s="69"/>
      <c r="P16" s="69"/>
      <c r="Q16" s="13"/>
      <c r="R16" s="69"/>
      <c r="S16" s="69"/>
      <c r="T16" s="69"/>
      <c r="U16" s="18"/>
      <c r="V16" s="69"/>
      <c r="W16" s="69"/>
      <c r="X16" s="69"/>
      <c r="Y16" s="69"/>
      <c r="Z16" s="69"/>
      <c r="AA16" s="69"/>
      <c r="AB16" s="18"/>
      <c r="AC16" s="69"/>
      <c r="AD16" s="69"/>
      <c r="AE16" s="69">
        <v>45014</v>
      </c>
      <c r="AF16" s="13"/>
      <c r="AG16" s="13"/>
    </row>
    <row r="17" spans="1:33" ht="12.75" customHeight="1">
      <c r="A17" s="72">
        <v>12</v>
      </c>
      <c r="B17" s="15" t="str">
        <f>'LICH BD 2023'!B16</f>
        <v>In 01</v>
      </c>
      <c r="C17" s="13"/>
      <c r="D17" s="69"/>
      <c r="E17" s="69"/>
      <c r="F17" s="69"/>
      <c r="G17" s="18"/>
      <c r="H17" s="69"/>
      <c r="I17" s="69"/>
      <c r="J17" s="13"/>
      <c r="K17" s="69"/>
      <c r="L17" s="69"/>
      <c r="M17" s="69"/>
      <c r="N17" s="18"/>
      <c r="O17" s="69">
        <v>44998</v>
      </c>
      <c r="P17" s="69"/>
      <c r="Q17" s="13"/>
      <c r="R17" s="69"/>
      <c r="S17" s="69"/>
      <c r="T17" s="69"/>
      <c r="U17" s="18"/>
      <c r="V17" s="69"/>
      <c r="W17" s="69"/>
      <c r="X17" s="69"/>
      <c r="Y17" s="69"/>
      <c r="Z17" s="69"/>
      <c r="AA17" s="69"/>
      <c r="AB17" s="18"/>
      <c r="AC17" s="69"/>
      <c r="AD17" s="69"/>
      <c r="AE17" s="13"/>
      <c r="AF17" s="13"/>
      <c r="AG17" s="13"/>
    </row>
    <row r="18" spans="1:33" ht="12.75" customHeight="1">
      <c r="A18" s="72">
        <v>13</v>
      </c>
      <c r="B18" s="15" t="str">
        <f>'LICH BD 2023'!B17</f>
        <v>Làm lạnh nước 01</v>
      </c>
      <c r="C18" s="13"/>
      <c r="D18" s="69"/>
      <c r="E18" s="69"/>
      <c r="F18" s="69"/>
      <c r="G18" s="18"/>
      <c r="H18" s="69"/>
      <c r="I18" s="69"/>
      <c r="J18" s="13"/>
      <c r="K18" s="69"/>
      <c r="L18" s="69"/>
      <c r="M18" s="69"/>
      <c r="N18" s="18"/>
      <c r="O18" s="69"/>
      <c r="P18" s="69"/>
      <c r="Q18" s="13"/>
      <c r="R18" s="69"/>
      <c r="S18" s="69"/>
      <c r="T18" s="69"/>
      <c r="U18" s="18"/>
      <c r="V18" s="69"/>
      <c r="W18" s="69">
        <v>45006</v>
      </c>
      <c r="X18" s="69"/>
      <c r="Y18" s="69"/>
      <c r="Z18" s="69"/>
      <c r="AA18" s="69"/>
      <c r="AB18" s="18"/>
      <c r="AC18" s="69"/>
      <c r="AD18" s="69"/>
      <c r="AE18" s="13"/>
      <c r="AF18" s="13"/>
      <c r="AG18" s="13"/>
    </row>
    <row r="19" spans="1:33" ht="12.75" customHeight="1">
      <c r="A19" s="72">
        <v>14</v>
      </c>
      <c r="B19" s="15" t="str">
        <f>'LICH BD 2023'!B18</f>
        <v>Làm lạnh nước 02</v>
      </c>
      <c r="C19" s="13"/>
      <c r="D19" s="69"/>
      <c r="E19" s="69"/>
      <c r="F19" s="69"/>
      <c r="G19" s="18"/>
      <c r="H19" s="69"/>
      <c r="I19" s="69"/>
      <c r="J19" s="13"/>
      <c r="K19" s="69"/>
      <c r="L19" s="69"/>
      <c r="M19" s="69"/>
      <c r="N19" s="18"/>
      <c r="O19" s="69"/>
      <c r="P19" s="69"/>
      <c r="Q19" s="13"/>
      <c r="R19" s="69"/>
      <c r="S19" s="69"/>
      <c r="T19" s="69"/>
      <c r="U19" s="18"/>
      <c r="V19" s="69"/>
      <c r="W19" s="69">
        <v>45006</v>
      </c>
      <c r="X19" s="69"/>
      <c r="Y19" s="69"/>
      <c r="Z19" s="69"/>
      <c r="AA19" s="69"/>
      <c r="AB19" s="18"/>
      <c r="AC19" s="69"/>
      <c r="AD19" s="69"/>
      <c r="AE19" s="13"/>
      <c r="AF19" s="13"/>
      <c r="AG19" s="13"/>
    </row>
    <row r="20" spans="1:33" ht="12.75" customHeight="1">
      <c r="A20" s="72">
        <v>15</v>
      </c>
      <c r="B20" s="15" t="str">
        <f>'LICH BD 2023'!B19</f>
        <v>Làm túi 01</v>
      </c>
      <c r="C20" s="69">
        <v>44986</v>
      </c>
      <c r="D20" s="69"/>
      <c r="E20" s="69"/>
      <c r="F20" s="69"/>
      <c r="G20" s="18"/>
      <c r="H20" s="69"/>
      <c r="I20" s="69"/>
      <c r="J20" s="13"/>
      <c r="K20" s="69"/>
      <c r="L20" s="69"/>
      <c r="M20" s="69"/>
      <c r="N20" s="18"/>
      <c r="O20" s="69"/>
      <c r="P20" s="69"/>
      <c r="Q20" s="13"/>
      <c r="R20" s="69"/>
      <c r="S20" s="69"/>
      <c r="T20" s="69"/>
      <c r="U20" s="18"/>
      <c r="V20" s="69"/>
      <c r="W20" s="69"/>
      <c r="X20" s="69"/>
      <c r="Y20" s="69"/>
      <c r="Z20" s="69"/>
      <c r="AA20" s="69"/>
      <c r="AB20" s="18"/>
      <c r="AC20" s="69"/>
      <c r="AD20" s="69"/>
      <c r="AE20" s="13"/>
      <c r="AF20" s="13"/>
      <c r="AG20" s="69">
        <v>45016</v>
      </c>
    </row>
    <row r="21" spans="1:33">
      <c r="A21" s="72">
        <v>16</v>
      </c>
      <c r="B21" s="15" t="str">
        <f>'LICH BD 2023'!B20</f>
        <v>Làm túi 02</v>
      </c>
      <c r="C21" s="13"/>
      <c r="D21" s="69">
        <v>44987</v>
      </c>
      <c r="E21" s="69"/>
      <c r="F21" s="69"/>
      <c r="G21" s="18"/>
      <c r="H21" s="69"/>
      <c r="I21" s="69"/>
      <c r="J21" s="13"/>
      <c r="K21" s="69"/>
      <c r="L21" s="69"/>
      <c r="M21" s="69"/>
      <c r="N21" s="18"/>
      <c r="O21" s="69"/>
      <c r="P21" s="69"/>
      <c r="Q21" s="13"/>
      <c r="R21" s="69"/>
      <c r="S21" s="69"/>
      <c r="T21" s="69"/>
      <c r="U21" s="18"/>
      <c r="V21" s="69"/>
      <c r="W21" s="69"/>
      <c r="X21" s="69"/>
      <c r="Y21" s="69"/>
      <c r="Z21" s="69"/>
      <c r="AA21" s="69"/>
      <c r="AB21" s="18"/>
      <c r="AC21" s="69"/>
      <c r="AD21" s="69"/>
      <c r="AE21" s="13"/>
      <c r="AF21" s="13"/>
      <c r="AG21" s="13"/>
    </row>
    <row r="22" spans="1:33">
      <c r="A22" s="72">
        <v>17</v>
      </c>
      <c r="B22" s="15" t="str">
        <f>'LICH BD 2023'!B21</f>
        <v>Làm túi 03 (ba biên)</v>
      </c>
      <c r="C22" s="13"/>
      <c r="D22" s="69"/>
      <c r="E22" s="69"/>
      <c r="F22" s="69">
        <v>44989</v>
      </c>
      <c r="G22" s="18"/>
      <c r="H22" s="69"/>
      <c r="I22" s="69"/>
      <c r="J22" s="13"/>
      <c r="K22" s="69"/>
      <c r="L22" s="69"/>
      <c r="M22" s="69"/>
      <c r="N22" s="18"/>
      <c r="O22" s="69"/>
      <c r="P22" s="69"/>
      <c r="Q22" s="13"/>
      <c r="R22" s="69"/>
      <c r="S22" s="69"/>
      <c r="T22" s="69"/>
      <c r="U22" s="18"/>
      <c r="V22" s="69"/>
      <c r="W22" s="69"/>
      <c r="X22" s="69"/>
      <c r="Y22" s="69"/>
      <c r="Z22" s="69"/>
      <c r="AA22" s="69"/>
      <c r="AB22" s="18"/>
      <c r="AC22" s="69"/>
      <c r="AD22" s="69"/>
      <c r="AE22" s="13"/>
      <c r="AF22" s="13"/>
      <c r="AG22" s="13"/>
    </row>
    <row r="23" spans="1:33">
      <c r="A23" s="72">
        <v>18</v>
      </c>
      <c r="B23" s="15" t="str">
        <f>'LICH BD 2023'!B22</f>
        <v>Làm túi 04</v>
      </c>
      <c r="C23" s="13"/>
      <c r="D23" s="69"/>
      <c r="E23" s="69"/>
      <c r="F23" s="69"/>
      <c r="G23" s="18"/>
      <c r="H23" s="69"/>
      <c r="I23" s="69"/>
      <c r="J23" s="13"/>
      <c r="K23" s="69"/>
      <c r="L23" s="69"/>
      <c r="M23" s="69"/>
      <c r="N23" s="18"/>
      <c r="O23" s="69"/>
      <c r="P23" s="69"/>
      <c r="Q23" s="13"/>
      <c r="R23" s="69"/>
      <c r="S23" s="69"/>
      <c r="T23" s="69"/>
      <c r="U23" s="18"/>
      <c r="V23" s="69"/>
      <c r="W23" s="69"/>
      <c r="X23" s="69"/>
      <c r="Y23" s="69"/>
      <c r="Z23" s="69">
        <v>45009</v>
      </c>
      <c r="AA23" s="69"/>
      <c r="AB23" s="18"/>
      <c r="AC23" s="69"/>
      <c r="AD23" s="69"/>
      <c r="AE23" s="13"/>
      <c r="AF23" s="13"/>
      <c r="AG23" s="13"/>
    </row>
    <row r="24" spans="1:33">
      <c r="A24" s="72">
        <v>19</v>
      </c>
      <c r="B24" s="15" t="str">
        <f>'LICH BD 2023'!B23</f>
        <v>Làm túi 05</v>
      </c>
      <c r="C24" s="13"/>
      <c r="D24" s="69"/>
      <c r="E24" s="69"/>
      <c r="F24" s="69"/>
      <c r="G24" s="18"/>
      <c r="H24" s="69"/>
      <c r="I24" s="69"/>
      <c r="J24" s="13"/>
      <c r="K24" s="69"/>
      <c r="L24" s="69"/>
      <c r="M24" s="69"/>
      <c r="N24" s="18"/>
      <c r="O24" s="69"/>
      <c r="P24" s="69"/>
      <c r="Q24" s="13"/>
      <c r="R24" s="69"/>
      <c r="S24" s="69"/>
      <c r="T24" s="69"/>
      <c r="U24" s="18"/>
      <c r="V24" s="69"/>
      <c r="W24" s="69"/>
      <c r="X24" s="69"/>
      <c r="Y24" s="69"/>
      <c r="Z24" s="69"/>
      <c r="AA24" s="69"/>
      <c r="AB24" s="18"/>
      <c r="AC24" s="69"/>
      <c r="AD24" s="69">
        <v>45013</v>
      </c>
      <c r="AE24" s="13"/>
      <c r="AF24" s="13"/>
      <c r="AG24" s="13"/>
    </row>
    <row r="25" spans="1:33">
      <c r="A25" s="72">
        <v>20</v>
      </c>
      <c r="B25" s="15" t="str">
        <f>'LICH BD 2023'!B24</f>
        <v>Nén khí 01</v>
      </c>
      <c r="C25" s="13"/>
      <c r="D25" s="69"/>
      <c r="E25" s="69"/>
      <c r="F25" s="69"/>
      <c r="G25" s="18"/>
      <c r="H25" s="69">
        <v>44991</v>
      </c>
      <c r="I25" s="69"/>
      <c r="J25" s="13"/>
      <c r="K25" s="69"/>
      <c r="L25" s="69"/>
      <c r="M25" s="69"/>
      <c r="N25" s="18"/>
      <c r="O25" s="69"/>
      <c r="P25" s="69"/>
      <c r="Q25" s="13"/>
      <c r="R25" s="69"/>
      <c r="S25" s="69"/>
      <c r="T25" s="69"/>
      <c r="U25" s="18"/>
      <c r="V25" s="69"/>
      <c r="W25" s="69"/>
      <c r="X25" s="69"/>
      <c r="Y25" s="69"/>
      <c r="Z25" s="69"/>
      <c r="AA25" s="69"/>
      <c r="AB25" s="18"/>
      <c r="AC25" s="69"/>
      <c r="AD25" s="69"/>
      <c r="AE25" s="13"/>
      <c r="AF25" s="13"/>
      <c r="AG25" s="13"/>
    </row>
    <row r="26" spans="1:33">
      <c r="A26" s="72">
        <v>21</v>
      </c>
      <c r="B26" s="15" t="str">
        <f>'LICH BD 2023'!B25</f>
        <v xml:space="preserve">Nén khí 02 + Sấy khí </v>
      </c>
      <c r="C26" s="13"/>
      <c r="D26" s="69"/>
      <c r="E26" s="69"/>
      <c r="F26" s="69"/>
      <c r="G26" s="18"/>
      <c r="H26" s="69"/>
      <c r="I26" s="69"/>
      <c r="J26" s="13"/>
      <c r="K26" s="69"/>
      <c r="L26" s="69"/>
      <c r="M26" s="69"/>
      <c r="N26" s="18"/>
      <c r="O26" s="69"/>
      <c r="P26" s="69"/>
      <c r="Q26" s="13"/>
      <c r="R26" s="69"/>
      <c r="S26" s="69"/>
      <c r="T26" s="69"/>
      <c r="U26" s="18"/>
      <c r="V26" s="69"/>
      <c r="W26" s="69"/>
      <c r="X26" s="69"/>
      <c r="Y26" s="69"/>
      <c r="Z26" s="69"/>
      <c r="AA26" s="69">
        <v>45010</v>
      </c>
      <c r="AB26" s="18"/>
      <c r="AC26" s="69"/>
      <c r="AD26" s="69"/>
      <c r="AE26" s="13"/>
      <c r="AF26" s="13"/>
      <c r="AG26" s="13"/>
    </row>
    <row r="27" spans="1:33">
      <c r="A27" s="72">
        <v>22</v>
      </c>
      <c r="B27" s="15" t="str">
        <f>'LICH BD 2023'!B26</f>
        <v>Quạt hơi nước 01</v>
      </c>
      <c r="C27" s="13"/>
      <c r="D27" s="69"/>
      <c r="E27" s="69"/>
      <c r="F27" s="69"/>
      <c r="G27" s="18"/>
      <c r="H27" s="69"/>
      <c r="I27" s="69"/>
      <c r="J27" s="13"/>
      <c r="K27" s="69"/>
      <c r="L27" s="69"/>
      <c r="M27" s="69"/>
      <c r="N27" s="18"/>
      <c r="O27" s="69"/>
      <c r="P27" s="69"/>
      <c r="Q27" s="13"/>
      <c r="R27" s="69"/>
      <c r="S27" s="69"/>
      <c r="T27" s="69"/>
      <c r="U27" s="18"/>
      <c r="V27" s="69"/>
      <c r="W27" s="69"/>
      <c r="X27" s="69">
        <v>45007</v>
      </c>
      <c r="Y27" s="69"/>
      <c r="Z27" s="69"/>
      <c r="AA27" s="69"/>
      <c r="AB27" s="18"/>
      <c r="AC27" s="69"/>
      <c r="AD27" s="69"/>
      <c r="AE27" s="13"/>
      <c r="AF27" s="13"/>
      <c r="AG27" s="13"/>
    </row>
    <row r="28" spans="1:33">
      <c r="A28" s="72">
        <v>23</v>
      </c>
      <c r="B28" s="15" t="str">
        <f>'LICH BD 2023'!B27</f>
        <v>Xe nâng dầu DO</v>
      </c>
      <c r="C28" s="13"/>
      <c r="D28" s="69"/>
      <c r="E28" s="69"/>
      <c r="F28" s="69"/>
      <c r="G28" s="18"/>
      <c r="H28" s="69"/>
      <c r="I28" s="69">
        <v>44992</v>
      </c>
      <c r="J28" s="13"/>
      <c r="K28" s="69"/>
      <c r="L28" s="69"/>
      <c r="M28" s="69"/>
      <c r="N28" s="18"/>
      <c r="O28" s="69"/>
      <c r="P28" s="69"/>
      <c r="Q28" s="13"/>
      <c r="R28" s="69"/>
      <c r="S28" s="69"/>
      <c r="T28" s="69"/>
      <c r="U28" s="18"/>
      <c r="V28" s="73"/>
      <c r="W28" s="73"/>
      <c r="X28" s="73"/>
      <c r="Y28" s="73"/>
      <c r="Z28" s="73"/>
      <c r="AA28" s="73"/>
      <c r="AB28" s="18"/>
      <c r="AC28" s="73"/>
      <c r="AD28" s="73"/>
      <c r="AE28" s="13"/>
      <c r="AF28" s="13"/>
      <c r="AG28" s="13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658" priority="63" operator="equal">
      <formula>"sun"</formula>
    </cfRule>
  </conditionalFormatting>
  <conditionalFormatting sqref="C4:O4 Q4:Y4">
    <cfRule type="cellIs" dxfId="657" priority="66" operator="equal">
      <formula>"sun"</formula>
    </cfRule>
  </conditionalFormatting>
  <conditionalFormatting sqref="C4:Y4">
    <cfRule type="cellIs" dxfId="656" priority="65" operator="equal">
      <formula>"sun"</formula>
    </cfRule>
  </conditionalFormatting>
  <conditionalFormatting sqref="Z4:AG4">
    <cfRule type="cellIs" dxfId="655" priority="64" operator="equal">
      <formula>"sun"</formula>
    </cfRule>
  </conditionalFormatting>
  <conditionalFormatting sqref="C4:O4 Q4:AG4 C5:F5 H5:M5 O5 Q5:T5 V5:AA5 AC5:AG5">
    <cfRule type="expression" dxfId="654" priority="67">
      <formula>#REF!=TODAY()</formula>
    </cfRule>
  </conditionalFormatting>
  <conditionalFormatting sqref="D6:F28 R6:T28 K6:M28 H6:I28 O6:P28">
    <cfRule type="cellIs" dxfId="653" priority="62" operator="greaterThan">
      <formula>0</formula>
    </cfRule>
  </conditionalFormatting>
  <conditionalFormatting sqref="D6:F28 R6:T28 K6:M28 H6:I28 O6:P28">
    <cfRule type="cellIs" dxfId="652" priority="60" operator="equal">
      <formula>"if$C$4=""cn"""</formula>
    </cfRule>
    <cfRule type="cellIs" dxfId="651" priority="61" operator="greaterThan">
      <formula>0</formula>
    </cfRule>
  </conditionalFormatting>
  <conditionalFormatting sqref="C4:AG4">
    <cfRule type="cellIs" dxfId="650" priority="59" operator="equal">
      <formula>"cn"</formula>
    </cfRule>
  </conditionalFormatting>
  <conditionalFormatting sqref="D6:F28 R6:T28 K6:M28 H6:I28 O6:P28">
    <cfRule type="cellIs" dxfId="649" priority="58" operator="greaterThan">
      <formula>0</formula>
    </cfRule>
  </conditionalFormatting>
  <conditionalFormatting sqref="R6:T28 K6:M28 O6:P28 D6:F28 AC6:AD27 H6:I28 V6:AA27 Q8 C20 AE16">
    <cfRule type="cellIs" dxfId="648" priority="57" operator="equal">
      <formula>"cn"</formula>
    </cfRule>
  </conditionalFormatting>
  <conditionalFormatting sqref="R6:T28 K6:M28 O6:P28 D6:F28 AC6:AD27 H6:I28 V6:AA27 Q8 C20 AE16">
    <cfRule type="containsText" dxfId="647" priority="56" operator="containsText" text="Lễ">
      <formula>NOT(ISERROR(SEARCH("Lễ",C6)))</formula>
    </cfRule>
  </conditionalFormatting>
  <conditionalFormatting sqref="D20">
    <cfRule type="cellIs" dxfId="646" priority="55" operator="greaterThan">
      <formula>0</formula>
    </cfRule>
  </conditionalFormatting>
  <conditionalFormatting sqref="D20">
    <cfRule type="cellIs" dxfId="645" priority="54" operator="greaterThan">
      <formula>0</formula>
    </cfRule>
  </conditionalFormatting>
  <conditionalFormatting sqref="Q6:Q28">
    <cfRule type="expression" dxfId="644" priority="53">
      <formula>#REF!=TODAY()</formula>
    </cfRule>
  </conditionalFormatting>
  <conditionalFormatting sqref="J6:J28">
    <cfRule type="expression" dxfId="643" priority="52">
      <formula>#REF!=TODAY()</formula>
    </cfRule>
  </conditionalFormatting>
  <conditionalFormatting sqref="C6:C28">
    <cfRule type="expression" dxfId="642" priority="51">
      <formula>#REF!=TODAY()</formula>
    </cfRule>
  </conditionalFormatting>
  <conditionalFormatting sqref="G5:G28">
    <cfRule type="expression" dxfId="641" priority="50">
      <formula>#REF!=TODAY()</formula>
    </cfRule>
  </conditionalFormatting>
  <conditionalFormatting sqref="N5:N28">
    <cfRule type="expression" dxfId="640" priority="49">
      <formula>#REF!=TODAY()</formula>
    </cfRule>
  </conditionalFormatting>
  <conditionalFormatting sqref="U5:U28">
    <cfRule type="expression" dxfId="639" priority="48">
      <formula>#REF!=TODAY()</formula>
    </cfRule>
  </conditionalFormatting>
  <conditionalFormatting sqref="AB5:AB28">
    <cfRule type="expression" dxfId="638" priority="47">
      <formula>#REF!=TODAY()</formula>
    </cfRule>
  </conditionalFormatting>
  <conditionalFormatting sqref="V6:AA27">
    <cfRule type="cellIs" dxfId="637" priority="42" operator="greaterThan">
      <formula>0</formula>
    </cfRule>
  </conditionalFormatting>
  <conditionalFormatting sqref="V6:AA27">
    <cfRule type="cellIs" dxfId="636" priority="40" operator="equal">
      <formula>"if$C$4=""cn"""</formula>
    </cfRule>
    <cfRule type="cellIs" dxfId="635" priority="41" operator="greaterThan">
      <formula>0</formula>
    </cfRule>
  </conditionalFormatting>
  <conditionalFormatting sqref="V6:AA27">
    <cfRule type="cellIs" dxfId="634" priority="39" operator="greaterThan">
      <formula>0</formula>
    </cfRule>
  </conditionalFormatting>
  <conditionalFormatting sqref="AC6:AD27">
    <cfRule type="cellIs" dxfId="633" priority="38" operator="greaterThan">
      <formula>0</formula>
    </cfRule>
  </conditionalFormatting>
  <conditionalFormatting sqref="AC6:AD27">
    <cfRule type="cellIs" dxfId="632" priority="36" operator="equal">
      <formula>"if$C$4=""cn"""</formula>
    </cfRule>
    <cfRule type="cellIs" dxfId="631" priority="37" operator="greaterThan">
      <formula>0</formula>
    </cfRule>
  </conditionalFormatting>
  <conditionalFormatting sqref="AC6:AD27">
    <cfRule type="cellIs" dxfId="630" priority="35" operator="greaterThan">
      <formula>0</formula>
    </cfRule>
  </conditionalFormatting>
  <conditionalFormatting sqref="AE6:AG27">
    <cfRule type="expression" dxfId="629" priority="30">
      <formula>#REF!=TODAY()</formula>
    </cfRule>
  </conditionalFormatting>
  <conditionalFormatting sqref="AE28:AF28">
    <cfRule type="expression" dxfId="628" priority="29">
      <formula>#REF!=TODAY()</formula>
    </cfRule>
  </conditionalFormatting>
  <conditionalFormatting sqref="AG28">
    <cfRule type="expression" dxfId="627" priority="28">
      <formula>#REF!=TODAY()</formula>
    </cfRule>
  </conditionalFormatting>
  <conditionalFormatting sqref="Q8">
    <cfRule type="cellIs" dxfId="626" priority="25" operator="greaterThan">
      <formula>0</formula>
    </cfRule>
  </conditionalFormatting>
  <conditionalFormatting sqref="Q8">
    <cfRule type="cellIs" dxfId="625" priority="23" operator="equal">
      <formula>"if$C$4=""cn"""</formula>
    </cfRule>
    <cfRule type="cellIs" dxfId="624" priority="24" operator="greaterThan">
      <formula>0</formula>
    </cfRule>
  </conditionalFormatting>
  <conditionalFormatting sqref="Q8">
    <cfRule type="cellIs" dxfId="623" priority="22" operator="greaterThan">
      <formula>0</formula>
    </cfRule>
  </conditionalFormatting>
  <conditionalFormatting sqref="C20">
    <cfRule type="expression" dxfId="622" priority="21">
      <formula>#REF!=TODAY()</formula>
    </cfRule>
  </conditionalFormatting>
  <conditionalFormatting sqref="C20">
    <cfRule type="cellIs" dxfId="621" priority="20" operator="greaterThan">
      <formula>0</formula>
    </cfRule>
  </conditionalFormatting>
  <conditionalFormatting sqref="C20">
    <cfRule type="cellIs" dxfId="620" priority="18" operator="equal">
      <formula>"if$C$4=""cn"""</formula>
    </cfRule>
    <cfRule type="cellIs" dxfId="619" priority="19" operator="greaterThan">
      <formula>0</formula>
    </cfRule>
  </conditionalFormatting>
  <conditionalFormatting sqref="C20">
    <cfRule type="cellIs" dxfId="618" priority="17" operator="greaterThan">
      <formula>0</formula>
    </cfRule>
  </conditionalFormatting>
  <conditionalFormatting sqref="AE16">
    <cfRule type="expression" dxfId="617" priority="16">
      <formula>#REF!=TODAY()</formula>
    </cfRule>
  </conditionalFormatting>
  <conditionalFormatting sqref="AE16">
    <cfRule type="expression" dxfId="616" priority="15">
      <formula>#REF!=TODAY()</formula>
    </cfRule>
  </conditionalFormatting>
  <conditionalFormatting sqref="AE16">
    <cfRule type="cellIs" dxfId="615" priority="14" operator="greaterThan">
      <formula>0</formula>
    </cfRule>
  </conditionalFormatting>
  <conditionalFormatting sqref="AE16">
    <cfRule type="cellIs" dxfId="614" priority="12" operator="equal">
      <formula>"if$C$4=""cn"""</formula>
    </cfRule>
    <cfRule type="cellIs" dxfId="613" priority="13" operator="greaterThan">
      <formula>0</formula>
    </cfRule>
  </conditionalFormatting>
  <conditionalFormatting sqref="AE16">
    <cfRule type="cellIs" dxfId="612" priority="11" operator="greaterThan">
      <formula>0</formula>
    </cfRule>
  </conditionalFormatting>
  <conditionalFormatting sqref="AG20">
    <cfRule type="cellIs" dxfId="611" priority="8" operator="equal">
      <formula>"cn"</formula>
    </cfRule>
  </conditionalFormatting>
  <conditionalFormatting sqref="AG20">
    <cfRule type="containsText" dxfId="610" priority="7" operator="containsText" text="Lễ">
      <formula>NOT(ISERROR(SEARCH("Lễ",AG20)))</formula>
    </cfRule>
  </conditionalFormatting>
  <conditionalFormatting sqref="AG20">
    <cfRule type="expression" dxfId="609" priority="6">
      <formula>#REF!=TODAY()</formula>
    </cfRule>
  </conditionalFormatting>
  <conditionalFormatting sqref="AG20">
    <cfRule type="expression" dxfId="608" priority="5">
      <formula>#REF!=TODAY()</formula>
    </cfRule>
  </conditionalFormatting>
  <conditionalFormatting sqref="AG20">
    <cfRule type="cellIs" dxfId="607" priority="4" operator="greaterThan">
      <formula>0</formula>
    </cfRule>
  </conditionalFormatting>
  <conditionalFormatting sqref="AG20">
    <cfRule type="cellIs" dxfId="606" priority="2" operator="equal">
      <formula>"if$C$4=""cn"""</formula>
    </cfRule>
    <cfRule type="cellIs" dxfId="605" priority="3" operator="greaterThan">
      <formula>0</formula>
    </cfRule>
  </conditionalFormatting>
  <conditionalFormatting sqref="AG20">
    <cfRule type="cellIs" dxfId="604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F52C-9968-4C27-8FAF-4E14FD16D9F1}">
  <dimension ref="A1:AI34"/>
  <sheetViews>
    <sheetView topLeftCell="A10" workbookViewId="0">
      <selection activeCell="AI1" sqref="AI1:AI1048576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5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04</v>
      </c>
      <c r="AC1" s="97"/>
      <c r="AD1" s="97"/>
      <c r="AE1" s="97"/>
      <c r="AF1" s="97"/>
      <c r="AG1" s="98"/>
    </row>
    <row r="2" spans="1:35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5" s="9" customFormat="1" ht="5.25" customHeight="1">
      <c r="A3" s="7"/>
      <c r="B3" s="8"/>
      <c r="C3" s="102">
        <v>45017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5" s="12" customFormat="1">
      <c r="A4" s="91" t="s">
        <v>11</v>
      </c>
      <c r="B4" s="92" t="s">
        <v>12</v>
      </c>
      <c r="C4" s="10" t="str">
        <f>LOWER(TEXT(C5,"ddd"))</f>
        <v>t7</v>
      </c>
      <c r="D4" s="10" t="str">
        <f t="shared" ref="D4:I4" si="0">LOWER(TEXT(D5,"ddd"))</f>
        <v>cn</v>
      </c>
      <c r="E4" s="10" t="str">
        <f t="shared" si="0"/>
        <v>t2</v>
      </c>
      <c r="F4" s="10" t="str">
        <f t="shared" si="0"/>
        <v>t3</v>
      </c>
      <c r="G4" s="10" t="str">
        <f t="shared" si="0"/>
        <v>t4</v>
      </c>
      <c r="H4" s="10" t="str">
        <f t="shared" si="0"/>
        <v>t5</v>
      </c>
      <c r="I4" s="10" t="str">
        <f t="shared" si="0"/>
        <v>t6</v>
      </c>
      <c r="J4" s="10" t="str">
        <f>LOWER(TEXT(J5,"ddd"))</f>
        <v>t7</v>
      </c>
      <c r="K4" s="10" t="str">
        <f t="shared" ref="K4:AG4" si="1">LOWER(TEXT(K5,"ddd"))</f>
        <v>cn</v>
      </c>
      <c r="L4" s="10" t="str">
        <f t="shared" si="1"/>
        <v>t2</v>
      </c>
      <c r="M4" s="10" t="str">
        <f t="shared" si="1"/>
        <v>t3</v>
      </c>
      <c r="N4" s="10" t="str">
        <f t="shared" si="1"/>
        <v>t4</v>
      </c>
      <c r="O4" s="10" t="str">
        <f t="shared" si="1"/>
        <v>t5</v>
      </c>
      <c r="P4" s="10" t="str">
        <f t="shared" si="1"/>
        <v>t6</v>
      </c>
      <c r="Q4" s="10" t="str">
        <f t="shared" si="1"/>
        <v>t7</v>
      </c>
      <c r="R4" s="10" t="str">
        <f t="shared" si="1"/>
        <v>cn</v>
      </c>
      <c r="S4" s="10" t="str">
        <f t="shared" si="1"/>
        <v>t2</v>
      </c>
      <c r="T4" s="10" t="str">
        <f t="shared" si="1"/>
        <v>t3</v>
      </c>
      <c r="U4" s="10" t="str">
        <f t="shared" si="1"/>
        <v>t4</v>
      </c>
      <c r="V4" s="10" t="str">
        <f t="shared" si="1"/>
        <v>t5</v>
      </c>
      <c r="W4" s="10" t="str">
        <f t="shared" si="1"/>
        <v>t6</v>
      </c>
      <c r="X4" s="10" t="str">
        <f t="shared" si="1"/>
        <v>t7</v>
      </c>
      <c r="Y4" s="10" t="str">
        <f t="shared" si="1"/>
        <v>cn</v>
      </c>
      <c r="Z4" s="10" t="str">
        <f t="shared" si="1"/>
        <v>t2</v>
      </c>
      <c r="AA4" s="10" t="str">
        <f t="shared" si="1"/>
        <v>t3</v>
      </c>
      <c r="AB4" s="10" t="str">
        <f t="shared" si="1"/>
        <v>t4</v>
      </c>
      <c r="AC4" s="10" t="str">
        <f t="shared" si="1"/>
        <v>t5</v>
      </c>
      <c r="AD4" s="10" t="str">
        <f t="shared" si="1"/>
        <v>t6</v>
      </c>
      <c r="AE4" s="10" t="str">
        <f t="shared" si="1"/>
        <v>t7</v>
      </c>
      <c r="AF4" s="10" t="str">
        <f t="shared" si="1"/>
        <v>cn</v>
      </c>
      <c r="AG4" s="11" t="str">
        <f t="shared" si="1"/>
        <v>t7</v>
      </c>
    </row>
    <row r="5" spans="1:35" s="17" customFormat="1" ht="14.25">
      <c r="A5" s="91"/>
      <c r="B5" s="92"/>
      <c r="C5" s="13">
        <f>C3</f>
        <v>45017</v>
      </c>
      <c r="D5" s="18">
        <f>C5+1</f>
        <v>45018</v>
      </c>
      <c r="E5" s="13">
        <f t="shared" ref="E5:AF5" si="2">D5+1</f>
        <v>45019</v>
      </c>
      <c r="F5" s="13">
        <f t="shared" si="2"/>
        <v>45020</v>
      </c>
      <c r="G5" s="13">
        <f t="shared" si="2"/>
        <v>45021</v>
      </c>
      <c r="H5" s="13">
        <f t="shared" si="2"/>
        <v>45022</v>
      </c>
      <c r="I5" s="13">
        <f t="shared" si="2"/>
        <v>45023</v>
      </c>
      <c r="J5" s="13">
        <f t="shared" si="2"/>
        <v>45024</v>
      </c>
      <c r="K5" s="18">
        <f t="shared" si="2"/>
        <v>45025</v>
      </c>
      <c r="L5" s="13">
        <f t="shared" si="2"/>
        <v>45026</v>
      </c>
      <c r="M5" s="13">
        <f t="shared" si="2"/>
        <v>45027</v>
      </c>
      <c r="N5" s="13">
        <f t="shared" si="2"/>
        <v>45028</v>
      </c>
      <c r="O5" s="13">
        <f t="shared" si="2"/>
        <v>45029</v>
      </c>
      <c r="P5" s="13">
        <f t="shared" si="2"/>
        <v>45030</v>
      </c>
      <c r="Q5" s="13">
        <f t="shared" si="2"/>
        <v>45031</v>
      </c>
      <c r="R5" s="18">
        <f t="shared" si="2"/>
        <v>45032</v>
      </c>
      <c r="S5" s="13">
        <f t="shared" si="2"/>
        <v>45033</v>
      </c>
      <c r="T5" s="13">
        <f t="shared" si="2"/>
        <v>45034</v>
      </c>
      <c r="U5" s="13">
        <f t="shared" si="2"/>
        <v>45035</v>
      </c>
      <c r="V5" s="13">
        <f t="shared" si="2"/>
        <v>45036</v>
      </c>
      <c r="W5" s="13">
        <f t="shared" si="2"/>
        <v>45037</v>
      </c>
      <c r="X5" s="13">
        <f t="shared" si="2"/>
        <v>45038</v>
      </c>
      <c r="Y5" s="18">
        <f t="shared" si="2"/>
        <v>45039</v>
      </c>
      <c r="Z5" s="13">
        <f t="shared" si="2"/>
        <v>45040</v>
      </c>
      <c r="AA5" s="13">
        <f t="shared" si="2"/>
        <v>45041</v>
      </c>
      <c r="AB5" s="13">
        <f t="shared" si="2"/>
        <v>45042</v>
      </c>
      <c r="AC5" s="13">
        <f t="shared" si="2"/>
        <v>45043</v>
      </c>
      <c r="AD5" s="13">
        <f t="shared" si="2"/>
        <v>45044</v>
      </c>
      <c r="AE5" s="13">
        <f t="shared" si="2"/>
        <v>45045</v>
      </c>
      <c r="AF5" s="18">
        <f t="shared" si="2"/>
        <v>45046</v>
      </c>
      <c r="AG5" s="18"/>
    </row>
    <row r="6" spans="1:35" ht="12.75" customHeight="1">
      <c r="A6" s="72">
        <v>1</v>
      </c>
      <c r="B6" s="15" t="str">
        <f>'LICH BD 2023'!B5</f>
        <v>Cắt lõi giấy 01</v>
      </c>
      <c r="C6" s="13"/>
      <c r="D6" s="18"/>
      <c r="E6" s="69"/>
      <c r="F6" s="69"/>
      <c r="G6" s="13"/>
      <c r="H6" s="69"/>
      <c r="I6" s="69"/>
      <c r="J6" s="13"/>
      <c r="K6" s="18"/>
      <c r="L6" s="69"/>
      <c r="M6" s="69"/>
      <c r="N6" s="13"/>
      <c r="O6" s="69"/>
      <c r="P6" s="69"/>
      <c r="Q6" s="13"/>
      <c r="R6" s="18"/>
      <c r="S6" s="69"/>
      <c r="T6" s="69">
        <v>45034</v>
      </c>
      <c r="U6" s="13"/>
      <c r="V6" s="69"/>
      <c r="W6" s="69"/>
      <c r="X6" s="69"/>
      <c r="Y6" s="18"/>
      <c r="Z6" s="69"/>
      <c r="AA6" s="69"/>
      <c r="AB6" s="13"/>
      <c r="AC6" s="69"/>
      <c r="AD6" s="69"/>
      <c r="AE6" s="13"/>
      <c r="AF6" s="18"/>
      <c r="AG6" s="18"/>
    </row>
    <row r="7" spans="1:35" ht="12.75" customHeight="1">
      <c r="A7" s="72">
        <v>2</v>
      </c>
      <c r="B7" s="15" t="str">
        <f>'LICH BD 2023'!B6</f>
        <v>Cắt lõi giấy 02</v>
      </c>
      <c r="C7" s="13"/>
      <c r="D7" s="18"/>
      <c r="E7" s="69"/>
      <c r="F7" s="69"/>
      <c r="G7" s="13"/>
      <c r="H7" s="69"/>
      <c r="I7" s="69"/>
      <c r="J7" s="13"/>
      <c r="K7" s="18"/>
      <c r="L7" s="69"/>
      <c r="M7" s="69"/>
      <c r="N7" s="13"/>
      <c r="O7" s="69"/>
      <c r="P7" s="69"/>
      <c r="Q7" s="13"/>
      <c r="R7" s="18"/>
      <c r="S7" s="69"/>
      <c r="T7" s="69">
        <v>45034</v>
      </c>
      <c r="U7" s="13"/>
      <c r="V7" s="69"/>
      <c r="W7" s="69"/>
      <c r="X7" s="69"/>
      <c r="Y7" s="18"/>
      <c r="Z7" s="69"/>
      <c r="AA7" s="69"/>
      <c r="AB7" s="13"/>
      <c r="AC7" s="69"/>
      <c r="AD7" s="69"/>
      <c r="AE7" s="13"/>
      <c r="AF7" s="18"/>
      <c r="AG7" s="18"/>
    </row>
    <row r="8" spans="1:35" ht="12.75" customHeight="1">
      <c r="A8" s="72">
        <v>3</v>
      </c>
      <c r="B8" s="15" t="str">
        <f>'LICH BD 2023'!B7</f>
        <v>Chia cuộn 01</v>
      </c>
      <c r="C8" s="13"/>
      <c r="D8" s="18"/>
      <c r="E8" s="69"/>
      <c r="F8" s="69"/>
      <c r="G8" s="13"/>
      <c r="H8" s="69"/>
      <c r="I8" s="69"/>
      <c r="J8" s="13"/>
      <c r="K8" s="18"/>
      <c r="L8" s="69"/>
      <c r="M8" s="69"/>
      <c r="N8" s="13"/>
      <c r="O8" s="69"/>
      <c r="P8" s="69">
        <v>45030</v>
      </c>
      <c r="Q8" s="69"/>
      <c r="R8" s="18"/>
      <c r="S8" s="69"/>
      <c r="T8" s="69"/>
      <c r="U8" s="13"/>
      <c r="V8" s="69"/>
      <c r="W8" s="69"/>
      <c r="X8" s="69"/>
      <c r="Y8" s="18"/>
      <c r="Z8" s="69"/>
      <c r="AA8" s="69"/>
      <c r="AB8" s="13"/>
      <c r="AC8" s="69"/>
      <c r="AD8" s="69"/>
      <c r="AE8" s="13"/>
      <c r="AF8" s="18"/>
      <c r="AG8" s="18"/>
    </row>
    <row r="9" spans="1:35" ht="12.75" customHeight="1">
      <c r="A9" s="72">
        <v>4</v>
      </c>
      <c r="B9" s="15" t="str">
        <f>'LICH BD 2023'!B8</f>
        <v>Chia cuộn 03</v>
      </c>
      <c r="C9" s="13"/>
      <c r="D9" s="18"/>
      <c r="E9" s="69"/>
      <c r="F9" s="69"/>
      <c r="G9" s="13"/>
      <c r="H9" s="69"/>
      <c r="I9" s="69"/>
      <c r="J9" s="13"/>
      <c r="K9" s="18"/>
      <c r="L9" s="69"/>
      <c r="M9" s="69"/>
      <c r="N9" s="13"/>
      <c r="O9" s="69"/>
      <c r="P9" s="69"/>
      <c r="Q9" s="13"/>
      <c r="R9" s="18"/>
      <c r="S9" s="69">
        <v>45033</v>
      </c>
      <c r="T9" s="69"/>
      <c r="U9" s="13"/>
      <c r="V9" s="69"/>
      <c r="W9" s="69"/>
      <c r="X9" s="69"/>
      <c r="Y9" s="18"/>
      <c r="Z9" s="69"/>
      <c r="AA9" s="69"/>
      <c r="AB9" s="13"/>
      <c r="AC9" s="69"/>
      <c r="AD9" s="69"/>
      <c r="AE9" s="13"/>
      <c r="AF9" s="18"/>
      <c r="AG9" s="18"/>
    </row>
    <row r="10" spans="1:35" ht="12.75" customHeight="1">
      <c r="A10" s="72">
        <v>5</v>
      </c>
      <c r="B10" s="15" t="str">
        <f>'LICH BD 2023'!B9</f>
        <v xml:space="preserve">Chỉnh độ nhớt mực 01 </v>
      </c>
      <c r="C10" s="13"/>
      <c r="D10" s="18"/>
      <c r="E10" s="69"/>
      <c r="F10" s="69"/>
      <c r="G10" s="13"/>
      <c r="H10" s="69"/>
      <c r="I10" s="69"/>
      <c r="J10" s="13"/>
      <c r="K10" s="18"/>
      <c r="L10" s="69">
        <v>45026</v>
      </c>
      <c r="M10" s="69"/>
      <c r="N10" s="13"/>
      <c r="O10" s="69"/>
      <c r="P10" s="69"/>
      <c r="Q10" s="13"/>
      <c r="R10" s="18"/>
      <c r="S10" s="69"/>
      <c r="T10" s="69"/>
      <c r="U10" s="13"/>
      <c r="V10" s="69"/>
      <c r="W10" s="69"/>
      <c r="X10" s="69"/>
      <c r="Y10" s="18"/>
      <c r="Z10" s="69"/>
      <c r="AA10" s="69"/>
      <c r="AB10" s="13"/>
      <c r="AC10" s="69"/>
      <c r="AD10" s="69"/>
      <c r="AE10" s="13"/>
      <c r="AF10" s="18"/>
      <c r="AG10" s="18"/>
    </row>
    <row r="11" spans="1:35" ht="12.75" customHeight="1">
      <c r="A11" s="72">
        <v>6</v>
      </c>
      <c r="B11" s="15" t="str">
        <f>'LICH BD 2023'!B10</f>
        <v>Chỉnh độ nhớt mực 02</v>
      </c>
      <c r="C11" s="13"/>
      <c r="D11" s="18"/>
      <c r="E11" s="69"/>
      <c r="F11" s="69"/>
      <c r="G11" s="13"/>
      <c r="H11" s="69"/>
      <c r="I11" s="69"/>
      <c r="J11" s="13"/>
      <c r="K11" s="18"/>
      <c r="L11" s="69">
        <v>45026</v>
      </c>
      <c r="M11" s="69"/>
      <c r="N11" s="13"/>
      <c r="O11" s="69"/>
      <c r="P11" s="69"/>
      <c r="Q11" s="13"/>
      <c r="R11" s="18"/>
      <c r="S11" s="69"/>
      <c r="T11" s="69"/>
      <c r="U11" s="13"/>
      <c r="V11" s="69"/>
      <c r="W11" s="69"/>
      <c r="X11" s="69"/>
      <c r="Y11" s="18"/>
      <c r="Z11" s="69"/>
      <c r="AA11" s="69"/>
      <c r="AB11" s="13"/>
      <c r="AC11" s="69"/>
      <c r="AD11" s="69"/>
      <c r="AE11" s="13"/>
      <c r="AF11" s="18"/>
      <c r="AG11" s="18"/>
    </row>
    <row r="12" spans="1:35" ht="12.75" customHeight="1">
      <c r="A12" s="72">
        <v>7</v>
      </c>
      <c r="B12" s="15" t="str">
        <f>'LICH BD 2023'!B11</f>
        <v>Chỉnh độ nhớt mực 03</v>
      </c>
      <c r="C12" s="13"/>
      <c r="D12" s="18"/>
      <c r="E12" s="69"/>
      <c r="F12" s="69"/>
      <c r="G12" s="13"/>
      <c r="H12" s="69"/>
      <c r="I12" s="69"/>
      <c r="J12" s="13"/>
      <c r="K12" s="18"/>
      <c r="L12" s="69">
        <v>45026</v>
      </c>
      <c r="M12" s="69"/>
      <c r="N12" s="13"/>
      <c r="O12" s="69"/>
      <c r="P12" s="69"/>
      <c r="Q12" s="13"/>
      <c r="R12" s="18"/>
      <c r="S12" s="69"/>
      <c r="T12" s="69"/>
      <c r="U12" s="13"/>
      <c r="V12" s="69"/>
      <c r="W12" s="69"/>
      <c r="X12" s="69"/>
      <c r="Y12" s="18"/>
      <c r="Z12" s="69"/>
      <c r="AA12" s="69"/>
      <c r="AB12" s="13"/>
      <c r="AC12" s="69"/>
      <c r="AD12" s="69"/>
      <c r="AE12" s="13"/>
      <c r="AF12" s="18"/>
      <c r="AG12" s="18"/>
    </row>
    <row r="13" spans="1:35" ht="12.75" customHeight="1">
      <c r="A13" s="72">
        <v>8</v>
      </c>
      <c r="B13" s="15" t="str">
        <f>'LICH BD 2023'!B12</f>
        <v>Chỉnh độ nhớt mực 04</v>
      </c>
      <c r="C13" s="13"/>
      <c r="D13" s="18"/>
      <c r="E13" s="69"/>
      <c r="F13" s="69"/>
      <c r="G13" s="13"/>
      <c r="H13" s="69"/>
      <c r="I13" s="69"/>
      <c r="J13" s="13"/>
      <c r="K13" s="18"/>
      <c r="L13" s="69">
        <v>45026</v>
      </c>
      <c r="M13" s="69"/>
      <c r="N13" s="13"/>
      <c r="O13" s="69"/>
      <c r="P13" s="69"/>
      <c r="Q13" s="13"/>
      <c r="R13" s="18"/>
      <c r="S13" s="69"/>
      <c r="T13" s="69"/>
      <c r="U13" s="13"/>
      <c r="V13" s="69"/>
      <c r="W13" s="69"/>
      <c r="X13" s="69"/>
      <c r="Y13" s="18"/>
      <c r="Z13" s="69"/>
      <c r="AA13" s="69"/>
      <c r="AB13" s="13"/>
      <c r="AC13" s="69"/>
      <c r="AD13" s="69"/>
      <c r="AE13" s="13"/>
      <c r="AF13" s="18"/>
      <c r="AG13" s="18"/>
    </row>
    <row r="14" spans="1:35" ht="12.75" customHeight="1">
      <c r="A14" s="72">
        <v>9</v>
      </c>
      <c r="B14" s="15" t="str">
        <f>'LICH BD 2023'!B13</f>
        <v>Chỉnh độ nhớt mực 05</v>
      </c>
      <c r="C14" s="13"/>
      <c r="D14" s="18"/>
      <c r="E14" s="69"/>
      <c r="F14" s="69"/>
      <c r="G14" s="13"/>
      <c r="H14" s="69"/>
      <c r="I14" s="69"/>
      <c r="J14" s="13"/>
      <c r="K14" s="18"/>
      <c r="L14" s="69">
        <v>45026</v>
      </c>
      <c r="M14" s="69"/>
      <c r="N14" s="13"/>
      <c r="O14" s="69"/>
      <c r="P14" s="69"/>
      <c r="Q14" s="13"/>
      <c r="R14" s="18"/>
      <c r="S14" s="69"/>
      <c r="T14" s="69"/>
      <c r="U14" s="13"/>
      <c r="V14" s="69"/>
      <c r="W14" s="69"/>
      <c r="X14" s="69"/>
      <c r="Y14" s="18"/>
      <c r="Z14" s="69"/>
      <c r="AA14" s="69"/>
      <c r="AB14" s="13"/>
      <c r="AC14" s="69"/>
      <c r="AD14" s="69"/>
      <c r="AE14" s="13"/>
      <c r="AF14" s="18"/>
      <c r="AG14" s="18"/>
      <c r="AI14" t="s">
        <v>21</v>
      </c>
    </row>
    <row r="15" spans="1:35" ht="12.75" customHeight="1">
      <c r="A15" s="72">
        <v>10</v>
      </c>
      <c r="B15" s="15" t="str">
        <f>'LICH BD 2023'!B14</f>
        <v>Ghép màng 01 (có dung môi)</v>
      </c>
      <c r="C15" s="13"/>
      <c r="D15" s="18"/>
      <c r="E15" s="69"/>
      <c r="F15" s="69"/>
      <c r="G15" s="13"/>
      <c r="H15" s="69"/>
      <c r="I15" s="69"/>
      <c r="J15" s="13"/>
      <c r="K15" s="18"/>
      <c r="L15" s="69"/>
      <c r="M15" s="69">
        <v>45027</v>
      </c>
      <c r="N15" s="13"/>
      <c r="O15" s="69"/>
      <c r="P15" s="69"/>
      <c r="Q15" s="13"/>
      <c r="R15" s="18"/>
      <c r="S15" s="69"/>
      <c r="T15" s="69"/>
      <c r="U15" s="13"/>
      <c r="V15" s="69"/>
      <c r="W15" s="69"/>
      <c r="X15" s="69"/>
      <c r="Y15" s="18"/>
      <c r="Z15" s="69"/>
      <c r="AA15" s="69"/>
      <c r="AB15" s="13"/>
      <c r="AC15" s="69"/>
      <c r="AD15" s="69"/>
      <c r="AE15" s="13"/>
      <c r="AF15" s="18"/>
      <c r="AG15" s="18"/>
    </row>
    <row r="16" spans="1:35" ht="12.75" customHeight="1">
      <c r="A16" s="72">
        <v>11</v>
      </c>
      <c r="B16" s="15" t="str">
        <f>'LICH BD 2023'!B15</f>
        <v>Ghép màng 02 (Không dung môi)</v>
      </c>
      <c r="C16" s="13"/>
      <c r="D16" s="18"/>
      <c r="E16" s="69"/>
      <c r="F16" s="69"/>
      <c r="G16" s="13"/>
      <c r="H16" s="69"/>
      <c r="I16" s="69"/>
      <c r="J16" s="13"/>
      <c r="K16" s="18"/>
      <c r="L16" s="69"/>
      <c r="M16" s="69"/>
      <c r="N16" s="13"/>
      <c r="P16" s="69"/>
      <c r="Q16" s="13"/>
      <c r="R16" s="18"/>
      <c r="S16" s="69"/>
      <c r="T16" s="69"/>
      <c r="U16" s="13"/>
      <c r="V16" s="69"/>
      <c r="W16" s="69"/>
      <c r="X16" s="69"/>
      <c r="Y16" s="18"/>
      <c r="Z16" s="69"/>
      <c r="AA16" s="69"/>
      <c r="AB16" s="13"/>
      <c r="AC16" s="69"/>
      <c r="AD16" s="69">
        <v>45044</v>
      </c>
      <c r="AE16" s="69"/>
      <c r="AF16" s="18"/>
      <c r="AG16" s="18"/>
    </row>
    <row r="17" spans="1:33" ht="12.75" customHeight="1">
      <c r="A17" s="72">
        <v>12</v>
      </c>
      <c r="B17" s="15" t="str">
        <f>'LICH BD 2023'!B16</f>
        <v>In 01</v>
      </c>
      <c r="C17" s="13"/>
      <c r="D17" s="18"/>
      <c r="E17" s="69"/>
      <c r="F17" s="69"/>
      <c r="G17" s="13"/>
      <c r="H17" s="69"/>
      <c r="I17" s="69"/>
      <c r="J17" s="13"/>
      <c r="K17" s="18"/>
      <c r="L17" s="69"/>
      <c r="M17" s="69"/>
      <c r="N17" s="13"/>
      <c r="O17" s="69">
        <v>45029</v>
      </c>
      <c r="P17" s="69"/>
      <c r="Q17" s="13"/>
      <c r="R17" s="18"/>
      <c r="S17" s="69"/>
      <c r="T17" s="69"/>
      <c r="U17" s="13"/>
      <c r="V17" s="69"/>
      <c r="W17" s="69"/>
      <c r="X17" s="69"/>
      <c r="Y17" s="18"/>
      <c r="Z17" s="69"/>
      <c r="AA17" s="69"/>
      <c r="AB17" s="13"/>
      <c r="AC17" s="69"/>
      <c r="AD17" s="69"/>
      <c r="AE17" s="13"/>
      <c r="AF17" s="18"/>
      <c r="AG17" s="18"/>
    </row>
    <row r="18" spans="1:33" ht="12.75" customHeight="1">
      <c r="A18" s="72">
        <v>13</v>
      </c>
      <c r="B18" s="15" t="str">
        <f>'LICH BD 2023'!B17</f>
        <v>Làm lạnh nước 01</v>
      </c>
      <c r="C18" s="13"/>
      <c r="D18" s="18"/>
      <c r="E18" s="69"/>
      <c r="F18" s="69"/>
      <c r="G18" s="13"/>
      <c r="H18" s="69"/>
      <c r="I18" s="69"/>
      <c r="J18" s="13"/>
      <c r="K18" s="18"/>
      <c r="L18" s="69"/>
      <c r="M18" s="69"/>
      <c r="N18" s="13"/>
      <c r="O18" s="69"/>
      <c r="P18" s="69"/>
      <c r="Q18" s="13"/>
      <c r="R18" s="18"/>
      <c r="S18" s="69"/>
      <c r="T18" s="69"/>
      <c r="U18" s="13"/>
      <c r="V18" s="69">
        <v>45036</v>
      </c>
      <c r="W18" s="69"/>
      <c r="X18" s="69"/>
      <c r="Y18" s="18"/>
      <c r="Z18" s="69"/>
      <c r="AA18" s="69"/>
      <c r="AB18" s="13"/>
      <c r="AC18" s="69"/>
      <c r="AD18" s="69"/>
      <c r="AE18" s="13"/>
      <c r="AF18" s="18"/>
      <c r="AG18" s="18"/>
    </row>
    <row r="19" spans="1:33" ht="12.75" customHeight="1">
      <c r="A19" s="72">
        <v>14</v>
      </c>
      <c r="B19" s="15" t="str">
        <f>'LICH BD 2023'!B18</f>
        <v>Làm lạnh nước 02</v>
      </c>
      <c r="C19" s="13"/>
      <c r="D19" s="18"/>
      <c r="E19" s="69"/>
      <c r="F19" s="69"/>
      <c r="G19" s="13"/>
      <c r="H19" s="69"/>
      <c r="I19" s="69"/>
      <c r="J19" s="13"/>
      <c r="K19" s="18"/>
      <c r="L19" s="69"/>
      <c r="M19" s="69"/>
      <c r="N19" s="13"/>
      <c r="O19" s="69"/>
      <c r="P19" s="69"/>
      <c r="Q19" s="13"/>
      <c r="R19" s="18"/>
      <c r="S19" s="69"/>
      <c r="T19" s="69"/>
      <c r="U19" s="13"/>
      <c r="V19" s="69">
        <v>45036</v>
      </c>
      <c r="W19" s="69"/>
      <c r="X19" s="69"/>
      <c r="Y19" s="18"/>
      <c r="Z19" s="69"/>
      <c r="AA19" s="69"/>
      <c r="AB19" s="13"/>
      <c r="AC19" s="69"/>
      <c r="AD19" s="69"/>
      <c r="AE19" s="13"/>
      <c r="AF19" s="18"/>
      <c r="AG19" s="18"/>
    </row>
    <row r="20" spans="1:33" ht="12.75" customHeight="1">
      <c r="A20" s="72">
        <v>15</v>
      </c>
      <c r="B20" s="15" t="str">
        <f>'LICH BD 2023'!B19</f>
        <v>Làm túi 01</v>
      </c>
      <c r="C20" s="69"/>
      <c r="D20" s="18"/>
      <c r="E20" s="69"/>
      <c r="F20" s="69"/>
      <c r="G20" s="13"/>
      <c r="H20" s="69"/>
      <c r="I20" s="69"/>
      <c r="J20" s="13"/>
      <c r="K20" s="18"/>
      <c r="L20" s="69"/>
      <c r="M20" s="69"/>
      <c r="N20" s="13"/>
      <c r="O20" s="69"/>
      <c r="P20" s="69"/>
      <c r="Q20" s="13"/>
      <c r="R20" s="18"/>
      <c r="S20" s="69"/>
      <c r="T20" s="69"/>
      <c r="U20" s="13"/>
      <c r="V20" s="69"/>
      <c r="W20" s="69"/>
      <c r="X20" s="69"/>
      <c r="Y20" s="18"/>
      <c r="Z20" s="69"/>
      <c r="AA20" s="69"/>
      <c r="AB20" s="13"/>
      <c r="AC20" s="69"/>
      <c r="AD20" s="69"/>
      <c r="AE20" s="13"/>
      <c r="AF20" s="18"/>
      <c r="AG20" s="18"/>
    </row>
    <row r="21" spans="1:33">
      <c r="A21" s="72">
        <v>16</v>
      </c>
      <c r="B21" s="15" t="str">
        <f>'LICH BD 2023'!B20</f>
        <v>Làm túi 02</v>
      </c>
      <c r="C21" s="13"/>
      <c r="D21" s="18"/>
      <c r="E21" s="69">
        <v>45019</v>
      </c>
      <c r="F21" s="69"/>
      <c r="G21" s="13"/>
      <c r="H21" s="69"/>
      <c r="I21" s="69"/>
      <c r="J21" s="13"/>
      <c r="K21" s="18"/>
      <c r="L21" s="69"/>
      <c r="M21" s="69"/>
      <c r="N21" s="13"/>
      <c r="O21" s="69"/>
      <c r="P21" s="69"/>
      <c r="Q21" s="13"/>
      <c r="R21" s="18"/>
      <c r="S21" s="69"/>
      <c r="T21" s="69"/>
      <c r="U21" s="13"/>
      <c r="V21" s="69"/>
      <c r="W21" s="69"/>
      <c r="X21" s="69"/>
      <c r="Y21" s="18"/>
      <c r="Z21" s="69"/>
      <c r="AA21" s="69"/>
      <c r="AB21" s="13"/>
      <c r="AC21" s="69"/>
      <c r="AD21" s="69"/>
      <c r="AE21" s="13"/>
      <c r="AF21" s="18"/>
      <c r="AG21" s="18"/>
    </row>
    <row r="22" spans="1:33">
      <c r="A22" s="72">
        <v>17</v>
      </c>
      <c r="B22" s="15" t="str">
        <f>'LICH BD 2023'!B21</f>
        <v>Làm túi 03 (ba biên)</v>
      </c>
      <c r="C22" s="13"/>
      <c r="D22" s="18"/>
      <c r="E22" s="69"/>
      <c r="F22" s="69">
        <v>45020</v>
      </c>
      <c r="G22" s="13"/>
      <c r="H22" s="69"/>
      <c r="I22" s="69"/>
      <c r="J22" s="13"/>
      <c r="K22" s="18"/>
      <c r="L22" s="69"/>
      <c r="M22" s="69"/>
      <c r="N22" s="13"/>
      <c r="O22" s="69"/>
      <c r="P22" s="69"/>
      <c r="Q22" s="13"/>
      <c r="R22" s="18"/>
      <c r="S22" s="69"/>
      <c r="T22" s="69"/>
      <c r="U22" s="13"/>
      <c r="V22" s="69"/>
      <c r="W22" s="69"/>
      <c r="X22" s="69"/>
      <c r="Y22" s="18"/>
      <c r="Z22" s="69"/>
      <c r="AA22" s="69"/>
      <c r="AB22" s="13"/>
      <c r="AC22" s="69"/>
      <c r="AD22" s="69"/>
      <c r="AE22" s="13"/>
      <c r="AF22" s="18"/>
      <c r="AG22" s="18"/>
    </row>
    <row r="23" spans="1:33">
      <c r="A23" s="72">
        <v>18</v>
      </c>
      <c r="B23" s="15" t="str">
        <f>'LICH BD 2023'!B22</f>
        <v>Làm túi 04</v>
      </c>
      <c r="C23" s="13"/>
      <c r="D23" s="18"/>
      <c r="E23" s="69"/>
      <c r="F23" s="69"/>
      <c r="G23" s="13"/>
      <c r="H23" s="69"/>
      <c r="I23" s="69"/>
      <c r="J23" s="13"/>
      <c r="K23" s="18"/>
      <c r="L23" s="69"/>
      <c r="M23" s="69"/>
      <c r="N23" s="13"/>
      <c r="O23" s="69"/>
      <c r="P23" s="69"/>
      <c r="Q23" s="13"/>
      <c r="R23" s="18"/>
      <c r="S23" s="69"/>
      <c r="T23" s="69"/>
      <c r="U23" s="13"/>
      <c r="V23" s="69"/>
      <c r="W23" s="69"/>
      <c r="X23" s="69"/>
      <c r="Y23" s="18"/>
      <c r="Z23" s="69">
        <v>45040</v>
      </c>
      <c r="AA23" s="69"/>
      <c r="AB23" s="13"/>
      <c r="AC23" s="69"/>
      <c r="AD23" s="69"/>
      <c r="AE23" s="13"/>
      <c r="AF23" s="18"/>
      <c r="AG23" s="18"/>
    </row>
    <row r="24" spans="1:33">
      <c r="A24" s="72">
        <v>19</v>
      </c>
      <c r="B24" s="15" t="str">
        <f>'LICH BD 2023'!B23</f>
        <v>Làm túi 05</v>
      </c>
      <c r="C24" s="13"/>
      <c r="D24" s="18"/>
      <c r="E24" s="69"/>
      <c r="F24" s="69"/>
      <c r="G24" s="13"/>
      <c r="H24" s="69"/>
      <c r="I24" s="69"/>
      <c r="J24" s="13"/>
      <c r="K24" s="18"/>
      <c r="L24" s="69"/>
      <c r="M24" s="69"/>
      <c r="N24" s="13"/>
      <c r="O24" s="69"/>
      <c r="P24" s="69"/>
      <c r="Q24" s="13"/>
      <c r="R24" s="18"/>
      <c r="S24" s="69"/>
      <c r="T24" s="69"/>
      <c r="U24" s="13"/>
      <c r="V24" s="69"/>
      <c r="W24" s="69"/>
      <c r="X24" s="69"/>
      <c r="Y24" s="18"/>
      <c r="Z24" s="69"/>
      <c r="AA24" s="69"/>
      <c r="AB24" s="13"/>
      <c r="AC24" s="69">
        <v>45043</v>
      </c>
      <c r="AD24" s="69"/>
      <c r="AE24" s="13"/>
      <c r="AF24" s="18"/>
      <c r="AG24" s="18"/>
    </row>
    <row r="25" spans="1:33">
      <c r="A25" s="72">
        <v>20</v>
      </c>
      <c r="B25" s="15" t="str">
        <f>'LICH BD 2023'!B24</f>
        <v>Nén khí 01</v>
      </c>
      <c r="C25" s="13"/>
      <c r="D25" s="18"/>
      <c r="E25" s="69"/>
      <c r="F25" s="69"/>
      <c r="G25" s="13"/>
      <c r="H25" s="69">
        <v>45022</v>
      </c>
      <c r="I25" s="69"/>
      <c r="J25" s="13"/>
      <c r="K25" s="18"/>
      <c r="L25" s="69"/>
      <c r="M25" s="69"/>
      <c r="N25" s="13"/>
      <c r="O25" s="69"/>
      <c r="P25" s="69"/>
      <c r="Q25" s="13"/>
      <c r="R25" s="18"/>
      <c r="S25" s="69"/>
      <c r="T25" s="69"/>
      <c r="U25" s="13"/>
      <c r="V25" s="69"/>
      <c r="W25" s="69"/>
      <c r="X25" s="69"/>
      <c r="Y25" s="18"/>
      <c r="Z25" s="69"/>
      <c r="AA25" s="69"/>
      <c r="AB25" s="13"/>
      <c r="AC25" s="69"/>
      <c r="AD25" s="69"/>
      <c r="AE25" s="13"/>
      <c r="AF25" s="18"/>
      <c r="AG25" s="18"/>
    </row>
    <row r="26" spans="1:33">
      <c r="A26" s="72">
        <v>21</v>
      </c>
      <c r="B26" s="15" t="str">
        <f>'LICH BD 2023'!B25</f>
        <v xml:space="preserve">Nén khí 02 + Sấy khí </v>
      </c>
      <c r="C26" s="13"/>
      <c r="D26" s="18"/>
      <c r="E26" s="69"/>
      <c r="F26" s="69"/>
      <c r="G26" s="13"/>
      <c r="H26" s="69"/>
      <c r="I26" s="69"/>
      <c r="J26" s="13"/>
      <c r="K26" s="18"/>
      <c r="L26" s="69"/>
      <c r="M26" s="69"/>
      <c r="N26" s="13"/>
      <c r="O26" s="69"/>
      <c r="P26" s="69"/>
      <c r="Q26" s="13"/>
      <c r="R26" s="18"/>
      <c r="S26" s="69"/>
      <c r="T26" s="69"/>
      <c r="U26" s="13"/>
      <c r="V26" s="69"/>
      <c r="W26" s="69"/>
      <c r="X26" s="69"/>
      <c r="Y26" s="18"/>
      <c r="Z26" s="69"/>
      <c r="AA26" s="69">
        <v>45041</v>
      </c>
      <c r="AB26" s="13"/>
      <c r="AC26" s="69"/>
      <c r="AD26" s="69"/>
      <c r="AE26" s="13"/>
      <c r="AF26" s="18"/>
      <c r="AG26" s="18"/>
    </row>
    <row r="27" spans="1:33">
      <c r="A27" s="72">
        <v>22</v>
      </c>
      <c r="B27" s="15" t="str">
        <f>'LICH BD 2023'!B26</f>
        <v>Quạt hơi nước 01</v>
      </c>
      <c r="C27" s="13"/>
      <c r="D27" s="18"/>
      <c r="E27" s="69"/>
      <c r="F27" s="69"/>
      <c r="G27" s="13"/>
      <c r="H27" s="69"/>
      <c r="I27" s="69"/>
      <c r="J27" s="13"/>
      <c r="K27" s="18"/>
      <c r="L27" s="69"/>
      <c r="M27" s="69"/>
      <c r="N27" s="13"/>
      <c r="O27" s="69"/>
      <c r="P27" s="69"/>
      <c r="Q27" s="13"/>
      <c r="R27" s="18"/>
      <c r="S27" s="69"/>
      <c r="T27" s="69"/>
      <c r="U27" s="13"/>
      <c r="V27" s="69"/>
      <c r="W27" s="69">
        <v>45037</v>
      </c>
      <c r="X27" s="69"/>
      <c r="Y27" s="18"/>
      <c r="Z27" s="69"/>
      <c r="AA27" s="69"/>
      <c r="AB27" s="13"/>
      <c r="AC27" s="69"/>
      <c r="AD27" s="69"/>
      <c r="AE27" s="13"/>
      <c r="AF27" s="18"/>
      <c r="AG27" s="18"/>
    </row>
    <row r="28" spans="1:33">
      <c r="A28" s="72">
        <v>23</v>
      </c>
      <c r="B28" s="15" t="str">
        <f>'LICH BD 2023'!B27</f>
        <v>Xe nâng dầu DO</v>
      </c>
      <c r="C28" s="13"/>
      <c r="D28" s="18"/>
      <c r="E28" s="69"/>
      <c r="F28" s="69"/>
      <c r="G28" s="13"/>
      <c r="H28" s="69"/>
      <c r="I28" s="69">
        <v>45023</v>
      </c>
      <c r="J28" s="13"/>
      <c r="K28" s="18"/>
      <c r="L28" s="69"/>
      <c r="M28" s="69"/>
      <c r="N28" s="13"/>
      <c r="O28" s="69"/>
      <c r="P28" s="69"/>
      <c r="Q28" s="13"/>
      <c r="R28" s="18"/>
      <c r="S28" s="69"/>
      <c r="T28" s="69"/>
      <c r="U28" s="13"/>
      <c r="V28" s="73"/>
      <c r="W28" s="73"/>
      <c r="X28" s="73"/>
      <c r="Y28" s="18"/>
      <c r="Z28" s="73"/>
      <c r="AA28" s="73"/>
      <c r="AB28" s="13"/>
      <c r="AC28" s="73"/>
      <c r="AD28" s="73"/>
      <c r="AE28" s="13"/>
      <c r="AF28" s="18"/>
      <c r="AG28" s="18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603" priority="55" operator="equal">
      <formula>"sun"</formula>
    </cfRule>
  </conditionalFormatting>
  <conditionalFormatting sqref="C4:O4 Q4:Y4">
    <cfRule type="cellIs" dxfId="602" priority="58" operator="equal">
      <formula>"sun"</formula>
    </cfRule>
  </conditionalFormatting>
  <conditionalFormatting sqref="C4:Y4">
    <cfRule type="cellIs" dxfId="601" priority="57" operator="equal">
      <formula>"sun"</formula>
    </cfRule>
  </conditionalFormatting>
  <conditionalFormatting sqref="Z4:AG4">
    <cfRule type="cellIs" dxfId="600" priority="56" operator="equal">
      <formula>"sun"</formula>
    </cfRule>
  </conditionalFormatting>
  <conditionalFormatting sqref="C4:O4 Q4:AG4 C5 H5:J5 O5 Q5 V5:X5 AC5:AE5 E5:F5 L5:M5 S5:T5 Z5:AA5">
    <cfRule type="expression" dxfId="599" priority="59">
      <formula>#REF!=TODAY()</formula>
    </cfRule>
  </conditionalFormatting>
  <conditionalFormatting sqref="E6:F28 S6:T28 L6:M28 H6:I28 P16 O17:P28 O6:P15">
    <cfRule type="cellIs" dxfId="598" priority="54" operator="greaterThan">
      <formula>0</formula>
    </cfRule>
  </conditionalFormatting>
  <conditionalFormatting sqref="E6:F28 S6:T28 L6:M28 H6:I28 P16 O17:P28 O6:P15">
    <cfRule type="cellIs" dxfId="597" priority="52" operator="equal">
      <formula>"if$C$4=""cn"""</formula>
    </cfRule>
    <cfRule type="cellIs" dxfId="596" priority="53" operator="greaterThan">
      <formula>0</formula>
    </cfRule>
  </conditionalFormatting>
  <conditionalFormatting sqref="C4:AG4">
    <cfRule type="cellIs" dxfId="595" priority="51" operator="equal">
      <formula>"cn"</formula>
    </cfRule>
  </conditionalFormatting>
  <conditionalFormatting sqref="E6:F28 S6:T28 L6:M28 H6:I28 P16 O17:P28 O6:P15">
    <cfRule type="cellIs" dxfId="594" priority="50" operator="greaterThan">
      <formula>0</formula>
    </cfRule>
  </conditionalFormatting>
  <conditionalFormatting sqref="Q8 C20 S6:T28 L6:M28 AD16:AE16 P16 O17:P28 E6:F28 AC6:AD27 Z6:AA27 H6:I28 V6:X27 O6:P15">
    <cfRule type="cellIs" dxfId="593" priority="49" operator="equal">
      <formula>"cn"</formula>
    </cfRule>
  </conditionalFormatting>
  <conditionalFormatting sqref="Q8 C20 S6:T28 L6:M28 AD16:AE16 P16 O17:P28 E6:F28 AC6:AD27 Z6:AA27 H6:I28 V6:X27 O6:P15">
    <cfRule type="containsText" dxfId="592" priority="48" operator="containsText" text="Lễ">
      <formula>NOT(ISERROR(SEARCH("Lễ",C6)))</formula>
    </cfRule>
  </conditionalFormatting>
  <conditionalFormatting sqref="Q6:Q28">
    <cfRule type="expression" dxfId="591" priority="45">
      <formula>#REF!=TODAY()</formula>
    </cfRule>
  </conditionalFormatting>
  <conditionalFormatting sqref="J6:J28">
    <cfRule type="expression" dxfId="590" priority="44">
      <formula>#REF!=TODAY()</formula>
    </cfRule>
  </conditionalFormatting>
  <conditionalFormatting sqref="C6:C28">
    <cfRule type="expression" dxfId="589" priority="43">
      <formula>#REF!=TODAY()</formula>
    </cfRule>
  </conditionalFormatting>
  <conditionalFormatting sqref="G5:G28">
    <cfRule type="expression" dxfId="588" priority="42">
      <formula>#REF!=TODAY()</formula>
    </cfRule>
  </conditionalFormatting>
  <conditionalFormatting sqref="N5:N28">
    <cfRule type="expression" dxfId="587" priority="41">
      <formula>#REF!=TODAY()</formula>
    </cfRule>
  </conditionalFormatting>
  <conditionalFormatting sqref="U5:U28">
    <cfRule type="expression" dxfId="586" priority="40">
      <formula>#REF!=TODAY()</formula>
    </cfRule>
  </conditionalFormatting>
  <conditionalFormatting sqref="AB5:AB28">
    <cfRule type="expression" dxfId="585" priority="39">
      <formula>#REF!=TODAY()</formula>
    </cfRule>
  </conditionalFormatting>
  <conditionalFormatting sqref="V6:X27 Z6:AA27">
    <cfRule type="cellIs" dxfId="584" priority="38" operator="greaterThan">
      <formula>0</formula>
    </cfRule>
  </conditionalFormatting>
  <conditionalFormatting sqref="V6:X27 Z6:AA27">
    <cfRule type="cellIs" dxfId="583" priority="36" operator="equal">
      <formula>"if$C$4=""cn"""</formula>
    </cfRule>
    <cfRule type="cellIs" dxfId="582" priority="37" operator="greaterThan">
      <formula>0</formula>
    </cfRule>
  </conditionalFormatting>
  <conditionalFormatting sqref="V6:X27 Z6:AA27">
    <cfRule type="cellIs" dxfId="581" priority="35" operator="greaterThan">
      <formula>0</formula>
    </cfRule>
  </conditionalFormatting>
  <conditionalFormatting sqref="AC6:AD27">
    <cfRule type="cellIs" dxfId="580" priority="34" operator="greaterThan">
      <formula>0</formula>
    </cfRule>
  </conditionalFormatting>
  <conditionalFormatting sqref="AC6:AD27">
    <cfRule type="cellIs" dxfId="579" priority="32" operator="equal">
      <formula>"if$C$4=""cn"""</formula>
    </cfRule>
    <cfRule type="cellIs" dxfId="578" priority="33" operator="greaterThan">
      <formula>0</formula>
    </cfRule>
  </conditionalFormatting>
  <conditionalFormatting sqref="AC6:AD27">
    <cfRule type="cellIs" dxfId="577" priority="31" operator="greaterThan">
      <formula>0</formula>
    </cfRule>
  </conditionalFormatting>
  <conditionalFormatting sqref="AE6:AE27">
    <cfRule type="expression" dxfId="576" priority="30">
      <formula>#REF!=TODAY()</formula>
    </cfRule>
  </conditionalFormatting>
  <conditionalFormatting sqref="AE28">
    <cfRule type="expression" dxfId="575" priority="29">
      <formula>#REF!=TODAY()</formula>
    </cfRule>
  </conditionalFormatting>
  <conditionalFormatting sqref="Q8">
    <cfRule type="cellIs" dxfId="574" priority="27" operator="greaterThan">
      <formula>0</formula>
    </cfRule>
  </conditionalFormatting>
  <conditionalFormatting sqref="Q8">
    <cfRule type="cellIs" dxfId="573" priority="25" operator="equal">
      <formula>"if$C$4=""cn"""</formula>
    </cfRule>
    <cfRule type="cellIs" dxfId="572" priority="26" operator="greaterThan">
      <formula>0</formula>
    </cfRule>
  </conditionalFormatting>
  <conditionalFormatting sqref="Q8">
    <cfRule type="cellIs" dxfId="571" priority="24" operator="greaterThan">
      <formula>0</formula>
    </cfRule>
  </conditionalFormatting>
  <conditionalFormatting sqref="C20">
    <cfRule type="expression" dxfId="570" priority="23">
      <formula>#REF!=TODAY()</formula>
    </cfRule>
  </conditionalFormatting>
  <conditionalFormatting sqref="C20">
    <cfRule type="cellIs" dxfId="569" priority="22" operator="greaterThan">
      <formula>0</formula>
    </cfRule>
  </conditionalFormatting>
  <conditionalFormatting sqref="C20">
    <cfRule type="cellIs" dxfId="568" priority="20" operator="equal">
      <formula>"if$C$4=""cn"""</formula>
    </cfRule>
    <cfRule type="cellIs" dxfId="567" priority="21" operator="greaterThan">
      <formula>0</formula>
    </cfRule>
  </conditionalFormatting>
  <conditionalFormatting sqref="C20">
    <cfRule type="cellIs" dxfId="566" priority="19" operator="greaterThan">
      <formula>0</formula>
    </cfRule>
  </conditionalFormatting>
  <conditionalFormatting sqref="AE16">
    <cfRule type="expression" dxfId="565" priority="18">
      <formula>#REF!=TODAY()</formula>
    </cfRule>
  </conditionalFormatting>
  <conditionalFormatting sqref="AE16">
    <cfRule type="expression" dxfId="564" priority="17">
      <formula>#REF!=TODAY()</formula>
    </cfRule>
  </conditionalFormatting>
  <conditionalFormatting sqref="AE16">
    <cfRule type="cellIs" dxfId="563" priority="16" operator="greaterThan">
      <formula>0</formula>
    </cfRule>
  </conditionalFormatting>
  <conditionalFormatting sqref="AE16">
    <cfRule type="cellIs" dxfId="562" priority="14" operator="equal">
      <formula>"if$C$4=""cn"""</formula>
    </cfRule>
    <cfRule type="cellIs" dxfId="561" priority="15" operator="greaterThan">
      <formula>0</formula>
    </cfRule>
  </conditionalFormatting>
  <conditionalFormatting sqref="AE16">
    <cfRule type="cellIs" dxfId="560" priority="13" operator="greaterThan">
      <formula>0</formula>
    </cfRule>
  </conditionalFormatting>
  <conditionalFormatting sqref="D5:D28">
    <cfRule type="expression" dxfId="559" priority="12">
      <formula>#REF!=TODAY()</formula>
    </cfRule>
  </conditionalFormatting>
  <conditionalFormatting sqref="K5:K28">
    <cfRule type="expression" dxfId="558" priority="11">
      <formula>#REF!=TODAY()</formula>
    </cfRule>
  </conditionalFormatting>
  <conditionalFormatting sqref="R5:R28">
    <cfRule type="expression" dxfId="557" priority="10">
      <formula>#REF!=TODAY()</formula>
    </cfRule>
  </conditionalFormatting>
  <conditionalFormatting sqref="Y5:Y28">
    <cfRule type="expression" dxfId="556" priority="9">
      <formula>#REF!=TODAY()</formula>
    </cfRule>
  </conditionalFormatting>
  <conditionalFormatting sqref="AF5:AF28">
    <cfRule type="expression" dxfId="555" priority="8">
      <formula>#REF!=TODAY()</formula>
    </cfRule>
  </conditionalFormatting>
  <conditionalFormatting sqref="AG5:AG28">
    <cfRule type="expression" dxfId="554" priority="7">
      <formula>#REF!=TODAY()</formula>
    </cfRule>
  </conditionalFormatting>
  <conditionalFormatting sqref="T7">
    <cfRule type="cellIs" dxfId="553" priority="6" operator="equal">
      <formula>"cn"</formula>
    </cfRule>
  </conditionalFormatting>
  <conditionalFormatting sqref="T7">
    <cfRule type="containsText" dxfId="552" priority="5" operator="containsText" text="Lễ">
      <formula>NOT(ISERROR(SEARCH("Lễ",T7)))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F332-9E1B-4E6B-8001-DA9F9AA753AB}">
  <dimension ref="A1:AJ34"/>
  <sheetViews>
    <sheetView topLeftCell="A7" workbookViewId="0">
      <selection activeCell="AJ22" sqref="AJ22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05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45047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t2</v>
      </c>
      <c r="D4" s="10" t="str">
        <f t="shared" ref="D4:I4" si="0">LOWER(TEXT(D5,"ddd"))</f>
        <v>t3</v>
      </c>
      <c r="E4" s="10" t="str">
        <f t="shared" si="0"/>
        <v>t4</v>
      </c>
      <c r="F4" s="10" t="str">
        <f t="shared" si="0"/>
        <v>t5</v>
      </c>
      <c r="G4" s="10" t="str">
        <f t="shared" si="0"/>
        <v>t6</v>
      </c>
      <c r="H4" s="10" t="str">
        <f t="shared" si="0"/>
        <v>t7</v>
      </c>
      <c r="I4" s="10" t="str">
        <f t="shared" si="0"/>
        <v>cn</v>
      </c>
      <c r="J4" s="10" t="str">
        <f>LOWER(TEXT(J5,"ddd"))</f>
        <v>t2</v>
      </c>
      <c r="K4" s="10" t="str">
        <f t="shared" ref="K4:AG4" si="1">LOWER(TEXT(K5,"ddd"))</f>
        <v>t3</v>
      </c>
      <c r="L4" s="10" t="str">
        <f t="shared" si="1"/>
        <v>t4</v>
      </c>
      <c r="M4" s="10" t="str">
        <f t="shared" si="1"/>
        <v>t5</v>
      </c>
      <c r="N4" s="10" t="str">
        <f t="shared" si="1"/>
        <v>t6</v>
      </c>
      <c r="O4" s="10" t="str">
        <f t="shared" si="1"/>
        <v>t7</v>
      </c>
      <c r="P4" s="10" t="str">
        <f t="shared" si="1"/>
        <v>cn</v>
      </c>
      <c r="Q4" s="10" t="str">
        <f t="shared" si="1"/>
        <v>t2</v>
      </c>
      <c r="R4" s="10" t="str">
        <f t="shared" si="1"/>
        <v>t3</v>
      </c>
      <c r="S4" s="10" t="str">
        <f t="shared" si="1"/>
        <v>t4</v>
      </c>
      <c r="T4" s="10" t="str">
        <f t="shared" si="1"/>
        <v>t5</v>
      </c>
      <c r="U4" s="10" t="str">
        <f t="shared" si="1"/>
        <v>t6</v>
      </c>
      <c r="V4" s="10" t="str">
        <f t="shared" si="1"/>
        <v>t7</v>
      </c>
      <c r="W4" s="10" t="str">
        <f t="shared" si="1"/>
        <v>cn</v>
      </c>
      <c r="X4" s="10" t="str">
        <f t="shared" si="1"/>
        <v>t2</v>
      </c>
      <c r="Y4" s="10" t="str">
        <f t="shared" si="1"/>
        <v>t3</v>
      </c>
      <c r="Z4" s="10" t="str">
        <f t="shared" si="1"/>
        <v>t4</v>
      </c>
      <c r="AA4" s="10" t="str">
        <f t="shared" si="1"/>
        <v>t5</v>
      </c>
      <c r="AB4" s="10" t="str">
        <f t="shared" si="1"/>
        <v>t6</v>
      </c>
      <c r="AC4" s="10" t="str">
        <f t="shared" si="1"/>
        <v>t7</v>
      </c>
      <c r="AD4" s="10" t="str">
        <f t="shared" si="1"/>
        <v>cn</v>
      </c>
      <c r="AE4" s="10" t="str">
        <f t="shared" si="1"/>
        <v>t2</v>
      </c>
      <c r="AF4" s="10" t="str">
        <f t="shared" si="1"/>
        <v>t3</v>
      </c>
      <c r="AG4" s="11" t="str">
        <f t="shared" si="1"/>
        <v>t4</v>
      </c>
    </row>
    <row r="5" spans="1:36" s="17" customFormat="1" ht="14.25">
      <c r="A5" s="91"/>
      <c r="B5" s="92"/>
      <c r="C5" s="13">
        <f>C3</f>
        <v>45047</v>
      </c>
      <c r="D5" s="13">
        <f>C5+1</f>
        <v>45048</v>
      </c>
      <c r="E5" s="13">
        <f t="shared" ref="E5:AG5" si="2">D5+1</f>
        <v>45049</v>
      </c>
      <c r="F5" s="13">
        <f t="shared" si="2"/>
        <v>45050</v>
      </c>
      <c r="G5" s="13">
        <f t="shared" si="2"/>
        <v>45051</v>
      </c>
      <c r="H5" s="13">
        <f t="shared" si="2"/>
        <v>45052</v>
      </c>
      <c r="I5" s="18">
        <f t="shared" si="2"/>
        <v>45053</v>
      </c>
      <c r="J5" s="13">
        <f t="shared" si="2"/>
        <v>45054</v>
      </c>
      <c r="K5" s="13">
        <f t="shared" si="2"/>
        <v>45055</v>
      </c>
      <c r="L5" s="13">
        <f t="shared" si="2"/>
        <v>45056</v>
      </c>
      <c r="M5" s="13">
        <f t="shared" si="2"/>
        <v>45057</v>
      </c>
      <c r="N5" s="13">
        <f t="shared" si="2"/>
        <v>45058</v>
      </c>
      <c r="O5" s="13">
        <f t="shared" si="2"/>
        <v>45059</v>
      </c>
      <c r="P5" s="18">
        <f t="shared" si="2"/>
        <v>45060</v>
      </c>
      <c r="Q5" s="13">
        <f t="shared" si="2"/>
        <v>45061</v>
      </c>
      <c r="R5" s="13">
        <f t="shared" si="2"/>
        <v>45062</v>
      </c>
      <c r="S5" s="13">
        <f t="shared" si="2"/>
        <v>45063</v>
      </c>
      <c r="T5" s="13">
        <f t="shared" si="2"/>
        <v>45064</v>
      </c>
      <c r="U5" s="13">
        <f t="shared" si="2"/>
        <v>45065</v>
      </c>
      <c r="V5" s="13">
        <f t="shared" si="2"/>
        <v>45066</v>
      </c>
      <c r="W5" s="18">
        <f t="shared" si="2"/>
        <v>45067</v>
      </c>
      <c r="X5" s="13">
        <f t="shared" si="2"/>
        <v>45068</v>
      </c>
      <c r="Y5" s="13">
        <f t="shared" si="2"/>
        <v>45069</v>
      </c>
      <c r="Z5" s="13">
        <f t="shared" si="2"/>
        <v>45070</v>
      </c>
      <c r="AA5" s="13">
        <f t="shared" si="2"/>
        <v>45071</v>
      </c>
      <c r="AB5" s="13">
        <f t="shared" si="2"/>
        <v>45072</v>
      </c>
      <c r="AC5" s="13">
        <f t="shared" si="2"/>
        <v>45073</v>
      </c>
      <c r="AD5" s="18">
        <f t="shared" si="2"/>
        <v>45074</v>
      </c>
      <c r="AE5" s="13">
        <f t="shared" si="2"/>
        <v>45075</v>
      </c>
      <c r="AF5" s="13">
        <f t="shared" si="2"/>
        <v>45076</v>
      </c>
      <c r="AG5" s="13">
        <f t="shared" si="2"/>
        <v>45077</v>
      </c>
    </row>
    <row r="6" spans="1:36" ht="12.75" customHeight="1">
      <c r="A6" s="72">
        <v>1</v>
      </c>
      <c r="B6" s="15" t="str">
        <f>'LICH BD 2023'!B5</f>
        <v>Cắt lõi giấy 01</v>
      </c>
      <c r="C6" s="13"/>
      <c r="D6" s="69"/>
      <c r="E6" s="69"/>
      <c r="F6" s="69"/>
      <c r="G6" s="13"/>
      <c r="H6" s="69"/>
      <c r="I6" s="18"/>
      <c r="J6" s="13"/>
      <c r="K6" s="69"/>
      <c r="L6" s="69"/>
      <c r="M6" s="69"/>
      <c r="N6" s="13"/>
      <c r="O6" s="69"/>
      <c r="P6" s="18"/>
      <c r="Q6" s="13"/>
      <c r="R6" s="69"/>
      <c r="S6" s="69"/>
      <c r="T6" s="69"/>
      <c r="U6" s="69">
        <v>45065</v>
      </c>
      <c r="V6" s="69"/>
      <c r="W6" s="18"/>
      <c r="X6" s="69"/>
      <c r="Y6" s="69"/>
      <c r="Z6" s="69"/>
      <c r="AA6" s="69"/>
      <c r="AB6" s="13"/>
      <c r="AC6" s="69"/>
      <c r="AD6" s="18"/>
      <c r="AE6" s="13"/>
      <c r="AF6" s="13"/>
      <c r="AG6" s="13"/>
    </row>
    <row r="7" spans="1:36" ht="12.75" customHeight="1">
      <c r="A7" s="72">
        <v>2</v>
      </c>
      <c r="B7" s="15" t="str">
        <f>'LICH BD 2023'!B6</f>
        <v>Cắt lõi giấy 02</v>
      </c>
      <c r="C7" s="13"/>
      <c r="D7" s="69"/>
      <c r="E7" s="69"/>
      <c r="F7" s="69"/>
      <c r="G7" s="13"/>
      <c r="H7" s="69"/>
      <c r="I7" s="18"/>
      <c r="J7" s="13"/>
      <c r="K7" s="69"/>
      <c r="L7" s="69"/>
      <c r="M7" s="69"/>
      <c r="N7" s="13"/>
      <c r="O7" s="69"/>
      <c r="P7" s="18"/>
      <c r="Q7" s="13"/>
      <c r="R7" s="69"/>
      <c r="S7" s="69"/>
      <c r="T7" s="69"/>
      <c r="U7" s="69">
        <v>45065</v>
      </c>
      <c r="V7" s="69"/>
      <c r="W7" s="18"/>
      <c r="X7" s="69"/>
      <c r="Y7" s="69"/>
      <c r="Z7" s="69"/>
      <c r="AA7" s="69"/>
      <c r="AB7" s="13"/>
      <c r="AC7" s="69"/>
      <c r="AD7" s="18"/>
      <c r="AE7" s="13"/>
      <c r="AF7" s="13"/>
      <c r="AG7" s="13"/>
    </row>
    <row r="8" spans="1:36" ht="12.75" customHeight="1">
      <c r="A8" s="72">
        <v>3</v>
      </c>
      <c r="B8" s="15" t="str">
        <f>'LICH BD 2023'!B7</f>
        <v>Chia cuộn 01</v>
      </c>
      <c r="C8" s="13"/>
      <c r="D8" s="69"/>
      <c r="E8" s="69"/>
      <c r="F8" s="69"/>
      <c r="G8" s="13"/>
      <c r="H8" s="69"/>
      <c r="I8" s="18"/>
      <c r="J8" s="13"/>
      <c r="K8" s="69"/>
      <c r="L8" s="69"/>
      <c r="M8" s="69"/>
      <c r="N8" s="13"/>
      <c r="O8" s="69"/>
      <c r="P8" s="18"/>
      <c r="Q8" s="69"/>
      <c r="R8" s="69">
        <v>45062</v>
      </c>
      <c r="S8" s="69"/>
      <c r="T8" s="69"/>
      <c r="U8" s="69"/>
      <c r="V8" s="69"/>
      <c r="W8" s="18"/>
      <c r="X8" s="69"/>
      <c r="Y8" s="69"/>
      <c r="Z8" s="69"/>
      <c r="AA8" s="69"/>
      <c r="AB8" s="13"/>
      <c r="AC8" s="69"/>
      <c r="AD8" s="18"/>
      <c r="AE8" s="13"/>
      <c r="AF8" s="13"/>
      <c r="AG8" s="13"/>
    </row>
    <row r="9" spans="1:36" ht="12.75" customHeight="1">
      <c r="A9" s="72">
        <v>4</v>
      </c>
      <c r="B9" s="15" t="str">
        <f>'LICH BD 2023'!B8</f>
        <v>Chia cuộn 03</v>
      </c>
      <c r="C9" s="13"/>
      <c r="D9" s="69"/>
      <c r="E9" s="69"/>
      <c r="F9" s="69"/>
      <c r="G9" s="13"/>
      <c r="H9" s="69"/>
      <c r="I9" s="18"/>
      <c r="J9" s="13"/>
      <c r="K9" s="69"/>
      <c r="L9" s="69"/>
      <c r="M9" s="69"/>
      <c r="N9" s="13"/>
      <c r="O9" s="69"/>
      <c r="P9" s="18"/>
      <c r="Q9" s="13"/>
      <c r="R9" s="69"/>
      <c r="S9" s="69"/>
      <c r="T9" s="69">
        <v>45064</v>
      </c>
      <c r="U9" s="13"/>
      <c r="V9" s="69"/>
      <c r="W9" s="18"/>
      <c r="X9" s="69"/>
      <c r="Y9" s="69"/>
      <c r="Z9" s="69"/>
      <c r="AA9" s="69"/>
      <c r="AB9" s="13"/>
      <c r="AC9" s="69"/>
      <c r="AD9" s="18"/>
      <c r="AE9" s="13"/>
      <c r="AF9" s="13"/>
      <c r="AG9" s="13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3"/>
      <c r="D10" s="69"/>
      <c r="E10" s="69"/>
      <c r="F10" s="69"/>
      <c r="G10" s="13"/>
      <c r="H10" s="69"/>
      <c r="I10" s="18"/>
      <c r="J10" s="13"/>
      <c r="K10" s="69"/>
      <c r="L10" s="69"/>
      <c r="M10" s="69">
        <v>45057</v>
      </c>
      <c r="N10" s="13"/>
      <c r="O10" s="69"/>
      <c r="P10" s="18"/>
      <c r="Q10" s="13"/>
      <c r="R10" s="69"/>
      <c r="S10" s="69"/>
      <c r="T10" s="69"/>
      <c r="U10" s="13"/>
      <c r="V10" s="69"/>
      <c r="W10" s="18"/>
      <c r="X10" s="69"/>
      <c r="Y10" s="69"/>
      <c r="Z10" s="69"/>
      <c r="AA10" s="69"/>
      <c r="AB10" s="13"/>
      <c r="AC10" s="69"/>
      <c r="AD10" s="18"/>
      <c r="AE10" s="13"/>
      <c r="AF10" s="13"/>
      <c r="AG10" s="13"/>
    </row>
    <row r="11" spans="1:36" ht="12.75" customHeight="1">
      <c r="A11" s="72">
        <v>6</v>
      </c>
      <c r="B11" s="15" t="str">
        <f>'LICH BD 2023'!B10</f>
        <v>Chỉnh độ nhớt mực 02</v>
      </c>
      <c r="C11" s="13"/>
      <c r="D11" s="69"/>
      <c r="E11" s="69"/>
      <c r="F11" s="69"/>
      <c r="G11" s="13"/>
      <c r="H11" s="69"/>
      <c r="I11" s="18"/>
      <c r="J11" s="13"/>
      <c r="K11" s="69"/>
      <c r="L11" s="69"/>
      <c r="M11" s="69">
        <v>45057</v>
      </c>
      <c r="N11" s="13"/>
      <c r="O11" s="69"/>
      <c r="P11" s="18"/>
      <c r="Q11" s="13"/>
      <c r="R11" s="69"/>
      <c r="S11" s="69"/>
      <c r="T11" s="69"/>
      <c r="U11" s="13"/>
      <c r="V11" s="69"/>
      <c r="W11" s="18"/>
      <c r="X11" s="69"/>
      <c r="Y11" s="69"/>
      <c r="Z11" s="69"/>
      <c r="AA11" s="69"/>
      <c r="AB11" s="13"/>
      <c r="AC11" s="69"/>
      <c r="AD11" s="18"/>
      <c r="AE11" s="13"/>
      <c r="AF11" s="13"/>
      <c r="AG11" s="13"/>
    </row>
    <row r="12" spans="1:36" ht="12.75" customHeight="1">
      <c r="A12" s="72">
        <v>7</v>
      </c>
      <c r="B12" s="15" t="str">
        <f>'LICH BD 2023'!B11</f>
        <v>Chỉnh độ nhớt mực 03</v>
      </c>
      <c r="C12" s="13"/>
      <c r="D12" s="69"/>
      <c r="E12" s="69"/>
      <c r="F12" s="69"/>
      <c r="G12" s="13"/>
      <c r="H12" s="69"/>
      <c r="I12" s="18"/>
      <c r="J12" s="13"/>
      <c r="K12" s="69"/>
      <c r="L12" s="69"/>
      <c r="M12" s="69">
        <v>45057</v>
      </c>
      <c r="N12" s="13"/>
      <c r="O12" s="69"/>
      <c r="P12" s="18"/>
      <c r="Q12" s="13"/>
      <c r="R12" s="69"/>
      <c r="S12" s="69"/>
      <c r="T12" s="69"/>
      <c r="U12" s="13"/>
      <c r="V12" s="69"/>
      <c r="W12" s="18"/>
      <c r="X12" s="69"/>
      <c r="Y12" s="69"/>
      <c r="Z12" s="69"/>
      <c r="AA12" s="69"/>
      <c r="AB12" s="13"/>
      <c r="AC12" s="69"/>
      <c r="AD12" s="18"/>
      <c r="AE12" s="13"/>
      <c r="AF12" s="13"/>
      <c r="AG12" s="13"/>
    </row>
    <row r="13" spans="1:36" ht="12.75" customHeight="1">
      <c r="A13" s="72">
        <v>8</v>
      </c>
      <c r="B13" s="15" t="str">
        <f>'LICH BD 2023'!B12</f>
        <v>Chỉnh độ nhớt mực 04</v>
      </c>
      <c r="C13" s="13"/>
      <c r="D13" s="69"/>
      <c r="E13" s="69"/>
      <c r="F13" s="69"/>
      <c r="G13" s="13"/>
      <c r="H13" s="69"/>
      <c r="I13" s="18"/>
      <c r="J13" s="13"/>
      <c r="K13" s="69"/>
      <c r="L13" s="69"/>
      <c r="M13" s="69">
        <v>45057</v>
      </c>
      <c r="N13" s="13"/>
      <c r="O13" s="69"/>
      <c r="P13" s="18"/>
      <c r="Q13" s="13"/>
      <c r="R13" s="69"/>
      <c r="S13" s="69"/>
      <c r="T13" s="69"/>
      <c r="U13" s="13"/>
      <c r="V13" s="69"/>
      <c r="W13" s="18"/>
      <c r="X13" s="69"/>
      <c r="Y13" s="69"/>
      <c r="Z13" s="69"/>
      <c r="AA13" s="69"/>
      <c r="AB13" s="13"/>
      <c r="AC13" s="69"/>
      <c r="AD13" s="18"/>
      <c r="AE13" s="13"/>
      <c r="AF13" s="13"/>
      <c r="AG13" s="13"/>
    </row>
    <row r="14" spans="1:36" ht="12.75" customHeight="1">
      <c r="A14" s="72">
        <v>9</v>
      </c>
      <c r="B14" s="15" t="str">
        <f>'LICH BD 2023'!B13</f>
        <v>Chỉnh độ nhớt mực 05</v>
      </c>
      <c r="C14" s="13"/>
      <c r="D14" s="69"/>
      <c r="E14" s="69"/>
      <c r="F14" s="69"/>
      <c r="G14" s="13"/>
      <c r="H14" s="69"/>
      <c r="I14" s="18"/>
      <c r="J14" s="13"/>
      <c r="K14" s="69"/>
      <c r="L14" s="69"/>
      <c r="M14" s="69">
        <v>45057</v>
      </c>
      <c r="N14" s="13"/>
      <c r="O14" s="69"/>
      <c r="P14" s="18"/>
      <c r="Q14" s="13"/>
      <c r="R14" s="69"/>
      <c r="S14" s="69"/>
      <c r="T14" s="69"/>
      <c r="U14" s="13"/>
      <c r="V14" s="69"/>
      <c r="W14" s="18"/>
      <c r="X14" s="69"/>
      <c r="Y14" s="69"/>
      <c r="Z14" s="69"/>
      <c r="AA14" s="69"/>
      <c r="AB14" s="13"/>
      <c r="AC14" s="69"/>
      <c r="AD14" s="18"/>
      <c r="AE14" s="13"/>
      <c r="AF14" s="13"/>
      <c r="AG14" s="13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3"/>
      <c r="D15" s="69"/>
      <c r="E15" s="69"/>
      <c r="F15" s="69"/>
      <c r="G15" s="13"/>
      <c r="H15" s="69"/>
      <c r="I15" s="18"/>
      <c r="J15" s="13"/>
      <c r="K15" s="69"/>
      <c r="L15" s="69"/>
      <c r="M15" s="69"/>
      <c r="N15" s="69">
        <v>45058</v>
      </c>
      <c r="O15" s="69"/>
      <c r="P15" s="18"/>
      <c r="Q15" s="13"/>
      <c r="R15" s="69"/>
      <c r="S15" s="69"/>
      <c r="T15" s="69"/>
      <c r="U15" s="13"/>
      <c r="V15" s="69"/>
      <c r="W15" s="18"/>
      <c r="X15" s="69"/>
      <c r="Y15" s="69"/>
      <c r="Z15" s="69"/>
      <c r="AA15" s="69"/>
      <c r="AB15" s="13"/>
      <c r="AC15" s="69"/>
      <c r="AD15" s="18"/>
      <c r="AE15" s="13"/>
      <c r="AF15" s="13"/>
      <c r="AG15" s="13"/>
    </row>
    <row r="16" spans="1:36" ht="12.75" customHeight="1">
      <c r="A16" s="72">
        <v>11</v>
      </c>
      <c r="B16" s="15" t="str">
        <f>'LICH BD 2023'!B15</f>
        <v>Ghép màng 02 (Không dung môi)</v>
      </c>
      <c r="C16" s="13"/>
      <c r="D16" s="69"/>
      <c r="E16" s="69"/>
      <c r="F16" s="69"/>
      <c r="G16" s="13"/>
      <c r="H16" s="69"/>
      <c r="I16" s="18"/>
      <c r="J16" s="13"/>
      <c r="K16" s="69"/>
      <c r="L16" s="69"/>
      <c r="M16" s="69"/>
      <c r="N16" s="69"/>
      <c r="O16" s="69"/>
      <c r="P16" s="18"/>
      <c r="Q16" s="13"/>
      <c r="R16" s="69"/>
      <c r="S16" s="69"/>
      <c r="T16" s="69"/>
      <c r="U16" s="13"/>
      <c r="V16" s="69"/>
      <c r="W16" s="18"/>
      <c r="X16" s="69"/>
      <c r="Y16" s="69"/>
      <c r="Z16" s="69"/>
      <c r="AA16" s="69"/>
      <c r="AB16" s="13"/>
      <c r="AC16" s="69"/>
      <c r="AD16" s="18"/>
      <c r="AE16" s="69"/>
      <c r="AF16" s="69">
        <v>45076</v>
      </c>
      <c r="AG16" s="13"/>
    </row>
    <row r="17" spans="1:33" ht="12.75" customHeight="1">
      <c r="A17" s="72">
        <v>12</v>
      </c>
      <c r="B17" s="15" t="str">
        <f>'LICH BD 2023'!B16</f>
        <v>In 01</v>
      </c>
      <c r="C17" s="13"/>
      <c r="D17" s="69"/>
      <c r="E17" s="69"/>
      <c r="F17" s="69"/>
      <c r="G17" s="13"/>
      <c r="H17" s="69"/>
      <c r="I17" s="18"/>
      <c r="J17" s="13"/>
      <c r="K17" s="69"/>
      <c r="L17" s="69"/>
      <c r="M17" s="69"/>
      <c r="N17" s="69"/>
      <c r="O17" s="69"/>
      <c r="P17" s="18"/>
      <c r="Q17" s="69">
        <v>45061</v>
      </c>
      <c r="R17" s="69"/>
      <c r="S17" s="69"/>
      <c r="T17" s="69"/>
      <c r="U17" s="13"/>
      <c r="V17" s="69"/>
      <c r="W17" s="18"/>
      <c r="X17" s="69"/>
      <c r="Y17" s="69"/>
      <c r="Z17" s="69"/>
      <c r="AA17" s="69"/>
      <c r="AB17" s="13"/>
      <c r="AC17" s="69"/>
      <c r="AD17" s="18"/>
      <c r="AE17" s="13"/>
      <c r="AF17" s="69"/>
      <c r="AG17" s="13"/>
    </row>
    <row r="18" spans="1:33" ht="12.75" customHeight="1">
      <c r="A18" s="72">
        <v>13</v>
      </c>
      <c r="B18" s="15" t="str">
        <f>'LICH BD 2023'!B17</f>
        <v>Làm lạnh nước 01</v>
      </c>
      <c r="C18" s="13"/>
      <c r="D18" s="69"/>
      <c r="E18" s="69"/>
      <c r="F18" s="69"/>
      <c r="G18" s="13"/>
      <c r="H18" s="69"/>
      <c r="I18" s="18"/>
      <c r="J18" s="13"/>
      <c r="K18" s="69"/>
      <c r="L18" s="69"/>
      <c r="M18" s="69"/>
      <c r="N18" s="13"/>
      <c r="O18" s="69"/>
      <c r="P18" s="18"/>
      <c r="Q18" s="69"/>
      <c r="R18" s="69"/>
      <c r="S18" s="69"/>
      <c r="T18" s="69"/>
      <c r="U18" s="13"/>
      <c r="V18" s="69"/>
      <c r="W18" s="18"/>
      <c r="X18" s="69">
        <v>45068</v>
      </c>
      <c r="Y18" s="69"/>
      <c r="Z18" s="69"/>
      <c r="AA18" s="69"/>
      <c r="AB18" s="13"/>
      <c r="AC18" s="69"/>
      <c r="AD18" s="18"/>
      <c r="AE18" s="13"/>
      <c r="AF18" s="69"/>
      <c r="AG18" s="13"/>
    </row>
    <row r="19" spans="1:33" ht="12.75" customHeight="1">
      <c r="A19" s="72">
        <v>14</v>
      </c>
      <c r="B19" s="15" t="str">
        <f>'LICH BD 2023'!B18</f>
        <v>Làm lạnh nước 02</v>
      </c>
      <c r="C19" s="13"/>
      <c r="D19" s="69"/>
      <c r="E19" s="69"/>
      <c r="F19" s="69"/>
      <c r="G19" s="13"/>
      <c r="H19" s="69"/>
      <c r="I19" s="18"/>
      <c r="J19" s="13"/>
      <c r="K19" s="69"/>
      <c r="L19" s="69"/>
      <c r="M19" s="69"/>
      <c r="N19" s="13"/>
      <c r="O19" s="69"/>
      <c r="P19" s="18"/>
      <c r="Q19" s="69"/>
      <c r="R19" s="69"/>
      <c r="S19" s="69"/>
      <c r="T19" s="69"/>
      <c r="U19" s="13"/>
      <c r="V19" s="69"/>
      <c r="W19" s="18"/>
      <c r="X19" s="69">
        <v>45068</v>
      </c>
      <c r="Y19" s="69"/>
      <c r="Z19" s="69"/>
      <c r="AA19" s="69"/>
      <c r="AB19" s="13"/>
      <c r="AC19" s="69"/>
      <c r="AD19" s="18"/>
      <c r="AE19" s="13"/>
      <c r="AF19" s="13"/>
      <c r="AG19" s="13"/>
    </row>
    <row r="20" spans="1:33" ht="12.75" customHeight="1">
      <c r="A20" s="72">
        <v>15</v>
      </c>
      <c r="B20" s="15" t="str">
        <f>'LICH BD 2023'!B19</f>
        <v>Làm túi 01</v>
      </c>
      <c r="C20" s="69"/>
      <c r="D20" s="69"/>
      <c r="E20" s="69">
        <v>45049</v>
      </c>
      <c r="F20" s="69"/>
      <c r="G20" s="13"/>
      <c r="H20" s="69"/>
      <c r="I20" s="18"/>
      <c r="J20" s="13"/>
      <c r="K20" s="69"/>
      <c r="L20" s="69"/>
      <c r="M20" s="69"/>
      <c r="N20" s="13"/>
      <c r="O20" s="69"/>
      <c r="P20" s="18"/>
      <c r="Q20" s="13"/>
      <c r="R20" s="69"/>
      <c r="S20" s="69"/>
      <c r="T20" s="69"/>
      <c r="U20" s="13"/>
      <c r="V20" s="69"/>
      <c r="W20" s="18"/>
      <c r="X20" s="69"/>
      <c r="Y20" s="69"/>
      <c r="Z20" s="69"/>
      <c r="AA20" s="69"/>
      <c r="AB20" s="13"/>
      <c r="AC20" s="69"/>
      <c r="AD20" s="18"/>
      <c r="AE20" s="13"/>
      <c r="AF20" s="13"/>
      <c r="AG20" s="69"/>
    </row>
    <row r="21" spans="1:33">
      <c r="A21" s="72">
        <v>16</v>
      </c>
      <c r="B21" s="15" t="str">
        <f>'LICH BD 2023'!B20</f>
        <v>Làm túi 02</v>
      </c>
      <c r="C21" s="13"/>
      <c r="D21" s="69"/>
      <c r="E21" s="69"/>
      <c r="F21" s="69" t="s">
        <v>21</v>
      </c>
      <c r="G21" s="13"/>
      <c r="H21" s="69"/>
      <c r="I21" s="18"/>
      <c r="J21" s="13"/>
      <c r="K21" s="69"/>
      <c r="L21" s="69"/>
      <c r="M21" s="69"/>
      <c r="N21" s="13"/>
      <c r="O21" s="69"/>
      <c r="P21" s="18"/>
      <c r="Q21" s="13"/>
      <c r="R21" s="69"/>
      <c r="S21" s="69"/>
      <c r="T21" s="69"/>
      <c r="U21" s="13"/>
      <c r="V21" s="69"/>
      <c r="W21" s="18"/>
      <c r="X21" s="69"/>
      <c r="Y21" s="69"/>
      <c r="Z21" s="69"/>
      <c r="AA21" s="69"/>
      <c r="AB21" s="13"/>
      <c r="AC21" s="69"/>
      <c r="AD21" s="18"/>
      <c r="AE21" s="13"/>
      <c r="AF21" s="13"/>
      <c r="AG21" s="13"/>
    </row>
    <row r="22" spans="1:33">
      <c r="A22" s="72">
        <v>17</v>
      </c>
      <c r="B22" s="15" t="str">
        <f>'LICH BD 2023'!B21</f>
        <v>Làm túi 03 (ba biên)</v>
      </c>
      <c r="C22" s="13"/>
      <c r="D22" s="69"/>
      <c r="E22" s="69"/>
      <c r="F22" s="69"/>
      <c r="G22" s="13"/>
      <c r="H22" s="69">
        <v>45052</v>
      </c>
      <c r="I22" s="18"/>
      <c r="J22" s="13"/>
      <c r="K22" s="69"/>
      <c r="L22" s="69"/>
      <c r="M22" s="69"/>
      <c r="N22" s="13"/>
      <c r="O22" s="69"/>
      <c r="P22" s="18"/>
      <c r="Q22" s="13"/>
      <c r="R22" s="69"/>
      <c r="S22" s="69"/>
      <c r="T22" s="69"/>
      <c r="U22" s="13"/>
      <c r="V22" s="69"/>
      <c r="W22" s="18"/>
      <c r="X22" s="69"/>
      <c r="Y22" s="69"/>
      <c r="Z22" s="69"/>
      <c r="AA22" s="69"/>
      <c r="AB22" s="13"/>
      <c r="AC22" s="69"/>
      <c r="AD22" s="18"/>
      <c r="AE22" s="13"/>
      <c r="AF22" s="13"/>
      <c r="AG22" s="13"/>
    </row>
    <row r="23" spans="1:33">
      <c r="A23" s="72">
        <v>18</v>
      </c>
      <c r="B23" s="15" t="str">
        <f>'LICH BD 2023'!B22</f>
        <v>Làm túi 04</v>
      </c>
      <c r="C23" s="13"/>
      <c r="D23" s="69"/>
      <c r="E23" s="69"/>
      <c r="F23" s="69"/>
      <c r="G23" s="13"/>
      <c r="H23" s="69"/>
      <c r="I23" s="18"/>
      <c r="J23" s="13"/>
      <c r="K23" s="69"/>
      <c r="L23" s="69"/>
      <c r="M23" s="69"/>
      <c r="N23" s="13"/>
      <c r="O23" s="69"/>
      <c r="P23" s="18"/>
      <c r="Q23" s="13"/>
      <c r="R23" s="69"/>
      <c r="S23" s="69"/>
      <c r="T23" s="69"/>
      <c r="U23" s="13"/>
      <c r="V23" s="69"/>
      <c r="W23" s="18"/>
      <c r="X23" s="69"/>
      <c r="Y23" s="69"/>
      <c r="Z23" s="69"/>
      <c r="AA23" s="69">
        <v>45071</v>
      </c>
      <c r="AB23" s="13"/>
      <c r="AC23" s="69"/>
      <c r="AD23" s="18"/>
      <c r="AE23" s="13"/>
      <c r="AF23" s="13"/>
      <c r="AG23" s="13"/>
    </row>
    <row r="24" spans="1:33">
      <c r="A24" s="72">
        <v>19</v>
      </c>
      <c r="B24" s="15" t="str">
        <f>'LICH BD 2023'!B23</f>
        <v>Làm túi 05</v>
      </c>
      <c r="C24" s="13"/>
      <c r="D24" s="69"/>
      <c r="E24" s="69"/>
      <c r="F24" s="69"/>
      <c r="G24" s="13"/>
      <c r="H24" s="69"/>
      <c r="I24" s="18"/>
      <c r="J24" s="13"/>
      <c r="K24" s="69"/>
      <c r="L24" s="69"/>
      <c r="M24" s="69"/>
      <c r="N24" s="13"/>
      <c r="O24" s="69"/>
      <c r="P24" s="18"/>
      <c r="Q24" s="13"/>
      <c r="R24" s="69"/>
      <c r="S24" s="69"/>
      <c r="T24" s="69"/>
      <c r="U24" s="13"/>
      <c r="V24" s="69"/>
      <c r="W24" s="18"/>
      <c r="X24" s="69"/>
      <c r="Y24" s="69"/>
      <c r="Z24" s="69"/>
      <c r="AA24" s="69"/>
      <c r="AB24" s="13"/>
      <c r="AC24" s="69"/>
      <c r="AD24" s="18"/>
      <c r="AE24" s="69">
        <v>45075</v>
      </c>
      <c r="AF24" s="13"/>
      <c r="AG24" s="13"/>
    </row>
    <row r="25" spans="1:33">
      <c r="A25" s="72">
        <v>20</v>
      </c>
      <c r="B25" s="15" t="str">
        <f>'LICH BD 2023'!B24</f>
        <v>Nén khí 01</v>
      </c>
      <c r="C25" s="13"/>
      <c r="D25" s="69"/>
      <c r="E25" s="69"/>
      <c r="F25" s="69"/>
      <c r="G25" s="13"/>
      <c r="H25" s="69"/>
      <c r="I25" s="18"/>
      <c r="J25" s="69">
        <v>45054</v>
      </c>
      <c r="K25" s="69"/>
      <c r="L25" s="69"/>
      <c r="M25" s="69"/>
      <c r="N25" s="13"/>
      <c r="O25" s="69"/>
      <c r="P25" s="18"/>
      <c r="Q25" s="13"/>
      <c r="R25" s="69"/>
      <c r="S25" s="69"/>
      <c r="T25" s="69"/>
      <c r="U25" s="13"/>
      <c r="V25" s="69"/>
      <c r="W25" s="18"/>
      <c r="X25" s="69"/>
      <c r="Y25" s="69"/>
      <c r="Z25" s="69"/>
      <c r="AA25" s="69"/>
      <c r="AB25" s="13"/>
      <c r="AC25" s="69"/>
      <c r="AD25" s="18"/>
      <c r="AE25" s="69"/>
      <c r="AF25" s="13"/>
      <c r="AG25" s="13"/>
    </row>
    <row r="26" spans="1:33">
      <c r="A26" s="72">
        <v>21</v>
      </c>
      <c r="B26" s="15" t="str">
        <f>'LICH BD 2023'!B25</f>
        <v xml:space="preserve">Nén khí 02 + Sấy khí </v>
      </c>
      <c r="C26" s="13"/>
      <c r="D26" s="69"/>
      <c r="E26" s="69"/>
      <c r="F26" s="69"/>
      <c r="G26" s="13"/>
      <c r="H26" s="69"/>
      <c r="I26" s="18"/>
      <c r="J26" s="69"/>
      <c r="K26" s="69"/>
      <c r="L26" s="69"/>
      <c r="M26" s="69"/>
      <c r="N26" s="13"/>
      <c r="O26" s="69"/>
      <c r="P26" s="18"/>
      <c r="Q26" s="13"/>
      <c r="R26" s="69"/>
      <c r="S26" s="69"/>
      <c r="T26" s="69"/>
      <c r="U26" s="13"/>
      <c r="V26" s="69"/>
      <c r="W26" s="18"/>
      <c r="X26" s="69"/>
      <c r="Y26" s="69"/>
      <c r="Z26" s="69"/>
      <c r="AA26" s="69"/>
      <c r="AB26" s="69">
        <v>45072</v>
      </c>
      <c r="AC26" s="69"/>
      <c r="AD26" s="18"/>
      <c r="AE26" s="69"/>
      <c r="AF26" s="13"/>
      <c r="AG26" s="13"/>
    </row>
    <row r="27" spans="1:33">
      <c r="A27" s="72">
        <v>22</v>
      </c>
      <c r="B27" s="15" t="str">
        <f>'LICH BD 2023'!B26</f>
        <v>Quạt hơi nước 01</v>
      </c>
      <c r="C27" s="13"/>
      <c r="D27" s="69"/>
      <c r="E27" s="69"/>
      <c r="F27" s="69"/>
      <c r="G27" s="13"/>
      <c r="H27" s="69"/>
      <c r="I27" s="18"/>
      <c r="J27" s="69"/>
      <c r="K27" s="69"/>
      <c r="L27" s="69"/>
      <c r="M27" s="69"/>
      <c r="N27" s="13"/>
      <c r="O27" s="69"/>
      <c r="P27" s="18"/>
      <c r="Q27" s="13"/>
      <c r="R27" s="69"/>
      <c r="S27" s="69"/>
      <c r="T27" s="69"/>
      <c r="U27" s="13"/>
      <c r="V27" s="69"/>
      <c r="W27" s="18"/>
      <c r="X27" s="69"/>
      <c r="Y27" s="69">
        <v>45069</v>
      </c>
      <c r="Z27" s="69"/>
      <c r="AA27" s="69"/>
      <c r="AB27" s="69"/>
      <c r="AC27" s="69"/>
      <c r="AD27" s="18"/>
      <c r="AE27" s="13"/>
      <c r="AF27" s="13"/>
      <c r="AG27" s="13"/>
    </row>
    <row r="28" spans="1:33">
      <c r="A28" s="72">
        <v>23</v>
      </c>
      <c r="B28" s="15" t="str">
        <f>'LICH BD 2023'!B27</f>
        <v>Xe nâng dầu DO</v>
      </c>
      <c r="C28" s="13"/>
      <c r="D28" s="69"/>
      <c r="E28" s="69"/>
      <c r="F28" s="69"/>
      <c r="G28" s="13"/>
      <c r="H28" s="69"/>
      <c r="I28" s="18"/>
      <c r="J28" s="13"/>
      <c r="K28" s="69">
        <v>45055</v>
      </c>
      <c r="L28" s="69"/>
      <c r="M28" s="69"/>
      <c r="N28" s="13"/>
      <c r="O28" s="69"/>
      <c r="P28" s="18"/>
      <c r="Q28" s="13"/>
      <c r="R28" s="69"/>
      <c r="S28" s="69"/>
      <c r="T28" s="69"/>
      <c r="U28" s="13"/>
      <c r="V28" s="73"/>
      <c r="W28" s="18"/>
      <c r="X28" s="73"/>
      <c r="Y28" s="73"/>
      <c r="Z28" s="73"/>
      <c r="AA28" s="73"/>
      <c r="AB28" s="69"/>
      <c r="AC28" s="73"/>
      <c r="AD28" s="18"/>
      <c r="AE28" s="13"/>
      <c r="AF28" s="13"/>
      <c r="AG28" s="13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551" priority="85" operator="equal">
      <formula>"sun"</formula>
    </cfRule>
  </conditionalFormatting>
  <conditionalFormatting sqref="C4:O4 Q4:Y4">
    <cfRule type="cellIs" dxfId="550" priority="88" operator="equal">
      <formula>"sun"</formula>
    </cfRule>
  </conditionalFormatting>
  <conditionalFormatting sqref="C4:Y4">
    <cfRule type="cellIs" dxfId="549" priority="87" operator="equal">
      <formula>"sun"</formula>
    </cfRule>
  </conditionalFormatting>
  <conditionalFormatting sqref="Z4:AG4">
    <cfRule type="cellIs" dxfId="548" priority="86" operator="equal">
      <formula>"sun"</formula>
    </cfRule>
  </conditionalFormatting>
  <conditionalFormatting sqref="C4:O4 Q4:AG4 C5:F5 H5 O5 Q5:T5 V5 AC5 J5:M5 X5:AA5 AE5:AG5">
    <cfRule type="expression" dxfId="547" priority="89">
      <formula>#REF!=TODAY()</formula>
    </cfRule>
  </conditionalFormatting>
  <conditionalFormatting sqref="D6:F28 R6:T28 K6:M28 H6:H28 O6:O28">
    <cfRule type="cellIs" dxfId="546" priority="84" operator="greaterThan">
      <formula>0</formula>
    </cfRule>
  </conditionalFormatting>
  <conditionalFormatting sqref="D6:F28 R6:T28 K6:M28 H6:H28 O6:O28">
    <cfRule type="cellIs" dxfId="545" priority="82" operator="equal">
      <formula>"if$C$4=""cn"""</formula>
    </cfRule>
    <cfRule type="cellIs" dxfId="544" priority="83" operator="greaterThan">
      <formula>0</formula>
    </cfRule>
  </conditionalFormatting>
  <conditionalFormatting sqref="C4:AG4">
    <cfRule type="cellIs" dxfId="543" priority="81" operator="equal">
      <formula>"cn"</formula>
    </cfRule>
  </conditionalFormatting>
  <conditionalFormatting sqref="D6:F28 R6:T28 K6:M28 H6:H28 O6:O28">
    <cfRule type="cellIs" dxfId="542" priority="80" operator="greaterThan">
      <formula>0</formula>
    </cfRule>
  </conditionalFormatting>
  <conditionalFormatting sqref="O6:O28 AC6:AC27 V6:V27 C20 Q8:R8 R6:T28 AE16 D6:F28 H6:H28 K6:M28 X6:AA27 U6:U8 AF16:AF18 AE24:AE26 Q17:Q19 N15:N17 J25:J27 AB26:AB28">
    <cfRule type="cellIs" dxfId="541" priority="79" operator="equal">
      <formula>"cn"</formula>
    </cfRule>
  </conditionalFormatting>
  <conditionalFormatting sqref="O6:O28 AC6:AC27 V6:V27 C20 Q8:R8 R6:T28 AE16 D6:F28 H6:H28 K6:M28 X6:AA27 U6:U8 AF16:AF18 AE24:AE26 Q17:Q19 N15:N17 J25:J27 AB26:AB28">
    <cfRule type="containsText" dxfId="540" priority="78" operator="containsText" text="Lễ">
      <formula>NOT(ISERROR(SEARCH("Lễ",C6)))</formula>
    </cfRule>
  </conditionalFormatting>
  <conditionalFormatting sqref="D20">
    <cfRule type="cellIs" dxfId="539" priority="77" operator="greaterThan">
      <formula>0</formula>
    </cfRule>
  </conditionalFormatting>
  <conditionalFormatting sqref="D20">
    <cfRule type="cellIs" dxfId="538" priority="76" operator="greaterThan">
      <formula>0</formula>
    </cfRule>
  </conditionalFormatting>
  <conditionalFormatting sqref="Q6:Q16 Q20:Q28">
    <cfRule type="expression" dxfId="537" priority="75">
      <formula>#REF!=TODAY()</formula>
    </cfRule>
  </conditionalFormatting>
  <conditionalFormatting sqref="J6:J24 J28">
    <cfRule type="expression" dxfId="536" priority="74">
      <formula>#REF!=TODAY()</formula>
    </cfRule>
  </conditionalFormatting>
  <conditionalFormatting sqref="C6:C28">
    <cfRule type="expression" dxfId="535" priority="73">
      <formula>#REF!=TODAY()</formula>
    </cfRule>
  </conditionalFormatting>
  <conditionalFormatting sqref="G5:G28">
    <cfRule type="expression" dxfId="534" priority="72">
      <formula>#REF!=TODAY()</formula>
    </cfRule>
  </conditionalFormatting>
  <conditionalFormatting sqref="N5:N14 N18:N28">
    <cfRule type="expression" dxfId="533" priority="71">
      <formula>#REF!=TODAY()</formula>
    </cfRule>
  </conditionalFormatting>
  <conditionalFormatting sqref="U5 U9:U28">
    <cfRule type="expression" dxfId="532" priority="70">
      <formula>#REF!=TODAY()</formula>
    </cfRule>
  </conditionalFormatting>
  <conditionalFormatting sqref="AB5:AB25">
    <cfRule type="expression" dxfId="531" priority="69">
      <formula>#REF!=TODAY()</formula>
    </cfRule>
  </conditionalFormatting>
  <conditionalFormatting sqref="V6:V27 X6:AA27">
    <cfRule type="cellIs" dxfId="530" priority="68" operator="greaterThan">
      <formula>0</formula>
    </cfRule>
  </conditionalFormatting>
  <conditionalFormatting sqref="V6:V27 X6:AA27">
    <cfRule type="cellIs" dxfId="529" priority="66" operator="equal">
      <formula>"if$C$4=""cn"""</formula>
    </cfRule>
    <cfRule type="cellIs" dxfId="528" priority="67" operator="greaterThan">
      <formula>0</formula>
    </cfRule>
  </conditionalFormatting>
  <conditionalFormatting sqref="V6:V27 X6:AA27">
    <cfRule type="cellIs" dxfId="527" priority="65" operator="greaterThan">
      <formula>0</formula>
    </cfRule>
  </conditionalFormatting>
  <conditionalFormatting sqref="AC6:AC27">
    <cfRule type="cellIs" dxfId="526" priority="64" operator="greaterThan">
      <formula>0</formula>
    </cfRule>
  </conditionalFormatting>
  <conditionalFormatting sqref="AC6:AC27">
    <cfRule type="cellIs" dxfId="525" priority="62" operator="equal">
      <formula>"if$C$4=""cn"""</formula>
    </cfRule>
    <cfRule type="cellIs" dxfId="524" priority="63" operator="greaterThan">
      <formula>0</formula>
    </cfRule>
  </conditionalFormatting>
  <conditionalFormatting sqref="AC6:AC27">
    <cfRule type="cellIs" dxfId="523" priority="61" operator="greaterThan">
      <formula>0</formula>
    </cfRule>
  </conditionalFormatting>
  <conditionalFormatting sqref="AE6:AG15 AE19:AG23 AE16:AE18 AG16:AG18 AE27:AG27 AF24:AG26">
    <cfRule type="expression" dxfId="522" priority="60">
      <formula>#REF!=TODAY()</formula>
    </cfRule>
  </conditionalFormatting>
  <conditionalFormatting sqref="AE28:AF28">
    <cfRule type="expression" dxfId="521" priority="59">
      <formula>#REF!=TODAY()</formula>
    </cfRule>
  </conditionalFormatting>
  <conditionalFormatting sqref="AG28">
    <cfRule type="expression" dxfId="520" priority="58">
      <formula>#REF!=TODAY()</formula>
    </cfRule>
  </conditionalFormatting>
  <conditionalFormatting sqref="Q8">
    <cfRule type="cellIs" dxfId="519" priority="57" operator="greaterThan">
      <formula>0</formula>
    </cfRule>
  </conditionalFormatting>
  <conditionalFormatting sqref="Q8">
    <cfRule type="cellIs" dxfId="518" priority="55" operator="equal">
      <formula>"if$C$4=""cn"""</formula>
    </cfRule>
    <cfRule type="cellIs" dxfId="517" priority="56" operator="greaterThan">
      <formula>0</formula>
    </cfRule>
  </conditionalFormatting>
  <conditionalFormatting sqref="Q8">
    <cfRule type="cellIs" dxfId="516" priority="54" operator="greaterThan">
      <formula>0</formula>
    </cfRule>
  </conditionalFormatting>
  <conditionalFormatting sqref="C20">
    <cfRule type="expression" dxfId="515" priority="53">
      <formula>#REF!=TODAY()</formula>
    </cfRule>
  </conditionalFormatting>
  <conditionalFormatting sqref="C20">
    <cfRule type="cellIs" dxfId="514" priority="52" operator="greaterThan">
      <formula>0</formula>
    </cfRule>
  </conditionalFormatting>
  <conditionalFormatting sqref="C20">
    <cfRule type="cellIs" dxfId="513" priority="50" operator="equal">
      <formula>"if$C$4=""cn"""</formula>
    </cfRule>
    <cfRule type="cellIs" dxfId="512" priority="51" operator="greaterThan">
      <formula>0</formula>
    </cfRule>
  </conditionalFormatting>
  <conditionalFormatting sqref="C20">
    <cfRule type="cellIs" dxfId="511" priority="49" operator="greaterThan">
      <formula>0</formula>
    </cfRule>
  </conditionalFormatting>
  <conditionalFormatting sqref="AE16">
    <cfRule type="expression" dxfId="510" priority="48">
      <formula>#REF!=TODAY()</formula>
    </cfRule>
  </conditionalFormatting>
  <conditionalFormatting sqref="AE16">
    <cfRule type="expression" dxfId="509" priority="47">
      <formula>#REF!=TODAY()</formula>
    </cfRule>
  </conditionalFormatting>
  <conditionalFormatting sqref="AE16">
    <cfRule type="cellIs" dxfId="508" priority="46" operator="greaterThan">
      <formula>0</formula>
    </cfRule>
  </conditionalFormatting>
  <conditionalFormatting sqref="AE16">
    <cfRule type="cellIs" dxfId="507" priority="44" operator="equal">
      <formula>"if$C$4=""cn"""</formula>
    </cfRule>
    <cfRule type="cellIs" dxfId="506" priority="45" operator="greaterThan">
      <formula>0</formula>
    </cfRule>
  </conditionalFormatting>
  <conditionalFormatting sqref="AE16">
    <cfRule type="cellIs" dxfId="505" priority="43" operator="greaterThan">
      <formula>0</formula>
    </cfRule>
  </conditionalFormatting>
  <conditionalFormatting sqref="AG20">
    <cfRule type="cellIs" dxfId="504" priority="42" operator="equal">
      <formula>"cn"</formula>
    </cfRule>
  </conditionalFormatting>
  <conditionalFormatting sqref="AG20">
    <cfRule type="containsText" dxfId="503" priority="41" operator="containsText" text="Lễ">
      <formula>NOT(ISERROR(SEARCH("Lễ",AG20)))</formula>
    </cfRule>
  </conditionalFormatting>
  <conditionalFormatting sqref="AG20">
    <cfRule type="expression" dxfId="502" priority="40">
      <formula>#REF!=TODAY()</formula>
    </cfRule>
  </conditionalFormatting>
  <conditionalFormatting sqref="AG20">
    <cfRule type="expression" dxfId="501" priority="39">
      <formula>#REF!=TODAY()</formula>
    </cfRule>
  </conditionalFormatting>
  <conditionalFormatting sqref="AG20">
    <cfRule type="cellIs" dxfId="500" priority="38" operator="greaterThan">
      <formula>0</formula>
    </cfRule>
  </conditionalFormatting>
  <conditionalFormatting sqref="AG20">
    <cfRule type="cellIs" dxfId="499" priority="36" operator="equal">
      <formula>"if$C$4=""cn"""</formula>
    </cfRule>
    <cfRule type="cellIs" dxfId="498" priority="37" operator="greaterThan">
      <formula>0</formula>
    </cfRule>
  </conditionalFormatting>
  <conditionalFormatting sqref="AG20">
    <cfRule type="cellIs" dxfId="497" priority="35" operator="greaterThan">
      <formula>0</formula>
    </cfRule>
  </conditionalFormatting>
  <conditionalFormatting sqref="I5:I28">
    <cfRule type="expression" dxfId="496" priority="34">
      <formula>#REF!=TODAY()</formula>
    </cfRule>
  </conditionalFormatting>
  <conditionalFormatting sqref="P5:P28">
    <cfRule type="expression" dxfId="495" priority="33">
      <formula>#REF!=TODAY()</formula>
    </cfRule>
  </conditionalFormatting>
  <conditionalFormatting sqref="W5:W28">
    <cfRule type="expression" dxfId="494" priority="32">
      <formula>#REF!=TODAY()</formula>
    </cfRule>
  </conditionalFormatting>
  <conditionalFormatting sqref="AD5:AD28">
    <cfRule type="expression" dxfId="493" priority="31">
      <formula>#REF!=TODAY()</formula>
    </cfRule>
  </conditionalFormatting>
  <conditionalFormatting sqref="U6:U8">
    <cfRule type="cellIs" dxfId="492" priority="28" operator="greaterThan">
      <formula>0</formula>
    </cfRule>
  </conditionalFormatting>
  <conditionalFormatting sqref="U6:U8">
    <cfRule type="cellIs" dxfId="491" priority="26" operator="equal">
      <formula>"if$C$4=""cn"""</formula>
    </cfRule>
    <cfRule type="cellIs" dxfId="490" priority="27" operator="greaterThan">
      <formula>0</formula>
    </cfRule>
  </conditionalFormatting>
  <conditionalFormatting sqref="U6:U8">
    <cfRule type="cellIs" dxfId="489" priority="25" operator="greaterThan">
      <formula>0</formula>
    </cfRule>
  </conditionalFormatting>
  <conditionalFormatting sqref="AF16:AF18">
    <cfRule type="cellIs" dxfId="488" priority="24" operator="greaterThan">
      <formula>0</formula>
    </cfRule>
  </conditionalFormatting>
  <conditionalFormatting sqref="AF16:AF18">
    <cfRule type="cellIs" dxfId="487" priority="22" operator="equal">
      <formula>"if$C$4=""cn"""</formula>
    </cfRule>
    <cfRule type="cellIs" dxfId="486" priority="23" operator="greaterThan">
      <formula>0</formula>
    </cfRule>
  </conditionalFormatting>
  <conditionalFormatting sqref="AF16:AF18">
    <cfRule type="cellIs" dxfId="485" priority="21" operator="greaterThan">
      <formula>0</formula>
    </cfRule>
  </conditionalFormatting>
  <conditionalFormatting sqref="AE24:AE26">
    <cfRule type="cellIs" dxfId="484" priority="20" operator="greaterThan">
      <formula>0</formula>
    </cfRule>
  </conditionalFormatting>
  <conditionalFormatting sqref="AE24:AE26">
    <cfRule type="cellIs" dxfId="483" priority="18" operator="equal">
      <formula>"if$C$4=""cn"""</formula>
    </cfRule>
    <cfRule type="cellIs" dxfId="482" priority="19" operator="greaterThan">
      <formula>0</formula>
    </cfRule>
  </conditionalFormatting>
  <conditionalFormatting sqref="AE24:AE26">
    <cfRule type="cellIs" dxfId="481" priority="17" operator="greaterThan">
      <formula>0</formula>
    </cfRule>
  </conditionalFormatting>
  <conditionalFormatting sqref="Q17:Q19">
    <cfRule type="cellIs" dxfId="480" priority="16" operator="greaterThan">
      <formula>0</formula>
    </cfRule>
  </conditionalFormatting>
  <conditionalFormatting sqref="Q17:Q19">
    <cfRule type="cellIs" dxfId="479" priority="14" operator="equal">
      <formula>"if$C$4=""cn"""</formula>
    </cfRule>
    <cfRule type="cellIs" dxfId="478" priority="15" operator="greaterThan">
      <formula>0</formula>
    </cfRule>
  </conditionalFormatting>
  <conditionalFormatting sqref="Q17:Q19">
    <cfRule type="cellIs" dxfId="477" priority="13" operator="greaterThan">
      <formula>0</formula>
    </cfRule>
  </conditionalFormatting>
  <conditionalFormatting sqref="N15:N17">
    <cfRule type="cellIs" dxfId="476" priority="12" operator="greaterThan">
      <formula>0</formula>
    </cfRule>
  </conditionalFormatting>
  <conditionalFormatting sqref="N15:N17">
    <cfRule type="cellIs" dxfId="475" priority="10" operator="equal">
      <formula>"if$C$4=""cn"""</formula>
    </cfRule>
    <cfRule type="cellIs" dxfId="474" priority="11" operator="greaterThan">
      <formula>0</formula>
    </cfRule>
  </conditionalFormatting>
  <conditionalFormatting sqref="N15:N17">
    <cfRule type="cellIs" dxfId="473" priority="9" operator="greaterThan">
      <formula>0</formula>
    </cfRule>
  </conditionalFormatting>
  <conditionalFormatting sqref="J25:J27">
    <cfRule type="cellIs" dxfId="472" priority="8" operator="greaterThan">
      <formula>0</formula>
    </cfRule>
  </conditionalFormatting>
  <conditionalFormatting sqref="J25:J27">
    <cfRule type="cellIs" dxfId="471" priority="6" operator="equal">
      <formula>"if$C$4=""cn"""</formula>
    </cfRule>
    <cfRule type="cellIs" dxfId="470" priority="7" operator="greaterThan">
      <formula>0</formula>
    </cfRule>
  </conditionalFormatting>
  <conditionalFormatting sqref="J25:J27">
    <cfRule type="cellIs" dxfId="469" priority="5" operator="greaterThan">
      <formula>0</formula>
    </cfRule>
  </conditionalFormatting>
  <conditionalFormatting sqref="AB26:AB28">
    <cfRule type="cellIs" dxfId="468" priority="4" operator="greaterThan">
      <formula>0</formula>
    </cfRule>
  </conditionalFormatting>
  <conditionalFormatting sqref="AB26:AB28">
    <cfRule type="cellIs" dxfId="467" priority="2" operator="equal">
      <formula>"if$C$4=""cn"""</formula>
    </cfRule>
    <cfRule type="cellIs" dxfId="466" priority="3" operator="greaterThan">
      <formula>0</formula>
    </cfRule>
  </conditionalFormatting>
  <conditionalFormatting sqref="AB26:AB28">
    <cfRule type="cellIs" dxfId="465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70F6-3701-49C0-9E74-925660131CB5}">
  <dimension ref="A1:AG34"/>
  <sheetViews>
    <sheetView topLeftCell="A7" workbookViewId="0">
      <selection activeCell="AJ22" sqref="AJ22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4" max="204" width="3.85546875" customWidth="1"/>
    <col min="205" max="205" width="20.140625" customWidth="1"/>
    <col min="206" max="236" width="3.5703125" customWidth="1"/>
    <col min="460" max="460" width="3.85546875" customWidth="1"/>
    <col min="461" max="461" width="20.140625" customWidth="1"/>
    <col min="462" max="492" width="3.5703125" customWidth="1"/>
    <col min="716" max="716" width="3.85546875" customWidth="1"/>
    <col min="717" max="717" width="20.140625" customWidth="1"/>
    <col min="718" max="748" width="3.5703125" customWidth="1"/>
    <col min="972" max="972" width="3.85546875" customWidth="1"/>
    <col min="973" max="973" width="20.140625" customWidth="1"/>
    <col min="974" max="1004" width="3.5703125" customWidth="1"/>
    <col min="1228" max="1228" width="3.85546875" customWidth="1"/>
    <col min="1229" max="1229" width="20.140625" customWidth="1"/>
    <col min="1230" max="1260" width="3.5703125" customWidth="1"/>
    <col min="1484" max="1484" width="3.85546875" customWidth="1"/>
    <col min="1485" max="1485" width="20.140625" customWidth="1"/>
    <col min="1486" max="1516" width="3.5703125" customWidth="1"/>
    <col min="1740" max="1740" width="3.85546875" customWidth="1"/>
    <col min="1741" max="1741" width="20.140625" customWidth="1"/>
    <col min="1742" max="1772" width="3.5703125" customWidth="1"/>
    <col min="1996" max="1996" width="3.85546875" customWidth="1"/>
    <col min="1997" max="1997" width="20.140625" customWidth="1"/>
    <col min="1998" max="2028" width="3.5703125" customWidth="1"/>
    <col min="2252" max="2252" width="3.85546875" customWidth="1"/>
    <col min="2253" max="2253" width="20.140625" customWidth="1"/>
    <col min="2254" max="2284" width="3.5703125" customWidth="1"/>
    <col min="2508" max="2508" width="3.85546875" customWidth="1"/>
    <col min="2509" max="2509" width="20.140625" customWidth="1"/>
    <col min="2510" max="2540" width="3.5703125" customWidth="1"/>
    <col min="2764" max="2764" width="3.85546875" customWidth="1"/>
    <col min="2765" max="2765" width="20.140625" customWidth="1"/>
    <col min="2766" max="2796" width="3.5703125" customWidth="1"/>
    <col min="3020" max="3020" width="3.85546875" customWidth="1"/>
    <col min="3021" max="3021" width="20.140625" customWidth="1"/>
    <col min="3022" max="3052" width="3.5703125" customWidth="1"/>
    <col min="3276" max="3276" width="3.85546875" customWidth="1"/>
    <col min="3277" max="3277" width="20.140625" customWidth="1"/>
    <col min="3278" max="3308" width="3.5703125" customWidth="1"/>
    <col min="3532" max="3532" width="3.85546875" customWidth="1"/>
    <col min="3533" max="3533" width="20.140625" customWidth="1"/>
    <col min="3534" max="3564" width="3.5703125" customWidth="1"/>
    <col min="3788" max="3788" width="3.85546875" customWidth="1"/>
    <col min="3789" max="3789" width="20.140625" customWidth="1"/>
    <col min="3790" max="3820" width="3.5703125" customWidth="1"/>
    <col min="4044" max="4044" width="3.85546875" customWidth="1"/>
    <col min="4045" max="4045" width="20.140625" customWidth="1"/>
    <col min="4046" max="4076" width="3.5703125" customWidth="1"/>
    <col min="4300" max="4300" width="3.85546875" customWidth="1"/>
    <col min="4301" max="4301" width="20.140625" customWidth="1"/>
    <col min="4302" max="4332" width="3.5703125" customWidth="1"/>
    <col min="4556" max="4556" width="3.85546875" customWidth="1"/>
    <col min="4557" max="4557" width="20.140625" customWidth="1"/>
    <col min="4558" max="4588" width="3.5703125" customWidth="1"/>
    <col min="4812" max="4812" width="3.85546875" customWidth="1"/>
    <col min="4813" max="4813" width="20.140625" customWidth="1"/>
    <col min="4814" max="4844" width="3.5703125" customWidth="1"/>
    <col min="5068" max="5068" width="3.85546875" customWidth="1"/>
    <col min="5069" max="5069" width="20.140625" customWidth="1"/>
    <col min="5070" max="5100" width="3.5703125" customWidth="1"/>
    <col min="5324" max="5324" width="3.85546875" customWidth="1"/>
    <col min="5325" max="5325" width="20.140625" customWidth="1"/>
    <col min="5326" max="5356" width="3.5703125" customWidth="1"/>
    <col min="5580" max="5580" width="3.85546875" customWidth="1"/>
    <col min="5581" max="5581" width="20.140625" customWidth="1"/>
    <col min="5582" max="5612" width="3.5703125" customWidth="1"/>
    <col min="5836" max="5836" width="3.85546875" customWidth="1"/>
    <col min="5837" max="5837" width="20.140625" customWidth="1"/>
    <col min="5838" max="5868" width="3.5703125" customWidth="1"/>
    <col min="6092" max="6092" width="3.85546875" customWidth="1"/>
    <col min="6093" max="6093" width="20.140625" customWidth="1"/>
    <col min="6094" max="6124" width="3.5703125" customWidth="1"/>
    <col min="6348" max="6348" width="3.85546875" customWidth="1"/>
    <col min="6349" max="6349" width="20.140625" customWidth="1"/>
    <col min="6350" max="6380" width="3.5703125" customWidth="1"/>
    <col min="6604" max="6604" width="3.85546875" customWidth="1"/>
    <col min="6605" max="6605" width="20.140625" customWidth="1"/>
    <col min="6606" max="6636" width="3.5703125" customWidth="1"/>
    <col min="6860" max="6860" width="3.85546875" customWidth="1"/>
    <col min="6861" max="6861" width="20.140625" customWidth="1"/>
    <col min="6862" max="6892" width="3.5703125" customWidth="1"/>
    <col min="7116" max="7116" width="3.85546875" customWidth="1"/>
    <col min="7117" max="7117" width="20.140625" customWidth="1"/>
    <col min="7118" max="7148" width="3.5703125" customWidth="1"/>
    <col min="7372" max="7372" width="3.85546875" customWidth="1"/>
    <col min="7373" max="7373" width="20.140625" customWidth="1"/>
    <col min="7374" max="7404" width="3.5703125" customWidth="1"/>
    <col min="7628" max="7628" width="3.85546875" customWidth="1"/>
    <col min="7629" max="7629" width="20.140625" customWidth="1"/>
    <col min="7630" max="7660" width="3.5703125" customWidth="1"/>
    <col min="7884" max="7884" width="3.85546875" customWidth="1"/>
    <col min="7885" max="7885" width="20.140625" customWidth="1"/>
    <col min="7886" max="7916" width="3.5703125" customWidth="1"/>
    <col min="8140" max="8140" width="3.85546875" customWidth="1"/>
    <col min="8141" max="8141" width="20.140625" customWidth="1"/>
    <col min="8142" max="8172" width="3.5703125" customWidth="1"/>
    <col min="8396" max="8396" width="3.85546875" customWidth="1"/>
    <col min="8397" max="8397" width="20.140625" customWidth="1"/>
    <col min="8398" max="8428" width="3.5703125" customWidth="1"/>
    <col min="8652" max="8652" width="3.85546875" customWidth="1"/>
    <col min="8653" max="8653" width="20.140625" customWidth="1"/>
    <col min="8654" max="8684" width="3.5703125" customWidth="1"/>
    <col min="8908" max="8908" width="3.85546875" customWidth="1"/>
    <col min="8909" max="8909" width="20.140625" customWidth="1"/>
    <col min="8910" max="8940" width="3.5703125" customWidth="1"/>
    <col min="9164" max="9164" width="3.85546875" customWidth="1"/>
    <col min="9165" max="9165" width="20.140625" customWidth="1"/>
    <col min="9166" max="9196" width="3.5703125" customWidth="1"/>
    <col min="9420" max="9420" width="3.85546875" customWidth="1"/>
    <col min="9421" max="9421" width="20.140625" customWidth="1"/>
    <col min="9422" max="9452" width="3.5703125" customWidth="1"/>
    <col min="9676" max="9676" width="3.85546875" customWidth="1"/>
    <col min="9677" max="9677" width="20.140625" customWidth="1"/>
    <col min="9678" max="9708" width="3.5703125" customWidth="1"/>
    <col min="9932" max="9932" width="3.85546875" customWidth="1"/>
    <col min="9933" max="9933" width="20.140625" customWidth="1"/>
    <col min="9934" max="9964" width="3.5703125" customWidth="1"/>
    <col min="10188" max="10188" width="3.85546875" customWidth="1"/>
    <col min="10189" max="10189" width="20.140625" customWidth="1"/>
    <col min="10190" max="10220" width="3.5703125" customWidth="1"/>
    <col min="10444" max="10444" width="3.85546875" customWidth="1"/>
    <col min="10445" max="10445" width="20.140625" customWidth="1"/>
    <col min="10446" max="10476" width="3.5703125" customWidth="1"/>
    <col min="10700" max="10700" width="3.85546875" customWidth="1"/>
    <col min="10701" max="10701" width="20.140625" customWidth="1"/>
    <col min="10702" max="10732" width="3.5703125" customWidth="1"/>
    <col min="10956" max="10956" width="3.85546875" customWidth="1"/>
    <col min="10957" max="10957" width="20.140625" customWidth="1"/>
    <col min="10958" max="10988" width="3.5703125" customWidth="1"/>
    <col min="11212" max="11212" width="3.85546875" customWidth="1"/>
    <col min="11213" max="11213" width="20.140625" customWidth="1"/>
    <col min="11214" max="11244" width="3.5703125" customWidth="1"/>
    <col min="11468" max="11468" width="3.85546875" customWidth="1"/>
    <col min="11469" max="11469" width="20.140625" customWidth="1"/>
    <col min="11470" max="11500" width="3.5703125" customWidth="1"/>
    <col min="11724" max="11724" width="3.85546875" customWidth="1"/>
    <col min="11725" max="11725" width="20.140625" customWidth="1"/>
    <col min="11726" max="11756" width="3.5703125" customWidth="1"/>
    <col min="11980" max="11980" width="3.85546875" customWidth="1"/>
    <col min="11981" max="11981" width="20.140625" customWidth="1"/>
    <col min="11982" max="12012" width="3.5703125" customWidth="1"/>
    <col min="12236" max="12236" width="3.85546875" customWidth="1"/>
    <col min="12237" max="12237" width="20.140625" customWidth="1"/>
    <col min="12238" max="12268" width="3.5703125" customWidth="1"/>
    <col min="12492" max="12492" width="3.85546875" customWidth="1"/>
    <col min="12493" max="12493" width="20.140625" customWidth="1"/>
    <col min="12494" max="12524" width="3.5703125" customWidth="1"/>
    <col min="12748" max="12748" width="3.85546875" customWidth="1"/>
    <col min="12749" max="12749" width="20.140625" customWidth="1"/>
    <col min="12750" max="12780" width="3.5703125" customWidth="1"/>
    <col min="13004" max="13004" width="3.85546875" customWidth="1"/>
    <col min="13005" max="13005" width="20.140625" customWidth="1"/>
    <col min="13006" max="13036" width="3.5703125" customWidth="1"/>
    <col min="13260" max="13260" width="3.85546875" customWidth="1"/>
    <col min="13261" max="13261" width="20.140625" customWidth="1"/>
    <col min="13262" max="13292" width="3.5703125" customWidth="1"/>
    <col min="13516" max="13516" width="3.85546875" customWidth="1"/>
    <col min="13517" max="13517" width="20.140625" customWidth="1"/>
    <col min="13518" max="13548" width="3.5703125" customWidth="1"/>
    <col min="13772" max="13772" width="3.85546875" customWidth="1"/>
    <col min="13773" max="13773" width="20.140625" customWidth="1"/>
    <col min="13774" max="13804" width="3.5703125" customWidth="1"/>
    <col min="14028" max="14028" width="3.85546875" customWidth="1"/>
    <col min="14029" max="14029" width="20.140625" customWidth="1"/>
    <col min="14030" max="14060" width="3.5703125" customWidth="1"/>
    <col min="14284" max="14284" width="3.85546875" customWidth="1"/>
    <col min="14285" max="14285" width="20.140625" customWidth="1"/>
    <col min="14286" max="14316" width="3.5703125" customWidth="1"/>
    <col min="14540" max="14540" width="3.85546875" customWidth="1"/>
    <col min="14541" max="14541" width="20.140625" customWidth="1"/>
    <col min="14542" max="14572" width="3.5703125" customWidth="1"/>
    <col min="14796" max="14796" width="3.85546875" customWidth="1"/>
    <col min="14797" max="14797" width="20.140625" customWidth="1"/>
    <col min="14798" max="14828" width="3.5703125" customWidth="1"/>
    <col min="15052" max="15052" width="3.85546875" customWidth="1"/>
    <col min="15053" max="15053" width="20.140625" customWidth="1"/>
    <col min="15054" max="15084" width="3.5703125" customWidth="1"/>
    <col min="15308" max="15308" width="3.85546875" customWidth="1"/>
    <col min="15309" max="15309" width="20.140625" customWidth="1"/>
    <col min="15310" max="15340" width="3.5703125" customWidth="1"/>
    <col min="15564" max="15564" width="3.85546875" customWidth="1"/>
    <col min="15565" max="15565" width="20.140625" customWidth="1"/>
    <col min="15566" max="15596" width="3.5703125" customWidth="1"/>
    <col min="15820" max="15820" width="3.85546875" customWidth="1"/>
    <col min="15821" max="15821" width="20.140625" customWidth="1"/>
    <col min="15822" max="15852" width="3.5703125" customWidth="1"/>
    <col min="16076" max="16076" width="3.85546875" customWidth="1"/>
    <col min="16077" max="16077" width="20.140625" customWidth="1"/>
    <col min="16078" max="16108" width="3.5703125" customWidth="1"/>
  </cols>
  <sheetData>
    <row r="1" spans="1:33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06</v>
      </c>
      <c r="AC1" s="97"/>
      <c r="AD1" s="97"/>
      <c r="AE1" s="97"/>
      <c r="AF1" s="97"/>
      <c r="AG1" s="98"/>
    </row>
    <row r="2" spans="1:33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3" s="9" customFormat="1" ht="5.25" customHeight="1">
      <c r="A3" s="7"/>
      <c r="B3" s="8"/>
      <c r="C3" s="102">
        <v>45078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3" s="12" customFormat="1">
      <c r="A4" s="91" t="s">
        <v>11</v>
      </c>
      <c r="B4" s="92" t="s">
        <v>12</v>
      </c>
      <c r="C4" s="10" t="str">
        <f>LOWER(TEXT(C5,"ddd"))</f>
        <v>t5</v>
      </c>
      <c r="D4" s="10" t="str">
        <f t="shared" ref="D4:I4" si="0">LOWER(TEXT(D5,"ddd"))</f>
        <v>t6</v>
      </c>
      <c r="E4" s="10" t="str">
        <f t="shared" si="0"/>
        <v>t7</v>
      </c>
      <c r="F4" s="10" t="str">
        <f t="shared" si="0"/>
        <v>cn</v>
      </c>
      <c r="G4" s="10" t="str">
        <f t="shared" si="0"/>
        <v>t2</v>
      </c>
      <c r="H4" s="10" t="str">
        <f t="shared" si="0"/>
        <v>t3</v>
      </c>
      <c r="I4" s="10" t="str">
        <f t="shared" si="0"/>
        <v>t4</v>
      </c>
      <c r="J4" s="10" t="str">
        <f>LOWER(TEXT(J5,"ddd"))</f>
        <v>t5</v>
      </c>
      <c r="K4" s="10" t="str">
        <f t="shared" ref="K4:AG4" si="1">LOWER(TEXT(K5,"ddd"))</f>
        <v>t6</v>
      </c>
      <c r="L4" s="10" t="str">
        <f t="shared" si="1"/>
        <v>t7</v>
      </c>
      <c r="M4" s="10" t="str">
        <f t="shared" si="1"/>
        <v>cn</v>
      </c>
      <c r="N4" s="10" t="str">
        <f t="shared" si="1"/>
        <v>t2</v>
      </c>
      <c r="O4" s="10" t="str">
        <f t="shared" si="1"/>
        <v>t3</v>
      </c>
      <c r="P4" s="10" t="str">
        <f t="shared" si="1"/>
        <v>t4</v>
      </c>
      <c r="Q4" s="10" t="str">
        <f t="shared" si="1"/>
        <v>t5</v>
      </c>
      <c r="R4" s="10" t="str">
        <f t="shared" si="1"/>
        <v>t6</v>
      </c>
      <c r="S4" s="10" t="str">
        <f t="shared" si="1"/>
        <v>t7</v>
      </c>
      <c r="T4" s="10" t="str">
        <f t="shared" si="1"/>
        <v>cn</v>
      </c>
      <c r="U4" s="10" t="str">
        <f t="shared" si="1"/>
        <v>t2</v>
      </c>
      <c r="V4" s="10" t="str">
        <f t="shared" si="1"/>
        <v>t3</v>
      </c>
      <c r="W4" s="10" t="str">
        <f t="shared" si="1"/>
        <v>t4</v>
      </c>
      <c r="X4" s="10" t="str">
        <f t="shared" si="1"/>
        <v>t5</v>
      </c>
      <c r="Y4" s="10" t="str">
        <f t="shared" si="1"/>
        <v>t6</v>
      </c>
      <c r="Z4" s="10" t="str">
        <f t="shared" si="1"/>
        <v>t7</v>
      </c>
      <c r="AA4" s="10" t="str">
        <f t="shared" si="1"/>
        <v>cn</v>
      </c>
      <c r="AB4" s="10" t="str">
        <f t="shared" si="1"/>
        <v>t2</v>
      </c>
      <c r="AC4" s="10" t="str">
        <f t="shared" si="1"/>
        <v>t3</v>
      </c>
      <c r="AD4" s="10" t="str">
        <f t="shared" si="1"/>
        <v>t4</v>
      </c>
      <c r="AE4" s="10" t="str">
        <f t="shared" si="1"/>
        <v>t5</v>
      </c>
      <c r="AF4" s="10" t="str">
        <f t="shared" si="1"/>
        <v>t6</v>
      </c>
      <c r="AG4" s="11" t="str">
        <f t="shared" si="1"/>
        <v>t7</v>
      </c>
    </row>
    <row r="5" spans="1:33" s="17" customFormat="1" ht="14.25">
      <c r="A5" s="91"/>
      <c r="B5" s="92"/>
      <c r="C5" s="13">
        <f>C3</f>
        <v>45078</v>
      </c>
      <c r="D5" s="13">
        <f>C5+1</f>
        <v>45079</v>
      </c>
      <c r="E5" s="13">
        <f t="shared" ref="E5:AF5" si="2">D5+1</f>
        <v>45080</v>
      </c>
      <c r="F5" s="18">
        <f t="shared" si="2"/>
        <v>45081</v>
      </c>
      <c r="G5" s="13">
        <f t="shared" si="2"/>
        <v>45082</v>
      </c>
      <c r="H5" s="13">
        <f t="shared" si="2"/>
        <v>45083</v>
      </c>
      <c r="I5" s="13">
        <f t="shared" si="2"/>
        <v>45084</v>
      </c>
      <c r="J5" s="13">
        <f t="shared" si="2"/>
        <v>45085</v>
      </c>
      <c r="K5" s="13">
        <f t="shared" si="2"/>
        <v>45086</v>
      </c>
      <c r="L5" s="13">
        <f t="shared" si="2"/>
        <v>45087</v>
      </c>
      <c r="M5" s="18">
        <f t="shared" si="2"/>
        <v>45088</v>
      </c>
      <c r="N5" s="13">
        <f t="shared" si="2"/>
        <v>45089</v>
      </c>
      <c r="O5" s="13">
        <f t="shared" si="2"/>
        <v>45090</v>
      </c>
      <c r="P5" s="13">
        <f t="shared" si="2"/>
        <v>45091</v>
      </c>
      <c r="Q5" s="13">
        <f t="shared" si="2"/>
        <v>45092</v>
      </c>
      <c r="R5" s="13">
        <f t="shared" si="2"/>
        <v>45093</v>
      </c>
      <c r="S5" s="13">
        <f t="shared" si="2"/>
        <v>45094</v>
      </c>
      <c r="T5" s="18">
        <f t="shared" si="2"/>
        <v>45095</v>
      </c>
      <c r="U5" s="13">
        <f t="shared" si="2"/>
        <v>45096</v>
      </c>
      <c r="V5" s="13">
        <f t="shared" si="2"/>
        <v>45097</v>
      </c>
      <c r="W5" s="13">
        <f t="shared" si="2"/>
        <v>45098</v>
      </c>
      <c r="X5" s="13">
        <f t="shared" si="2"/>
        <v>45099</v>
      </c>
      <c r="Y5" s="13">
        <f t="shared" si="2"/>
        <v>45100</v>
      </c>
      <c r="Z5" s="13">
        <f t="shared" si="2"/>
        <v>45101</v>
      </c>
      <c r="AA5" s="18">
        <f t="shared" si="2"/>
        <v>45102</v>
      </c>
      <c r="AB5" s="13">
        <f t="shared" si="2"/>
        <v>45103</v>
      </c>
      <c r="AC5" s="13">
        <f t="shared" si="2"/>
        <v>45104</v>
      </c>
      <c r="AD5" s="13">
        <f t="shared" si="2"/>
        <v>45105</v>
      </c>
      <c r="AE5" s="13">
        <f t="shared" si="2"/>
        <v>45106</v>
      </c>
      <c r="AF5" s="13">
        <f t="shared" si="2"/>
        <v>45107</v>
      </c>
      <c r="AG5" s="13"/>
    </row>
    <row r="6" spans="1:33" ht="12.75" customHeight="1">
      <c r="A6" s="72">
        <v>1</v>
      </c>
      <c r="B6" s="15" t="str">
        <f>'LICH BD 2023'!B5</f>
        <v>Cắt lõi giấy 01</v>
      </c>
      <c r="C6" s="69"/>
      <c r="D6" s="69"/>
      <c r="E6" s="69"/>
      <c r="F6" s="18"/>
      <c r="G6" s="69"/>
      <c r="H6" s="69"/>
      <c r="I6" s="69"/>
      <c r="J6" s="69"/>
      <c r="K6" s="69"/>
      <c r="L6" s="69"/>
      <c r="M6" s="18"/>
      <c r="N6" s="69"/>
      <c r="O6" s="69"/>
      <c r="P6" s="69"/>
      <c r="Q6" s="69"/>
      <c r="R6" s="69"/>
      <c r="S6" s="69"/>
      <c r="T6" s="18"/>
      <c r="U6" s="69">
        <v>45096</v>
      </c>
      <c r="V6" s="69"/>
      <c r="W6" s="69"/>
      <c r="X6" s="69"/>
      <c r="Y6" s="69"/>
      <c r="Z6" s="69"/>
      <c r="AA6" s="18"/>
      <c r="AB6" s="69"/>
      <c r="AC6" s="69"/>
      <c r="AD6" s="69"/>
      <c r="AE6" s="69"/>
      <c r="AF6" s="69"/>
      <c r="AG6" s="69"/>
    </row>
    <row r="7" spans="1:33" ht="12.75" customHeight="1">
      <c r="A7" s="72">
        <v>2</v>
      </c>
      <c r="B7" s="15" t="str">
        <f>'LICH BD 2023'!B6</f>
        <v>Cắt lõi giấy 02</v>
      </c>
      <c r="C7" s="69"/>
      <c r="D7" s="69"/>
      <c r="E7" s="69"/>
      <c r="F7" s="18"/>
      <c r="G7" s="69"/>
      <c r="H7" s="69"/>
      <c r="I7" s="69"/>
      <c r="J7" s="69"/>
      <c r="K7" s="69"/>
      <c r="L7" s="69"/>
      <c r="M7" s="18"/>
      <c r="N7" s="69"/>
      <c r="O7" s="69"/>
      <c r="P7" s="69"/>
      <c r="Q7" s="69"/>
      <c r="R7" s="69"/>
      <c r="S7" s="69"/>
      <c r="T7" s="18"/>
      <c r="U7" s="69">
        <v>45096</v>
      </c>
      <c r="V7" s="69"/>
      <c r="W7" s="69"/>
      <c r="X7" s="69"/>
      <c r="Y7" s="69"/>
      <c r="Z7" s="69"/>
      <c r="AA7" s="18"/>
      <c r="AB7" s="69"/>
      <c r="AC7" s="69"/>
      <c r="AD7" s="69"/>
      <c r="AE7" s="69"/>
      <c r="AF7" s="69"/>
      <c r="AG7" s="69"/>
    </row>
    <row r="8" spans="1:33" ht="12.75" customHeight="1">
      <c r="A8" s="72">
        <v>3</v>
      </c>
      <c r="B8" s="15" t="str">
        <f>'LICH BD 2023'!B7</f>
        <v>Chia cuộn 01</v>
      </c>
      <c r="C8" s="69"/>
      <c r="D8" s="69"/>
      <c r="E8" s="69"/>
      <c r="F8" s="18"/>
      <c r="G8" s="69"/>
      <c r="H8" s="69"/>
      <c r="I8" s="69"/>
      <c r="J8" s="69"/>
      <c r="K8" s="69"/>
      <c r="L8" s="69"/>
      <c r="M8" s="18"/>
      <c r="N8" s="69"/>
      <c r="O8" s="69"/>
      <c r="P8" s="69"/>
      <c r="Q8" s="69">
        <v>45092</v>
      </c>
      <c r="R8" s="69"/>
      <c r="S8" s="69"/>
      <c r="T8" s="18"/>
      <c r="U8" s="69"/>
      <c r="V8" s="69"/>
      <c r="W8" s="69"/>
      <c r="X8" s="69"/>
      <c r="Y8" s="69"/>
      <c r="Z8" s="69"/>
      <c r="AA8" s="18"/>
      <c r="AB8" s="69"/>
      <c r="AC8" s="69"/>
      <c r="AD8" s="69"/>
      <c r="AE8" s="69"/>
      <c r="AF8" s="69"/>
      <c r="AG8" s="69"/>
    </row>
    <row r="9" spans="1:33" ht="12.75" customHeight="1">
      <c r="A9" s="72">
        <v>4</v>
      </c>
      <c r="B9" s="15" t="str">
        <f>'LICH BD 2023'!B8</f>
        <v>Chia cuộn 03</v>
      </c>
      <c r="C9" s="69"/>
      <c r="D9" s="69"/>
      <c r="E9" s="69"/>
      <c r="F9" s="18"/>
      <c r="G9" s="69"/>
      <c r="H9" s="69"/>
      <c r="I9" s="69"/>
      <c r="J9" s="69"/>
      <c r="K9" s="69"/>
      <c r="L9" s="69"/>
      <c r="M9" s="18"/>
      <c r="N9" s="69"/>
      <c r="O9" s="69"/>
      <c r="P9" s="69"/>
      <c r="Q9" s="69"/>
      <c r="R9" s="69">
        <v>45093</v>
      </c>
      <c r="S9" s="69"/>
      <c r="T9" s="18"/>
      <c r="U9" s="69"/>
      <c r="V9" s="69"/>
      <c r="W9" s="69"/>
      <c r="X9" s="69"/>
      <c r="Y9" s="69"/>
      <c r="Z9" s="69"/>
      <c r="AA9" s="18"/>
      <c r="AB9" s="69"/>
      <c r="AC9" s="69"/>
      <c r="AD9" s="69"/>
      <c r="AE9" s="69"/>
      <c r="AF9" s="69"/>
      <c r="AG9" s="69"/>
    </row>
    <row r="10" spans="1:33" ht="12.75" customHeight="1">
      <c r="A10" s="72">
        <v>5</v>
      </c>
      <c r="B10" s="15" t="str">
        <f>'LICH BD 2023'!B9</f>
        <v xml:space="preserve">Chỉnh độ nhớt mực 01 </v>
      </c>
      <c r="C10" s="69"/>
      <c r="D10" s="69"/>
      <c r="E10" s="69"/>
      <c r="F10" s="18"/>
      <c r="G10" s="69"/>
      <c r="H10" s="69"/>
      <c r="I10" s="69"/>
      <c r="J10" s="69"/>
      <c r="K10" s="69">
        <v>45086</v>
      </c>
      <c r="L10" s="69"/>
      <c r="M10" s="18"/>
      <c r="N10" s="69"/>
      <c r="O10" s="69"/>
      <c r="P10" s="69"/>
      <c r="Q10" s="69"/>
      <c r="R10" s="69"/>
      <c r="S10" s="69"/>
      <c r="T10" s="18"/>
      <c r="U10" s="69"/>
      <c r="V10" s="69"/>
      <c r="W10" s="69"/>
      <c r="X10" s="69"/>
      <c r="Y10" s="69"/>
      <c r="Z10" s="69"/>
      <c r="AA10" s="18"/>
      <c r="AB10" s="69"/>
      <c r="AC10" s="69"/>
      <c r="AD10" s="69"/>
      <c r="AE10" s="69"/>
      <c r="AF10" s="69"/>
      <c r="AG10" s="69"/>
    </row>
    <row r="11" spans="1:33" ht="12.75" customHeight="1">
      <c r="A11" s="72">
        <v>6</v>
      </c>
      <c r="B11" s="15" t="str">
        <f>'LICH BD 2023'!B10</f>
        <v>Chỉnh độ nhớt mực 02</v>
      </c>
      <c r="C11" s="69"/>
      <c r="D11" s="69"/>
      <c r="E11" s="69"/>
      <c r="F11" s="18"/>
      <c r="G11" s="69"/>
      <c r="H11" s="69"/>
      <c r="I11" s="69"/>
      <c r="J11" s="69"/>
      <c r="K11" s="69">
        <v>45086</v>
      </c>
      <c r="L11" s="69"/>
      <c r="M11" s="18"/>
      <c r="N11" s="69"/>
      <c r="O11" s="69"/>
      <c r="P11" s="69"/>
      <c r="Q11" s="69"/>
      <c r="R11" s="69"/>
      <c r="S11" s="69"/>
      <c r="T11" s="18"/>
      <c r="U11" s="69"/>
      <c r="V11" s="69"/>
      <c r="W11" s="69"/>
      <c r="X11" s="69"/>
      <c r="Y11" s="69"/>
      <c r="Z11" s="69"/>
      <c r="AA11" s="18"/>
      <c r="AB11" s="69"/>
      <c r="AC11" s="69"/>
      <c r="AD11" s="69"/>
      <c r="AE11" s="69"/>
      <c r="AF11" s="69"/>
      <c r="AG11" s="69"/>
    </row>
    <row r="12" spans="1:33" ht="12.75" customHeight="1">
      <c r="A12" s="72">
        <v>7</v>
      </c>
      <c r="B12" s="15" t="str">
        <f>'LICH BD 2023'!B11</f>
        <v>Chỉnh độ nhớt mực 03</v>
      </c>
      <c r="C12" s="69"/>
      <c r="D12" s="69"/>
      <c r="E12" s="69"/>
      <c r="F12" s="18"/>
      <c r="G12" s="69"/>
      <c r="H12" s="69"/>
      <c r="I12" s="69"/>
      <c r="J12" s="69"/>
      <c r="K12" s="69">
        <v>45086</v>
      </c>
      <c r="L12" s="69"/>
      <c r="M12" s="18"/>
      <c r="N12" s="69"/>
      <c r="O12" s="69"/>
      <c r="P12" s="69"/>
      <c r="Q12" s="69"/>
      <c r="R12" s="69"/>
      <c r="S12" s="69"/>
      <c r="T12" s="18"/>
      <c r="U12" s="69"/>
      <c r="V12" s="69"/>
      <c r="W12" s="69"/>
      <c r="X12" s="69"/>
      <c r="Y12" s="69"/>
      <c r="Z12" s="69"/>
      <c r="AA12" s="18"/>
      <c r="AB12" s="69"/>
      <c r="AC12" s="69"/>
      <c r="AD12" s="69"/>
      <c r="AE12" s="69"/>
      <c r="AF12" s="69"/>
      <c r="AG12" s="69"/>
    </row>
    <row r="13" spans="1:33" ht="12.75" customHeight="1">
      <c r="A13" s="72">
        <v>8</v>
      </c>
      <c r="B13" s="15" t="str">
        <f>'LICH BD 2023'!B12</f>
        <v>Chỉnh độ nhớt mực 04</v>
      </c>
      <c r="C13" s="69"/>
      <c r="D13" s="69"/>
      <c r="E13" s="69"/>
      <c r="F13" s="18"/>
      <c r="G13" s="69"/>
      <c r="H13" s="69"/>
      <c r="I13" s="69"/>
      <c r="J13" s="69"/>
      <c r="K13" s="69">
        <v>45086</v>
      </c>
      <c r="L13" s="69"/>
      <c r="M13" s="18"/>
      <c r="N13" s="69"/>
      <c r="O13" s="69"/>
      <c r="P13" s="69"/>
      <c r="Q13" s="69"/>
      <c r="R13" s="69"/>
      <c r="S13" s="69"/>
      <c r="T13" s="18"/>
      <c r="U13" s="69"/>
      <c r="V13" s="69"/>
      <c r="W13" s="69"/>
      <c r="X13" s="69"/>
      <c r="Y13" s="69"/>
      <c r="Z13" s="69"/>
      <c r="AA13" s="18"/>
      <c r="AB13" s="69"/>
      <c r="AC13" s="69"/>
      <c r="AD13" s="69"/>
      <c r="AE13" s="69"/>
      <c r="AF13" s="69"/>
      <c r="AG13" s="69"/>
    </row>
    <row r="14" spans="1:33" ht="12.75" customHeight="1">
      <c r="A14" s="72">
        <v>9</v>
      </c>
      <c r="B14" s="15" t="str">
        <f>'LICH BD 2023'!B13</f>
        <v>Chỉnh độ nhớt mực 05</v>
      </c>
      <c r="C14" s="69"/>
      <c r="D14" s="69"/>
      <c r="E14" s="69"/>
      <c r="F14" s="18"/>
      <c r="G14" s="69"/>
      <c r="H14" s="69"/>
      <c r="I14" s="69"/>
      <c r="J14" s="69"/>
      <c r="K14" s="69">
        <v>45086</v>
      </c>
      <c r="L14" s="69"/>
      <c r="M14" s="18"/>
      <c r="N14" s="69"/>
      <c r="O14" s="69"/>
      <c r="P14" s="69"/>
      <c r="Q14" s="69"/>
      <c r="R14" s="69"/>
      <c r="S14" s="69"/>
      <c r="T14" s="18"/>
      <c r="U14" s="69"/>
      <c r="V14" s="69"/>
      <c r="W14" s="69"/>
      <c r="X14" s="69"/>
      <c r="Y14" s="69"/>
      <c r="Z14" s="69"/>
      <c r="AA14" s="18"/>
      <c r="AB14" s="69"/>
      <c r="AC14" s="69"/>
      <c r="AD14" s="69"/>
      <c r="AE14" s="69"/>
      <c r="AF14" s="69"/>
      <c r="AG14" s="69"/>
    </row>
    <row r="15" spans="1:33" ht="12.75" customHeight="1">
      <c r="A15" s="72">
        <v>10</v>
      </c>
      <c r="B15" s="15" t="str">
        <f>'LICH BD 2023'!B14</f>
        <v>Ghép màng 01 (có dung môi)</v>
      </c>
      <c r="C15" s="69"/>
      <c r="D15" s="69"/>
      <c r="E15" s="69"/>
      <c r="F15" s="18"/>
      <c r="G15" s="69"/>
      <c r="H15" s="69"/>
      <c r="I15" s="69"/>
      <c r="J15" s="69"/>
      <c r="K15" s="69"/>
      <c r="L15" s="69"/>
      <c r="M15" s="18"/>
      <c r="N15" s="69">
        <v>45089</v>
      </c>
      <c r="O15" s="69"/>
      <c r="P15" s="69"/>
      <c r="Q15" s="69"/>
      <c r="R15" s="69"/>
      <c r="S15" s="69"/>
      <c r="T15" s="18"/>
      <c r="U15" s="69"/>
      <c r="V15" s="69"/>
      <c r="W15" s="69"/>
      <c r="X15" s="69"/>
      <c r="Y15" s="69"/>
      <c r="Z15" s="69"/>
      <c r="AA15" s="18"/>
      <c r="AB15" s="69"/>
      <c r="AC15" s="69"/>
      <c r="AD15" s="69"/>
      <c r="AE15" s="69"/>
      <c r="AF15" s="69"/>
      <c r="AG15" s="69"/>
    </row>
    <row r="16" spans="1:33" ht="12.75" customHeight="1">
      <c r="A16" s="72">
        <v>11</v>
      </c>
      <c r="B16" s="15" t="str">
        <f>'LICH BD 2023'!B15</f>
        <v>Ghép màng 02 (Không dung môi)</v>
      </c>
      <c r="C16" s="69"/>
      <c r="D16" s="69"/>
      <c r="E16" s="69"/>
      <c r="F16" s="18"/>
      <c r="G16" s="69"/>
      <c r="H16" s="69"/>
      <c r="I16" s="69"/>
      <c r="J16" s="69"/>
      <c r="K16" s="69"/>
      <c r="L16" s="69"/>
      <c r="M16" s="18"/>
      <c r="N16" s="69"/>
      <c r="O16" s="69"/>
      <c r="P16" s="69"/>
      <c r="Q16" s="69"/>
      <c r="R16" s="69"/>
      <c r="S16" s="69"/>
      <c r="T16" s="18"/>
      <c r="U16" s="69"/>
      <c r="V16" s="69"/>
      <c r="W16" s="69"/>
      <c r="X16" s="69"/>
      <c r="Y16" s="69"/>
      <c r="Z16" s="69"/>
      <c r="AA16" s="18"/>
      <c r="AB16" s="69"/>
      <c r="AC16" s="69"/>
      <c r="AD16" s="69"/>
      <c r="AE16" s="69">
        <v>45106</v>
      </c>
      <c r="AF16" s="69"/>
      <c r="AG16" s="69"/>
    </row>
    <row r="17" spans="1:33" ht="12.75" customHeight="1">
      <c r="A17" s="72">
        <v>12</v>
      </c>
      <c r="B17" s="15" t="str">
        <f>'LICH BD 2023'!B16</f>
        <v>In 01</v>
      </c>
      <c r="C17" s="69"/>
      <c r="D17" s="69"/>
      <c r="E17" s="69"/>
      <c r="F17" s="18"/>
      <c r="G17" s="69"/>
      <c r="H17" s="69"/>
      <c r="I17" s="69"/>
      <c r="J17" s="69"/>
      <c r="K17" s="69"/>
      <c r="L17" s="69"/>
      <c r="M17" s="18"/>
      <c r="N17" s="69"/>
      <c r="O17" s="69">
        <v>45090</v>
      </c>
      <c r="P17" s="69"/>
      <c r="Q17" s="69"/>
      <c r="R17" s="69"/>
      <c r="S17" s="69"/>
      <c r="T17" s="18"/>
      <c r="U17" s="69"/>
      <c r="V17" s="69"/>
      <c r="W17" s="69"/>
      <c r="X17" s="69"/>
      <c r="Y17" s="69"/>
      <c r="Z17" s="69"/>
      <c r="AA17" s="18"/>
      <c r="AB17" s="69"/>
      <c r="AC17" s="69"/>
      <c r="AD17" s="69"/>
      <c r="AE17" s="69"/>
      <c r="AF17" s="69"/>
      <c r="AG17" s="69"/>
    </row>
    <row r="18" spans="1:33" ht="12.75" customHeight="1">
      <c r="A18" s="72">
        <v>13</v>
      </c>
      <c r="B18" s="15" t="str">
        <f>'LICH BD 2023'!B17</f>
        <v>Làm lạnh nước 01</v>
      </c>
      <c r="C18" s="69"/>
      <c r="D18" s="69"/>
      <c r="E18" s="69"/>
      <c r="F18" s="18"/>
      <c r="G18" s="69"/>
      <c r="H18" s="69"/>
      <c r="I18" s="69"/>
      <c r="J18" s="69"/>
      <c r="K18" s="69"/>
      <c r="L18" s="69"/>
      <c r="M18" s="18"/>
      <c r="N18" s="69"/>
      <c r="O18" s="69"/>
      <c r="P18" s="69"/>
      <c r="Q18" s="69"/>
      <c r="R18" s="69"/>
      <c r="S18" s="69"/>
      <c r="T18" s="18"/>
      <c r="U18" s="69"/>
      <c r="V18" s="69">
        <v>45097</v>
      </c>
      <c r="W18" s="69"/>
      <c r="X18" s="69"/>
      <c r="Y18" s="69"/>
      <c r="Z18" s="69"/>
      <c r="AA18" s="18"/>
      <c r="AB18" s="69"/>
      <c r="AC18" s="69"/>
      <c r="AD18" s="69"/>
      <c r="AE18" s="69"/>
      <c r="AF18" s="69"/>
      <c r="AG18" s="69"/>
    </row>
    <row r="19" spans="1:33" ht="12.75" customHeight="1">
      <c r="A19" s="72">
        <v>14</v>
      </c>
      <c r="B19" s="15" t="str">
        <f>'LICH BD 2023'!B18</f>
        <v>Làm lạnh nước 02</v>
      </c>
      <c r="C19" s="69"/>
      <c r="D19" s="69"/>
      <c r="E19" s="69"/>
      <c r="F19" s="18"/>
      <c r="G19" s="69"/>
      <c r="H19" s="69"/>
      <c r="I19" s="69"/>
      <c r="J19" s="69"/>
      <c r="K19" s="69"/>
      <c r="L19" s="69"/>
      <c r="M19" s="18"/>
      <c r="N19" s="69"/>
      <c r="O19" s="69"/>
      <c r="P19" s="69"/>
      <c r="Q19" s="69"/>
      <c r="R19" s="69"/>
      <c r="S19" s="69"/>
      <c r="T19" s="18"/>
      <c r="U19" s="69"/>
      <c r="V19" s="69">
        <v>45097</v>
      </c>
      <c r="W19" s="69"/>
      <c r="X19" s="69"/>
      <c r="Y19" s="69"/>
      <c r="Z19" s="69"/>
      <c r="AA19" s="18"/>
      <c r="AB19" s="69"/>
      <c r="AC19" s="69"/>
      <c r="AD19" s="69"/>
      <c r="AE19" s="69"/>
      <c r="AF19" s="69"/>
      <c r="AG19" s="69"/>
    </row>
    <row r="20" spans="1:33" ht="12.75" customHeight="1">
      <c r="A20" s="72">
        <v>15</v>
      </c>
      <c r="B20" s="15" t="str">
        <f>'LICH BD 2023'!B19</f>
        <v>Làm túi 01</v>
      </c>
      <c r="C20" s="69">
        <v>45078</v>
      </c>
      <c r="D20" s="69"/>
      <c r="E20" s="69"/>
      <c r="F20" s="18"/>
      <c r="G20" s="69"/>
      <c r="H20" s="69"/>
      <c r="I20" s="69"/>
      <c r="J20" s="69"/>
      <c r="K20" s="69"/>
      <c r="L20" s="69"/>
      <c r="M20" s="18"/>
      <c r="N20" s="69"/>
      <c r="O20" s="69"/>
      <c r="P20" s="69"/>
      <c r="Q20" s="69"/>
      <c r="R20" s="69"/>
      <c r="S20" s="69"/>
      <c r="T20" s="18"/>
      <c r="U20" s="69"/>
      <c r="V20" s="69"/>
      <c r="W20" s="69"/>
      <c r="X20" s="69"/>
      <c r="Y20" s="69"/>
      <c r="Z20" s="69"/>
      <c r="AA20" s="18"/>
      <c r="AB20" s="69"/>
      <c r="AC20" s="69"/>
      <c r="AD20" s="69"/>
      <c r="AE20" s="69"/>
      <c r="AF20" s="69"/>
      <c r="AG20" s="69"/>
    </row>
    <row r="21" spans="1:33">
      <c r="A21" s="72">
        <v>16</v>
      </c>
      <c r="B21" s="15" t="str">
        <f>'LICH BD 2023'!B20</f>
        <v>Làm túi 02</v>
      </c>
      <c r="C21" s="69"/>
      <c r="D21" s="69">
        <v>45079</v>
      </c>
      <c r="E21" s="69"/>
      <c r="F21" s="18"/>
      <c r="G21" s="69"/>
      <c r="H21" s="69"/>
      <c r="I21" s="69"/>
      <c r="J21" s="69"/>
      <c r="K21" s="69"/>
      <c r="L21" s="69"/>
      <c r="M21" s="18"/>
      <c r="N21" s="69"/>
      <c r="O21" s="69"/>
      <c r="P21" s="69"/>
      <c r="Q21" s="69"/>
      <c r="R21" s="69"/>
      <c r="S21" s="69"/>
      <c r="T21" s="18"/>
      <c r="U21" s="69"/>
      <c r="V21" s="69"/>
      <c r="W21" s="69"/>
      <c r="X21" s="69"/>
      <c r="Y21" s="69"/>
      <c r="Z21" s="69"/>
      <c r="AA21" s="18"/>
      <c r="AB21" s="69"/>
      <c r="AC21" s="69"/>
      <c r="AD21" s="69"/>
      <c r="AE21" s="69"/>
      <c r="AF21" s="69"/>
      <c r="AG21" s="69"/>
    </row>
    <row r="22" spans="1:33">
      <c r="A22" s="72">
        <v>17</v>
      </c>
      <c r="B22" s="15" t="str">
        <f>'LICH BD 2023'!B21</f>
        <v>Làm túi 03 (ba biên)</v>
      </c>
      <c r="C22" s="69"/>
      <c r="D22" s="69"/>
      <c r="E22" s="69"/>
      <c r="F22" s="18"/>
      <c r="G22" s="69">
        <v>45082</v>
      </c>
      <c r="H22" s="69"/>
      <c r="I22" s="69"/>
      <c r="J22" s="69"/>
      <c r="K22" s="69"/>
      <c r="L22" s="69"/>
      <c r="M22" s="18"/>
      <c r="N22" s="69"/>
      <c r="O22" s="69"/>
      <c r="P22" s="69"/>
      <c r="Q22" s="69"/>
      <c r="R22" s="69"/>
      <c r="S22" s="69"/>
      <c r="T22" s="18"/>
      <c r="U22" s="69"/>
      <c r="V22" s="69"/>
      <c r="W22" s="69"/>
      <c r="X22" s="69"/>
      <c r="Y22" s="69"/>
      <c r="Z22" s="69"/>
      <c r="AA22" s="18"/>
      <c r="AB22" s="69"/>
      <c r="AC22" s="69"/>
      <c r="AD22" s="69"/>
      <c r="AE22" s="69"/>
      <c r="AF22" s="69"/>
      <c r="AG22" s="69"/>
    </row>
    <row r="23" spans="1:33">
      <c r="A23" s="72">
        <v>18</v>
      </c>
      <c r="B23" s="15" t="str">
        <f>'LICH BD 2023'!B22</f>
        <v>Làm túi 04</v>
      </c>
      <c r="C23" s="69"/>
      <c r="D23" s="69"/>
      <c r="E23" s="69"/>
      <c r="F23" s="18"/>
      <c r="G23" s="69"/>
      <c r="H23" s="69"/>
      <c r="I23" s="69"/>
      <c r="J23" s="69"/>
      <c r="K23" s="69"/>
      <c r="L23" s="69"/>
      <c r="M23" s="18"/>
      <c r="N23" s="69"/>
      <c r="O23" s="69"/>
      <c r="P23" s="69"/>
      <c r="Q23" s="69"/>
      <c r="R23" s="69"/>
      <c r="S23" s="69"/>
      <c r="T23" s="18"/>
      <c r="U23" s="69"/>
      <c r="V23" s="69"/>
      <c r="W23" s="69"/>
      <c r="X23" s="69"/>
      <c r="Y23" s="69">
        <v>45100</v>
      </c>
      <c r="Z23" s="69"/>
      <c r="AA23" s="18"/>
      <c r="AB23" s="69"/>
      <c r="AC23" s="69"/>
      <c r="AD23" s="69"/>
      <c r="AE23" s="69"/>
      <c r="AF23" s="69"/>
      <c r="AG23" s="69"/>
    </row>
    <row r="24" spans="1:33">
      <c r="A24" s="72">
        <v>19</v>
      </c>
      <c r="B24" s="15" t="str">
        <f>'LICH BD 2023'!B23</f>
        <v>Làm túi 05</v>
      </c>
      <c r="C24" s="69"/>
      <c r="D24" s="69"/>
      <c r="E24" s="69"/>
      <c r="F24" s="18"/>
      <c r="G24" s="69"/>
      <c r="H24" s="69"/>
      <c r="I24" s="69"/>
      <c r="J24" s="69"/>
      <c r="K24" s="69"/>
      <c r="L24" s="69"/>
      <c r="M24" s="18"/>
      <c r="N24" s="69"/>
      <c r="O24" s="69"/>
      <c r="P24" s="69"/>
      <c r="Q24" s="69"/>
      <c r="R24" s="69"/>
      <c r="S24" s="69"/>
      <c r="T24" s="18"/>
      <c r="U24" s="69"/>
      <c r="V24" s="69"/>
      <c r="W24" s="69"/>
      <c r="X24" s="69"/>
      <c r="Y24" s="69"/>
      <c r="Z24" s="69"/>
      <c r="AA24" s="18"/>
      <c r="AB24" s="69"/>
      <c r="AC24" s="69">
        <v>45104</v>
      </c>
      <c r="AD24" s="69"/>
      <c r="AE24" s="69"/>
      <c r="AF24" s="69"/>
      <c r="AG24" s="69"/>
    </row>
    <row r="25" spans="1:33">
      <c r="A25" s="72">
        <v>20</v>
      </c>
      <c r="B25" s="15" t="str">
        <f>'LICH BD 2023'!B24</f>
        <v>Nén khí 01</v>
      </c>
      <c r="C25" s="69"/>
      <c r="D25" s="69"/>
      <c r="E25" s="69"/>
      <c r="F25" s="18"/>
      <c r="G25" s="69"/>
      <c r="H25" s="69">
        <v>45083</v>
      </c>
      <c r="I25" s="69"/>
      <c r="J25" s="69"/>
      <c r="K25" s="69"/>
      <c r="L25" s="69"/>
      <c r="M25" s="18"/>
      <c r="N25" s="69"/>
      <c r="O25" s="69"/>
      <c r="P25" s="69"/>
      <c r="Q25" s="69"/>
      <c r="R25" s="69"/>
      <c r="S25" s="69"/>
      <c r="T25" s="18"/>
      <c r="U25" s="69"/>
      <c r="V25" s="69"/>
      <c r="W25" s="69"/>
      <c r="X25" s="69"/>
      <c r="Y25" s="69"/>
      <c r="Z25" s="69"/>
      <c r="AA25" s="18"/>
      <c r="AB25" s="69"/>
      <c r="AC25" s="69"/>
      <c r="AD25" s="69"/>
      <c r="AE25" s="69"/>
      <c r="AF25" s="69"/>
      <c r="AG25" s="69"/>
    </row>
    <row r="26" spans="1:33">
      <c r="A26" s="72">
        <v>21</v>
      </c>
      <c r="B26" s="15" t="str">
        <f>'LICH BD 2023'!B25</f>
        <v xml:space="preserve">Nén khí 02 + Sấy khí </v>
      </c>
      <c r="C26" s="69"/>
      <c r="D26" s="69"/>
      <c r="E26" s="69"/>
      <c r="F26" s="18"/>
      <c r="G26" s="69"/>
      <c r="H26" s="69"/>
      <c r="I26" s="69"/>
      <c r="J26" s="69"/>
      <c r="K26" s="69"/>
      <c r="L26" s="69"/>
      <c r="M26" s="18"/>
      <c r="N26" s="69"/>
      <c r="O26" s="69"/>
      <c r="P26" s="69"/>
      <c r="Q26" s="69"/>
      <c r="R26" s="69"/>
      <c r="S26" s="69"/>
      <c r="T26" s="18"/>
      <c r="U26" s="69"/>
      <c r="V26" s="69"/>
      <c r="W26" s="69"/>
      <c r="X26" s="69"/>
      <c r="Y26" s="69"/>
      <c r="Z26" s="69"/>
      <c r="AA26" s="18"/>
      <c r="AB26" s="69">
        <v>45103</v>
      </c>
      <c r="AC26" s="69"/>
      <c r="AD26" s="69"/>
      <c r="AE26" s="69"/>
      <c r="AF26" s="69"/>
      <c r="AG26" s="69"/>
    </row>
    <row r="27" spans="1:33">
      <c r="A27" s="72">
        <v>22</v>
      </c>
      <c r="B27" s="15" t="str">
        <f>'LICH BD 2023'!B26</f>
        <v>Quạt hơi nước 01</v>
      </c>
      <c r="C27" s="69"/>
      <c r="D27" s="69"/>
      <c r="E27" s="69"/>
      <c r="F27" s="18"/>
      <c r="G27" s="69"/>
      <c r="H27" s="69"/>
      <c r="I27" s="69"/>
      <c r="J27" s="69"/>
      <c r="K27" s="69"/>
      <c r="L27" s="69"/>
      <c r="M27" s="18"/>
      <c r="N27" s="69"/>
      <c r="O27" s="69"/>
      <c r="P27" s="69"/>
      <c r="Q27" s="69"/>
      <c r="R27" s="69"/>
      <c r="S27" s="69"/>
      <c r="T27" s="18"/>
      <c r="U27" s="69"/>
      <c r="V27" s="69"/>
      <c r="W27" s="69"/>
      <c r="X27" s="69">
        <v>45099</v>
      </c>
      <c r="Y27" s="69"/>
      <c r="Z27" s="69"/>
      <c r="AA27" s="18"/>
      <c r="AB27" s="69"/>
      <c r="AC27" s="69"/>
      <c r="AD27" s="69"/>
      <c r="AE27" s="69"/>
      <c r="AF27" s="69"/>
      <c r="AG27" s="69"/>
    </row>
    <row r="28" spans="1:33">
      <c r="A28" s="72">
        <v>23</v>
      </c>
      <c r="B28" s="15" t="str">
        <f>'LICH BD 2023'!B27</f>
        <v>Xe nâng dầu DO</v>
      </c>
      <c r="C28" s="69"/>
      <c r="D28" s="69"/>
      <c r="E28" s="69"/>
      <c r="F28" s="18"/>
      <c r="G28" s="69"/>
      <c r="H28" s="69"/>
      <c r="I28" s="69"/>
      <c r="J28" s="69">
        <v>45085</v>
      </c>
      <c r="K28" s="69"/>
      <c r="L28" s="69"/>
      <c r="M28" s="18"/>
      <c r="N28" s="69"/>
      <c r="O28" s="69"/>
      <c r="P28" s="69"/>
      <c r="Q28" s="69"/>
      <c r="R28" s="69"/>
      <c r="S28" s="69"/>
      <c r="T28" s="18"/>
      <c r="U28" s="69"/>
      <c r="V28" s="69"/>
      <c r="W28" s="69"/>
      <c r="X28" s="69"/>
      <c r="Y28" s="69"/>
      <c r="Z28" s="69"/>
      <c r="AA28" s="18"/>
      <c r="AB28" s="69"/>
      <c r="AC28" s="69"/>
      <c r="AD28" s="69"/>
      <c r="AE28" s="69"/>
      <c r="AF28" s="69"/>
      <c r="AG28" s="69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464" priority="74" operator="equal">
      <formula>"sun"</formula>
    </cfRule>
  </conditionalFormatting>
  <conditionalFormatting sqref="C4:O4 Q4:Y4">
    <cfRule type="cellIs" dxfId="463" priority="77" operator="equal">
      <formula>"sun"</formula>
    </cfRule>
  </conditionalFormatting>
  <conditionalFormatting sqref="C4:Y4">
    <cfRule type="cellIs" dxfId="462" priority="76" operator="equal">
      <formula>"sun"</formula>
    </cfRule>
  </conditionalFormatting>
  <conditionalFormatting sqref="Z4:AG4">
    <cfRule type="cellIs" dxfId="461" priority="75" operator="equal">
      <formula>"sun"</formula>
    </cfRule>
  </conditionalFormatting>
  <conditionalFormatting sqref="C4:O4 Q4:AG4 C5 H5:J5 O5 Q5 V5:X5 AC5:AE5 E5 L5 S5 Z5">
    <cfRule type="expression" dxfId="460" priority="78">
      <formula>#REF!=TODAY()</formula>
    </cfRule>
  </conditionalFormatting>
  <conditionalFormatting sqref="C4:AG4">
    <cfRule type="cellIs" dxfId="459" priority="70" operator="equal">
      <formula>"cn"</formula>
    </cfRule>
  </conditionalFormatting>
  <conditionalFormatting sqref="C6:E28 G6:L28 N6:S28 U6:Z28 AB6:AG28">
    <cfRule type="cellIs" dxfId="458" priority="68" operator="equal">
      <formula>"cn"</formula>
    </cfRule>
  </conditionalFormatting>
  <conditionalFormatting sqref="C6:E28 G6:L28 N6:S28 U6:Z28 AB6:AG28">
    <cfRule type="containsText" dxfId="457" priority="67" operator="containsText" text="Lễ">
      <formula>NOT(ISERROR(SEARCH("Lễ",C6)))</formula>
    </cfRule>
  </conditionalFormatting>
  <conditionalFormatting sqref="G5">
    <cfRule type="expression" dxfId="456" priority="63">
      <formula>#REF!=TODAY()</formula>
    </cfRule>
  </conditionalFormatting>
  <conditionalFormatting sqref="N5">
    <cfRule type="expression" dxfId="455" priority="62">
      <formula>#REF!=TODAY()</formula>
    </cfRule>
  </conditionalFormatting>
  <conditionalFormatting sqref="U5">
    <cfRule type="expression" dxfId="454" priority="61">
      <formula>#REF!=TODAY()</formula>
    </cfRule>
  </conditionalFormatting>
  <conditionalFormatting sqref="AB5">
    <cfRule type="expression" dxfId="453" priority="60">
      <formula>#REF!=TODAY()</formula>
    </cfRule>
  </conditionalFormatting>
  <conditionalFormatting sqref="D5">
    <cfRule type="expression" dxfId="452" priority="34">
      <formula>#REF!=TODAY()</formula>
    </cfRule>
  </conditionalFormatting>
  <conditionalFormatting sqref="K5">
    <cfRule type="expression" dxfId="451" priority="33">
      <formula>#REF!=TODAY()</formula>
    </cfRule>
  </conditionalFormatting>
  <conditionalFormatting sqref="R5">
    <cfRule type="expression" dxfId="450" priority="32">
      <formula>#REF!=TODAY()</formula>
    </cfRule>
  </conditionalFormatting>
  <conditionalFormatting sqref="Y5">
    <cfRule type="expression" dxfId="449" priority="31">
      <formula>#REF!=TODAY()</formula>
    </cfRule>
  </conditionalFormatting>
  <conditionalFormatting sqref="AF5">
    <cfRule type="expression" dxfId="448" priority="30">
      <formula>#REF!=TODAY()</formula>
    </cfRule>
  </conditionalFormatting>
  <conditionalFormatting sqref="AG5">
    <cfRule type="expression" dxfId="447" priority="29">
      <formula>#REF!=TODAY()</formula>
    </cfRule>
  </conditionalFormatting>
  <conditionalFormatting sqref="F5:F28">
    <cfRule type="expression" dxfId="446" priority="26">
      <formula>#REF!=TODAY()</formula>
    </cfRule>
  </conditionalFormatting>
  <conditionalFormatting sqref="M5:M28">
    <cfRule type="expression" dxfId="445" priority="25">
      <formula>#REF!=TODAY()</formula>
    </cfRule>
  </conditionalFormatting>
  <conditionalFormatting sqref="T5:T28">
    <cfRule type="expression" dxfId="444" priority="24">
      <formula>#REF!=TODAY()</formula>
    </cfRule>
  </conditionalFormatting>
  <conditionalFormatting sqref="AA5:AA28">
    <cfRule type="expression" dxfId="443" priority="23">
      <formula>#REF!=TODAY()</formula>
    </cfRule>
  </conditionalFormatting>
  <conditionalFormatting sqref="C6:E28">
    <cfRule type="cellIs" dxfId="442" priority="20" operator="greaterThan">
      <formula>0</formula>
    </cfRule>
  </conditionalFormatting>
  <conditionalFormatting sqref="C6:E28">
    <cfRule type="cellIs" dxfId="441" priority="18" operator="equal">
      <formula>"if$C$4=""cn"""</formula>
    </cfRule>
    <cfRule type="cellIs" dxfId="440" priority="19" operator="greaterThan">
      <formula>0</formula>
    </cfRule>
  </conditionalFormatting>
  <conditionalFormatting sqref="C6:E28">
    <cfRule type="cellIs" dxfId="439" priority="17" operator="greaterThan">
      <formula>0</formula>
    </cfRule>
  </conditionalFormatting>
  <conditionalFormatting sqref="G6:L28">
    <cfRule type="cellIs" dxfId="438" priority="16" operator="greaterThan">
      <formula>0</formula>
    </cfRule>
  </conditionalFormatting>
  <conditionalFormatting sqref="G6:L28">
    <cfRule type="cellIs" dxfId="437" priority="14" operator="equal">
      <formula>"if$C$4=""cn"""</formula>
    </cfRule>
    <cfRule type="cellIs" dxfId="436" priority="15" operator="greaterThan">
      <formula>0</formula>
    </cfRule>
  </conditionalFormatting>
  <conditionalFormatting sqref="G6:L28">
    <cfRule type="cellIs" dxfId="435" priority="13" operator="greaterThan">
      <formula>0</formula>
    </cfRule>
  </conditionalFormatting>
  <conditionalFormatting sqref="N6:S28">
    <cfRule type="cellIs" dxfId="434" priority="12" operator="greaterThan">
      <formula>0</formula>
    </cfRule>
  </conditionalFormatting>
  <conditionalFormatting sqref="N6:S28">
    <cfRule type="cellIs" dxfId="433" priority="10" operator="equal">
      <formula>"if$C$4=""cn"""</formula>
    </cfRule>
    <cfRule type="cellIs" dxfId="432" priority="11" operator="greaterThan">
      <formula>0</formula>
    </cfRule>
  </conditionalFormatting>
  <conditionalFormatting sqref="N6:S28">
    <cfRule type="cellIs" dxfId="431" priority="9" operator="greaterThan">
      <formula>0</formula>
    </cfRule>
  </conditionalFormatting>
  <conditionalFormatting sqref="U6:Z28">
    <cfRule type="cellIs" dxfId="430" priority="8" operator="greaterThan">
      <formula>0</formula>
    </cfRule>
  </conditionalFormatting>
  <conditionalFormatting sqref="U6:Z28">
    <cfRule type="cellIs" dxfId="429" priority="6" operator="equal">
      <formula>"if$C$4=""cn"""</formula>
    </cfRule>
    <cfRule type="cellIs" dxfId="428" priority="7" operator="greaterThan">
      <formula>0</formula>
    </cfRule>
  </conditionalFormatting>
  <conditionalFormatting sqref="U6:Z28">
    <cfRule type="cellIs" dxfId="427" priority="5" operator="greaterThan">
      <formula>0</formula>
    </cfRule>
  </conditionalFormatting>
  <conditionalFormatting sqref="AB6:AG28">
    <cfRule type="cellIs" dxfId="426" priority="4" operator="greaterThan">
      <formula>0</formula>
    </cfRule>
  </conditionalFormatting>
  <conditionalFormatting sqref="AB6:AG28">
    <cfRule type="cellIs" dxfId="425" priority="2" operator="equal">
      <formula>"if$C$4=""cn"""</formula>
    </cfRule>
    <cfRule type="cellIs" dxfId="424" priority="3" operator="greaterThan">
      <formula>0</formula>
    </cfRule>
  </conditionalFormatting>
  <conditionalFormatting sqref="AB6:AG28">
    <cfRule type="cellIs" dxfId="423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BE51-D60F-4258-983F-2175FA83FA15}">
  <dimension ref="A1:AJ34"/>
  <sheetViews>
    <sheetView topLeftCell="A10" workbookViewId="0">
      <selection activeCell="AJ20" sqref="AJ20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07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45108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t7</v>
      </c>
      <c r="D4" s="10" t="str">
        <f t="shared" ref="D4:I4" si="0">LOWER(TEXT(D5,"ddd"))</f>
        <v>cn</v>
      </c>
      <c r="E4" s="10" t="str">
        <f t="shared" si="0"/>
        <v>t2</v>
      </c>
      <c r="F4" s="10" t="str">
        <f t="shared" si="0"/>
        <v>t3</v>
      </c>
      <c r="G4" s="10" t="str">
        <f t="shared" si="0"/>
        <v>t4</v>
      </c>
      <c r="H4" s="10" t="str">
        <f t="shared" si="0"/>
        <v>t5</v>
      </c>
      <c r="I4" s="10" t="str">
        <f t="shared" si="0"/>
        <v>t6</v>
      </c>
      <c r="J4" s="10" t="str">
        <f>LOWER(TEXT(J5,"ddd"))</f>
        <v>t7</v>
      </c>
      <c r="K4" s="10" t="str">
        <f t="shared" ref="K4:AG4" si="1">LOWER(TEXT(K5,"ddd"))</f>
        <v>cn</v>
      </c>
      <c r="L4" s="10" t="str">
        <f t="shared" si="1"/>
        <v>t2</v>
      </c>
      <c r="M4" s="10" t="str">
        <f t="shared" si="1"/>
        <v>t3</v>
      </c>
      <c r="N4" s="10" t="str">
        <f t="shared" si="1"/>
        <v>t4</v>
      </c>
      <c r="O4" s="10" t="str">
        <f t="shared" si="1"/>
        <v>t5</v>
      </c>
      <c r="P4" s="10" t="str">
        <f t="shared" si="1"/>
        <v>t6</v>
      </c>
      <c r="Q4" s="10" t="str">
        <f t="shared" si="1"/>
        <v>t7</v>
      </c>
      <c r="R4" s="10" t="str">
        <f t="shared" si="1"/>
        <v>cn</v>
      </c>
      <c r="S4" s="10" t="str">
        <f t="shared" si="1"/>
        <v>t2</v>
      </c>
      <c r="T4" s="10" t="str">
        <f t="shared" si="1"/>
        <v>t3</v>
      </c>
      <c r="U4" s="10" t="str">
        <f t="shared" si="1"/>
        <v>t4</v>
      </c>
      <c r="V4" s="10" t="str">
        <f t="shared" si="1"/>
        <v>t5</v>
      </c>
      <c r="W4" s="10" t="str">
        <f t="shared" si="1"/>
        <v>t6</v>
      </c>
      <c r="X4" s="10" t="str">
        <f t="shared" si="1"/>
        <v>t7</v>
      </c>
      <c r="Y4" s="10" t="str">
        <f t="shared" si="1"/>
        <v>cn</v>
      </c>
      <c r="Z4" s="10" t="str">
        <f t="shared" si="1"/>
        <v>t2</v>
      </c>
      <c r="AA4" s="10" t="str">
        <f t="shared" si="1"/>
        <v>t3</v>
      </c>
      <c r="AB4" s="10" t="str">
        <f t="shared" si="1"/>
        <v>t4</v>
      </c>
      <c r="AC4" s="10" t="str">
        <f t="shared" si="1"/>
        <v>t5</v>
      </c>
      <c r="AD4" s="10" t="str">
        <f t="shared" si="1"/>
        <v>t6</v>
      </c>
      <c r="AE4" s="10" t="str">
        <f t="shared" si="1"/>
        <v>t7</v>
      </c>
      <c r="AF4" s="10" t="str">
        <f t="shared" si="1"/>
        <v>cn</v>
      </c>
      <c r="AG4" s="11" t="str">
        <f t="shared" si="1"/>
        <v>t2</v>
      </c>
    </row>
    <row r="5" spans="1:36" s="17" customFormat="1" ht="14.25">
      <c r="A5" s="91"/>
      <c r="B5" s="92"/>
      <c r="C5" s="13">
        <f>C3</f>
        <v>45108</v>
      </c>
      <c r="D5" s="18">
        <f>C5+1</f>
        <v>45109</v>
      </c>
      <c r="E5" s="13">
        <f t="shared" ref="E5:AG5" si="2">D5+1</f>
        <v>45110</v>
      </c>
      <c r="F5" s="13">
        <f t="shared" si="2"/>
        <v>45111</v>
      </c>
      <c r="G5" s="13">
        <f t="shared" si="2"/>
        <v>45112</v>
      </c>
      <c r="H5" s="13">
        <f t="shared" si="2"/>
        <v>45113</v>
      </c>
      <c r="I5" s="13">
        <f t="shared" si="2"/>
        <v>45114</v>
      </c>
      <c r="J5" s="13">
        <f t="shared" si="2"/>
        <v>45115</v>
      </c>
      <c r="K5" s="18">
        <f t="shared" si="2"/>
        <v>45116</v>
      </c>
      <c r="L5" s="13">
        <f t="shared" si="2"/>
        <v>45117</v>
      </c>
      <c r="M5" s="13">
        <f t="shared" si="2"/>
        <v>45118</v>
      </c>
      <c r="N5" s="13">
        <f t="shared" si="2"/>
        <v>45119</v>
      </c>
      <c r="O5" s="13">
        <f t="shared" si="2"/>
        <v>45120</v>
      </c>
      <c r="P5" s="13">
        <f t="shared" si="2"/>
        <v>45121</v>
      </c>
      <c r="Q5" s="13">
        <f t="shared" si="2"/>
        <v>45122</v>
      </c>
      <c r="R5" s="18">
        <f t="shared" si="2"/>
        <v>45123</v>
      </c>
      <c r="S5" s="13">
        <f t="shared" si="2"/>
        <v>45124</v>
      </c>
      <c r="T5" s="13">
        <f t="shared" si="2"/>
        <v>45125</v>
      </c>
      <c r="U5" s="13">
        <f t="shared" si="2"/>
        <v>45126</v>
      </c>
      <c r="V5" s="13">
        <f t="shared" si="2"/>
        <v>45127</v>
      </c>
      <c r="W5" s="13">
        <f t="shared" si="2"/>
        <v>45128</v>
      </c>
      <c r="X5" s="13">
        <f t="shared" si="2"/>
        <v>45129</v>
      </c>
      <c r="Y5" s="18">
        <f t="shared" si="2"/>
        <v>45130</v>
      </c>
      <c r="Z5" s="13">
        <f t="shared" si="2"/>
        <v>45131</v>
      </c>
      <c r="AA5" s="13">
        <f t="shared" si="2"/>
        <v>45132</v>
      </c>
      <c r="AB5" s="13">
        <f t="shared" si="2"/>
        <v>45133</v>
      </c>
      <c r="AC5" s="13">
        <f t="shared" si="2"/>
        <v>45134</v>
      </c>
      <c r="AD5" s="13">
        <f t="shared" si="2"/>
        <v>45135</v>
      </c>
      <c r="AE5" s="13">
        <f t="shared" si="2"/>
        <v>45136</v>
      </c>
      <c r="AF5" s="18">
        <f t="shared" si="2"/>
        <v>45137</v>
      </c>
      <c r="AG5" s="13">
        <f t="shared" si="2"/>
        <v>45138</v>
      </c>
    </row>
    <row r="6" spans="1:36" ht="12.75" customHeight="1">
      <c r="A6" s="72">
        <v>1</v>
      </c>
      <c r="B6" s="15" t="str">
        <f>'LICH BD 2023'!B5</f>
        <v>Cắt lõi giấy 01</v>
      </c>
      <c r="C6" s="13"/>
      <c r="D6" s="18"/>
      <c r="E6" s="69"/>
      <c r="F6" s="69"/>
      <c r="G6" s="69"/>
      <c r="H6" s="69"/>
      <c r="I6" s="69"/>
      <c r="J6" s="13"/>
      <c r="K6" s="18"/>
      <c r="L6" s="69"/>
      <c r="M6" s="69"/>
      <c r="N6" s="69"/>
      <c r="O6" s="69"/>
      <c r="P6" s="69"/>
      <c r="Q6" s="69"/>
      <c r="R6" s="18"/>
      <c r="S6" s="69"/>
      <c r="T6" s="69"/>
      <c r="U6" s="69"/>
      <c r="V6" s="69">
        <v>45127</v>
      </c>
      <c r="W6" s="69"/>
      <c r="X6" s="69"/>
      <c r="Y6" s="18"/>
      <c r="Z6" s="69"/>
      <c r="AA6" s="69"/>
      <c r="AB6" s="69"/>
      <c r="AC6" s="69"/>
      <c r="AD6" s="69"/>
      <c r="AE6" s="69"/>
      <c r="AF6" s="18"/>
      <c r="AG6" s="69"/>
    </row>
    <row r="7" spans="1:36" ht="12.75" customHeight="1">
      <c r="A7" s="72">
        <v>2</v>
      </c>
      <c r="B7" s="15" t="str">
        <f>'LICH BD 2023'!B6</f>
        <v>Cắt lõi giấy 02</v>
      </c>
      <c r="C7" s="13"/>
      <c r="D7" s="18"/>
      <c r="E7" s="69"/>
      <c r="F7" s="69"/>
      <c r="G7" s="69"/>
      <c r="H7" s="69"/>
      <c r="I7" s="69"/>
      <c r="J7" s="13"/>
      <c r="K7" s="18"/>
      <c r="L7" s="69"/>
      <c r="M7" s="69"/>
      <c r="N7" s="69"/>
      <c r="O7" s="69"/>
      <c r="P7" s="69"/>
      <c r="Q7" s="69"/>
      <c r="R7" s="18"/>
      <c r="S7" s="69"/>
      <c r="T7" s="69"/>
      <c r="U7" s="69"/>
      <c r="V7" s="69">
        <v>45127</v>
      </c>
      <c r="W7" s="69"/>
      <c r="X7" s="69"/>
      <c r="Y7" s="18"/>
      <c r="Z7" s="69"/>
      <c r="AA7" s="69"/>
      <c r="AB7" s="69"/>
      <c r="AC7" s="69"/>
      <c r="AD7" s="69"/>
      <c r="AE7" s="69"/>
      <c r="AF7" s="18"/>
      <c r="AG7" s="69"/>
    </row>
    <row r="8" spans="1:36" ht="12.75" customHeight="1">
      <c r="A8" s="72">
        <v>3</v>
      </c>
      <c r="B8" s="15" t="str">
        <f>'LICH BD 2023'!B7</f>
        <v>Chia cuộn 01</v>
      </c>
      <c r="C8" s="13"/>
      <c r="D8" s="18"/>
      <c r="E8" s="69"/>
      <c r="F8" s="69"/>
      <c r="G8" s="69"/>
      <c r="H8" s="69"/>
      <c r="I8" s="69"/>
      <c r="J8" s="13"/>
      <c r="K8" s="18"/>
      <c r="L8" s="69"/>
      <c r="M8" s="69"/>
      <c r="N8" s="69"/>
      <c r="O8" s="69"/>
      <c r="P8" s="69"/>
      <c r="Q8" s="69"/>
      <c r="R8" s="18"/>
      <c r="S8" s="69">
        <v>45124</v>
      </c>
      <c r="T8" s="69"/>
      <c r="U8" s="69"/>
      <c r="V8" s="69"/>
      <c r="W8" s="69"/>
      <c r="X8" s="69"/>
      <c r="Y8" s="18"/>
      <c r="Z8" s="69"/>
      <c r="AA8" s="69"/>
      <c r="AB8" s="69"/>
      <c r="AC8" s="69"/>
      <c r="AD8" s="69"/>
      <c r="AE8" s="69"/>
      <c r="AF8" s="18"/>
      <c r="AG8" s="69"/>
    </row>
    <row r="9" spans="1:36" ht="12.75" customHeight="1">
      <c r="A9" s="72">
        <v>4</v>
      </c>
      <c r="B9" s="15" t="str">
        <f>'LICH BD 2023'!B8</f>
        <v>Chia cuộn 03</v>
      </c>
      <c r="C9" s="13"/>
      <c r="D9" s="18"/>
      <c r="E9" s="69"/>
      <c r="F9" s="69"/>
      <c r="G9" s="69"/>
      <c r="H9" s="69"/>
      <c r="I9" s="69"/>
      <c r="J9" s="13"/>
      <c r="K9" s="18"/>
      <c r="L9" s="69"/>
      <c r="M9" s="69"/>
      <c r="N9" s="69"/>
      <c r="O9" s="69"/>
      <c r="P9" s="69"/>
      <c r="Q9" s="69"/>
      <c r="R9" s="18"/>
      <c r="S9" s="69"/>
      <c r="T9" s="69">
        <v>45125</v>
      </c>
      <c r="U9" s="69"/>
      <c r="V9" s="69"/>
      <c r="W9" s="69"/>
      <c r="X9" s="69"/>
      <c r="Y9" s="18"/>
      <c r="Z9" s="69"/>
      <c r="AA9" s="69"/>
      <c r="AB9" s="69"/>
      <c r="AC9" s="69"/>
      <c r="AD9" s="69"/>
      <c r="AE9" s="69"/>
      <c r="AF9" s="18"/>
      <c r="AG9" s="69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13"/>
      <c r="D10" s="18"/>
      <c r="E10" s="69"/>
      <c r="F10" s="69"/>
      <c r="G10" s="69"/>
      <c r="H10" s="69"/>
      <c r="I10" s="69"/>
      <c r="J10" s="13"/>
      <c r="K10" s="18"/>
      <c r="L10" s="69"/>
      <c r="M10" s="69">
        <v>45118</v>
      </c>
      <c r="N10" s="69"/>
      <c r="O10" s="69"/>
      <c r="P10" s="69"/>
      <c r="Q10" s="69"/>
      <c r="R10" s="18"/>
      <c r="S10" s="69"/>
      <c r="T10" s="69"/>
      <c r="U10" s="69"/>
      <c r="V10" s="69"/>
      <c r="W10" s="69"/>
      <c r="X10" s="69"/>
      <c r="Y10" s="18"/>
      <c r="Z10" s="69"/>
      <c r="AA10" s="69"/>
      <c r="AB10" s="69"/>
      <c r="AC10" s="69"/>
      <c r="AD10" s="69"/>
      <c r="AE10" s="69"/>
      <c r="AF10" s="18"/>
      <c r="AG10" s="69"/>
    </row>
    <row r="11" spans="1:36" ht="12.75" customHeight="1">
      <c r="A11" s="72">
        <v>6</v>
      </c>
      <c r="B11" s="15" t="str">
        <f>'LICH BD 2023'!B10</f>
        <v>Chỉnh độ nhớt mực 02</v>
      </c>
      <c r="C11" s="13"/>
      <c r="D11" s="18"/>
      <c r="E11" s="69"/>
      <c r="F11" s="69"/>
      <c r="G11" s="69"/>
      <c r="H11" s="69"/>
      <c r="I11" s="69"/>
      <c r="J11" s="13"/>
      <c r="K11" s="18"/>
      <c r="L11" s="69"/>
      <c r="M11" s="69">
        <v>45118</v>
      </c>
      <c r="N11" s="69"/>
      <c r="O11" s="69"/>
      <c r="P11" s="69"/>
      <c r="Q11" s="69"/>
      <c r="R11" s="18"/>
      <c r="S11" s="69"/>
      <c r="T11" s="69"/>
      <c r="U11" s="69"/>
      <c r="V11" s="69"/>
      <c r="W11" s="69"/>
      <c r="X11" s="69"/>
      <c r="Y11" s="18"/>
      <c r="Z11" s="69"/>
      <c r="AA11" s="69"/>
      <c r="AB11" s="69"/>
      <c r="AC11" s="69"/>
      <c r="AD11" s="69"/>
      <c r="AE11" s="69"/>
      <c r="AF11" s="18"/>
      <c r="AG11" s="69"/>
    </row>
    <row r="12" spans="1:36" ht="12.75" customHeight="1">
      <c r="A12" s="72">
        <v>7</v>
      </c>
      <c r="B12" s="15" t="str">
        <f>'LICH BD 2023'!B11</f>
        <v>Chỉnh độ nhớt mực 03</v>
      </c>
      <c r="C12" s="13"/>
      <c r="D12" s="18"/>
      <c r="E12" s="69"/>
      <c r="F12" s="69"/>
      <c r="G12" s="69"/>
      <c r="H12" s="69"/>
      <c r="I12" s="69"/>
      <c r="J12" s="13"/>
      <c r="K12" s="18"/>
      <c r="L12" s="69"/>
      <c r="M12" s="69">
        <v>45118</v>
      </c>
      <c r="N12" s="69"/>
      <c r="O12" s="69"/>
      <c r="P12" s="69"/>
      <c r="Q12" s="69"/>
      <c r="R12" s="18"/>
      <c r="S12" s="69"/>
      <c r="T12" s="69"/>
      <c r="U12" s="69"/>
      <c r="V12" s="69"/>
      <c r="W12" s="69"/>
      <c r="X12" s="69"/>
      <c r="Y12" s="18"/>
      <c r="Z12" s="69"/>
      <c r="AA12" s="69"/>
      <c r="AB12" s="69"/>
      <c r="AC12" s="69"/>
      <c r="AD12" s="69"/>
      <c r="AE12" s="69"/>
      <c r="AF12" s="18"/>
      <c r="AG12" s="69"/>
    </row>
    <row r="13" spans="1:36" ht="12.75" customHeight="1">
      <c r="A13" s="72">
        <v>8</v>
      </c>
      <c r="B13" s="15" t="str">
        <f>'LICH BD 2023'!B12</f>
        <v>Chỉnh độ nhớt mực 04</v>
      </c>
      <c r="C13" s="13"/>
      <c r="D13" s="18"/>
      <c r="E13" s="69"/>
      <c r="F13" s="69"/>
      <c r="G13" s="69"/>
      <c r="H13" s="69"/>
      <c r="I13" s="69"/>
      <c r="J13" s="13"/>
      <c r="K13" s="18"/>
      <c r="L13" s="69"/>
      <c r="M13" s="69">
        <v>45118</v>
      </c>
      <c r="N13" s="69"/>
      <c r="O13" s="69"/>
      <c r="P13" s="69"/>
      <c r="Q13" s="69"/>
      <c r="R13" s="18"/>
      <c r="S13" s="69"/>
      <c r="T13" s="69"/>
      <c r="U13" s="69"/>
      <c r="V13" s="69"/>
      <c r="W13" s="69"/>
      <c r="X13" s="69"/>
      <c r="Y13" s="18"/>
      <c r="Z13" s="69"/>
      <c r="AA13" s="69"/>
      <c r="AB13" s="69"/>
      <c r="AC13" s="69"/>
      <c r="AD13" s="69"/>
      <c r="AE13" s="69"/>
      <c r="AF13" s="18"/>
      <c r="AG13" s="69"/>
    </row>
    <row r="14" spans="1:36" ht="12.75" customHeight="1">
      <c r="A14" s="72">
        <v>9</v>
      </c>
      <c r="B14" s="15" t="str">
        <f>'LICH BD 2023'!B13</f>
        <v>Chỉnh độ nhớt mực 05</v>
      </c>
      <c r="C14" s="13"/>
      <c r="D14" s="18"/>
      <c r="E14" s="69"/>
      <c r="F14" s="69"/>
      <c r="G14" s="69"/>
      <c r="H14" s="69"/>
      <c r="I14" s="69"/>
      <c r="J14" s="13"/>
      <c r="K14" s="18"/>
      <c r="L14" s="69"/>
      <c r="M14" s="69">
        <v>45118</v>
      </c>
      <c r="N14" s="69"/>
      <c r="O14" s="69"/>
      <c r="P14" s="69"/>
      <c r="Q14" s="69"/>
      <c r="R14" s="18"/>
      <c r="S14" s="69"/>
      <c r="T14" s="69"/>
      <c r="U14" s="69"/>
      <c r="V14" s="69"/>
      <c r="W14" s="69"/>
      <c r="X14" s="69"/>
      <c r="Y14" s="18"/>
      <c r="Z14" s="69"/>
      <c r="AA14" s="69"/>
      <c r="AB14" s="69"/>
      <c r="AC14" s="69"/>
      <c r="AD14" s="69"/>
      <c r="AE14" s="69"/>
      <c r="AF14" s="18"/>
      <c r="AG14" s="69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13"/>
      <c r="D15" s="18"/>
      <c r="E15" s="69"/>
      <c r="F15" s="69"/>
      <c r="G15" s="69"/>
      <c r="H15" s="69"/>
      <c r="I15" s="69"/>
      <c r="J15" s="13"/>
      <c r="K15" s="18"/>
      <c r="L15" s="69"/>
      <c r="M15" s="69"/>
      <c r="N15" s="69"/>
      <c r="O15" s="69">
        <v>45120</v>
      </c>
      <c r="P15" s="69"/>
      <c r="Q15" s="69"/>
      <c r="R15" s="18"/>
      <c r="S15" s="69"/>
      <c r="T15" s="69"/>
      <c r="U15" s="69"/>
      <c r="V15" s="69"/>
      <c r="W15" s="69"/>
      <c r="X15" s="69"/>
      <c r="Y15" s="18"/>
      <c r="Z15" s="69"/>
      <c r="AA15" s="69"/>
      <c r="AB15" s="69"/>
      <c r="AC15" s="69"/>
      <c r="AD15" s="69"/>
      <c r="AE15" s="69"/>
      <c r="AF15" s="18"/>
      <c r="AG15" s="69"/>
    </row>
    <row r="16" spans="1:36" ht="12.75" customHeight="1">
      <c r="A16" s="72">
        <v>11</v>
      </c>
      <c r="B16" s="15" t="str">
        <f>'LICH BD 2023'!B15</f>
        <v>Ghép màng 02 (Không dung môi)</v>
      </c>
      <c r="C16" s="13"/>
      <c r="D16" s="18"/>
      <c r="E16" s="69"/>
      <c r="F16" s="69"/>
      <c r="G16" s="69"/>
      <c r="H16" s="69"/>
      <c r="I16" s="69"/>
      <c r="J16" s="13"/>
      <c r="K16" s="18"/>
      <c r="L16" s="69"/>
      <c r="M16" s="69"/>
      <c r="N16" s="69"/>
      <c r="O16" s="69"/>
      <c r="P16" s="69"/>
      <c r="Q16" s="69"/>
      <c r="R16" s="18"/>
      <c r="S16" s="69"/>
      <c r="T16" s="69"/>
      <c r="U16" s="69"/>
      <c r="V16" s="69"/>
      <c r="W16" s="69"/>
      <c r="X16" s="69"/>
      <c r="Y16" s="18"/>
      <c r="Z16" s="69"/>
      <c r="AA16" s="69"/>
      <c r="AB16" s="69"/>
      <c r="AC16" s="69"/>
      <c r="AD16" s="69"/>
      <c r="AE16" s="69"/>
      <c r="AF16" s="18"/>
      <c r="AG16" s="69">
        <v>45138</v>
      </c>
    </row>
    <row r="17" spans="1:36" ht="12.75" customHeight="1">
      <c r="A17" s="72">
        <v>12</v>
      </c>
      <c r="B17" s="15" t="str">
        <f>'LICH BD 2023'!B16</f>
        <v>In 01</v>
      </c>
      <c r="C17" s="13"/>
      <c r="D17" s="18"/>
      <c r="E17" s="69"/>
      <c r="F17" s="69"/>
      <c r="G17" s="69"/>
      <c r="H17" s="69"/>
      <c r="I17" s="69"/>
      <c r="J17" s="13"/>
      <c r="K17" s="18"/>
      <c r="L17" s="69"/>
      <c r="M17" s="69"/>
      <c r="N17" s="69"/>
      <c r="O17" s="69"/>
      <c r="P17" s="69">
        <v>45121</v>
      </c>
      <c r="Q17" s="69"/>
      <c r="R17" s="18"/>
      <c r="S17" s="69"/>
      <c r="T17" s="69"/>
      <c r="U17" s="69"/>
      <c r="V17" s="69"/>
      <c r="W17" s="69"/>
      <c r="X17" s="69"/>
      <c r="Y17" s="18"/>
      <c r="Z17" s="69"/>
      <c r="AA17" s="69"/>
      <c r="AB17" s="69"/>
      <c r="AC17" s="69"/>
      <c r="AD17" s="69"/>
      <c r="AE17" s="69"/>
      <c r="AF17" s="18"/>
      <c r="AG17" s="69"/>
    </row>
    <row r="18" spans="1:36" ht="12.75" customHeight="1">
      <c r="A18" s="72">
        <v>13</v>
      </c>
      <c r="B18" s="15" t="str">
        <f>'LICH BD 2023'!B17</f>
        <v>Làm lạnh nước 01</v>
      </c>
      <c r="C18" s="13"/>
      <c r="D18" s="18"/>
      <c r="E18" s="69"/>
      <c r="F18" s="69"/>
      <c r="G18" s="69"/>
      <c r="H18" s="69"/>
      <c r="I18" s="69"/>
      <c r="J18" s="13"/>
      <c r="K18" s="18"/>
      <c r="L18" s="69"/>
      <c r="M18" s="69"/>
      <c r="N18" s="69"/>
      <c r="O18" s="69"/>
      <c r="P18" s="69"/>
      <c r="Q18" s="69"/>
      <c r="R18" s="18"/>
      <c r="S18" s="69"/>
      <c r="T18" s="69"/>
      <c r="U18" s="69"/>
      <c r="V18" s="69"/>
      <c r="W18" s="69">
        <v>45128</v>
      </c>
      <c r="X18" s="69"/>
      <c r="Y18" s="18"/>
      <c r="Z18" s="69"/>
      <c r="AA18" s="69"/>
      <c r="AB18" s="69"/>
      <c r="AC18" s="69"/>
      <c r="AD18" s="69"/>
      <c r="AE18" s="69"/>
      <c r="AF18" s="18"/>
      <c r="AG18" s="69"/>
    </row>
    <row r="19" spans="1:36" ht="12.75" customHeight="1">
      <c r="A19" s="72">
        <v>14</v>
      </c>
      <c r="B19" s="15" t="str">
        <f>'LICH BD 2023'!B18</f>
        <v>Làm lạnh nước 02</v>
      </c>
      <c r="C19" s="13"/>
      <c r="D19" s="18"/>
      <c r="E19" s="69"/>
      <c r="F19" s="69"/>
      <c r="G19" s="69"/>
      <c r="H19" s="69"/>
      <c r="I19" s="69"/>
      <c r="J19" s="13"/>
      <c r="K19" s="18"/>
      <c r="L19" s="69"/>
      <c r="M19" s="69"/>
      <c r="N19" s="69"/>
      <c r="O19" s="69"/>
      <c r="P19" s="69"/>
      <c r="Q19" s="69"/>
      <c r="R19" s="18"/>
      <c r="S19" s="69"/>
      <c r="T19" s="69"/>
      <c r="U19" s="69"/>
      <c r="V19" s="69"/>
      <c r="W19" s="69">
        <v>45128</v>
      </c>
      <c r="X19" s="69"/>
      <c r="Y19" s="18"/>
      <c r="Z19" s="69"/>
      <c r="AA19" s="69"/>
      <c r="AB19" s="69"/>
      <c r="AC19" s="69"/>
      <c r="AD19" s="69"/>
      <c r="AE19" s="69"/>
      <c r="AF19" s="18"/>
      <c r="AG19" s="69"/>
    </row>
    <row r="20" spans="1:36" ht="12.75" customHeight="1">
      <c r="A20" s="72">
        <v>15</v>
      </c>
      <c r="B20" s="15" t="str">
        <f>'LICH BD 2023'!B19</f>
        <v>Làm túi 01</v>
      </c>
      <c r="C20" s="69"/>
      <c r="D20" s="18"/>
      <c r="E20" s="69">
        <v>45110</v>
      </c>
      <c r="F20" s="69"/>
      <c r="G20" s="69"/>
      <c r="H20" s="69"/>
      <c r="I20" s="69"/>
      <c r="J20" s="13"/>
      <c r="K20" s="18"/>
      <c r="L20" s="69"/>
      <c r="M20" s="69"/>
      <c r="N20" s="69"/>
      <c r="O20" s="69"/>
      <c r="P20" s="69"/>
      <c r="Q20" s="69"/>
      <c r="R20" s="18"/>
      <c r="S20" s="69"/>
      <c r="T20" s="69"/>
      <c r="U20" s="69"/>
      <c r="V20" s="69"/>
      <c r="W20" s="69"/>
      <c r="X20" s="69"/>
      <c r="Y20" s="18"/>
      <c r="Z20" s="69"/>
      <c r="AA20" s="69"/>
      <c r="AB20" s="69"/>
      <c r="AC20" s="69"/>
      <c r="AD20" s="69"/>
      <c r="AE20" s="69"/>
      <c r="AF20" s="18"/>
      <c r="AG20" s="69"/>
      <c r="AJ20" t="s">
        <v>21</v>
      </c>
    </row>
    <row r="21" spans="1:36">
      <c r="A21" s="72">
        <v>16</v>
      </c>
      <c r="B21" s="15" t="str">
        <f>'LICH BD 2023'!B20</f>
        <v>Làm túi 02</v>
      </c>
      <c r="C21" s="13"/>
      <c r="D21" s="18"/>
      <c r="E21" s="69"/>
      <c r="F21" s="69">
        <v>45111</v>
      </c>
      <c r="G21" s="69"/>
      <c r="H21" s="69"/>
      <c r="I21" s="69"/>
      <c r="J21" s="13"/>
      <c r="K21" s="18"/>
      <c r="L21" s="69"/>
      <c r="M21" s="69"/>
      <c r="N21" s="69"/>
      <c r="O21" s="69"/>
      <c r="P21" s="69"/>
      <c r="Q21" s="69"/>
      <c r="R21" s="18"/>
      <c r="S21" s="69"/>
      <c r="T21" s="69"/>
      <c r="U21" s="69"/>
      <c r="V21" s="69"/>
      <c r="W21" s="69"/>
      <c r="X21" s="69"/>
      <c r="Y21" s="18"/>
      <c r="Z21" s="69"/>
      <c r="AA21" s="69"/>
      <c r="AB21" s="69"/>
      <c r="AC21" s="69"/>
      <c r="AD21" s="69"/>
      <c r="AE21" s="69"/>
      <c r="AF21" s="18"/>
      <c r="AG21" s="69"/>
    </row>
    <row r="22" spans="1:36">
      <c r="A22" s="72">
        <v>17</v>
      </c>
      <c r="B22" s="15" t="str">
        <f>'LICH BD 2023'!B21</f>
        <v>Làm túi 03 (ba biên)</v>
      </c>
      <c r="C22" s="13"/>
      <c r="D22" s="18"/>
      <c r="E22" s="69"/>
      <c r="F22" s="69"/>
      <c r="G22" s="69"/>
      <c r="H22" s="69">
        <v>45113</v>
      </c>
      <c r="I22" s="69"/>
      <c r="J22" s="13"/>
      <c r="K22" s="18"/>
      <c r="L22" s="69"/>
      <c r="M22" s="69"/>
      <c r="N22" s="69"/>
      <c r="O22" s="69"/>
      <c r="P22" s="69"/>
      <c r="Q22" s="69"/>
      <c r="R22" s="18"/>
      <c r="S22" s="69"/>
      <c r="T22" s="69"/>
      <c r="U22" s="69"/>
      <c r="V22" s="69"/>
      <c r="W22" s="69"/>
      <c r="X22" s="69"/>
      <c r="Y22" s="18"/>
      <c r="Z22" s="69"/>
      <c r="AA22" s="69"/>
      <c r="AB22" s="69"/>
      <c r="AC22" s="69"/>
      <c r="AD22" s="69"/>
      <c r="AE22" s="69"/>
      <c r="AF22" s="18"/>
      <c r="AG22" s="69"/>
    </row>
    <row r="23" spans="1:36">
      <c r="A23" s="72">
        <v>18</v>
      </c>
      <c r="B23" s="15" t="str">
        <f>'LICH BD 2023'!B22</f>
        <v>Làm túi 04</v>
      </c>
      <c r="C23" s="13"/>
      <c r="D23" s="18"/>
      <c r="E23" s="69"/>
      <c r="F23" s="69"/>
      <c r="G23" s="69"/>
      <c r="H23" s="69"/>
      <c r="I23" s="69"/>
      <c r="J23" s="13"/>
      <c r="K23" s="18"/>
      <c r="L23" s="69"/>
      <c r="M23" s="69"/>
      <c r="N23" s="69"/>
      <c r="O23" s="69"/>
      <c r="P23" s="69"/>
      <c r="Q23" s="69"/>
      <c r="R23" s="18"/>
      <c r="S23" s="69"/>
      <c r="T23" s="69"/>
      <c r="U23" s="69"/>
      <c r="V23" s="69"/>
      <c r="W23" s="69"/>
      <c r="X23" s="69"/>
      <c r="Y23" s="18"/>
      <c r="Z23" s="69"/>
      <c r="AA23" s="69">
        <v>45132</v>
      </c>
      <c r="AB23" s="69"/>
      <c r="AC23" s="69"/>
      <c r="AD23" s="69"/>
      <c r="AE23" s="69"/>
      <c r="AF23" s="18"/>
      <c r="AG23" s="69"/>
    </row>
    <row r="24" spans="1:36">
      <c r="A24" s="72">
        <v>19</v>
      </c>
      <c r="B24" s="15" t="str">
        <f>'LICH BD 2023'!B23</f>
        <v>Làm túi 05</v>
      </c>
      <c r="C24" s="13"/>
      <c r="D24" s="18"/>
      <c r="E24" s="69"/>
      <c r="F24" s="69"/>
      <c r="G24" s="69"/>
      <c r="H24" s="69"/>
      <c r="I24" s="69"/>
      <c r="J24" s="13"/>
      <c r="K24" s="18"/>
      <c r="L24" s="69"/>
      <c r="M24" s="69"/>
      <c r="N24" s="69"/>
      <c r="O24" s="69"/>
      <c r="P24" s="69"/>
      <c r="Q24" s="69"/>
      <c r="R24" s="18"/>
      <c r="S24" s="69"/>
      <c r="T24" s="69"/>
      <c r="U24" s="69"/>
      <c r="V24" s="69"/>
      <c r="W24" s="69"/>
      <c r="X24" s="69"/>
      <c r="Y24" s="18"/>
      <c r="Z24" s="69"/>
      <c r="AA24" s="69"/>
      <c r="AB24" s="69"/>
      <c r="AC24" s="69"/>
      <c r="AD24" s="69">
        <v>45135</v>
      </c>
      <c r="AE24" s="69"/>
      <c r="AF24" s="18"/>
      <c r="AG24" s="69"/>
    </row>
    <row r="25" spans="1:36">
      <c r="A25" s="72">
        <v>20</v>
      </c>
      <c r="B25" s="15" t="str">
        <f>'LICH BD 2023'!B24</f>
        <v>Nén khí 01</v>
      </c>
      <c r="C25" s="13"/>
      <c r="D25" s="18"/>
      <c r="E25" s="69"/>
      <c r="F25" s="69"/>
      <c r="G25" s="69"/>
      <c r="H25" s="69"/>
      <c r="I25" s="69">
        <v>45114</v>
      </c>
      <c r="J25" s="69"/>
      <c r="K25" s="18"/>
      <c r="L25" s="69"/>
      <c r="M25" s="69"/>
      <c r="N25" s="69"/>
      <c r="O25" s="69"/>
      <c r="P25" s="69"/>
      <c r="Q25" s="69"/>
      <c r="R25" s="18"/>
      <c r="S25" s="69"/>
      <c r="T25" s="69"/>
      <c r="U25" s="69"/>
      <c r="V25" s="69"/>
      <c r="W25" s="69"/>
      <c r="X25" s="69"/>
      <c r="Y25" s="18"/>
      <c r="Z25" s="69"/>
      <c r="AA25" s="69"/>
      <c r="AB25" s="69"/>
      <c r="AC25" s="69"/>
      <c r="AD25" s="69"/>
      <c r="AE25" s="69"/>
      <c r="AF25" s="18"/>
      <c r="AG25" s="69"/>
    </row>
    <row r="26" spans="1:36">
      <c r="A26" s="72">
        <v>21</v>
      </c>
      <c r="B26" s="15" t="str">
        <f>'LICH BD 2023'!B25</f>
        <v xml:space="preserve">Nén khí 02 + Sấy khí </v>
      </c>
      <c r="C26" s="13"/>
      <c r="D26" s="18"/>
      <c r="E26" s="69"/>
      <c r="F26" s="69"/>
      <c r="G26" s="69"/>
      <c r="H26" s="69"/>
      <c r="I26" s="69"/>
      <c r="J26" s="69"/>
      <c r="K26" s="18"/>
      <c r="L26" s="69"/>
      <c r="M26" s="69"/>
      <c r="N26" s="69"/>
      <c r="O26" s="69"/>
      <c r="P26" s="69"/>
      <c r="Q26" s="69"/>
      <c r="R26" s="18"/>
      <c r="S26" s="69"/>
      <c r="T26" s="69"/>
      <c r="U26" s="69"/>
      <c r="V26" s="69"/>
      <c r="W26" s="69"/>
      <c r="X26" s="69"/>
      <c r="Y26" s="18"/>
      <c r="Z26" s="69"/>
      <c r="AA26" s="69"/>
      <c r="AB26" s="69"/>
      <c r="AC26" s="69">
        <v>45134</v>
      </c>
      <c r="AD26" s="69"/>
      <c r="AE26" s="69"/>
      <c r="AF26" s="18"/>
      <c r="AG26" s="69"/>
    </row>
    <row r="27" spans="1:36">
      <c r="A27" s="72">
        <v>22</v>
      </c>
      <c r="B27" s="15" t="str">
        <f>'LICH BD 2023'!B26</f>
        <v>Quạt hơi nước 01</v>
      </c>
      <c r="C27" s="13"/>
      <c r="D27" s="18"/>
      <c r="E27" s="69"/>
      <c r="F27" s="69"/>
      <c r="G27" s="69"/>
      <c r="H27" s="69"/>
      <c r="I27" s="69"/>
      <c r="J27" s="69"/>
      <c r="K27" s="18"/>
      <c r="L27" s="69"/>
      <c r="M27" s="69"/>
      <c r="N27" s="69"/>
      <c r="O27" s="69"/>
      <c r="P27" s="69"/>
      <c r="Q27" s="69"/>
      <c r="R27" s="18"/>
      <c r="S27" s="69"/>
      <c r="T27" s="69"/>
      <c r="U27" s="69"/>
      <c r="V27" s="69"/>
      <c r="W27" s="69"/>
      <c r="X27" s="69"/>
      <c r="Y27" s="18"/>
      <c r="Z27" s="69">
        <v>45131</v>
      </c>
      <c r="AA27" s="69"/>
      <c r="AB27" s="69"/>
      <c r="AC27" s="69"/>
      <c r="AD27" s="69"/>
      <c r="AE27" s="69"/>
      <c r="AF27" s="18"/>
      <c r="AG27" s="69"/>
    </row>
    <row r="28" spans="1:36">
      <c r="A28" s="72">
        <v>23</v>
      </c>
      <c r="B28" s="15" t="str">
        <f>'LICH BD 2023'!B27</f>
        <v>Xe nâng dầu DO</v>
      </c>
      <c r="C28" s="13"/>
      <c r="D28" s="18"/>
      <c r="E28" s="69"/>
      <c r="F28" s="69"/>
      <c r="G28" s="13"/>
      <c r="H28" s="69"/>
      <c r="I28" s="13"/>
      <c r="J28" s="13"/>
      <c r="K28" s="18"/>
      <c r="L28" s="69">
        <v>45117</v>
      </c>
      <c r="M28" s="69"/>
      <c r="N28" s="69"/>
      <c r="O28" s="69"/>
      <c r="P28" s="69"/>
      <c r="Q28" s="69"/>
      <c r="R28" s="18"/>
      <c r="S28" s="69"/>
      <c r="T28" s="69"/>
      <c r="U28" s="69"/>
      <c r="V28" s="69"/>
      <c r="W28" s="69"/>
      <c r="X28" s="69"/>
      <c r="Y28" s="18"/>
      <c r="Z28" s="69"/>
      <c r="AA28" s="69"/>
      <c r="AB28" s="69"/>
      <c r="AC28" s="69"/>
      <c r="AD28" s="69"/>
      <c r="AE28" s="69"/>
      <c r="AF28" s="18"/>
      <c r="AG28" s="69"/>
    </row>
    <row r="30" spans="1:36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6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6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422" priority="108" operator="equal">
      <formula>"sun"</formula>
    </cfRule>
  </conditionalFormatting>
  <conditionalFormatting sqref="C4:O4 Q4:Y4">
    <cfRule type="cellIs" dxfId="421" priority="111" operator="equal">
      <formula>"sun"</formula>
    </cfRule>
  </conditionalFormatting>
  <conditionalFormatting sqref="C4:Y4">
    <cfRule type="cellIs" dxfId="420" priority="110" operator="equal">
      <formula>"sun"</formula>
    </cfRule>
  </conditionalFormatting>
  <conditionalFormatting sqref="Z4:AG4">
    <cfRule type="cellIs" dxfId="419" priority="109" operator="equal">
      <formula>"sun"</formula>
    </cfRule>
  </conditionalFormatting>
  <conditionalFormatting sqref="C4:O4 Q4:AG4 C5 H5 O5 Q5 V5 AC5 J5 X5 AE5 E5:F5 L5:M5 S5:T5 Z5:AA5 AG5">
    <cfRule type="expression" dxfId="418" priority="112">
      <formula>#REF!=TODAY()</formula>
    </cfRule>
  </conditionalFormatting>
  <conditionalFormatting sqref="E6:F28 H6:H28 E6:I27 L6:Q28 S6:X28">
    <cfRule type="cellIs" dxfId="417" priority="107" operator="greaterThan">
      <formula>0</formula>
    </cfRule>
  </conditionalFormatting>
  <conditionalFormatting sqref="E6:F28 H6:H28 E6:I27 L6:Q28 S6:X28">
    <cfRule type="cellIs" dxfId="416" priority="105" operator="equal">
      <formula>"if$C$4=""cn"""</formula>
    </cfRule>
    <cfRule type="cellIs" dxfId="415" priority="106" operator="greaterThan">
      <formula>0</formula>
    </cfRule>
  </conditionalFormatting>
  <conditionalFormatting sqref="C4:AG4">
    <cfRule type="cellIs" dxfId="414" priority="104" operator="equal">
      <formula>"cn"</formula>
    </cfRule>
  </conditionalFormatting>
  <conditionalFormatting sqref="E6:F28 H6:H28 E6:I27 L6:Q28 S6:X28">
    <cfRule type="cellIs" dxfId="413" priority="103" operator="greaterThan">
      <formula>0</formula>
    </cfRule>
  </conditionalFormatting>
  <conditionalFormatting sqref="C20 J25:J27 E6:F28 H6:H28 E6:I27 L6:Q28 S6:X28 Z6:AE28 AG6:AG28">
    <cfRule type="cellIs" dxfId="412" priority="102" operator="equal">
      <formula>"cn"</formula>
    </cfRule>
  </conditionalFormatting>
  <conditionalFormatting sqref="C20 J25:J27 E6:F28 H6:H28 E6:I27 L6:Q28 S6:X28 Z6:AE28 AG6:AG28">
    <cfRule type="containsText" dxfId="411" priority="101" operator="containsText" text="Lễ">
      <formula>NOT(ISERROR(SEARCH("Lễ",C6)))</formula>
    </cfRule>
  </conditionalFormatting>
  <conditionalFormatting sqref="J6:J24 J28">
    <cfRule type="expression" dxfId="410" priority="97">
      <formula>#REF!=TODAY()</formula>
    </cfRule>
  </conditionalFormatting>
  <conditionalFormatting sqref="C6:C28">
    <cfRule type="expression" dxfId="409" priority="96">
      <formula>#REF!=TODAY()</formula>
    </cfRule>
  </conditionalFormatting>
  <conditionalFormatting sqref="G5:G28">
    <cfRule type="expression" dxfId="408" priority="95">
      <formula>#REF!=TODAY()</formula>
    </cfRule>
  </conditionalFormatting>
  <conditionalFormatting sqref="N5">
    <cfRule type="expression" dxfId="407" priority="94">
      <formula>#REF!=TODAY()</formula>
    </cfRule>
  </conditionalFormatting>
  <conditionalFormatting sqref="U5">
    <cfRule type="expression" dxfId="406" priority="93">
      <formula>#REF!=TODAY()</formula>
    </cfRule>
  </conditionalFormatting>
  <conditionalFormatting sqref="AB5">
    <cfRule type="expression" dxfId="405" priority="92">
      <formula>#REF!=TODAY()</formula>
    </cfRule>
  </conditionalFormatting>
  <conditionalFormatting sqref="C20">
    <cfRule type="expression" dxfId="404" priority="76">
      <formula>#REF!=TODAY()</formula>
    </cfRule>
  </conditionalFormatting>
  <conditionalFormatting sqref="C20">
    <cfRule type="cellIs" dxfId="403" priority="75" operator="greaterThan">
      <formula>0</formula>
    </cfRule>
  </conditionalFormatting>
  <conditionalFormatting sqref="C20">
    <cfRule type="cellIs" dxfId="402" priority="73" operator="equal">
      <formula>"if$C$4=""cn"""</formula>
    </cfRule>
    <cfRule type="cellIs" dxfId="401" priority="74" operator="greaterThan">
      <formula>0</formula>
    </cfRule>
  </conditionalFormatting>
  <conditionalFormatting sqref="C20">
    <cfRule type="cellIs" dxfId="400" priority="72" operator="greaterThan">
      <formula>0</formula>
    </cfRule>
  </conditionalFormatting>
  <conditionalFormatting sqref="I5:I28">
    <cfRule type="expression" dxfId="399" priority="57">
      <formula>#REF!=TODAY()</formula>
    </cfRule>
  </conditionalFormatting>
  <conditionalFormatting sqref="P5">
    <cfRule type="expression" dxfId="398" priority="56">
      <formula>#REF!=TODAY()</formula>
    </cfRule>
  </conditionalFormatting>
  <conditionalFormatting sqref="W5">
    <cfRule type="expression" dxfId="397" priority="55">
      <formula>#REF!=TODAY()</formula>
    </cfRule>
  </conditionalFormatting>
  <conditionalFormatting sqref="AD5">
    <cfRule type="expression" dxfId="396" priority="54">
      <formula>#REF!=TODAY()</formula>
    </cfRule>
  </conditionalFormatting>
  <conditionalFormatting sqref="J25:J27">
    <cfRule type="cellIs" dxfId="395" priority="33" operator="greaterThan">
      <formula>0</formula>
    </cfRule>
  </conditionalFormatting>
  <conditionalFormatting sqref="J25:J27">
    <cfRule type="cellIs" dxfId="394" priority="31" operator="equal">
      <formula>"if$C$4=""cn"""</formula>
    </cfRule>
    <cfRule type="cellIs" dxfId="393" priority="32" operator="greaterThan">
      <formula>0</formula>
    </cfRule>
  </conditionalFormatting>
  <conditionalFormatting sqref="J25:J27">
    <cfRule type="cellIs" dxfId="392" priority="30" operator="greaterThan">
      <formula>0</formula>
    </cfRule>
  </conditionalFormatting>
  <conditionalFormatting sqref="D5:D28">
    <cfRule type="expression" dxfId="391" priority="25">
      <formula>#REF!=TODAY()</formula>
    </cfRule>
  </conditionalFormatting>
  <conditionalFormatting sqref="K5:K28">
    <cfRule type="expression" dxfId="390" priority="20">
      <formula>#REF!=TODAY()</formula>
    </cfRule>
  </conditionalFormatting>
  <conditionalFormatting sqref="R5:R28">
    <cfRule type="expression" dxfId="389" priority="19">
      <formula>#REF!=TODAY()</formula>
    </cfRule>
  </conditionalFormatting>
  <conditionalFormatting sqref="Y5:Y28">
    <cfRule type="expression" dxfId="388" priority="18">
      <formula>#REF!=TODAY()</formula>
    </cfRule>
  </conditionalFormatting>
  <conditionalFormatting sqref="AF5:AF28">
    <cfRule type="expression" dxfId="387" priority="17">
      <formula>#REF!=TODAY()</formula>
    </cfRule>
  </conditionalFormatting>
  <conditionalFormatting sqref="N6:N28">
    <cfRule type="expression" dxfId="386" priority="14">
      <formula>#REF!=TODAY()</formula>
    </cfRule>
  </conditionalFormatting>
  <conditionalFormatting sqref="P6:P28">
    <cfRule type="expression" dxfId="385" priority="13">
      <formula>#REF!=TODAY()</formula>
    </cfRule>
  </conditionalFormatting>
  <conditionalFormatting sqref="U6:U28">
    <cfRule type="expression" dxfId="384" priority="12">
      <formula>#REF!=TODAY()</formula>
    </cfRule>
  </conditionalFormatting>
  <conditionalFormatting sqref="W6:W28">
    <cfRule type="expression" dxfId="383" priority="11">
      <formula>#REF!=TODAY()</formula>
    </cfRule>
  </conditionalFormatting>
  <conditionalFormatting sqref="Z6:AE28">
    <cfRule type="cellIs" dxfId="382" priority="10" operator="greaterThan">
      <formula>0</formula>
    </cfRule>
  </conditionalFormatting>
  <conditionalFormatting sqref="Z6:AE28">
    <cfRule type="cellIs" dxfId="381" priority="8" operator="equal">
      <formula>"if$C$4=""cn"""</formula>
    </cfRule>
    <cfRule type="cellIs" dxfId="380" priority="9" operator="greaterThan">
      <formula>0</formula>
    </cfRule>
  </conditionalFormatting>
  <conditionalFormatting sqref="Z6:AE28">
    <cfRule type="cellIs" dxfId="379" priority="7" operator="greaterThan">
      <formula>0</formula>
    </cfRule>
  </conditionalFormatting>
  <conditionalFormatting sqref="AB6:AB28">
    <cfRule type="expression" dxfId="378" priority="6">
      <formula>#REF!=TODAY()</formula>
    </cfRule>
  </conditionalFormatting>
  <conditionalFormatting sqref="AD6:AD28">
    <cfRule type="expression" dxfId="377" priority="5">
      <formula>#REF!=TODAY()</formula>
    </cfRule>
  </conditionalFormatting>
  <conditionalFormatting sqref="AG6:AG28">
    <cfRule type="cellIs" dxfId="376" priority="4" operator="greaterThan">
      <formula>0</formula>
    </cfRule>
  </conditionalFormatting>
  <conditionalFormatting sqref="AG6:AG28">
    <cfRule type="cellIs" dxfId="375" priority="2" operator="equal">
      <formula>"if$C$4=""cn"""</formula>
    </cfRule>
    <cfRule type="cellIs" dxfId="374" priority="3" operator="greaterThan">
      <formula>0</formula>
    </cfRule>
  </conditionalFormatting>
  <conditionalFormatting sqref="AG6:AG28">
    <cfRule type="cellIs" dxfId="373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E019-9000-4CC2-A9B7-B1D189AA89A6}">
  <dimension ref="A1:AJ34"/>
  <sheetViews>
    <sheetView workbookViewId="0">
      <selection activeCell="AJ27" sqref="AJ27"/>
    </sheetView>
  </sheetViews>
  <sheetFormatPr defaultColWidth="9.140625" defaultRowHeight="15"/>
  <cols>
    <col min="1" max="1" width="3.85546875" customWidth="1"/>
    <col min="2" max="2" width="35.140625" customWidth="1"/>
    <col min="3" max="33" width="3" customWidth="1"/>
    <col min="205" max="205" width="3.85546875" customWidth="1"/>
    <col min="206" max="206" width="20.140625" customWidth="1"/>
    <col min="207" max="237" width="3.5703125" customWidth="1"/>
    <col min="461" max="461" width="3.85546875" customWidth="1"/>
    <col min="462" max="462" width="20.140625" customWidth="1"/>
    <col min="463" max="493" width="3.5703125" customWidth="1"/>
    <col min="717" max="717" width="3.85546875" customWidth="1"/>
    <col min="718" max="718" width="20.140625" customWidth="1"/>
    <col min="719" max="749" width="3.5703125" customWidth="1"/>
    <col min="973" max="973" width="3.85546875" customWidth="1"/>
    <col min="974" max="974" width="20.140625" customWidth="1"/>
    <col min="975" max="1005" width="3.5703125" customWidth="1"/>
    <col min="1229" max="1229" width="3.85546875" customWidth="1"/>
    <col min="1230" max="1230" width="20.140625" customWidth="1"/>
    <col min="1231" max="1261" width="3.5703125" customWidth="1"/>
    <col min="1485" max="1485" width="3.85546875" customWidth="1"/>
    <col min="1486" max="1486" width="20.140625" customWidth="1"/>
    <col min="1487" max="1517" width="3.5703125" customWidth="1"/>
    <col min="1741" max="1741" width="3.85546875" customWidth="1"/>
    <col min="1742" max="1742" width="20.140625" customWidth="1"/>
    <col min="1743" max="1773" width="3.5703125" customWidth="1"/>
    <col min="1997" max="1997" width="3.85546875" customWidth="1"/>
    <col min="1998" max="1998" width="20.140625" customWidth="1"/>
    <col min="1999" max="2029" width="3.5703125" customWidth="1"/>
    <col min="2253" max="2253" width="3.85546875" customWidth="1"/>
    <col min="2254" max="2254" width="20.140625" customWidth="1"/>
    <col min="2255" max="2285" width="3.5703125" customWidth="1"/>
    <col min="2509" max="2509" width="3.85546875" customWidth="1"/>
    <col min="2510" max="2510" width="20.140625" customWidth="1"/>
    <col min="2511" max="2541" width="3.5703125" customWidth="1"/>
    <col min="2765" max="2765" width="3.85546875" customWidth="1"/>
    <col min="2766" max="2766" width="20.140625" customWidth="1"/>
    <col min="2767" max="2797" width="3.5703125" customWidth="1"/>
    <col min="3021" max="3021" width="3.85546875" customWidth="1"/>
    <col min="3022" max="3022" width="20.140625" customWidth="1"/>
    <col min="3023" max="3053" width="3.5703125" customWidth="1"/>
    <col min="3277" max="3277" width="3.85546875" customWidth="1"/>
    <col min="3278" max="3278" width="20.140625" customWidth="1"/>
    <col min="3279" max="3309" width="3.5703125" customWidth="1"/>
    <col min="3533" max="3533" width="3.85546875" customWidth="1"/>
    <col min="3534" max="3534" width="20.140625" customWidth="1"/>
    <col min="3535" max="3565" width="3.5703125" customWidth="1"/>
    <col min="3789" max="3789" width="3.85546875" customWidth="1"/>
    <col min="3790" max="3790" width="20.140625" customWidth="1"/>
    <col min="3791" max="3821" width="3.5703125" customWidth="1"/>
    <col min="4045" max="4045" width="3.85546875" customWidth="1"/>
    <col min="4046" max="4046" width="20.140625" customWidth="1"/>
    <col min="4047" max="4077" width="3.5703125" customWidth="1"/>
    <col min="4301" max="4301" width="3.85546875" customWidth="1"/>
    <col min="4302" max="4302" width="20.140625" customWidth="1"/>
    <col min="4303" max="4333" width="3.5703125" customWidth="1"/>
    <col min="4557" max="4557" width="3.85546875" customWidth="1"/>
    <col min="4558" max="4558" width="20.140625" customWidth="1"/>
    <col min="4559" max="4589" width="3.5703125" customWidth="1"/>
    <col min="4813" max="4813" width="3.85546875" customWidth="1"/>
    <col min="4814" max="4814" width="20.140625" customWidth="1"/>
    <col min="4815" max="4845" width="3.5703125" customWidth="1"/>
    <col min="5069" max="5069" width="3.85546875" customWidth="1"/>
    <col min="5070" max="5070" width="20.140625" customWidth="1"/>
    <col min="5071" max="5101" width="3.5703125" customWidth="1"/>
    <col min="5325" max="5325" width="3.85546875" customWidth="1"/>
    <col min="5326" max="5326" width="20.140625" customWidth="1"/>
    <col min="5327" max="5357" width="3.5703125" customWidth="1"/>
    <col min="5581" max="5581" width="3.85546875" customWidth="1"/>
    <col min="5582" max="5582" width="20.140625" customWidth="1"/>
    <col min="5583" max="5613" width="3.5703125" customWidth="1"/>
    <col min="5837" max="5837" width="3.85546875" customWidth="1"/>
    <col min="5838" max="5838" width="20.140625" customWidth="1"/>
    <col min="5839" max="5869" width="3.5703125" customWidth="1"/>
    <col min="6093" max="6093" width="3.85546875" customWidth="1"/>
    <col min="6094" max="6094" width="20.140625" customWidth="1"/>
    <col min="6095" max="6125" width="3.5703125" customWidth="1"/>
    <col min="6349" max="6349" width="3.85546875" customWidth="1"/>
    <col min="6350" max="6350" width="20.140625" customWidth="1"/>
    <col min="6351" max="6381" width="3.5703125" customWidth="1"/>
    <col min="6605" max="6605" width="3.85546875" customWidth="1"/>
    <col min="6606" max="6606" width="20.140625" customWidth="1"/>
    <col min="6607" max="6637" width="3.5703125" customWidth="1"/>
    <col min="6861" max="6861" width="3.85546875" customWidth="1"/>
    <col min="6862" max="6862" width="20.140625" customWidth="1"/>
    <col min="6863" max="6893" width="3.5703125" customWidth="1"/>
    <col min="7117" max="7117" width="3.85546875" customWidth="1"/>
    <col min="7118" max="7118" width="20.140625" customWidth="1"/>
    <col min="7119" max="7149" width="3.5703125" customWidth="1"/>
    <col min="7373" max="7373" width="3.85546875" customWidth="1"/>
    <col min="7374" max="7374" width="20.140625" customWidth="1"/>
    <col min="7375" max="7405" width="3.5703125" customWidth="1"/>
    <col min="7629" max="7629" width="3.85546875" customWidth="1"/>
    <col min="7630" max="7630" width="20.140625" customWidth="1"/>
    <col min="7631" max="7661" width="3.5703125" customWidth="1"/>
    <col min="7885" max="7885" width="3.85546875" customWidth="1"/>
    <col min="7886" max="7886" width="20.140625" customWidth="1"/>
    <col min="7887" max="7917" width="3.5703125" customWidth="1"/>
    <col min="8141" max="8141" width="3.85546875" customWidth="1"/>
    <col min="8142" max="8142" width="20.140625" customWidth="1"/>
    <col min="8143" max="8173" width="3.5703125" customWidth="1"/>
    <col min="8397" max="8397" width="3.85546875" customWidth="1"/>
    <col min="8398" max="8398" width="20.140625" customWidth="1"/>
    <col min="8399" max="8429" width="3.5703125" customWidth="1"/>
    <col min="8653" max="8653" width="3.85546875" customWidth="1"/>
    <col min="8654" max="8654" width="20.140625" customWidth="1"/>
    <col min="8655" max="8685" width="3.5703125" customWidth="1"/>
    <col min="8909" max="8909" width="3.85546875" customWidth="1"/>
    <col min="8910" max="8910" width="20.140625" customWidth="1"/>
    <col min="8911" max="8941" width="3.5703125" customWidth="1"/>
    <col min="9165" max="9165" width="3.85546875" customWidth="1"/>
    <col min="9166" max="9166" width="20.140625" customWidth="1"/>
    <col min="9167" max="9197" width="3.5703125" customWidth="1"/>
    <col min="9421" max="9421" width="3.85546875" customWidth="1"/>
    <col min="9422" max="9422" width="20.140625" customWidth="1"/>
    <col min="9423" max="9453" width="3.5703125" customWidth="1"/>
    <col min="9677" max="9677" width="3.85546875" customWidth="1"/>
    <col min="9678" max="9678" width="20.140625" customWidth="1"/>
    <col min="9679" max="9709" width="3.5703125" customWidth="1"/>
    <col min="9933" max="9933" width="3.85546875" customWidth="1"/>
    <col min="9934" max="9934" width="20.140625" customWidth="1"/>
    <col min="9935" max="9965" width="3.5703125" customWidth="1"/>
    <col min="10189" max="10189" width="3.85546875" customWidth="1"/>
    <col min="10190" max="10190" width="20.140625" customWidth="1"/>
    <col min="10191" max="10221" width="3.5703125" customWidth="1"/>
    <col min="10445" max="10445" width="3.85546875" customWidth="1"/>
    <col min="10446" max="10446" width="20.140625" customWidth="1"/>
    <col min="10447" max="10477" width="3.5703125" customWidth="1"/>
    <col min="10701" max="10701" width="3.85546875" customWidth="1"/>
    <col min="10702" max="10702" width="20.140625" customWidth="1"/>
    <col min="10703" max="10733" width="3.5703125" customWidth="1"/>
    <col min="10957" max="10957" width="3.85546875" customWidth="1"/>
    <col min="10958" max="10958" width="20.140625" customWidth="1"/>
    <col min="10959" max="10989" width="3.5703125" customWidth="1"/>
    <col min="11213" max="11213" width="3.85546875" customWidth="1"/>
    <col min="11214" max="11214" width="20.140625" customWidth="1"/>
    <col min="11215" max="11245" width="3.5703125" customWidth="1"/>
    <col min="11469" max="11469" width="3.85546875" customWidth="1"/>
    <col min="11470" max="11470" width="20.140625" customWidth="1"/>
    <col min="11471" max="11501" width="3.5703125" customWidth="1"/>
    <col min="11725" max="11725" width="3.85546875" customWidth="1"/>
    <col min="11726" max="11726" width="20.140625" customWidth="1"/>
    <col min="11727" max="11757" width="3.5703125" customWidth="1"/>
    <col min="11981" max="11981" width="3.85546875" customWidth="1"/>
    <col min="11982" max="11982" width="20.140625" customWidth="1"/>
    <col min="11983" max="12013" width="3.5703125" customWidth="1"/>
    <col min="12237" max="12237" width="3.85546875" customWidth="1"/>
    <col min="12238" max="12238" width="20.140625" customWidth="1"/>
    <col min="12239" max="12269" width="3.5703125" customWidth="1"/>
    <col min="12493" max="12493" width="3.85546875" customWidth="1"/>
    <col min="12494" max="12494" width="20.140625" customWidth="1"/>
    <col min="12495" max="12525" width="3.5703125" customWidth="1"/>
    <col min="12749" max="12749" width="3.85546875" customWidth="1"/>
    <col min="12750" max="12750" width="20.140625" customWidth="1"/>
    <col min="12751" max="12781" width="3.5703125" customWidth="1"/>
    <col min="13005" max="13005" width="3.85546875" customWidth="1"/>
    <col min="13006" max="13006" width="20.140625" customWidth="1"/>
    <col min="13007" max="13037" width="3.5703125" customWidth="1"/>
    <col min="13261" max="13261" width="3.85546875" customWidth="1"/>
    <col min="13262" max="13262" width="20.140625" customWidth="1"/>
    <col min="13263" max="13293" width="3.5703125" customWidth="1"/>
    <col min="13517" max="13517" width="3.85546875" customWidth="1"/>
    <col min="13518" max="13518" width="20.140625" customWidth="1"/>
    <col min="13519" max="13549" width="3.5703125" customWidth="1"/>
    <col min="13773" max="13773" width="3.85546875" customWidth="1"/>
    <col min="13774" max="13774" width="20.140625" customWidth="1"/>
    <col min="13775" max="13805" width="3.5703125" customWidth="1"/>
    <col min="14029" max="14029" width="3.85546875" customWidth="1"/>
    <col min="14030" max="14030" width="20.140625" customWidth="1"/>
    <col min="14031" max="14061" width="3.5703125" customWidth="1"/>
    <col min="14285" max="14285" width="3.85546875" customWidth="1"/>
    <col min="14286" max="14286" width="20.140625" customWidth="1"/>
    <col min="14287" max="14317" width="3.5703125" customWidth="1"/>
    <col min="14541" max="14541" width="3.85546875" customWidth="1"/>
    <col min="14542" max="14542" width="20.140625" customWidth="1"/>
    <col min="14543" max="14573" width="3.5703125" customWidth="1"/>
    <col min="14797" max="14797" width="3.85546875" customWidth="1"/>
    <col min="14798" max="14798" width="20.140625" customWidth="1"/>
    <col min="14799" max="14829" width="3.5703125" customWidth="1"/>
    <col min="15053" max="15053" width="3.85546875" customWidth="1"/>
    <col min="15054" max="15054" width="20.140625" customWidth="1"/>
    <col min="15055" max="15085" width="3.5703125" customWidth="1"/>
    <col min="15309" max="15309" width="3.85546875" customWidth="1"/>
    <col min="15310" max="15310" width="20.140625" customWidth="1"/>
    <col min="15311" max="15341" width="3.5703125" customWidth="1"/>
    <col min="15565" max="15565" width="3.85546875" customWidth="1"/>
    <col min="15566" max="15566" width="20.140625" customWidth="1"/>
    <col min="15567" max="15597" width="3.5703125" customWidth="1"/>
    <col min="15821" max="15821" width="3.85546875" customWidth="1"/>
    <col min="15822" max="15822" width="20.140625" customWidth="1"/>
    <col min="15823" max="15853" width="3.5703125" customWidth="1"/>
    <col min="16077" max="16077" width="3.85546875" customWidth="1"/>
    <col min="16078" max="16078" width="20.140625" customWidth="1"/>
    <col min="16079" max="16109" width="3.5703125" customWidth="1"/>
  </cols>
  <sheetData>
    <row r="1" spans="1:36">
      <c r="A1" s="93"/>
      <c r="B1" s="94"/>
      <c r="C1" s="97" t="s">
        <v>6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 t="str">
        <f xml:space="preserve"> CONCATENATE("THÁNG:"," ",LOWER(TEXT(C3,"mm")))</f>
        <v>THÁNG: 08</v>
      </c>
      <c r="AC1" s="97"/>
      <c r="AD1" s="97"/>
      <c r="AE1" s="97"/>
      <c r="AF1" s="97"/>
      <c r="AG1" s="98"/>
    </row>
    <row r="2" spans="1:36" ht="18.75">
      <c r="A2" s="95"/>
      <c r="B2" s="96"/>
      <c r="C2" s="99" t="s">
        <v>10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100" t="str">
        <f xml:space="preserve"> CONCATENATE("NĂM:"," ",LOWER(TEXT(C3,"YYYY")))</f>
        <v>NĂM: 2023</v>
      </c>
      <c r="AC2" s="100"/>
      <c r="AD2" s="100"/>
      <c r="AE2" s="100"/>
      <c r="AF2" s="100"/>
      <c r="AG2" s="101"/>
    </row>
    <row r="3" spans="1:36" s="9" customFormat="1" ht="5.25" customHeight="1">
      <c r="A3" s="7"/>
      <c r="B3" s="8"/>
      <c r="C3" s="102">
        <v>45139</v>
      </c>
      <c r="D3" s="102"/>
      <c r="E3" s="102"/>
      <c r="F3" s="102"/>
      <c r="G3" s="102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4"/>
    </row>
    <row r="4" spans="1:36" s="12" customFormat="1">
      <c r="A4" s="91" t="s">
        <v>11</v>
      </c>
      <c r="B4" s="92" t="s">
        <v>12</v>
      </c>
      <c r="C4" s="10" t="str">
        <f>LOWER(TEXT(C5,"ddd"))</f>
        <v>t3</v>
      </c>
      <c r="D4" s="10" t="str">
        <f t="shared" ref="D4:I4" si="0">LOWER(TEXT(D5,"ddd"))</f>
        <v>t4</v>
      </c>
      <c r="E4" s="10" t="str">
        <f t="shared" si="0"/>
        <v>t5</v>
      </c>
      <c r="F4" s="10" t="str">
        <f t="shared" si="0"/>
        <v>t6</v>
      </c>
      <c r="G4" s="10" t="str">
        <f t="shared" si="0"/>
        <v>t7</v>
      </c>
      <c r="H4" s="10" t="str">
        <f t="shared" si="0"/>
        <v>cn</v>
      </c>
      <c r="I4" s="10" t="str">
        <f t="shared" si="0"/>
        <v>t2</v>
      </c>
      <c r="J4" s="10" t="str">
        <f>LOWER(TEXT(J5,"ddd"))</f>
        <v>t3</v>
      </c>
      <c r="K4" s="10" t="str">
        <f t="shared" ref="K4:AG4" si="1">LOWER(TEXT(K5,"ddd"))</f>
        <v>t4</v>
      </c>
      <c r="L4" s="10" t="str">
        <f t="shared" si="1"/>
        <v>t5</v>
      </c>
      <c r="M4" s="10" t="str">
        <f t="shared" si="1"/>
        <v>t6</v>
      </c>
      <c r="N4" s="10" t="str">
        <f t="shared" si="1"/>
        <v>t7</v>
      </c>
      <c r="O4" s="10" t="str">
        <f t="shared" si="1"/>
        <v>cn</v>
      </c>
      <c r="P4" s="10" t="str">
        <f t="shared" si="1"/>
        <v>t2</v>
      </c>
      <c r="Q4" s="10" t="str">
        <f t="shared" si="1"/>
        <v>t3</v>
      </c>
      <c r="R4" s="10" t="str">
        <f t="shared" si="1"/>
        <v>t4</v>
      </c>
      <c r="S4" s="10" t="str">
        <f t="shared" si="1"/>
        <v>t5</v>
      </c>
      <c r="T4" s="10" t="str">
        <f t="shared" si="1"/>
        <v>t6</v>
      </c>
      <c r="U4" s="10" t="str">
        <f t="shared" si="1"/>
        <v>t7</v>
      </c>
      <c r="V4" s="10" t="str">
        <f t="shared" si="1"/>
        <v>cn</v>
      </c>
      <c r="W4" s="10" t="str">
        <f t="shared" si="1"/>
        <v>t2</v>
      </c>
      <c r="X4" s="10" t="str">
        <f t="shared" si="1"/>
        <v>t3</v>
      </c>
      <c r="Y4" s="10" t="str">
        <f t="shared" si="1"/>
        <v>t4</v>
      </c>
      <c r="Z4" s="10" t="str">
        <f t="shared" si="1"/>
        <v>t5</v>
      </c>
      <c r="AA4" s="10" t="str">
        <f t="shared" si="1"/>
        <v>t6</v>
      </c>
      <c r="AB4" s="10" t="str">
        <f t="shared" si="1"/>
        <v>t7</v>
      </c>
      <c r="AC4" s="10" t="str">
        <f t="shared" si="1"/>
        <v>cn</v>
      </c>
      <c r="AD4" s="10" t="str">
        <f t="shared" si="1"/>
        <v>t2</v>
      </c>
      <c r="AE4" s="10" t="str">
        <f t="shared" si="1"/>
        <v>t3</v>
      </c>
      <c r="AF4" s="10" t="str">
        <f t="shared" si="1"/>
        <v>t4</v>
      </c>
      <c r="AG4" s="11" t="str">
        <f t="shared" si="1"/>
        <v>t5</v>
      </c>
    </row>
    <row r="5" spans="1:36" s="17" customFormat="1" ht="14.25">
      <c r="A5" s="91"/>
      <c r="B5" s="92"/>
      <c r="C5" s="13">
        <f>C3</f>
        <v>45139</v>
      </c>
      <c r="D5" s="121">
        <f>C5+1</f>
        <v>45140</v>
      </c>
      <c r="E5" s="13">
        <f t="shared" ref="E5:AG5" si="2">D5+1</f>
        <v>45141</v>
      </c>
      <c r="F5" s="13">
        <f t="shared" si="2"/>
        <v>45142</v>
      </c>
      <c r="G5" s="13">
        <f t="shared" si="2"/>
        <v>45143</v>
      </c>
      <c r="H5" s="18">
        <f t="shared" si="2"/>
        <v>45144</v>
      </c>
      <c r="I5" s="13">
        <f t="shared" si="2"/>
        <v>45145</v>
      </c>
      <c r="J5" s="13">
        <f t="shared" si="2"/>
        <v>45146</v>
      </c>
      <c r="K5" s="121">
        <f t="shared" si="2"/>
        <v>45147</v>
      </c>
      <c r="L5" s="13">
        <f t="shared" si="2"/>
        <v>45148</v>
      </c>
      <c r="M5" s="13">
        <f t="shared" si="2"/>
        <v>45149</v>
      </c>
      <c r="N5" s="13">
        <f t="shared" si="2"/>
        <v>45150</v>
      </c>
      <c r="O5" s="18">
        <f t="shared" si="2"/>
        <v>45151</v>
      </c>
      <c r="P5" s="13">
        <f t="shared" si="2"/>
        <v>45152</v>
      </c>
      <c r="Q5" s="13">
        <f t="shared" si="2"/>
        <v>45153</v>
      </c>
      <c r="R5" s="121">
        <f t="shared" si="2"/>
        <v>45154</v>
      </c>
      <c r="S5" s="13">
        <f t="shared" si="2"/>
        <v>45155</v>
      </c>
      <c r="T5" s="13">
        <f t="shared" si="2"/>
        <v>45156</v>
      </c>
      <c r="U5" s="13">
        <f t="shared" si="2"/>
        <v>45157</v>
      </c>
      <c r="V5" s="18">
        <f t="shared" si="2"/>
        <v>45158</v>
      </c>
      <c r="W5" s="13">
        <f t="shared" si="2"/>
        <v>45159</v>
      </c>
      <c r="X5" s="13">
        <f t="shared" si="2"/>
        <v>45160</v>
      </c>
      <c r="Y5" s="121">
        <f t="shared" si="2"/>
        <v>45161</v>
      </c>
      <c r="Z5" s="13">
        <f t="shared" si="2"/>
        <v>45162</v>
      </c>
      <c r="AA5" s="13">
        <f t="shared" si="2"/>
        <v>45163</v>
      </c>
      <c r="AB5" s="13">
        <f t="shared" si="2"/>
        <v>45164</v>
      </c>
      <c r="AC5" s="18">
        <f t="shared" si="2"/>
        <v>45165</v>
      </c>
      <c r="AD5" s="13">
        <f t="shared" si="2"/>
        <v>45166</v>
      </c>
      <c r="AE5" s="13">
        <f t="shared" si="2"/>
        <v>45167</v>
      </c>
      <c r="AF5" s="121">
        <f t="shared" si="2"/>
        <v>45168</v>
      </c>
      <c r="AG5" s="13">
        <f t="shared" si="2"/>
        <v>45169</v>
      </c>
    </row>
    <row r="6" spans="1:36" ht="12.75" customHeight="1">
      <c r="A6" s="72">
        <v>1</v>
      </c>
      <c r="B6" s="15" t="str">
        <f>'LICH BD 2023'!B5</f>
        <v>Cắt lõi giấy 01</v>
      </c>
      <c r="C6" s="69"/>
      <c r="D6" s="69"/>
      <c r="E6" s="69"/>
      <c r="F6" s="69"/>
      <c r="G6" s="69"/>
      <c r="H6" s="18"/>
      <c r="I6" s="69"/>
      <c r="J6" s="69"/>
      <c r="K6" s="69"/>
      <c r="L6" s="69"/>
      <c r="M6" s="69"/>
      <c r="N6" s="69"/>
      <c r="O6" s="18"/>
      <c r="P6" s="69"/>
      <c r="Q6" s="69"/>
      <c r="R6" s="69"/>
      <c r="S6" s="69">
        <v>45155</v>
      </c>
      <c r="T6" s="69"/>
      <c r="U6" s="69"/>
      <c r="V6" s="18"/>
      <c r="W6" s="69"/>
      <c r="X6" s="69"/>
      <c r="Y6" s="121"/>
      <c r="Z6" s="69"/>
      <c r="AA6" s="69"/>
      <c r="AB6" s="69"/>
      <c r="AC6" s="18"/>
      <c r="AD6" s="69"/>
      <c r="AE6" s="69"/>
      <c r="AF6" s="121"/>
      <c r="AG6" s="69"/>
    </row>
    <row r="7" spans="1:36" ht="12.75" customHeight="1">
      <c r="A7" s="72">
        <v>2</v>
      </c>
      <c r="B7" s="15" t="str">
        <f>'LICH BD 2023'!B6</f>
        <v>Cắt lõi giấy 02</v>
      </c>
      <c r="C7" s="69"/>
      <c r="D7" s="69"/>
      <c r="E7" s="69"/>
      <c r="F7" s="69"/>
      <c r="G7" s="69"/>
      <c r="H7" s="18"/>
      <c r="I7" s="69"/>
      <c r="J7" s="69"/>
      <c r="K7" s="69"/>
      <c r="L7" s="69"/>
      <c r="M7" s="69"/>
      <c r="N7" s="69"/>
      <c r="O7" s="18"/>
      <c r="P7" s="69"/>
      <c r="Q7" s="69"/>
      <c r="R7" s="69"/>
      <c r="S7" s="69">
        <v>45155</v>
      </c>
      <c r="T7" s="69"/>
      <c r="U7" s="69"/>
      <c r="V7" s="18"/>
      <c r="W7" s="69"/>
      <c r="X7" s="69"/>
      <c r="Y7" s="121"/>
      <c r="Z7" s="69"/>
      <c r="AA7" s="69"/>
      <c r="AB7" s="69"/>
      <c r="AC7" s="18"/>
      <c r="AD7" s="69"/>
      <c r="AE7" s="69"/>
      <c r="AF7" s="121"/>
      <c r="AG7" s="69"/>
    </row>
    <row r="8" spans="1:36" ht="12.75" customHeight="1">
      <c r="A8" s="72">
        <v>3</v>
      </c>
      <c r="B8" s="15" t="str">
        <f>'LICH BD 2023'!B7</f>
        <v>Chia cuộn 01</v>
      </c>
      <c r="C8" s="69"/>
      <c r="D8" s="69"/>
      <c r="E8" s="69"/>
      <c r="F8" s="69"/>
      <c r="G8" s="69"/>
      <c r="H8" s="18"/>
      <c r="I8" s="69"/>
      <c r="J8" s="69"/>
      <c r="K8" s="69"/>
      <c r="L8" s="69"/>
      <c r="M8" s="69"/>
      <c r="N8" s="69"/>
      <c r="O8" s="18"/>
      <c r="P8" s="69">
        <v>45152</v>
      </c>
      <c r="Q8" s="69"/>
      <c r="R8" s="69"/>
      <c r="S8" s="69"/>
      <c r="T8" s="69"/>
      <c r="U8" s="69"/>
      <c r="V8" s="18"/>
      <c r="W8" s="69"/>
      <c r="X8" s="69"/>
      <c r="Y8" s="121"/>
      <c r="Z8" s="69"/>
      <c r="AA8" s="69"/>
      <c r="AB8" s="69"/>
      <c r="AC8" s="18"/>
      <c r="AD8" s="69"/>
      <c r="AE8" s="69"/>
      <c r="AF8" s="121"/>
      <c r="AG8" s="69"/>
    </row>
    <row r="9" spans="1:36" ht="12.75" customHeight="1">
      <c r="A9" s="72">
        <v>4</v>
      </c>
      <c r="B9" s="15" t="str">
        <f>'LICH BD 2023'!B8</f>
        <v>Chia cuộn 03</v>
      </c>
      <c r="C9" s="69"/>
      <c r="D9" s="69"/>
      <c r="E9" s="69"/>
      <c r="F9" s="69"/>
      <c r="G9" s="69"/>
      <c r="H9" s="18"/>
      <c r="I9" s="69"/>
      <c r="J9" s="69"/>
      <c r="K9" s="69"/>
      <c r="L9" s="69"/>
      <c r="M9" s="69"/>
      <c r="N9" s="69"/>
      <c r="O9" s="18"/>
      <c r="P9" s="69"/>
      <c r="Q9" s="69">
        <v>45153</v>
      </c>
      <c r="R9" s="69"/>
      <c r="S9" s="69"/>
      <c r="T9" s="69"/>
      <c r="U9" s="69"/>
      <c r="V9" s="18"/>
      <c r="W9" s="69"/>
      <c r="X9" s="69"/>
      <c r="Y9" s="121"/>
      <c r="Z9" s="69"/>
      <c r="AA9" s="69"/>
      <c r="AB9" s="69"/>
      <c r="AC9" s="18"/>
      <c r="AD9" s="69"/>
      <c r="AE9" s="69"/>
      <c r="AF9" s="121"/>
      <c r="AG9" s="69"/>
    </row>
    <row r="10" spans="1:36" ht="12.75" customHeight="1">
      <c r="A10" s="72">
        <v>5</v>
      </c>
      <c r="B10" s="15" t="str">
        <f>'LICH BD 2023'!B9</f>
        <v xml:space="preserve">Chỉnh độ nhớt mực 01 </v>
      </c>
      <c r="C10" s="69"/>
      <c r="D10" s="69"/>
      <c r="E10" s="69"/>
      <c r="F10" s="69"/>
      <c r="G10" s="69"/>
      <c r="H10" s="18"/>
      <c r="I10" s="69"/>
      <c r="J10" s="69">
        <v>45146</v>
      </c>
      <c r="K10" s="69"/>
      <c r="L10" s="69"/>
      <c r="M10" s="69"/>
      <c r="N10" s="69"/>
      <c r="O10" s="18"/>
      <c r="P10" s="69"/>
      <c r="Q10" s="69"/>
      <c r="R10" s="69"/>
      <c r="S10" s="69"/>
      <c r="T10" s="69"/>
      <c r="U10" s="69"/>
      <c r="V10" s="18"/>
      <c r="W10" s="69"/>
      <c r="X10" s="69"/>
      <c r="Y10" s="121"/>
      <c r="Z10" s="69"/>
      <c r="AA10" s="69"/>
      <c r="AB10" s="69"/>
      <c r="AC10" s="18"/>
      <c r="AD10" s="69"/>
      <c r="AE10" s="69"/>
      <c r="AF10" s="121"/>
      <c r="AG10" s="69"/>
    </row>
    <row r="11" spans="1:36" ht="12.75" customHeight="1">
      <c r="A11" s="72">
        <v>6</v>
      </c>
      <c r="B11" s="15" t="str">
        <f>'LICH BD 2023'!B10</f>
        <v>Chỉnh độ nhớt mực 02</v>
      </c>
      <c r="C11" s="69"/>
      <c r="D11" s="69"/>
      <c r="E11" s="69"/>
      <c r="F11" s="69"/>
      <c r="G11" s="69"/>
      <c r="H11" s="18"/>
      <c r="I11" s="69"/>
      <c r="J11" s="69">
        <v>45146</v>
      </c>
      <c r="K11" s="69"/>
      <c r="L11" s="69"/>
      <c r="M11" s="69"/>
      <c r="N11" s="69"/>
      <c r="O11" s="18"/>
      <c r="P11" s="69"/>
      <c r="Q11" s="69"/>
      <c r="R11" s="69"/>
      <c r="S11" s="69"/>
      <c r="T11" s="69"/>
      <c r="U11" s="69"/>
      <c r="V11" s="18"/>
      <c r="W11" s="69"/>
      <c r="X11" s="69"/>
      <c r="Y11" s="121"/>
      <c r="Z11" s="69"/>
      <c r="AA11" s="69"/>
      <c r="AB11" s="69"/>
      <c r="AC11" s="18"/>
      <c r="AD11" s="69"/>
      <c r="AE11" s="69"/>
      <c r="AF11" s="121"/>
      <c r="AG11" s="69"/>
    </row>
    <row r="12" spans="1:36" ht="12.75" customHeight="1">
      <c r="A12" s="72">
        <v>7</v>
      </c>
      <c r="B12" s="15" t="str">
        <f>'LICH BD 2023'!B11</f>
        <v>Chỉnh độ nhớt mực 03</v>
      </c>
      <c r="C12" s="69"/>
      <c r="D12" s="69"/>
      <c r="E12" s="69"/>
      <c r="F12" s="69"/>
      <c r="G12" s="69"/>
      <c r="H12" s="18"/>
      <c r="I12" s="69"/>
      <c r="J12" s="69">
        <v>45146</v>
      </c>
      <c r="K12" s="69"/>
      <c r="L12" s="69"/>
      <c r="M12" s="69"/>
      <c r="N12" s="69"/>
      <c r="O12" s="18"/>
      <c r="P12" s="69"/>
      <c r="Q12" s="69"/>
      <c r="R12" s="69"/>
      <c r="S12" s="69"/>
      <c r="T12" s="69"/>
      <c r="U12" s="69"/>
      <c r="V12" s="18"/>
      <c r="W12" s="69"/>
      <c r="X12" s="69"/>
      <c r="Y12" s="121"/>
      <c r="Z12" s="69"/>
      <c r="AA12" s="69"/>
      <c r="AB12" s="69"/>
      <c r="AC12" s="18"/>
      <c r="AD12" s="69"/>
      <c r="AE12" s="69"/>
      <c r="AF12" s="121"/>
      <c r="AG12" s="69"/>
    </row>
    <row r="13" spans="1:36" ht="12.75" customHeight="1">
      <c r="A13" s="72">
        <v>8</v>
      </c>
      <c r="B13" s="15" t="str">
        <f>'LICH BD 2023'!B12</f>
        <v>Chỉnh độ nhớt mực 04</v>
      </c>
      <c r="C13" s="69"/>
      <c r="D13" s="69"/>
      <c r="E13" s="69"/>
      <c r="F13" s="69"/>
      <c r="G13" s="69"/>
      <c r="H13" s="18"/>
      <c r="I13" s="69"/>
      <c r="J13" s="69">
        <v>45146</v>
      </c>
      <c r="K13" s="69"/>
      <c r="L13" s="69"/>
      <c r="M13" s="69"/>
      <c r="N13" s="69"/>
      <c r="O13" s="18"/>
      <c r="P13" s="69"/>
      <c r="Q13" s="69"/>
      <c r="R13" s="69"/>
      <c r="S13" s="69"/>
      <c r="T13" s="69"/>
      <c r="U13" s="69"/>
      <c r="V13" s="18"/>
      <c r="W13" s="69"/>
      <c r="X13" s="69"/>
      <c r="Y13" s="121"/>
      <c r="Z13" s="69"/>
      <c r="AA13" s="69"/>
      <c r="AB13" s="69"/>
      <c r="AC13" s="18"/>
      <c r="AD13" s="69"/>
      <c r="AE13" s="69"/>
      <c r="AF13" s="121"/>
      <c r="AG13" s="69"/>
    </row>
    <row r="14" spans="1:36" ht="12.75" customHeight="1">
      <c r="A14" s="72">
        <v>9</v>
      </c>
      <c r="B14" s="15" t="str">
        <f>'LICH BD 2023'!B13</f>
        <v>Chỉnh độ nhớt mực 05</v>
      </c>
      <c r="C14" s="69"/>
      <c r="D14" s="69"/>
      <c r="E14" s="69"/>
      <c r="F14" s="69"/>
      <c r="G14" s="69"/>
      <c r="H14" s="18"/>
      <c r="I14" s="69"/>
      <c r="J14" s="69">
        <v>45146</v>
      </c>
      <c r="K14" s="69"/>
      <c r="L14" s="69"/>
      <c r="M14" s="69"/>
      <c r="N14" s="69"/>
      <c r="O14" s="18"/>
      <c r="P14" s="69"/>
      <c r="Q14" s="69"/>
      <c r="R14" s="69"/>
      <c r="S14" s="69"/>
      <c r="T14" s="69"/>
      <c r="U14" s="69"/>
      <c r="V14" s="18"/>
      <c r="W14" s="69"/>
      <c r="X14" s="69"/>
      <c r="Y14" s="121"/>
      <c r="Z14" s="69"/>
      <c r="AA14" s="69"/>
      <c r="AB14" s="69"/>
      <c r="AC14" s="18"/>
      <c r="AD14" s="69"/>
      <c r="AE14" s="69"/>
      <c r="AF14" s="121"/>
      <c r="AG14" s="69"/>
      <c r="AJ14" t="s">
        <v>21</v>
      </c>
    </row>
    <row r="15" spans="1:36" ht="12.75" customHeight="1">
      <c r="A15" s="72">
        <v>10</v>
      </c>
      <c r="B15" s="15" t="str">
        <f>'LICH BD 2023'!B14</f>
        <v>Ghép màng 01 (có dung môi)</v>
      </c>
      <c r="C15" s="69"/>
      <c r="D15" s="69"/>
      <c r="E15" s="69"/>
      <c r="F15" s="69"/>
      <c r="G15" s="69"/>
      <c r="H15" s="18"/>
      <c r="I15" s="69"/>
      <c r="J15" s="69"/>
      <c r="K15" s="69"/>
      <c r="L15" s="69">
        <v>45148</v>
      </c>
      <c r="M15" s="69"/>
      <c r="N15" s="69"/>
      <c r="O15" s="18"/>
      <c r="P15" s="69"/>
      <c r="Q15" s="69"/>
      <c r="R15" s="69"/>
      <c r="S15" s="69"/>
      <c r="T15" s="69"/>
      <c r="U15" s="69"/>
      <c r="V15" s="18"/>
      <c r="W15" s="69"/>
      <c r="X15" s="69"/>
      <c r="Y15" s="121"/>
      <c r="Z15" s="69"/>
      <c r="AA15" s="69"/>
      <c r="AB15" s="69"/>
      <c r="AC15" s="18"/>
      <c r="AD15" s="69"/>
      <c r="AE15" s="69"/>
      <c r="AF15" s="121"/>
      <c r="AG15" s="69"/>
    </row>
    <row r="16" spans="1:36" ht="12.75" customHeight="1">
      <c r="A16" s="72">
        <v>11</v>
      </c>
      <c r="B16" s="15" t="str">
        <f>'LICH BD 2023'!B15</f>
        <v>Ghép màng 02 (Không dung môi)</v>
      </c>
      <c r="C16" s="69"/>
      <c r="D16" s="69"/>
      <c r="E16" s="69"/>
      <c r="F16" s="69"/>
      <c r="G16" s="69"/>
      <c r="H16" s="18"/>
      <c r="I16" s="69"/>
      <c r="J16" s="69"/>
      <c r="K16" s="69"/>
      <c r="L16" s="69"/>
      <c r="M16" s="69"/>
      <c r="N16" s="69"/>
      <c r="O16" s="18"/>
      <c r="P16" s="69"/>
      <c r="Q16" s="69"/>
      <c r="R16" s="69"/>
      <c r="S16" s="69"/>
      <c r="T16" s="69"/>
      <c r="U16" s="69"/>
      <c r="V16" s="18"/>
      <c r="W16" s="69"/>
      <c r="X16" s="69"/>
      <c r="Y16" s="121"/>
      <c r="Z16" s="69"/>
      <c r="AA16" s="69"/>
      <c r="AB16" s="69"/>
      <c r="AC16" s="18"/>
      <c r="AD16" s="69"/>
      <c r="AE16" s="69">
        <v>45167</v>
      </c>
      <c r="AF16" s="121"/>
      <c r="AG16" s="69"/>
    </row>
    <row r="17" spans="1:33" ht="12.75" customHeight="1">
      <c r="A17" s="72">
        <v>12</v>
      </c>
      <c r="B17" s="15" t="str">
        <f>'LICH BD 2023'!B16</f>
        <v>In 01</v>
      </c>
      <c r="C17" s="69"/>
      <c r="D17" s="69"/>
      <c r="E17" s="69"/>
      <c r="F17" s="69"/>
      <c r="G17" s="69"/>
      <c r="H17" s="18"/>
      <c r="I17" s="69"/>
      <c r="J17" s="69"/>
      <c r="K17" s="69"/>
      <c r="L17" s="69"/>
      <c r="M17" s="69">
        <v>45149</v>
      </c>
      <c r="N17" s="69"/>
      <c r="O17" s="18"/>
      <c r="P17" s="69"/>
      <c r="Q17" s="69"/>
      <c r="R17" s="69"/>
      <c r="S17" s="69"/>
      <c r="T17" s="69"/>
      <c r="U17" s="69"/>
      <c r="V17" s="18"/>
      <c r="W17" s="69"/>
      <c r="X17" s="69"/>
      <c r="Y17" s="121"/>
      <c r="Z17" s="69"/>
      <c r="AA17" s="69"/>
      <c r="AB17" s="69"/>
      <c r="AC17" s="18"/>
      <c r="AD17" s="69"/>
      <c r="AE17" s="69"/>
      <c r="AF17" s="121"/>
      <c r="AG17" s="69"/>
    </row>
    <row r="18" spans="1:33" ht="12.75" customHeight="1">
      <c r="A18" s="72">
        <v>13</v>
      </c>
      <c r="B18" s="15" t="str">
        <f>'LICH BD 2023'!B17</f>
        <v>Làm lạnh nước 01</v>
      </c>
      <c r="C18" s="69"/>
      <c r="D18" s="69"/>
      <c r="E18" s="69"/>
      <c r="F18" s="69"/>
      <c r="G18" s="69"/>
      <c r="H18" s="18"/>
      <c r="I18" s="69"/>
      <c r="J18" s="69"/>
      <c r="K18" s="69"/>
      <c r="L18" s="69"/>
      <c r="M18" s="69"/>
      <c r="N18" s="69"/>
      <c r="O18" s="18"/>
      <c r="P18" s="69"/>
      <c r="Q18" s="69"/>
      <c r="R18" s="69"/>
      <c r="S18" s="69"/>
      <c r="T18" s="69">
        <v>45156</v>
      </c>
      <c r="U18" s="69"/>
      <c r="V18" s="18"/>
      <c r="W18" s="69"/>
      <c r="X18" s="69"/>
      <c r="Y18" s="121"/>
      <c r="Z18" s="69"/>
      <c r="AA18" s="69"/>
      <c r="AB18" s="69"/>
      <c r="AC18" s="18"/>
      <c r="AD18" s="69"/>
      <c r="AE18" s="69"/>
      <c r="AF18" s="121"/>
      <c r="AG18" s="69"/>
    </row>
    <row r="19" spans="1:33" ht="12.75" customHeight="1">
      <c r="A19" s="72">
        <v>14</v>
      </c>
      <c r="B19" s="15" t="str">
        <f>'LICH BD 2023'!B18</f>
        <v>Làm lạnh nước 02</v>
      </c>
      <c r="C19" s="69"/>
      <c r="D19" s="69"/>
      <c r="E19" s="69"/>
      <c r="F19" s="69"/>
      <c r="G19" s="69"/>
      <c r="H19" s="18"/>
      <c r="I19" s="69"/>
      <c r="J19" s="69"/>
      <c r="K19" s="69"/>
      <c r="L19" s="69"/>
      <c r="M19" s="69"/>
      <c r="N19" s="69"/>
      <c r="O19" s="18"/>
      <c r="P19" s="69"/>
      <c r="Q19" s="69"/>
      <c r="R19" s="69"/>
      <c r="S19" s="69"/>
      <c r="T19" s="69">
        <v>45156</v>
      </c>
      <c r="U19" s="69"/>
      <c r="V19" s="18"/>
      <c r="W19" s="69"/>
      <c r="X19" s="69"/>
      <c r="Y19" s="121"/>
      <c r="Z19" s="69"/>
      <c r="AA19" s="69"/>
      <c r="AB19" s="69"/>
      <c r="AC19" s="18"/>
      <c r="AD19" s="69"/>
      <c r="AE19" s="69"/>
      <c r="AF19" s="121"/>
      <c r="AG19" s="69"/>
    </row>
    <row r="20" spans="1:33" ht="12.75" customHeight="1">
      <c r="A20" s="72">
        <v>15</v>
      </c>
      <c r="B20" s="15" t="str">
        <f>'LICH BD 2023'!B19</f>
        <v>Làm túi 01</v>
      </c>
      <c r="C20" s="69">
        <v>45139</v>
      </c>
      <c r="D20" s="69"/>
      <c r="E20" s="69"/>
      <c r="F20" s="69"/>
      <c r="G20" s="69"/>
      <c r="H20" s="18"/>
      <c r="I20" s="69"/>
      <c r="J20" s="69"/>
      <c r="K20" s="69"/>
      <c r="L20" s="69"/>
      <c r="M20" s="69"/>
      <c r="N20" s="69"/>
      <c r="O20" s="18"/>
      <c r="P20" s="69"/>
      <c r="Q20" s="69"/>
      <c r="R20" s="69"/>
      <c r="S20" s="69"/>
      <c r="T20" s="69"/>
      <c r="U20" s="69"/>
      <c r="V20" s="18"/>
      <c r="W20" s="69"/>
      <c r="X20" s="69"/>
      <c r="Y20" s="121"/>
      <c r="Z20" s="69"/>
      <c r="AA20" s="69"/>
      <c r="AB20" s="69"/>
      <c r="AC20" s="18"/>
      <c r="AD20" s="69"/>
      <c r="AE20" s="69"/>
      <c r="AF20" s="69">
        <v>45168</v>
      </c>
      <c r="AG20" s="69"/>
    </row>
    <row r="21" spans="1:33">
      <c r="A21" s="72">
        <v>16</v>
      </c>
      <c r="B21" s="15" t="str">
        <f>'LICH BD 2023'!B20</f>
        <v>Làm túi 02</v>
      </c>
      <c r="C21" s="69"/>
      <c r="D21" s="69">
        <v>45140</v>
      </c>
      <c r="E21" s="69"/>
      <c r="F21" s="69"/>
      <c r="G21" s="69"/>
      <c r="H21" s="18"/>
      <c r="I21" s="69"/>
      <c r="J21" s="69"/>
      <c r="K21" s="69"/>
      <c r="L21" s="69"/>
      <c r="M21" s="69"/>
      <c r="N21" s="69"/>
      <c r="O21" s="18"/>
      <c r="P21" s="69"/>
      <c r="Q21" s="69"/>
      <c r="R21" s="69"/>
      <c r="S21" s="69"/>
      <c r="T21" s="69"/>
      <c r="U21" s="69"/>
      <c r="V21" s="18"/>
      <c r="W21" s="69"/>
      <c r="X21" s="69"/>
      <c r="Y21" s="121"/>
      <c r="Z21" s="69"/>
      <c r="AA21" s="69"/>
      <c r="AB21" s="69"/>
      <c r="AC21" s="18"/>
      <c r="AD21" s="69"/>
      <c r="AE21" s="69"/>
      <c r="AF21" s="121"/>
      <c r="AG21" s="69"/>
    </row>
    <row r="22" spans="1:33">
      <c r="A22" s="72">
        <v>17</v>
      </c>
      <c r="B22" s="15" t="str">
        <f>'LICH BD 2023'!B21</f>
        <v>Làm túi 03 (ba biên)</v>
      </c>
      <c r="C22" s="69"/>
      <c r="D22" s="69"/>
      <c r="E22" s="69"/>
      <c r="F22" s="69">
        <v>45142</v>
      </c>
      <c r="G22" s="69"/>
      <c r="H22" s="18"/>
      <c r="I22" s="69"/>
      <c r="J22" s="69"/>
      <c r="K22" s="69"/>
      <c r="L22" s="69"/>
      <c r="M22" s="69"/>
      <c r="N22" s="69"/>
      <c r="O22" s="18"/>
      <c r="P22" s="69"/>
      <c r="Q22" s="69"/>
      <c r="R22" s="69"/>
      <c r="S22" s="69"/>
      <c r="T22" s="69"/>
      <c r="U22" s="69"/>
      <c r="V22" s="18"/>
      <c r="W22" s="69"/>
      <c r="X22" s="69"/>
      <c r="Y22" s="121"/>
      <c r="Z22" s="69"/>
      <c r="AA22" s="69"/>
      <c r="AB22" s="69"/>
      <c r="AC22" s="18"/>
      <c r="AD22" s="69"/>
      <c r="AE22" s="69"/>
      <c r="AF22" s="121"/>
      <c r="AG22" s="69"/>
    </row>
    <row r="23" spans="1:33">
      <c r="A23" s="72">
        <v>18</v>
      </c>
      <c r="B23" s="15" t="str">
        <f>'LICH BD 2023'!B22</f>
        <v>Làm túi 04</v>
      </c>
      <c r="C23" s="69"/>
      <c r="D23" s="69"/>
      <c r="E23" s="69"/>
      <c r="F23" s="69"/>
      <c r="G23" s="69"/>
      <c r="H23" s="18"/>
      <c r="I23" s="69"/>
      <c r="J23" s="69"/>
      <c r="K23" s="69"/>
      <c r="L23" s="69"/>
      <c r="M23" s="69"/>
      <c r="N23" s="69"/>
      <c r="O23" s="18"/>
      <c r="P23" s="69"/>
      <c r="Q23" s="69"/>
      <c r="R23" s="69"/>
      <c r="S23" s="69"/>
      <c r="T23" s="69"/>
      <c r="U23" s="69"/>
      <c r="V23" s="18"/>
      <c r="W23" s="69"/>
      <c r="X23" s="69">
        <v>45160</v>
      </c>
      <c r="Y23" s="121"/>
      <c r="Z23" s="69"/>
      <c r="AA23" s="69"/>
      <c r="AB23" s="69"/>
      <c r="AC23" s="18"/>
      <c r="AD23" s="69"/>
      <c r="AE23" s="69"/>
      <c r="AF23" s="121"/>
      <c r="AG23" s="69"/>
    </row>
    <row r="24" spans="1:33">
      <c r="A24" s="72">
        <v>19</v>
      </c>
      <c r="B24" s="15" t="str">
        <f>'LICH BD 2023'!B23</f>
        <v>Làm túi 05</v>
      </c>
      <c r="C24" s="69"/>
      <c r="D24" s="69"/>
      <c r="E24" s="69"/>
      <c r="F24" s="69"/>
      <c r="G24" s="69"/>
      <c r="H24" s="18"/>
      <c r="I24" s="69"/>
      <c r="J24" s="69"/>
      <c r="K24" s="69"/>
      <c r="L24" s="69"/>
      <c r="M24" s="69"/>
      <c r="N24" s="69"/>
      <c r="O24" s="18"/>
      <c r="P24" s="69"/>
      <c r="Q24" s="69"/>
      <c r="R24" s="69"/>
      <c r="S24" s="69"/>
      <c r="T24" s="69"/>
      <c r="U24" s="69"/>
      <c r="V24" s="18"/>
      <c r="W24" s="69"/>
      <c r="X24" s="69"/>
      <c r="Y24" s="121"/>
      <c r="Z24" s="69"/>
      <c r="AA24" s="69">
        <v>45163</v>
      </c>
      <c r="AB24" s="69"/>
      <c r="AC24" s="18"/>
      <c r="AD24" s="69"/>
      <c r="AE24" s="69"/>
      <c r="AF24" s="121"/>
      <c r="AG24" s="69"/>
    </row>
    <row r="25" spans="1:33">
      <c r="A25" s="72">
        <v>20</v>
      </c>
      <c r="B25" s="15" t="str">
        <f>'LICH BD 2023'!B24</f>
        <v>Nén khí 01</v>
      </c>
      <c r="C25" s="69"/>
      <c r="D25" s="69"/>
      <c r="E25" s="69"/>
      <c r="F25" s="69"/>
      <c r="G25" s="69">
        <v>45143</v>
      </c>
      <c r="H25" s="18"/>
      <c r="I25" s="69"/>
      <c r="J25" s="69"/>
      <c r="K25" s="69"/>
      <c r="L25" s="69"/>
      <c r="M25" s="69"/>
      <c r="N25" s="69"/>
      <c r="O25" s="18"/>
      <c r="P25" s="69"/>
      <c r="Q25" s="69"/>
      <c r="R25" s="69"/>
      <c r="S25" s="69"/>
      <c r="T25" s="69"/>
      <c r="U25" s="69"/>
      <c r="V25" s="18"/>
      <c r="W25" s="69"/>
      <c r="X25" s="69"/>
      <c r="Y25" s="121"/>
      <c r="Z25" s="69"/>
      <c r="AA25" s="69"/>
      <c r="AB25" s="69"/>
      <c r="AC25" s="18"/>
      <c r="AD25" s="69"/>
      <c r="AE25" s="69"/>
      <c r="AF25" s="121"/>
      <c r="AG25" s="69"/>
    </row>
    <row r="26" spans="1:33">
      <c r="A26" s="72">
        <v>21</v>
      </c>
      <c r="B26" s="15" t="str">
        <f>'LICH BD 2023'!B25</f>
        <v xml:space="preserve">Nén khí 02 + Sấy khí </v>
      </c>
      <c r="C26" s="69"/>
      <c r="D26" s="69"/>
      <c r="E26" s="69"/>
      <c r="F26" s="69"/>
      <c r="G26" s="69"/>
      <c r="H26" s="18"/>
      <c r="I26" s="69"/>
      <c r="J26" s="69"/>
      <c r="K26" s="69"/>
      <c r="L26" s="69"/>
      <c r="M26" s="69"/>
      <c r="N26" s="69"/>
      <c r="O26" s="18"/>
      <c r="P26" s="69"/>
      <c r="Q26" s="69"/>
      <c r="R26" s="69"/>
      <c r="S26" s="69"/>
      <c r="T26" s="69"/>
      <c r="U26" s="69"/>
      <c r="V26" s="18"/>
      <c r="W26" s="69"/>
      <c r="X26" s="69"/>
      <c r="Y26" s="121"/>
      <c r="Z26" s="69">
        <v>45162</v>
      </c>
      <c r="AA26" s="69"/>
      <c r="AB26" s="69"/>
      <c r="AC26" s="18"/>
      <c r="AD26" s="69"/>
      <c r="AE26" s="69"/>
      <c r="AF26" s="121"/>
      <c r="AG26" s="69"/>
    </row>
    <row r="27" spans="1:33">
      <c r="A27" s="72">
        <v>22</v>
      </c>
      <c r="B27" s="15" t="str">
        <f>'LICH BD 2023'!B26</f>
        <v>Quạt hơi nước 01</v>
      </c>
      <c r="C27" s="69"/>
      <c r="D27" s="69"/>
      <c r="E27" s="69"/>
      <c r="F27" s="69"/>
      <c r="G27" s="69"/>
      <c r="H27" s="18"/>
      <c r="I27" s="69"/>
      <c r="J27" s="69"/>
      <c r="K27" s="69"/>
      <c r="L27" s="69"/>
      <c r="M27" s="69"/>
      <c r="N27" s="69"/>
      <c r="O27" s="18"/>
      <c r="P27" s="69"/>
      <c r="Q27" s="69"/>
      <c r="R27" s="69"/>
      <c r="S27" s="69"/>
      <c r="T27" s="69"/>
      <c r="U27" s="69"/>
      <c r="V27" s="18"/>
      <c r="W27" s="69">
        <v>45159</v>
      </c>
      <c r="X27" s="69"/>
      <c r="Y27" s="121"/>
      <c r="Z27" s="69"/>
      <c r="AA27" s="69"/>
      <c r="AB27" s="69"/>
      <c r="AC27" s="18"/>
      <c r="AD27" s="69"/>
      <c r="AE27" s="69"/>
      <c r="AF27" s="121"/>
      <c r="AG27" s="69"/>
    </row>
    <row r="28" spans="1:33">
      <c r="A28" s="72">
        <v>23</v>
      </c>
      <c r="B28" s="15" t="str">
        <f>'LICH BD 2023'!B27</f>
        <v>Xe nâng dầu DO</v>
      </c>
      <c r="C28" s="69"/>
      <c r="D28" s="69"/>
      <c r="E28" s="69"/>
      <c r="F28" s="69"/>
      <c r="G28" s="69"/>
      <c r="H28" s="18"/>
      <c r="I28" s="69">
        <v>45145</v>
      </c>
      <c r="J28" s="69"/>
      <c r="K28" s="69"/>
      <c r="L28" s="69"/>
      <c r="M28" s="69"/>
      <c r="N28" s="69"/>
      <c r="O28" s="18"/>
      <c r="P28" s="69"/>
      <c r="Q28" s="69"/>
      <c r="R28" s="121"/>
      <c r="S28" s="69"/>
      <c r="T28" s="69"/>
      <c r="U28" s="69"/>
      <c r="V28" s="18"/>
      <c r="W28" s="69"/>
      <c r="X28" s="69"/>
      <c r="Y28" s="121"/>
      <c r="Z28" s="69"/>
      <c r="AA28" s="69"/>
      <c r="AB28" s="69"/>
      <c r="AC28" s="18"/>
      <c r="AD28" s="69"/>
      <c r="AE28" s="69"/>
      <c r="AF28" s="121"/>
      <c r="AG28" s="69"/>
    </row>
    <row r="30" spans="1:33" ht="15" customHeight="1">
      <c r="W30" s="81" t="str">
        <f>'LICH BD 2023'!B29</f>
        <v>Ngày 30 tháng 12 năm 2022</v>
      </c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3">
      <c r="W31" s="80" t="s">
        <v>5</v>
      </c>
      <c r="X31" s="80"/>
      <c r="Y31" s="80"/>
      <c r="Z31" s="80"/>
      <c r="AA31" s="80"/>
      <c r="AB31" s="80"/>
      <c r="AC31" s="80"/>
      <c r="AD31" s="80"/>
      <c r="AE31" s="80"/>
      <c r="AF31" s="80"/>
      <c r="AG31" s="80"/>
    </row>
    <row r="32" spans="1:33">
      <c r="F32" t="s">
        <v>99</v>
      </c>
    </row>
    <row r="34" spans="23:33">
      <c r="W34" s="80" t="s">
        <v>13</v>
      </c>
      <c r="X34" s="80"/>
      <c r="Y34" s="80"/>
      <c r="Z34" s="80"/>
      <c r="AA34" s="80"/>
      <c r="AB34" s="80"/>
      <c r="AC34" s="80"/>
      <c r="AD34" s="80"/>
      <c r="AE34" s="80"/>
      <c r="AF34" s="80"/>
      <c r="AG34" s="80"/>
    </row>
  </sheetData>
  <mergeCells count="12">
    <mergeCell ref="C3:G3"/>
    <mergeCell ref="H3:AG3"/>
    <mergeCell ref="A1:B2"/>
    <mergeCell ref="C1:AA1"/>
    <mergeCell ref="AB1:AG1"/>
    <mergeCell ref="C2:AA2"/>
    <mergeCell ref="AB2:AG2"/>
    <mergeCell ref="A4:A5"/>
    <mergeCell ref="B4:B5"/>
    <mergeCell ref="W30:AG30"/>
    <mergeCell ref="W31:AG31"/>
    <mergeCell ref="W34:AG34"/>
  </mergeCells>
  <conditionalFormatting sqref="Z4:AG4">
    <cfRule type="cellIs" dxfId="372" priority="66" operator="equal">
      <formula>"sun"</formula>
    </cfRule>
  </conditionalFormatting>
  <conditionalFormatting sqref="C4:O4 Q4:Y4">
    <cfRule type="cellIs" dxfId="371" priority="69" operator="equal">
      <formula>"sun"</formula>
    </cfRule>
  </conditionalFormatting>
  <conditionalFormatting sqref="C4:Y4">
    <cfRule type="cellIs" dxfId="370" priority="68" operator="equal">
      <formula>"sun"</formula>
    </cfRule>
  </conditionalFormatting>
  <conditionalFormatting sqref="Z4:AG4">
    <cfRule type="cellIs" dxfId="369" priority="67" operator="equal">
      <formula>"sun"</formula>
    </cfRule>
  </conditionalFormatting>
  <conditionalFormatting sqref="C4:O4 Q4:AG4 C5 Q5 J5 X5 AE5 E5:F5 L5:M5 S5:T5 Z5:AA5 AG5">
    <cfRule type="expression" dxfId="368" priority="70">
      <formula>#REF!=TODAY()</formula>
    </cfRule>
  </conditionalFormatting>
  <conditionalFormatting sqref="P28:Q28 S28:U28 W6:X28 C6:G28 I6:N28 P6:U27">
    <cfRule type="cellIs" dxfId="367" priority="65" operator="greaterThan">
      <formula>0</formula>
    </cfRule>
  </conditionalFormatting>
  <conditionalFormatting sqref="P28:Q28 S28:U28 W6:X28 C6:G28 I6:N28 P6:U27">
    <cfRule type="cellIs" dxfId="366" priority="63" operator="equal">
      <formula>"if$C$4=""cn"""</formula>
    </cfRule>
    <cfRule type="cellIs" dxfId="365" priority="64" operator="greaterThan">
      <formula>0</formula>
    </cfRule>
  </conditionalFormatting>
  <conditionalFormatting sqref="C4:AG4">
    <cfRule type="cellIs" dxfId="364" priority="62" operator="equal">
      <formula>"cn"</formula>
    </cfRule>
  </conditionalFormatting>
  <conditionalFormatting sqref="P28:Q28 S28:U28 W6:X28 C6:G28 I6:N28 P6:U27">
    <cfRule type="cellIs" dxfId="363" priority="61" operator="greaterThan">
      <formula>0</formula>
    </cfRule>
  </conditionalFormatting>
  <conditionalFormatting sqref="AG6:AG28 P28:Q28 AD6:AE28 S28:U28 Z6:AB28 W6:X28 C6:G28 I6:N28 P6:U27">
    <cfRule type="cellIs" dxfId="362" priority="60" operator="equal">
      <formula>"cn"</formula>
    </cfRule>
  </conditionalFormatting>
  <conditionalFormatting sqref="AG6:AG28 P28:Q28 AD6:AE28 S28:U28 Z6:AB28 W6:X28 C6:G28 I6:N28 P6:U27">
    <cfRule type="containsText" dxfId="361" priority="59" operator="containsText" text="Lễ">
      <formula>NOT(ISERROR(SEARCH("Lễ",C6)))</formula>
    </cfRule>
  </conditionalFormatting>
  <conditionalFormatting sqref="C6:C28">
    <cfRule type="expression" dxfId="360" priority="57">
      <formula>#REF!=TODAY()</formula>
    </cfRule>
  </conditionalFormatting>
  <conditionalFormatting sqref="G5:G28">
    <cfRule type="expression" dxfId="359" priority="56">
      <formula>#REF!=TODAY()</formula>
    </cfRule>
  </conditionalFormatting>
  <conditionalFormatting sqref="N5">
    <cfRule type="expression" dxfId="358" priority="55">
      <formula>#REF!=TODAY()</formula>
    </cfRule>
  </conditionalFormatting>
  <conditionalFormatting sqref="U5">
    <cfRule type="expression" dxfId="357" priority="54">
      <formula>#REF!=TODAY()</formula>
    </cfRule>
  </conditionalFormatting>
  <conditionalFormatting sqref="AB5">
    <cfRule type="expression" dxfId="356" priority="53">
      <formula>#REF!=TODAY()</formula>
    </cfRule>
  </conditionalFormatting>
  <conditionalFormatting sqref="I5 W27">
    <cfRule type="expression" dxfId="355" priority="47">
      <formula>#REF!=TODAY()</formula>
    </cfRule>
  </conditionalFormatting>
  <conditionalFormatting sqref="P5">
    <cfRule type="expression" dxfId="354" priority="46">
      <formula>#REF!=TODAY()</formula>
    </cfRule>
  </conditionalFormatting>
  <conditionalFormatting sqref="W5">
    <cfRule type="expression" dxfId="353" priority="45">
      <formula>#REF!=TODAY()</formula>
    </cfRule>
  </conditionalFormatting>
  <conditionalFormatting sqref="AD5">
    <cfRule type="expression" dxfId="352" priority="44">
      <formula>#REF!=TODAY()</formula>
    </cfRule>
  </conditionalFormatting>
  <conditionalFormatting sqref="D5:D28">
    <cfRule type="expression" dxfId="351" priority="39">
      <formula>#REF!=TODAY()</formula>
    </cfRule>
  </conditionalFormatting>
  <conditionalFormatting sqref="K5">
    <cfRule type="expression" dxfId="350" priority="38">
      <formula>#REF!=TODAY()</formula>
    </cfRule>
  </conditionalFormatting>
  <conditionalFormatting sqref="R5 R28">
    <cfRule type="expression" dxfId="349" priority="37">
      <formula>#REF!=TODAY()</formula>
    </cfRule>
  </conditionalFormatting>
  <conditionalFormatting sqref="Y5:Y28">
    <cfRule type="expression" dxfId="348" priority="36">
      <formula>#REF!=TODAY()</formula>
    </cfRule>
  </conditionalFormatting>
  <conditionalFormatting sqref="AF5:AF19 AF21:AF28">
    <cfRule type="expression" dxfId="347" priority="35">
      <formula>#REF!=TODAY()</formula>
    </cfRule>
  </conditionalFormatting>
  <conditionalFormatting sqref="P28">
    <cfRule type="expression" dxfId="346" priority="33">
      <formula>#REF!=TODAY()</formula>
    </cfRule>
  </conditionalFormatting>
  <conditionalFormatting sqref="U28">
    <cfRule type="expression" dxfId="345" priority="32">
      <formula>#REF!=TODAY()</formula>
    </cfRule>
  </conditionalFormatting>
  <conditionalFormatting sqref="W6:W28">
    <cfRule type="expression" dxfId="344" priority="31">
      <formula>#REF!=TODAY()</formula>
    </cfRule>
  </conditionalFormatting>
  <conditionalFormatting sqref="Z6:AB28 AD6:AE28">
    <cfRule type="cellIs" dxfId="343" priority="30" operator="greaterThan">
      <formula>0</formula>
    </cfRule>
  </conditionalFormatting>
  <conditionalFormatting sqref="Z6:AB28 AD6:AE28">
    <cfRule type="cellIs" dxfId="342" priority="28" operator="equal">
      <formula>"if$C$4=""cn"""</formula>
    </cfRule>
    <cfRule type="cellIs" dxfId="341" priority="29" operator="greaterThan">
      <formula>0</formula>
    </cfRule>
  </conditionalFormatting>
  <conditionalFormatting sqref="Z6:AB28 AD6:AE28">
    <cfRule type="cellIs" dxfId="340" priority="27" operator="greaterThan">
      <formula>0</formula>
    </cfRule>
  </conditionalFormatting>
  <conditionalFormatting sqref="AB6:AB28">
    <cfRule type="expression" dxfId="339" priority="26">
      <formula>#REF!=TODAY()</formula>
    </cfRule>
  </conditionalFormatting>
  <conditionalFormatting sqref="AD6:AD28">
    <cfRule type="expression" dxfId="338" priority="25">
      <formula>#REF!=TODAY()</formula>
    </cfRule>
  </conditionalFormatting>
  <conditionalFormatting sqref="AG6:AG28">
    <cfRule type="cellIs" dxfId="337" priority="24" operator="greaterThan">
      <formula>0</formula>
    </cfRule>
  </conditionalFormatting>
  <conditionalFormatting sqref="AG6:AG28">
    <cfRule type="cellIs" dxfId="336" priority="22" operator="equal">
      <formula>"if$C$4=""cn"""</formula>
    </cfRule>
    <cfRule type="cellIs" dxfId="335" priority="23" operator="greaterThan">
      <formula>0</formula>
    </cfRule>
  </conditionalFormatting>
  <conditionalFormatting sqref="AG6:AG28">
    <cfRule type="cellIs" dxfId="334" priority="21" operator="greaterThan">
      <formula>0</formula>
    </cfRule>
  </conditionalFormatting>
  <conditionalFormatting sqref="H5:H28">
    <cfRule type="expression" dxfId="333" priority="20">
      <formula>#REF!=TODAY()</formula>
    </cfRule>
  </conditionalFormatting>
  <conditionalFormatting sqref="O5:O28">
    <cfRule type="expression" dxfId="332" priority="17">
      <formula>#REF!=TODAY()</formula>
    </cfRule>
  </conditionalFormatting>
  <conditionalFormatting sqref="V5:V28">
    <cfRule type="expression" dxfId="331" priority="16">
      <formula>#REF!=TODAY()</formula>
    </cfRule>
  </conditionalFormatting>
  <conditionalFormatting sqref="AC5:AC28">
    <cfRule type="expression" dxfId="330" priority="15">
      <formula>#REF!=TODAY()</formula>
    </cfRule>
  </conditionalFormatting>
  <conditionalFormatting sqref="I6:I28 N6:N28">
    <cfRule type="expression" dxfId="329" priority="14">
      <formula>#REF!=TODAY()</formula>
    </cfRule>
  </conditionalFormatting>
  <conditionalFormatting sqref="M6:M28">
    <cfRule type="expression" dxfId="328" priority="13">
      <formula>#REF!=TODAY()</formula>
    </cfRule>
  </conditionalFormatting>
  <conditionalFormatting sqref="J6:J28">
    <cfRule type="expression" dxfId="327" priority="12">
      <formula>#REF!=TODAY()</formula>
    </cfRule>
  </conditionalFormatting>
  <conditionalFormatting sqref="P6:P27 U6:U27">
    <cfRule type="expression" dxfId="326" priority="11">
      <formula>#REF!=TODAY()</formula>
    </cfRule>
  </conditionalFormatting>
  <conditionalFormatting sqref="T6:T27">
    <cfRule type="expression" dxfId="325" priority="10">
      <formula>#REF!=TODAY()</formula>
    </cfRule>
  </conditionalFormatting>
  <conditionalFormatting sqref="Q6:Q27">
    <cfRule type="expression" dxfId="324" priority="9">
      <formula>#REF!=TODAY()</formula>
    </cfRule>
  </conditionalFormatting>
  <conditionalFormatting sqref="AF20">
    <cfRule type="cellIs" dxfId="323" priority="6" operator="equal">
      <formula>"cn"</formula>
    </cfRule>
  </conditionalFormatting>
  <conditionalFormatting sqref="AF20">
    <cfRule type="containsText" dxfId="322" priority="5" operator="containsText" text="Lễ">
      <formula>NOT(ISERROR(SEARCH("Lễ",AF20)))</formula>
    </cfRule>
  </conditionalFormatting>
  <conditionalFormatting sqref="AF20">
    <cfRule type="cellIs" dxfId="321" priority="4" operator="greaterThan">
      <formula>0</formula>
    </cfRule>
  </conditionalFormatting>
  <conditionalFormatting sqref="AF20">
    <cfRule type="cellIs" dxfId="320" priority="2" operator="equal">
      <formula>"if$C$4=""cn"""</formula>
    </cfRule>
    <cfRule type="cellIs" dxfId="319" priority="3" operator="greaterThan">
      <formula>0</formula>
    </cfRule>
  </conditionalFormatting>
  <conditionalFormatting sqref="AF20">
    <cfRule type="cellIs" dxfId="318" priority="1" operator="greaterThan">
      <formula>0</formula>
    </cfRule>
  </conditionalFormatting>
  <pageMargins left="0.7" right="0.1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LICH BD 2023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Bảng nháp NAM 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2023-03-28T02:50:10Z</cp:lastPrinted>
  <dcterms:created xsi:type="dcterms:W3CDTF">2021-06-08T02:50:55Z</dcterms:created>
  <dcterms:modified xsi:type="dcterms:W3CDTF">2023-03-28T02:50:23Z</dcterms:modified>
</cp:coreProperties>
</file>