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OneDrive\Desktop\Running\"/>
    </mc:Choice>
  </mc:AlternateContent>
  <xr:revisionPtr revIDLastSave="0" documentId="13_ncr:1_{BAD4ED69-DBA2-4393-8D5B-CE434F2302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ry" sheetId="10" r:id="rId1"/>
    <sheet name="ActualWorkout" sheetId="5" r:id="rId2"/>
    <sheet name="Plan" sheetId="4" r:id="rId3"/>
    <sheet name="MileagePivot" sheetId="9" r:id="rId4"/>
    <sheet name="Garmin Advanced Session Ideas" sheetId="1" r:id="rId5"/>
    <sheet name="20250316_250224" sheetId="8" r:id="rId6"/>
    <sheet name="GC_Sub330" sheetId="2" r:id="rId7"/>
  </sheets>
  <definedNames>
    <definedName name="_xlnm._FilterDatabase" localSheetId="1" hidden="1">ActualWorkout!$B$1:$B$58</definedName>
    <definedName name="_xlnm._FilterDatabase" localSheetId="2" hidden="1">Plan!$B$1:$B$58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D4" i="10" s="1"/>
  <c r="E4" i="10" s="1"/>
  <c r="B9" i="5"/>
  <c r="B12" i="5" s="1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B54" i="5" s="1"/>
  <c r="B56" i="5" s="1"/>
  <c r="B9" i="4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6" i="4" s="1"/>
  <c r="F2" i="1"/>
  <c r="C2" i="1" s="1"/>
  <c r="D2" i="1" s="1"/>
  <c r="D2" i="10" l="1"/>
  <c r="E2" i="10" s="1"/>
  <c r="D3" i="10"/>
  <c r="E3" i="10" s="1"/>
  <c r="C4" i="1"/>
  <c r="D4" i="1" s="1"/>
  <c r="C3" i="1"/>
  <c r="D3" i="1" s="1"/>
</calcChain>
</file>

<file path=xl/sharedStrings.xml><?xml version="1.0" encoding="utf-8"?>
<sst xmlns="http://schemas.openxmlformats.org/spreadsheetml/2006/main" count="686" uniqueCount="310">
  <si>
    <r>
      <rPr>
        <b/>
        <sz val="10.5"/>
        <rFont val="Arial"/>
        <family val="2"/>
      </rPr>
      <t>MONDAY</t>
    </r>
  </si>
  <si>
    <r>
      <rPr>
        <b/>
        <sz val="10.5"/>
        <rFont val="Arial"/>
        <family val="2"/>
      </rPr>
      <t>TUESDAY</t>
    </r>
  </si>
  <si>
    <r>
      <rPr>
        <b/>
        <sz val="10.5"/>
        <rFont val="Arial"/>
        <family val="2"/>
      </rPr>
      <t>WEDNESDAY</t>
    </r>
  </si>
  <si>
    <r>
      <rPr>
        <b/>
        <sz val="10.5"/>
        <rFont val="Arial"/>
        <family val="2"/>
      </rPr>
      <t>THURSDAY</t>
    </r>
  </si>
  <si>
    <r>
      <rPr>
        <b/>
        <sz val="10.5"/>
        <rFont val="Arial"/>
        <family val="2"/>
      </rPr>
      <t>FRIDAY</t>
    </r>
  </si>
  <si>
    <r>
      <rPr>
        <b/>
        <sz val="10.5"/>
        <rFont val="Arial"/>
        <family val="2"/>
      </rPr>
      <t>SATURDAY</t>
    </r>
  </si>
  <si>
    <r>
      <rPr>
        <b/>
        <sz val="10.5"/>
        <rFont val="Arial"/>
        <family val="2"/>
      </rPr>
      <t>SUNDAY</t>
    </r>
  </si>
  <si>
    <r>
      <rPr>
        <b/>
        <sz val="10.5"/>
        <rFont val="Arial"/>
        <family val="2"/>
      </rPr>
      <t>Week 1</t>
    </r>
  </si>
  <si>
    <r>
      <rPr>
        <sz val="8.5"/>
        <rFont val="Arial"/>
        <family val="2"/>
      </rPr>
      <t xml:space="preserve">Cross Training, 60mins
</t>
    </r>
    <r>
      <rPr>
        <sz val="8.5"/>
        <rFont val="Arial"/>
        <family val="2"/>
      </rPr>
      <t>but focus on upper body and core</t>
    </r>
  </si>
  <si>
    <r>
      <rPr>
        <sz val="8.5"/>
        <rFont val="Arial"/>
        <family val="2"/>
      </rPr>
      <t xml:space="preserve">REST or if ok Yoga or
</t>
    </r>
    <r>
      <rPr>
        <sz val="8.5"/>
        <rFont val="Arial"/>
        <family val="2"/>
      </rPr>
      <t>Swim</t>
    </r>
  </si>
  <si>
    <r>
      <rPr>
        <sz val="8.5"/>
        <rFont val="Arial"/>
        <family val="2"/>
      </rPr>
      <t>Long Run, 90mins. Easy, off road if possible</t>
    </r>
  </si>
  <si>
    <r>
      <rPr>
        <b/>
        <sz val="10.5"/>
        <rFont val="Arial"/>
        <family val="2"/>
      </rPr>
      <t>Week 2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</si>
  <si>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Body Weight Exercises, 30mins</t>
    </r>
  </si>
  <si>
    <r>
      <rPr>
        <sz val="8.5"/>
        <rFont val="Arial"/>
        <family val="2"/>
      </rPr>
      <t>AM – Recovery Run, 30mins // PM - Threshold: warm- up,10mins + 6 x 5mins with 60seconds recovery jog between efforts + cooldown</t>
    </r>
  </si>
  <si>
    <r>
      <rPr>
        <sz val="8.5"/>
        <rFont val="Arial"/>
        <family val="2"/>
      </rPr>
      <t xml:space="preserve">45mins Cross Training.
</t>
    </r>
    <r>
      <rPr>
        <sz val="8.5"/>
        <rFont val="Arial"/>
        <family val="2"/>
      </rPr>
      <t xml:space="preserve">Focus on upper body
</t>
    </r>
    <r>
      <rPr>
        <sz val="8.5"/>
        <rFont val="Arial"/>
        <family val="2"/>
      </rPr>
      <t>and core</t>
    </r>
  </si>
  <si>
    <r>
      <rPr>
        <sz val="8.5"/>
        <rFont val="Arial"/>
        <family val="2"/>
      </rPr>
      <t xml:space="preserve">60mins Run: 10mins Easy pace, 20mins Steady pace, 20mins
</t>
    </r>
    <r>
      <rPr>
        <sz val="8.5"/>
        <rFont val="Arial"/>
        <family val="2"/>
      </rPr>
      <t>Threshold 10mins Easy</t>
    </r>
  </si>
  <si>
    <r>
      <rPr>
        <sz val="8.5"/>
        <rFont val="Arial"/>
        <family val="2"/>
      </rPr>
      <t>REST or Yoga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</si>
  <si>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>Hills: warm-up, 10mins + 2 x 10mins with 2mins recovery jog between sets + cooldown, 10mins</t>
    </r>
  </si>
  <si>
    <r>
      <rPr>
        <sz val="8.5"/>
        <rFont val="Arial"/>
        <family val="2"/>
      </rPr>
      <t xml:space="preserve">Long Run, 90mins easy
</t>
    </r>
    <r>
      <rPr>
        <sz val="8.5"/>
        <rFont val="Arial"/>
        <family val="2"/>
      </rPr>
      <t>off road</t>
    </r>
  </si>
  <si>
    <r>
      <rPr>
        <b/>
        <sz val="10.5"/>
        <rFont val="Arial"/>
        <family val="2"/>
      </rPr>
      <t>Week 3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</si>
  <si>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Pilates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</si>
  <si>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 xml:space="preserve">AM - Recovery Run, 30mins // PM - Threshold: warm- up,10mins + 3 x 10mins with 2mins recovery
</t>
    </r>
    <r>
      <rPr>
        <sz val="8.5"/>
        <rFont val="Arial"/>
        <family val="2"/>
      </rPr>
      <t>jog between sets+ cooldown, 10mins</t>
    </r>
  </si>
  <si>
    <r>
      <rPr>
        <sz val="8.5"/>
        <rFont val="Arial"/>
        <family val="2"/>
      </rPr>
      <t>Easy Run, 30mins + Cross Training, 30mins</t>
    </r>
  </si>
  <si>
    <r>
      <rPr>
        <sz val="8.5"/>
        <rFont val="Arial"/>
        <family val="2"/>
      </rPr>
      <t xml:space="preserve">AM – Recovery Run, 30mins // PM - 60mins
</t>
    </r>
    <r>
      <rPr>
        <sz val="8.5"/>
        <rFont val="Arial"/>
        <family val="2"/>
      </rPr>
      <t xml:space="preserve">to include Easy run, 20 mins + Steady run, 20mins + Threshold,
</t>
    </r>
    <r>
      <rPr>
        <sz val="8.5"/>
        <rFont val="Arial"/>
        <family val="2"/>
      </rPr>
      <t>20mins</t>
    </r>
  </si>
  <si>
    <r>
      <rPr>
        <sz val="8.5"/>
        <rFont val="Arial"/>
        <family val="2"/>
      </rPr>
      <t>REST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</si>
  <si>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+ 4 x 8mins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</si>
  <si>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105mins. Easy conversational</t>
    </r>
  </si>
  <si>
    <r>
      <rPr>
        <b/>
        <sz val="10.5"/>
        <rFont val="Arial"/>
        <family val="2"/>
      </rPr>
      <t>Week 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</si>
  <si>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</si>
  <si>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12mins with 90seconds recovery jog
</t>
    </r>
    <r>
      <rPr>
        <sz val="8.5"/>
        <rFont val="Arial"/>
        <family val="2"/>
      </rPr>
      <t>between sets</t>
    </r>
  </si>
  <si>
    <r>
      <rPr>
        <sz val="8.5"/>
        <rFont val="Arial"/>
        <family val="2"/>
      </rPr>
      <t xml:space="preserve">Easy Run, 45mins or
</t>
    </r>
    <r>
      <rPr>
        <sz val="8.5"/>
        <rFont val="Arial"/>
        <family val="2"/>
      </rPr>
      <t>Cross Training</t>
    </r>
  </si>
  <si>
    <r>
      <rPr>
        <sz val="8.5"/>
        <rFont val="Arial"/>
        <family val="2"/>
      </rPr>
      <t xml:space="preserve">AM - Recovery Run, 30mins // PM - 60mins
</t>
    </r>
    <r>
      <rPr>
        <sz val="8.5"/>
        <rFont val="Arial"/>
        <family val="2"/>
      </rPr>
      <t xml:space="preserve">to include Easy run, 20
</t>
    </r>
    <r>
      <rPr>
        <sz val="8.5"/>
        <rFont val="Arial"/>
        <family val="2"/>
      </rPr>
      <t>mins + Steady run, 20mins + Threshold, 20mins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</si>
  <si>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</si>
  <si>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 mins. Easy conversational</t>
    </r>
  </si>
  <si>
    <r>
      <rPr>
        <b/>
        <sz val="10.5"/>
        <rFont val="Trebuchet MS"/>
        <family val="2"/>
      </rPr>
      <t>Week 5</t>
    </r>
  </si>
  <si>
    <r>
      <rPr>
        <sz val="8.5"/>
        <rFont val="Arial"/>
        <family val="2"/>
      </rPr>
      <t xml:space="preserve">Recovery Run, 30- 45mins 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</si>
  <si>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15mins with 90seconds recovery jog
</t>
    </r>
    <r>
      <rPr>
        <sz val="8.5"/>
        <rFont val="Arial"/>
        <family val="2"/>
      </rPr>
      <t>between sets.</t>
    </r>
  </si>
  <si>
    <r>
      <rPr>
        <sz val="8.5"/>
        <rFont val="Arial"/>
        <family val="2"/>
      </rPr>
      <t>Cross Training, 60mins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</si>
  <si>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 xml:space="preserve">10mins + 10mins @threshold + 5 x 3mins @10K pace + 10mins @ Threshold
</t>
    </r>
    <r>
      <rPr>
        <sz val="8.5"/>
        <rFont val="Arial"/>
        <family val="2"/>
      </rPr>
      <t xml:space="preserve">-
</t>
    </r>
    <r>
      <rPr>
        <sz val="8.5"/>
        <rFont val="Arial"/>
        <family val="2"/>
      </rPr>
      <t>all with 90sec recovery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</si>
  <si>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90seconds
</t>
    </r>
    <r>
      <rPr>
        <sz val="8.5"/>
        <rFont val="Arial"/>
        <family val="2"/>
      </rPr>
      <t>recoveries</t>
    </r>
  </si>
  <si>
    <r>
      <rPr>
        <sz val="8.5"/>
        <rFont val="Arial"/>
        <family val="2"/>
      </rPr>
      <t>Long Run, 120mins. Easy conversational</t>
    </r>
  </si>
  <si>
    <r>
      <rPr>
        <b/>
        <sz val="10.5"/>
        <rFont val="Trebuchet MS"/>
        <family val="2"/>
      </rPr>
      <t>Week 6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</si>
  <si>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 xml:space="preserve">+ Yoga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</si>
  <si>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>10mins Easy Run + 20mins Threshold + 10mins Easy Run</t>
    </r>
  </si>
  <si>
    <r>
      <rPr>
        <sz val="8.5"/>
        <rFont val="Arial"/>
        <family val="2"/>
      </rPr>
      <t>15mins warm-up + 2 x 5x 400m with 30 seconds between efforts and 60seconds between sets</t>
    </r>
  </si>
  <si>
    <r>
      <rPr>
        <sz val="8.5"/>
        <rFont val="Arial"/>
        <family val="2"/>
      </rPr>
      <t>REST or Swim</t>
    </r>
  </si>
  <si>
    <r>
      <rPr>
        <sz val="8.5"/>
        <rFont val="Arial"/>
        <family val="2"/>
      </rPr>
      <t>Steady Undulating Run, 45mins or local 10K Race</t>
    </r>
  </si>
  <si>
    <r>
      <rPr>
        <b/>
        <sz val="10.5"/>
        <rFont val="Trebuchet MS"/>
        <family val="2"/>
      </rPr>
      <t>Week 7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</si>
  <si>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</si>
  <si>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- 30mins Recovery Run // PM
</t>
    </r>
    <r>
      <rPr>
        <sz val="8.5"/>
        <rFont val="Arial"/>
        <family val="2"/>
      </rPr>
      <t xml:space="preserve">- Threshold: 10mins Easy,
</t>
    </r>
    <r>
      <rPr>
        <sz val="8.5"/>
        <rFont val="Arial"/>
        <family val="2"/>
      </rPr>
      <t xml:space="preserve">30mins Threshold + 10mins
</t>
    </r>
    <r>
      <rPr>
        <sz val="8.5"/>
        <rFont val="Arial"/>
        <family val="2"/>
      </rPr>
      <t>Easy</t>
    </r>
  </si>
  <si>
    <r>
      <rPr>
        <sz val="8.5"/>
        <rFont val="Arial"/>
        <family val="2"/>
      </rPr>
      <t xml:space="preserve">Cross Training, 45mins.
</t>
    </r>
    <r>
      <rPr>
        <sz val="8.5"/>
        <rFont val="Arial"/>
        <family val="2"/>
      </rPr>
      <t>Focus on core and upper body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</si>
  <si>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 xml:space="preserve">15mins + 2x (3 x 1km @ 10K effort) with
</t>
    </r>
    <r>
      <rPr>
        <sz val="8.5"/>
        <rFont val="Arial"/>
        <family val="2"/>
      </rPr>
      <t>90second between efforts and 3mins between sets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</si>
  <si>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>10mins + 6 miles @ half marathon pace + cool-down, 10mins</t>
    </r>
  </si>
  <si>
    <r>
      <rPr>
        <sz val="8.5"/>
        <rFont val="Arial"/>
        <family val="2"/>
      </rPr>
      <t>Long Run, 135mins. Easy conversational</t>
    </r>
  </si>
  <si>
    <r>
      <rPr>
        <b/>
        <sz val="10.5"/>
        <rFont val="Trebuchet MS"/>
        <family val="2"/>
      </rPr>
      <t>Week 8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</si>
  <si>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</si>
  <si>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Easy Run, 15mins + Threshold, 25mins + Easy Run, 15mins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</si>
  <si>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Cross Training, 30mins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</si>
  <si>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>10mins + 10mins @threshold + 5 x 1K @10K pace + 10min @threshold - 90seconds recoveries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</si>
  <si>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8 mins with 90seconds recovery jog between
</t>
    </r>
    <r>
      <rPr>
        <sz val="8.5"/>
        <rFont val="Arial"/>
        <family val="2"/>
      </rPr>
      <t>sets</t>
    </r>
  </si>
  <si>
    <r>
      <rPr>
        <sz val="8.5"/>
        <rFont val="Arial"/>
        <family val="2"/>
      </rPr>
      <t>Long Run, 135mins with last 30mins @ marathon pace</t>
    </r>
  </si>
  <si>
    <r>
      <rPr>
        <b/>
        <sz val="10.5"/>
        <rFont val="Trebuchet MS"/>
        <family val="2"/>
      </rPr>
      <t>Week 9</t>
    </r>
  </si>
  <si>
    <r>
      <rPr>
        <sz val="8.5"/>
        <rFont val="Arial"/>
        <family val="2"/>
      </rPr>
      <t xml:space="preserve">Recovery Run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</si>
  <si>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Recovery Run, 45mins</t>
    </r>
  </si>
  <si>
    <r>
      <rPr>
        <sz val="8.5"/>
        <rFont val="Arial"/>
        <family val="2"/>
      </rPr>
      <t xml:space="preserve">Threshold: warm-up, 10mins + 10mins
</t>
    </r>
    <r>
      <rPr>
        <sz val="8.5"/>
        <rFont val="Arial"/>
        <family val="2"/>
      </rPr>
      <t xml:space="preserve">@ Threshold + 5 x 1Km
</t>
    </r>
    <r>
      <rPr>
        <sz val="8.5"/>
        <rFont val="Arial"/>
        <family val="2"/>
      </rPr>
      <t xml:space="preserve">@ 10K pace  + 10mins
</t>
    </r>
    <r>
      <rPr>
        <sz val="8.5"/>
        <rFont val="Arial"/>
        <family val="2"/>
      </rPr>
      <t>@ Threshold - 90seconds recovery after each effort</t>
    </r>
  </si>
  <si>
    <r>
      <rPr>
        <sz val="8.5"/>
        <rFont val="Arial"/>
        <family val="2"/>
      </rPr>
      <t>Cross Training, 30mins</t>
    </r>
  </si>
  <si>
    <r>
      <rPr>
        <sz val="8.5"/>
        <rFont val="Arial"/>
        <family val="2"/>
      </rPr>
      <t xml:space="preserve">AM - 30mins Easy Run + Stretch // PM
</t>
    </r>
    <r>
      <rPr>
        <sz val="8.5"/>
        <rFont val="Arial"/>
        <family val="2"/>
      </rPr>
      <t xml:space="preserve">- warm-up, 10mins followed by 10mins @ Threshold 10mins of
</t>
    </r>
    <r>
      <rPr>
        <sz val="8.5"/>
        <rFont val="Arial"/>
        <family val="2"/>
      </rPr>
      <t>Kenyan Hills x 3 with a 3mins recovery</t>
    </r>
  </si>
  <si>
    <r>
      <rPr>
        <sz val="8.5"/>
        <rFont val="Arial"/>
        <family val="2"/>
      </rPr>
      <t xml:space="preserve">Long Run 150mins easy with las 40mins
</t>
    </r>
    <r>
      <rPr>
        <sz val="8.5"/>
        <rFont val="Arial"/>
        <family val="2"/>
      </rPr>
      <t>@ marathon pace</t>
    </r>
  </si>
  <si>
    <r>
      <rPr>
        <b/>
        <sz val="10.5"/>
        <rFont val="Trebuchet MS"/>
        <family val="2"/>
      </rPr>
      <t>Week 10</t>
    </r>
  </si>
  <si>
    <r>
      <rPr>
        <sz val="8.5"/>
        <rFont val="Arial"/>
        <family val="2"/>
      </rPr>
      <t xml:space="preserve">Rest or Easy Swim
</t>
    </r>
    <r>
      <rPr>
        <sz val="8.5"/>
        <rFont val="Arial"/>
        <family val="2"/>
      </rPr>
      <t>+Stretch</t>
    </r>
  </si>
  <si>
    <r>
      <rPr>
        <sz val="8.5"/>
        <rFont val="Arial"/>
        <family val="2"/>
      </rPr>
      <t xml:space="preserve">30mins // PM - AM - Recovery Run, 30mins // PM - warmup,
</t>
    </r>
    <r>
      <rPr>
        <sz val="8.5"/>
        <rFont val="Arial"/>
        <family val="2"/>
      </rPr>
      <t>10mins + 5 x 1K @ 10K pace 75seconds recovery jog after efforts + cool-down, 10mins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</si>
  <si>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Stretch, 20mins</t>
    </r>
  </si>
  <si>
    <r>
      <rPr>
        <sz val="8.5"/>
        <rFont val="Arial"/>
        <family val="2"/>
      </rPr>
      <t xml:space="preserve">AM- 30mins Easy Pace
</t>
    </r>
    <r>
      <rPr>
        <sz val="8.5"/>
        <rFont val="Arial"/>
        <family val="2"/>
      </rPr>
      <t>Run // PM - 10mins Easy Run, 10mins Threshold, 10mins Easy Run</t>
    </r>
  </si>
  <si>
    <r>
      <rPr>
        <sz val="8.5"/>
        <rFont val="Arial"/>
        <family val="2"/>
      </rPr>
      <t>20mins Very Easy Jog + Stretch</t>
    </r>
  </si>
  <si>
    <r>
      <rPr>
        <sz val="8.5"/>
        <rFont val="Arial"/>
        <family val="2"/>
      </rPr>
      <t xml:space="preserve">RACE A HALF
</t>
    </r>
    <r>
      <rPr>
        <sz val="8.5"/>
        <rFont val="Arial"/>
        <family val="2"/>
      </rPr>
      <t>MARATHON or do half marathon time trial</t>
    </r>
  </si>
  <si>
    <r>
      <rPr>
        <b/>
        <sz val="10.5"/>
        <rFont val="Trebuchet MS"/>
        <family val="2"/>
      </rPr>
      <t>Week 11</t>
    </r>
  </si>
  <si>
    <r>
      <rPr>
        <sz val="8.5"/>
        <rFont val="Arial"/>
        <family val="2"/>
      </rPr>
      <t>Recovery Run, 30mins + Pilates or Full Stretch</t>
    </r>
  </si>
  <si>
    <r>
      <rPr>
        <sz val="8.5"/>
        <rFont val="Arial"/>
        <family val="2"/>
      </rPr>
      <t>AM - Recovery Run, 30mins // PM - Recovery Run, 40mins</t>
    </r>
  </si>
  <si>
    <r>
      <rPr>
        <sz val="8.5"/>
        <rFont val="Arial"/>
        <family val="2"/>
      </rPr>
      <t xml:space="preserve">15 mins @ Threshold
</t>
    </r>
    <r>
      <rPr>
        <sz val="8.5"/>
        <rFont val="Arial"/>
        <family val="2"/>
      </rPr>
      <t xml:space="preserve">+ 5 x 1km @ 10K pace + 15 mins Threshold - 90seconds recovery jog
</t>
    </r>
    <r>
      <rPr>
        <sz val="8.5"/>
        <rFont val="Arial"/>
        <family val="2"/>
      </rPr>
      <t>after efforts</t>
    </r>
  </si>
  <si>
    <r>
      <rPr>
        <sz val="8.5"/>
        <rFont val="Arial"/>
        <family val="2"/>
      </rPr>
      <t>Cross Training, 45mins + Stretch</t>
    </r>
  </si>
  <si>
    <r>
      <rPr>
        <sz val="8.5"/>
        <rFont val="Arial"/>
        <family val="2"/>
      </rPr>
      <t>Recovery Run, 40mins + Stretch</t>
    </r>
  </si>
  <si>
    <r>
      <rPr>
        <sz val="8.5"/>
        <rFont val="Arial"/>
        <family val="2"/>
      </rPr>
      <t>Long Run, 90mins - incl last 30mins @ threshold pace</t>
    </r>
  </si>
  <si>
    <r>
      <rPr>
        <b/>
        <sz val="10.5"/>
        <rFont val="Trebuchet MS"/>
        <family val="2"/>
      </rPr>
      <t>Week 12</t>
    </r>
  </si>
  <si>
    <r>
      <rPr>
        <sz val="8.5"/>
        <rFont val="Arial"/>
        <family val="2"/>
      </rPr>
      <t>Recovery Run, 30mins + Full Stretch</t>
    </r>
  </si>
  <si>
    <r>
      <rPr>
        <sz val="8.5"/>
        <rFont val="Arial"/>
        <family val="2"/>
      </rPr>
      <t xml:space="preserve">AM - Recovery Run, 30mins // PM - 15mins
</t>
    </r>
    <r>
      <rPr>
        <sz val="8.5"/>
        <rFont val="Arial"/>
        <family val="2"/>
      </rPr>
      <t>Easy Run, 15mins Threshold, 15mins Easy Run</t>
    </r>
  </si>
  <si>
    <r>
      <rPr>
        <sz val="8.5"/>
        <rFont val="Arial"/>
        <family val="2"/>
      </rPr>
      <t>50mins Easy Pace Run off road if possible + Stretch</t>
    </r>
  </si>
  <si>
    <r>
      <rPr>
        <sz val="8.5"/>
        <rFont val="Arial"/>
        <family val="2"/>
      </rPr>
      <t xml:space="preserve">AM - Recovery Run, 30mins // PM - 45mins run (10mins Easy
</t>
    </r>
    <r>
      <rPr>
        <sz val="8.5"/>
        <rFont val="Arial"/>
        <family val="2"/>
      </rPr>
      <t>pace, 25mins Threshold, 10mins Easy)</t>
    </r>
  </si>
  <si>
    <r>
      <rPr>
        <sz val="8.5"/>
        <rFont val="Arial"/>
        <family val="2"/>
      </rPr>
      <t xml:space="preserve">AM - Recovery Run, 30mins // PM - Warmup, 10mins + 6 x
</t>
    </r>
    <r>
      <rPr>
        <sz val="8.5"/>
        <rFont val="Arial"/>
        <family val="2"/>
      </rPr>
      <t>5mins @ 10K effort with 60seconds recovery jog after each effort</t>
    </r>
  </si>
  <si>
    <r>
      <rPr>
        <sz val="8.5"/>
        <rFont val="Arial"/>
        <family val="2"/>
      </rPr>
      <t>Long Run, 150mins. Easy conversational</t>
    </r>
  </si>
  <si>
    <r>
      <rPr>
        <b/>
        <sz val="10.5"/>
        <rFont val="Arial"/>
        <family val="2"/>
      </rPr>
      <t>Week 13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</si>
  <si>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Stretch</t>
    </r>
  </si>
  <si>
    <r>
      <rPr>
        <sz val="8.5"/>
        <rFont val="Arial"/>
        <family val="2"/>
      </rPr>
      <t>AM - Recovery Run, 30mins // PM - Easy Pace Run, 45mins</t>
    </r>
  </si>
  <si>
    <r>
      <rPr>
        <sz val="8.5"/>
        <rFont val="Arial"/>
        <family val="2"/>
      </rPr>
      <t>Warm-up, 15mins + 6 x 1km @ 10K with 90seconds recovery jog + cool-down, 15mins</t>
    </r>
  </si>
  <si>
    <r>
      <rPr>
        <sz val="8.5"/>
        <rFont val="Arial"/>
        <family val="2"/>
      </rPr>
      <t>Recovery Run, 45mins + 15mins Leg and 15mins Body Weight Exercises</t>
    </r>
  </si>
  <si>
    <r>
      <rPr>
        <sz val="8.5"/>
        <rFont val="Arial"/>
        <family val="2"/>
      </rPr>
      <t>Recovery Run, 30mins</t>
    </r>
  </si>
  <si>
    <r>
      <rPr>
        <sz val="8.5"/>
        <rFont val="Arial"/>
        <family val="2"/>
      </rPr>
      <t>Long Run, 180 mins incl last 60mins @ marathon pace</t>
    </r>
  </si>
  <si>
    <r>
      <rPr>
        <b/>
        <sz val="10.5"/>
        <rFont val="Arial"/>
        <family val="2"/>
      </rPr>
      <t>Week 14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</si>
  <si>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</si>
  <si>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Recovery Run, 30mins // PM - 10mins
</t>
    </r>
    <r>
      <rPr>
        <sz val="8.5"/>
        <rFont val="Arial"/>
        <family val="2"/>
      </rPr>
      <t xml:space="preserve">@ Threshold + 6 x 1km @ 10K pace with 90second recovery jog
</t>
    </r>
    <r>
      <rPr>
        <sz val="8.5"/>
        <rFont val="Arial"/>
        <family val="2"/>
      </rPr>
      <t xml:space="preserve">between efforts + cooldown,
</t>
    </r>
    <r>
      <rPr>
        <sz val="8.5"/>
        <rFont val="Arial"/>
        <family val="2"/>
      </rPr>
      <t>15mins</t>
    </r>
  </si>
  <si>
    <r>
      <rPr>
        <sz val="8.5"/>
        <rFont val="Arial"/>
        <family val="2"/>
      </rPr>
      <t>Cross Training, 45mins with focus on upper body and core</t>
    </r>
  </si>
  <si>
    <r>
      <rPr>
        <sz val="8.5"/>
        <rFont val="Arial"/>
        <family val="2"/>
      </rPr>
      <t xml:space="preserve">AM - Recovery Run, 30mins // PM - 40mins: 10mins Easy,
</t>
    </r>
    <r>
      <rPr>
        <sz val="8.5"/>
        <rFont val="Arial"/>
        <family val="2"/>
      </rPr>
      <t>20min Threshold, 10mins Easy + Full Stretch</t>
    </r>
  </si>
  <si>
    <r>
      <rPr>
        <sz val="8.5"/>
        <rFont val="Arial"/>
        <family val="2"/>
      </rPr>
      <t>120mins incl last 60mins  marathon pace</t>
    </r>
  </si>
  <si>
    <r>
      <rPr>
        <b/>
        <sz val="10.5"/>
        <rFont val="Arial"/>
        <family val="2"/>
      </rPr>
      <t>Week 15</t>
    </r>
  </si>
  <si>
    <r>
      <rPr>
        <sz val="8.5"/>
        <rFont val="Arial"/>
        <family val="2"/>
      </rPr>
      <t>AM - Recovery Run, 30mins // PM - Recovery Run, 30mins</t>
    </r>
  </si>
  <si>
    <r>
      <rPr>
        <sz val="8.5"/>
        <rFont val="Arial"/>
        <family val="2"/>
      </rPr>
      <t>AM - Recovery Run, 30mins // PM - Threshold: 60mins. (15min warm-up, 30mins Threshold + 15mins cool-down)</t>
    </r>
  </si>
  <si>
    <r>
      <rPr>
        <sz val="8.5"/>
        <rFont val="Arial"/>
        <family val="2"/>
      </rPr>
      <t xml:space="preserve">Warm-up, 15mins + 5 x 3mins @ 10K pace with 2mins recovery
</t>
    </r>
    <r>
      <rPr>
        <sz val="8.5"/>
        <rFont val="Arial"/>
        <family val="2"/>
      </rPr>
      <t>jog + cool-down, 15mins</t>
    </r>
  </si>
  <si>
    <r>
      <rPr>
        <sz val="8.5"/>
        <rFont val="Arial"/>
        <family val="2"/>
      </rPr>
      <t>Long Run, 60mins. Easy conversational</t>
    </r>
  </si>
  <si>
    <r>
      <rPr>
        <b/>
        <sz val="10.5"/>
        <rFont val="Arial"/>
        <family val="2"/>
      </rPr>
      <t>Week 16</t>
    </r>
  </si>
  <si>
    <r>
      <rPr>
        <sz val="8.5"/>
        <rFont val="Arial"/>
        <family val="2"/>
      </rPr>
      <t>REST or Light Yoga</t>
    </r>
  </si>
  <si>
    <r>
      <rPr>
        <sz val="8.5"/>
        <rFont val="Arial"/>
        <family val="2"/>
      </rPr>
      <t xml:space="preserve">Threshold: 40mins incl
</t>
    </r>
    <r>
      <rPr>
        <sz val="8.5"/>
        <rFont val="Arial"/>
        <family val="2"/>
      </rPr>
      <t>4 x 5mins with 60seconds recovery between sets</t>
    </r>
  </si>
  <si>
    <r>
      <rPr>
        <sz val="8.5"/>
        <rFont val="Arial"/>
        <family val="2"/>
      </rPr>
      <t>20mins Easy Pace Run incl 5 x 20seconds strides</t>
    </r>
  </si>
  <si>
    <r>
      <rPr>
        <b/>
        <sz val="8.5"/>
        <rFont val="Arial"/>
        <family val="2"/>
      </rPr>
      <t>MARATHON</t>
    </r>
  </si>
  <si>
    <t>Gold Coast</t>
  </si>
  <si>
    <t>Days Remaining</t>
  </si>
  <si>
    <t>Sydney</t>
  </si>
  <si>
    <t>Sydney Half</t>
  </si>
  <si>
    <t>Current Date</t>
  </si>
  <si>
    <t>Race</t>
  </si>
  <si>
    <t>Race Date</t>
  </si>
  <si>
    <t>Weeks Remaining</t>
  </si>
  <si>
    <r>
      <rPr>
        <u/>
        <sz val="12"/>
        <rFont val="Carlito"/>
        <family val="2"/>
      </rPr>
      <t>Gold Coast Marathon Plan (sub 3.30)</t>
    </r>
  </si>
  <si>
    <r>
      <rPr>
        <sz val="12"/>
        <rFont val="Carlito"/>
        <family val="2"/>
      </rPr>
      <t xml:space="preserve">Goal = 3.20 marathon. 5-6 runs per week, Easy pace = 5.10/km, tempo = 4.44/km, long reps 4.30/km, 10km speed 4.20/km,
</t>
    </r>
    <r>
      <rPr>
        <sz val="12"/>
        <rFont val="Carlito"/>
        <family val="2"/>
      </rPr>
      <t>5km speed 4.10/km</t>
    </r>
  </si>
  <si>
    <r>
      <rPr>
        <b/>
        <sz val="12"/>
        <rFont val="Carlito"/>
        <family val="2"/>
      </rPr>
      <t>MON</t>
    </r>
  </si>
  <si>
    <r>
      <rPr>
        <b/>
        <sz val="12"/>
        <rFont val="Carlito"/>
        <family val="2"/>
      </rPr>
      <t>TUE</t>
    </r>
  </si>
  <si>
    <r>
      <rPr>
        <b/>
        <sz val="12"/>
        <rFont val="Carlito"/>
        <family val="2"/>
      </rPr>
      <t>WEDS</t>
    </r>
  </si>
  <si>
    <r>
      <rPr>
        <b/>
        <sz val="12"/>
        <rFont val="Carlito"/>
        <family val="2"/>
      </rPr>
      <t>THURS</t>
    </r>
  </si>
  <si>
    <r>
      <rPr>
        <b/>
        <sz val="12"/>
        <rFont val="Carlito"/>
        <family val="2"/>
      </rPr>
      <t>FRI</t>
    </r>
  </si>
  <si>
    <r>
      <rPr>
        <b/>
        <sz val="12"/>
        <rFont val="Carlito"/>
        <family val="2"/>
      </rPr>
      <t>SAT</t>
    </r>
  </si>
  <si>
    <r>
      <rPr>
        <b/>
        <sz val="12"/>
        <rFont val="Carlito"/>
        <family val="2"/>
      </rPr>
      <t>SUN</t>
    </r>
  </si>
  <si>
    <r>
      <rPr>
        <b/>
        <sz val="12"/>
        <rFont val="Carlito"/>
        <family val="2"/>
      </rPr>
      <t xml:space="preserve">STRENGTH (TRACK)
</t>
    </r>
    <r>
      <rPr>
        <b/>
        <sz val="12"/>
        <rFont val="Carlito"/>
        <family val="2"/>
      </rPr>
      <t>800m w/up, 400m CD.</t>
    </r>
  </si>
  <si>
    <r>
      <rPr>
        <b/>
        <sz val="12"/>
        <rFont val="Carlito"/>
        <family val="2"/>
      </rPr>
      <t xml:space="preserve">EASY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</si>
  <si>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>REST</t>
    </r>
  </si>
  <si>
    <r>
      <rPr>
        <b/>
        <sz val="12"/>
        <rFont val="Carlito"/>
        <family val="2"/>
      </rPr>
      <t xml:space="preserve">TEMPO (+1.5km w/up &amp; 1.5km cool down).
</t>
    </r>
    <r>
      <rPr>
        <b/>
        <sz val="12"/>
        <rFont val="Carlito"/>
        <family val="2"/>
      </rPr>
      <t>Effort @ 4.45/km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</si>
  <si>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 xml:space="preserve">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</si>
  <si>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LONG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</si>
  <si>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>@ 5.10/km</t>
    </r>
  </si>
  <si>
    <r>
      <rPr>
        <b/>
        <sz val="12"/>
        <rFont val="Carlito"/>
        <family val="2"/>
      </rPr>
      <t>Weekly total kms</t>
    </r>
  </si>
  <si>
    <r>
      <rPr>
        <sz val="12"/>
        <rFont val="Carlito"/>
        <family val="2"/>
      </rPr>
      <t>8x600/400 @ 2.21/600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</si>
  <si>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</si>
  <si>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+3</t>
    </r>
  </si>
  <si>
    <r>
      <rPr>
        <sz val="12"/>
        <rFont val="Carlito"/>
        <family val="2"/>
      </rPr>
      <t>gym</t>
    </r>
  </si>
  <si>
    <r>
      <rPr>
        <sz val="12"/>
        <rFont val="Carlito"/>
        <family val="2"/>
      </rPr>
      <t>6 x 800/400 @ 3.12/800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</si>
  <si>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</si>
  <si>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+ 3</t>
    </r>
  </si>
  <si>
    <r>
      <rPr>
        <sz val="12"/>
        <rFont val="Carlito"/>
        <family val="2"/>
      </rPr>
      <t>5x1km/400 @ 3.56/km</t>
    </r>
  </si>
  <si>
    <r>
      <rPr>
        <sz val="12"/>
        <rFont val="Carlito"/>
        <family val="2"/>
      </rPr>
      <t>4x1200/400 @ 4.46/1200</t>
    </r>
  </si>
  <si>
    <r>
      <rPr>
        <sz val="12"/>
        <rFont val="Carlito"/>
        <family val="2"/>
      </rPr>
      <t>11.5 +3</t>
    </r>
  </si>
  <si>
    <r>
      <rPr>
        <sz val="12"/>
        <rFont val="Carlito"/>
        <family val="2"/>
      </rPr>
      <t xml:space="preserve">400-800-1200-1600-1200-
</t>
    </r>
    <r>
      <rPr>
        <sz val="12"/>
        <rFont val="Carlito"/>
        <family val="2"/>
      </rPr>
      <t>800-400 (400 recovery)</t>
    </r>
  </si>
  <si>
    <r>
      <rPr>
        <sz val="12"/>
        <rFont val="Carlito"/>
        <family val="2"/>
      </rPr>
      <t>11.5 + 3</t>
    </r>
  </si>
  <si>
    <r>
      <rPr>
        <sz val="12"/>
        <rFont val="Carlito"/>
        <family val="2"/>
      </rPr>
      <t>3 x 1600/600 (6.20/1600)</t>
    </r>
  </si>
  <si>
    <r>
      <rPr>
        <sz val="12"/>
        <rFont val="Carlito"/>
        <family val="2"/>
      </rPr>
      <t>11.5+3</t>
    </r>
  </si>
  <si>
    <r>
      <rPr>
        <sz val="12"/>
        <rFont val="Carlito"/>
        <family val="2"/>
      </rPr>
      <t>6x800/400 (3.12/800)</t>
    </r>
  </si>
  <si>
    <r>
      <rPr>
        <sz val="12"/>
        <rFont val="Carlito"/>
        <family val="2"/>
      </rPr>
      <t>13 + 3</t>
    </r>
  </si>
  <si>
    <r>
      <rPr>
        <sz val="12"/>
        <rFont val="Carlito"/>
        <family val="2"/>
      </rPr>
      <t>6 x 1600/400 (6.20/1600)</t>
    </r>
  </si>
  <si>
    <r>
      <rPr>
        <sz val="12"/>
        <rFont val="Carlito"/>
        <family val="2"/>
      </rPr>
      <t>4 x 2,400m @ 4.38km/800</t>
    </r>
  </si>
  <si>
    <r>
      <rPr>
        <sz val="12"/>
        <rFont val="Carlito"/>
        <family val="2"/>
      </rPr>
      <t>14.5 + 3</t>
    </r>
  </si>
  <si>
    <r>
      <rPr>
        <sz val="12"/>
        <rFont val="Carlito"/>
        <family val="2"/>
      </rPr>
      <t>3 x 3200m @ 4.38km/800</t>
    </r>
  </si>
  <si>
    <r>
      <rPr>
        <sz val="12"/>
        <rFont val="Carlito"/>
        <family val="2"/>
      </rPr>
      <t>2 x@ 4,800m/1600</t>
    </r>
  </si>
  <si>
    <r>
      <rPr>
        <sz val="12"/>
        <rFont val="Carlito"/>
        <family val="2"/>
      </rPr>
      <t>3 x 3200m @4.38/km/800</t>
    </r>
  </si>
  <si>
    <r>
      <rPr>
        <sz val="12"/>
        <rFont val="Carlito"/>
        <family val="2"/>
      </rPr>
      <t>16+3</t>
    </r>
  </si>
  <si>
    <r>
      <rPr>
        <sz val="12"/>
        <rFont val="Carlito"/>
        <family val="2"/>
      </rPr>
      <t>4 x 2400m/800</t>
    </r>
  </si>
  <si>
    <r>
      <rPr>
        <sz val="12"/>
        <rFont val="Carlito"/>
        <family val="2"/>
      </rPr>
      <t>6 x 1600km/400</t>
    </r>
  </si>
  <si>
    <r>
      <rPr>
        <sz val="12"/>
        <rFont val="Carlito"/>
        <family val="2"/>
      </rPr>
      <t>10+3</t>
    </r>
  </si>
  <si>
    <r>
      <rPr>
        <sz val="12"/>
        <rFont val="Carlito"/>
        <family val="2"/>
      </rPr>
      <t>rest</t>
    </r>
  </si>
  <si>
    <r>
      <rPr>
        <sz val="12"/>
        <rFont val="Carlito"/>
        <family val="2"/>
      </rPr>
      <t>RACE</t>
    </r>
  </si>
  <si>
    <r>
      <rPr>
        <sz val="12"/>
        <rFont val="Carlito"/>
        <family val="2"/>
      </rPr>
      <t>14 + race</t>
    </r>
  </si>
  <si>
    <t>Easy Run, 30mins + Body Weight Exercises,
20mins</t>
  </si>
  <si>
    <t>SUN</t>
  </si>
  <si>
    <t>AM - Easy Run 30mins</t>
  </si>
  <si>
    <t xml:space="preserve">AM - Easy run, 30mins </t>
  </si>
  <si>
    <t>PM - Threshold: warm-up, 10mins + 5 x 5mins @ 4:35 p/km with 60seconds recovery jog
between efforts + cooldown,
10mins</t>
  </si>
  <si>
    <t>PM - Easy Run, 10mins + Undulating
Steady run, 40mins @ 5:00 p/km
-
push the hills to 90%
+ 10mins Easy</t>
  </si>
  <si>
    <t>PM - Easy Run, 15mins + Threshold,
15mins @ 4:35p/km + Easy Run, 15mins + Full
Stretch</t>
  </si>
  <si>
    <t>Goal = 3.00 marathon.</t>
  </si>
  <si>
    <t xml:space="preserve"> 5-6 runs per week, Easy pace = 5.10/km, tempo = 4.30/km, long reps 4.20/km, 10km speed 4.00/km, 5km speed 3:50/km</t>
  </si>
  <si>
    <t>Gold Coast Marathon Plan (sub 3)</t>
  </si>
  <si>
    <t>100m = 20 secs</t>
  </si>
  <si>
    <t>4min per/km</t>
  </si>
  <si>
    <t>14.5 + 3</t>
  </si>
  <si>
    <t>EASY
@ 5.10/km
Add Hills</t>
  </si>
  <si>
    <t>Week</t>
  </si>
  <si>
    <t>21.1 (HM)</t>
  </si>
  <si>
    <t>Goal = 3HR marathon. 6-7 runs per week, Easy pace = 5.00/km, tempo = 4.37/km, long reps 4.22/km, 10km speed 4.10/km,
5km speed 3:56/km</t>
  </si>
  <si>
    <t>4 x 2,400m @ 4.27km/800</t>
  </si>
  <si>
    <t>3 x 3200m @ 4.27km/800</t>
  </si>
  <si>
    <t>3 x 3200m @4.25/km/800</t>
  </si>
  <si>
    <t>MON</t>
  </si>
  <si>
    <t>TUE</t>
  </si>
  <si>
    <t>WEDS</t>
  </si>
  <si>
    <t>THURS</t>
  </si>
  <si>
    <t>FRI</t>
  </si>
  <si>
    <t>SAT</t>
  </si>
  <si>
    <t>REST</t>
  </si>
  <si>
    <t>Weekly total kms</t>
  </si>
  <si>
    <t>8x600/400 @ 2.21/600</t>
  </si>
  <si>
    <t>off</t>
  </si>
  <si>
    <t>10 +3</t>
  </si>
  <si>
    <t>gym</t>
  </si>
  <si>
    <t>6 x 800/400 @ 3.12/800</t>
  </si>
  <si>
    <t>Off</t>
  </si>
  <si>
    <t>11.5 +3</t>
  </si>
  <si>
    <t>5x1km/400 @ 3.56/km</t>
  </si>
  <si>
    <t>4x1200/400 @ 4.46/1200</t>
  </si>
  <si>
    <t>13 + 3</t>
  </si>
  <si>
    <t>3 x 1600/600 (6.20/1600)</t>
  </si>
  <si>
    <t>6x800/400 (3.12/800)</t>
  </si>
  <si>
    <t>6 x 1600/400 (6.20/1600)</t>
  </si>
  <si>
    <t>16+3</t>
  </si>
  <si>
    <t>2 x@ 4,800m/1600</t>
  </si>
  <si>
    <t>4 x 2400m/800</t>
  </si>
  <si>
    <t>6 x 1600km/400</t>
  </si>
  <si>
    <t>10+3</t>
  </si>
  <si>
    <t>rest</t>
  </si>
  <si>
    <t>RACE</t>
  </si>
  <si>
    <t>14 + race</t>
  </si>
  <si>
    <r>
      <rPr>
        <b/>
        <sz val="11"/>
        <rFont val="Calibri"/>
        <family val="2"/>
        <scheme val="minor"/>
      </rPr>
      <t>STRENGTH (TRACK)
800m w/up, 400m CD.</t>
    </r>
  </si>
  <si>
    <r>
      <rPr>
        <b/>
        <sz val="11"/>
        <rFont val="Calibri"/>
        <family val="2"/>
        <scheme val="minor"/>
      </rPr>
      <t>EASY @
5.10/km</t>
    </r>
  </si>
  <si>
    <r>
      <rPr>
        <b/>
        <sz val="11"/>
        <rFont val="Calibri"/>
        <family val="2"/>
        <scheme val="minor"/>
      </rPr>
      <t>TEMPO (+1.5km w/up &amp; 1.5km cool down).
Effort @ 4.45/km</t>
    </r>
  </si>
  <si>
    <r>
      <rPr>
        <b/>
        <sz val="11"/>
        <rFont val="Calibri"/>
        <family val="2"/>
        <scheme val="minor"/>
      </rPr>
      <t>EASY
@
5.10/km</t>
    </r>
  </si>
  <si>
    <r>
      <rPr>
        <b/>
        <sz val="11"/>
        <rFont val="Calibri"/>
        <family val="2"/>
        <scheme val="minor"/>
      </rPr>
      <t>LONG @
5.10/km</t>
    </r>
  </si>
  <si>
    <r>
      <rPr>
        <sz val="11"/>
        <rFont val="Calibri"/>
        <family val="2"/>
        <scheme val="minor"/>
      </rPr>
      <t>400-800-1200-1600-1200-
800-400 (400 recovery)</t>
    </r>
  </si>
  <si>
    <t>40min Progressive</t>
  </si>
  <si>
    <t>No</t>
  </si>
  <si>
    <t>Sydney Running</t>
  </si>
  <si>
    <t>Running</t>
  </si>
  <si>
    <t>Sydney Running: Speed</t>
  </si>
  <si>
    <t xml:space="preserve">Warm down </t>
  </si>
  <si>
    <t>Sydney - Sprint</t>
  </si>
  <si>
    <t>Sydney - 8x 600/400 @ 4min p/km</t>
  </si>
  <si>
    <t>WU, 10x @ 4:35p/km</t>
  </si>
  <si>
    <t>CD</t>
  </si>
  <si>
    <t>Sydney - 40min Progressive</t>
  </si>
  <si>
    <t>Sydney - 6x 600/400 @ 4min p/km</t>
  </si>
  <si>
    <t>Max Elevation</t>
  </si>
  <si>
    <t>Min Elevation</t>
  </si>
  <si>
    <t>Elapsed Time</t>
  </si>
  <si>
    <t>Moving Time</t>
  </si>
  <si>
    <t>Max Resp</t>
  </si>
  <si>
    <t>Min Resp</t>
  </si>
  <si>
    <t>Avg Resp</t>
  </si>
  <si>
    <t>Number of Laps</t>
  </si>
  <si>
    <t>Best Lap Time</t>
  </si>
  <si>
    <t>Decompression</t>
  </si>
  <si>
    <t>Steps</t>
  </si>
  <si>
    <t>Max Power</t>
  </si>
  <si>
    <t>Avg Power</t>
  </si>
  <si>
    <t>Training Stress ScoreÂ®</t>
  </si>
  <si>
    <t>Normalized PowerÂ® (NPÂ®)</t>
  </si>
  <si>
    <t>Avg GAP</t>
  </si>
  <si>
    <t>Avg Ground Contact Time</t>
  </si>
  <si>
    <t>Avg Vertical Oscillation</t>
  </si>
  <si>
    <t>Avg Vertical Ratio</t>
  </si>
  <si>
    <t>Avg Stride Length</t>
  </si>
  <si>
    <t>Total Descent</t>
  </si>
  <si>
    <t>Total Ascent</t>
  </si>
  <si>
    <t>Best Pace</t>
  </si>
  <si>
    <t>Avg Pace</t>
  </si>
  <si>
    <t>Max Run Cadence</t>
  </si>
  <si>
    <t>Avg Run Cadence</t>
  </si>
  <si>
    <t>Aerobic TE</t>
  </si>
  <si>
    <t>Max HR</t>
  </si>
  <si>
    <t>Avg HR</t>
  </si>
  <si>
    <t>Time</t>
  </si>
  <si>
    <t>Calories</t>
  </si>
  <si>
    <t>Distance</t>
  </si>
  <si>
    <t>Title</t>
  </si>
  <si>
    <t>Favorite</t>
  </si>
  <si>
    <t>Date</t>
  </si>
  <si>
    <t>Activity Type</t>
  </si>
  <si>
    <t>Row Labels</t>
  </si>
  <si>
    <t>Grand Total</t>
  </si>
  <si>
    <t>Sum of Distance</t>
  </si>
  <si>
    <t>Week One</t>
  </si>
  <si>
    <t>Column Labels</t>
  </si>
  <si>
    <t>Pre-Training</t>
  </si>
  <si>
    <t>Quantity</t>
  </si>
  <si>
    <t>Quality</t>
  </si>
  <si>
    <t>6x 600/400</t>
  </si>
  <si>
    <t xml:space="preserve">25km @ 5 min p/km + 1km WD </t>
  </si>
  <si>
    <t>AM</t>
  </si>
  <si>
    <t>PM</t>
  </si>
  <si>
    <t>Long - 25km + CD</t>
  </si>
  <si>
    <t>Session</t>
  </si>
  <si>
    <t>Notes</t>
  </si>
  <si>
    <t>Diary of a Runner</t>
  </si>
  <si>
    <t>Week Review</t>
  </si>
  <si>
    <t>Strong until 22km - lots of Sunday carbs helped. 2 gels (10km and 17km, 2x electrolyte). Repeat</t>
  </si>
  <si>
    <t>Gym</t>
  </si>
  <si>
    <t xml:space="preserve">Poor sleep/alcohol -- added weighted squat, lunges, etc. </t>
  </si>
  <si>
    <t>Track Session</t>
  </si>
  <si>
    <t>Was poor - ended up being 4-6x400m @3:34p/km with 400 float. Shin Splints. Tiredness. Sessions need pulling back to 4:15/4:20 p/km</t>
  </si>
  <si>
    <t>6.6km (400/400)</t>
  </si>
  <si>
    <t>Monday</t>
  </si>
  <si>
    <t>Tuesday</t>
  </si>
  <si>
    <t>Wednesday</t>
  </si>
  <si>
    <t>Thursday</t>
  </si>
  <si>
    <t>Friday</t>
  </si>
  <si>
    <t>Saturday</t>
  </si>
  <si>
    <t>Sunday</t>
  </si>
  <si>
    <t>Largely upper - BSS, etc. Good session.</t>
  </si>
  <si>
    <t>10km @ 4:35p/km + 4km WU/CD</t>
  </si>
  <si>
    <t xml:space="preserve">Solid for 9km - Drank excessively last night. </t>
  </si>
  <si>
    <t>Fuelled dreadfully - only alcohol prior day</t>
  </si>
  <si>
    <t>5.10km</t>
  </si>
  <si>
    <t>Shin splints/pain</t>
  </si>
  <si>
    <t>25.08 @ 5min p/km</t>
  </si>
  <si>
    <t>75.4km</t>
  </si>
  <si>
    <t>Running: 7/10 - Good volume, on edge of runers knee</t>
  </si>
  <si>
    <t>Diet: 3/10 - cut out alcohol, more carbs prior to long runs</t>
  </si>
  <si>
    <t>Average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</si>
</sst>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0.5"/>
      <name val="Arial"/>
    </font>
    <font>
      <sz val="8.5"/>
      <name val="Arial"/>
    </font>
    <font>
      <b/>
      <sz val="10.5"/>
      <name val="Trebuchet MS"/>
    </font>
    <font>
      <b/>
      <sz val="8.5"/>
      <name val="Arial"/>
    </font>
    <font>
      <b/>
      <sz val="10.5"/>
      <name val="Arial"/>
      <family val="2"/>
    </font>
    <font>
      <sz val="8.5"/>
      <name val="Arial"/>
      <family val="2"/>
    </font>
    <font>
      <b/>
      <sz val="10.5"/>
      <name val="Trebuchet MS"/>
      <family val="2"/>
    </font>
    <font>
      <b/>
      <sz val="8.5"/>
      <name val="Arial"/>
      <family val="2"/>
    </font>
    <font>
      <sz val="12"/>
      <name val="Carlito"/>
    </font>
    <font>
      <u/>
      <sz val="12"/>
      <name val="Carlito"/>
      <family val="2"/>
    </font>
    <font>
      <sz val="12"/>
      <name val="Carlito"/>
      <family val="2"/>
    </font>
    <font>
      <b/>
      <sz val="12"/>
      <name val="Carlito"/>
    </font>
    <font>
      <b/>
      <sz val="12"/>
      <name val="Carlito"/>
      <family val="2"/>
    </font>
    <font>
      <sz val="12"/>
      <color rgb="FF000000"/>
      <name val="Carlito"/>
      <family val="2"/>
    </font>
    <font>
      <b/>
      <sz val="10"/>
      <color rgb="FF000000"/>
      <name val="Segoe UI Symbol"/>
      <family val="2"/>
    </font>
    <font>
      <sz val="10"/>
      <color rgb="FF000000"/>
      <name val="Segoe UI Symbol"/>
      <family val="2"/>
    </font>
    <font>
      <b/>
      <i/>
      <sz val="10"/>
      <color rgb="FF000000"/>
      <name val="Times New Roman"/>
      <family val="1"/>
    </font>
    <font>
      <b/>
      <i/>
      <sz val="12"/>
      <name val="Carlito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Times New Roman"/>
      <charset val="204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textRotation="90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textRotation="90" wrapText="1"/>
    </xf>
    <xf numFmtId="0" fontId="3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top" wrapText="1" indent="2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 indent="29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15" fillId="0" borderId="1" xfId="0" applyNumberFormat="1" applyFont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1" fontId="15" fillId="2" borderId="1" xfId="0" applyNumberFormat="1" applyFont="1" applyFill="1" applyBorder="1" applyAlignment="1">
      <alignment horizontal="left" vertical="top" shrinkToFit="1"/>
    </xf>
    <xf numFmtId="164" fontId="15" fillId="0" borderId="1" xfId="0" applyNumberFormat="1" applyFont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top" wrapText="1" inden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21" fillId="0" borderId="2" xfId="0" applyFont="1" applyBorder="1" applyAlignment="1">
      <alignment horizontal="left" wrapText="1"/>
    </xf>
    <xf numFmtId="0" fontId="21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0" fontId="22" fillId="2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wrapText="1"/>
    </xf>
    <xf numFmtId="1" fontId="21" fillId="0" borderId="2" xfId="0" applyNumberFormat="1" applyFont="1" applyBorder="1" applyAlignment="1">
      <alignment horizontal="left" vertical="top" shrinkToFit="1"/>
    </xf>
    <xf numFmtId="14" fontId="21" fillId="0" borderId="2" xfId="0" applyNumberFormat="1" applyFont="1" applyBorder="1" applyAlignment="1">
      <alignment horizontal="left" vertical="top"/>
    </xf>
    <xf numFmtId="0" fontId="23" fillId="0" borderId="2" xfId="0" applyFont="1" applyBorder="1" applyAlignment="1">
      <alignment horizontal="left" vertical="top" wrapText="1"/>
    </xf>
    <xf numFmtId="0" fontId="23" fillId="2" borderId="2" xfId="0" applyFont="1" applyFill="1" applyBorder="1" applyAlignment="1">
      <alignment horizontal="left" vertical="top" wrapText="1"/>
    </xf>
    <xf numFmtId="1" fontId="21" fillId="2" borderId="2" xfId="0" applyNumberFormat="1" applyFont="1" applyFill="1" applyBorder="1" applyAlignment="1">
      <alignment horizontal="left" vertical="top" shrinkToFit="1"/>
    </xf>
    <xf numFmtId="164" fontId="21" fillId="0" borderId="2" xfId="0" applyNumberFormat="1" applyFont="1" applyBorder="1" applyAlignment="1">
      <alignment horizontal="left" vertical="top" shrinkToFit="1"/>
    </xf>
    <xf numFmtId="0" fontId="23" fillId="0" borderId="2" xfId="0" applyFont="1" applyBorder="1" applyAlignment="1">
      <alignment horizontal="left" vertical="top" wrapText="1" indent="1"/>
    </xf>
    <xf numFmtId="0" fontId="1" fillId="0" borderId="0" xfId="1"/>
    <xf numFmtId="21" fontId="1" fillId="0" borderId="0" xfId="1" applyNumberFormat="1"/>
    <xf numFmtId="47" fontId="1" fillId="0" borderId="0" xfId="1" applyNumberFormat="1"/>
    <xf numFmtId="3" fontId="1" fillId="0" borderId="0" xfId="1" applyNumberFormat="1"/>
    <xf numFmtId="20" fontId="1" fillId="0" borderId="0" xfId="1" applyNumberFormat="1"/>
    <xf numFmtId="22" fontId="1" fillId="0" borderId="0" xfId="1" applyNumberFormat="1"/>
    <xf numFmtId="0" fontId="0" fillId="0" borderId="0" xfId="0" pivotButton="1" applyAlignment="1">
      <alignment horizontal="left" vertical="top"/>
    </xf>
    <xf numFmtId="0" fontId="0" fillId="0" borderId="0" xfId="0" applyAlignment="1">
      <alignment horizontal="left" vertical="top" indent="1"/>
    </xf>
    <xf numFmtId="0" fontId="24" fillId="0" borderId="0" xfId="0" applyFont="1" applyAlignment="1">
      <alignment horizontal="left" vertical="top"/>
    </xf>
    <xf numFmtId="0" fontId="24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5" fillId="0" borderId="0" xfId="0" applyFont="1" applyAlignment="1">
      <alignment horizontal="left" vertical="top"/>
    </xf>
    <xf numFmtId="0" fontId="24" fillId="3" borderId="0" xfId="0" applyFont="1" applyFill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 indent="29"/>
    </xf>
    <xf numFmtId="0" fontId="0" fillId="0" borderId="0" xfId="0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center" vertical="top"/>
    </xf>
    <xf numFmtId="0" fontId="0" fillId="0" borderId="0" xfId="0" applyNumberFormat="1" applyAlignment="1">
      <alignment horizontal="left" vertical="top"/>
    </xf>
  </cellXfs>
  <cellStyles count="2">
    <cellStyle name="Normal" xfId="0" builtinId="0"/>
    <cellStyle name="Normal 2" xfId="1" xr:uid="{2D131264-F93B-4199-9F20-1F68A9C99F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5736.707098611114" createdVersion="8" refreshedVersion="8" minRefreshableVersion="3" recordCount="20" xr:uid="{61F56051-3331-447E-9E49-70E7CBC82E28}">
  <cacheSource type="worksheet">
    <worksheetSource ref="A1:AL21" sheet="20250316_250224"/>
  </cacheSource>
  <cacheFields count="38">
    <cacheField name="Activity Type" numFmtId="0">
      <sharedItems count="1">
        <s v="Running"/>
      </sharedItems>
    </cacheField>
    <cacheField name="Week" numFmtId="0">
      <sharedItems containsBlank="1" count="3">
        <s v="Week One"/>
        <s v="Pre-Training"/>
        <m u="1"/>
      </sharedItems>
    </cacheField>
    <cacheField name="Date" numFmtId="22">
      <sharedItems containsSemiMixedTypes="0" containsNonDate="0" containsDate="1" containsString="0" minDate="2025-02-24T11:05:41" maxDate="2025-03-15T10:55:21"/>
    </cacheField>
    <cacheField name="Favorite" numFmtId="0">
      <sharedItems/>
    </cacheField>
    <cacheField name="Title" numFmtId="0">
      <sharedItems/>
    </cacheField>
    <cacheField name="Quantity" numFmtId="0">
      <sharedItems count="2">
        <s v="Quantity"/>
        <s v="Quality"/>
      </sharedItems>
    </cacheField>
    <cacheField name="Distance" numFmtId="0">
      <sharedItems containsSemiMixedTypes="0" containsString="0" containsNumber="1" minValue="1.17" maxValue="15.01"/>
    </cacheField>
    <cacheField name="Calories" numFmtId="0">
      <sharedItems containsSemiMixedTypes="0" containsString="0" containsNumber="1" containsInteger="1" minValue="90" maxValue="1238"/>
    </cacheField>
    <cacheField name="Time" numFmtId="0">
      <sharedItems containsSemiMixedTypes="0" containsNonDate="0" containsDate="1" containsString="0" minDate="1899-12-30T00:06:32" maxDate="1899-12-30T01:16:26"/>
    </cacheField>
    <cacheField name="Avg HR" numFmtId="0">
      <sharedItems containsSemiMixedTypes="0" containsString="0" containsNumber="1" containsInteger="1" minValue="136" maxValue="169"/>
    </cacheField>
    <cacheField name="Max HR" numFmtId="0">
      <sharedItems containsSemiMixedTypes="0" containsString="0" containsNumber="1" containsInteger="1" minValue="153" maxValue="182"/>
    </cacheField>
    <cacheField name="Aerobic TE" numFmtId="0">
      <sharedItems containsSemiMixedTypes="0" containsString="0" containsNumber="1" minValue="1.4" maxValue="4.8"/>
    </cacheField>
    <cacheField name="Avg Run Cadence" numFmtId="0">
      <sharedItems containsSemiMixedTypes="0" containsString="0" containsNumber="1" containsInteger="1" minValue="135" maxValue="167"/>
    </cacheField>
    <cacheField name="Max Run Cadence" numFmtId="0">
      <sharedItems containsSemiMixedTypes="0" containsString="0" containsNumber="1" containsInteger="1" minValue="165" maxValue="207"/>
    </cacheField>
    <cacheField name="Avg Pace" numFmtId="20">
      <sharedItems containsSemiMixedTypes="0" containsNonDate="0" containsDate="1" containsString="0" minDate="1899-12-30T04:34:00" maxDate="1899-12-30T06:01:00"/>
    </cacheField>
    <cacheField name="Best Pace" numFmtId="20">
      <sharedItems containsSemiMixedTypes="0" containsNonDate="0" containsDate="1" containsString="0" minDate="1899-12-30T02:54:00" maxDate="1899-12-30T05:22:00"/>
    </cacheField>
    <cacheField name="Total Ascent" numFmtId="0">
      <sharedItems containsSemiMixedTypes="0" containsString="0" containsNumber="1" containsInteger="1" minValue="4" maxValue="112"/>
    </cacheField>
    <cacheField name="Total Descent" numFmtId="0">
      <sharedItems containsSemiMixedTypes="0" containsString="0" containsNumber="1" containsInteger="1" minValue="2" maxValue="106"/>
    </cacheField>
    <cacheField name="Avg Stride Length" numFmtId="0">
      <sharedItems containsSemiMixedTypes="0" containsString="0" containsNumber="1" minValue="1.02" maxValue="1.35"/>
    </cacheField>
    <cacheField name="Avg Vertical Ratio" numFmtId="0">
      <sharedItems containsSemiMixedTypes="0" containsString="0" containsNumber="1" minValue="7" maxValue="8.6"/>
    </cacheField>
    <cacheField name="Avg Vertical Oscillation" numFmtId="0">
      <sharedItems containsSemiMixedTypes="0" containsString="0" containsNumber="1" minValue="8.6999999999999993" maxValue="9.8000000000000007"/>
    </cacheField>
    <cacheField name="Avg Ground Contact Time" numFmtId="0">
      <sharedItems containsSemiMixedTypes="0" containsString="0" containsNumber="1" containsInteger="1" minValue="244" maxValue="291"/>
    </cacheField>
    <cacheField name="Avg GAP" numFmtId="20">
      <sharedItems containsSemiMixedTypes="0" containsNonDate="0" containsDate="1" containsString="0" minDate="1899-12-30T04:33:00" maxDate="1899-12-30T06:01:00"/>
    </cacheField>
    <cacheField name="Normalized PowerÂ® (NPÂ®)" numFmtId="0">
      <sharedItems containsSemiMixedTypes="0" containsString="0" containsNumber="1" containsInteger="1" minValue="365" maxValue="512"/>
    </cacheField>
    <cacheField name="Training Stress ScoreÂ®" numFmtId="0">
      <sharedItems containsSemiMixedTypes="0" containsString="0" containsNumber="1" containsInteger="1" minValue="0" maxValue="0"/>
    </cacheField>
    <cacheField name="Avg Power" numFmtId="0">
      <sharedItems containsSemiMixedTypes="0" containsString="0" containsNumber="1" containsInteger="1" minValue="353" maxValue="475"/>
    </cacheField>
    <cacheField name="Max Power" numFmtId="0">
      <sharedItems containsSemiMixedTypes="0" containsString="0" containsNumber="1" containsInteger="1" minValue="448" maxValue="920"/>
    </cacheField>
    <cacheField name="Steps" numFmtId="3">
      <sharedItems containsSemiMixedTypes="0" containsString="0" containsNumber="1" containsInteger="1" minValue="1040" maxValue="12482"/>
    </cacheField>
    <cacheField name="Decompression" numFmtId="0">
      <sharedItems/>
    </cacheField>
    <cacheField name="Best Lap Time" numFmtId="47">
      <sharedItems containsSemiMixedTypes="0" containsNonDate="0" containsDate="1" containsString="0" minDate="1899-12-30T00:00:01" maxDate="1899-12-30T00:04:27"/>
    </cacheField>
    <cacheField name="Number of Laps" numFmtId="0">
      <sharedItems containsSemiMixedTypes="0" containsString="0" containsNumber="1" containsInteger="1" minValue="2" maxValue="23"/>
    </cacheField>
    <cacheField name="Avg Resp" numFmtId="0">
      <sharedItems containsSemiMixedTypes="0" containsString="0" containsNumber="1" containsInteger="1" minValue="30" maxValue="38"/>
    </cacheField>
    <cacheField name="Min Resp" numFmtId="0">
      <sharedItems containsSemiMixedTypes="0" containsString="0" containsNumber="1" containsInteger="1" minValue="17" maxValue="28"/>
    </cacheField>
    <cacheField name="Max Resp" numFmtId="0">
      <sharedItems containsSemiMixedTypes="0" containsString="0" containsNumber="1" containsInteger="1" minValue="36" maxValue="49"/>
    </cacheField>
    <cacheField name="Moving Time" numFmtId="0">
      <sharedItems containsSemiMixedTypes="0" containsNonDate="0" containsDate="1" containsString="0" minDate="1899-12-30T00:06:31" maxDate="1899-12-30T01:16:22"/>
    </cacheField>
    <cacheField name="Elapsed Time" numFmtId="0">
      <sharedItems containsSemiMixedTypes="0" containsNonDate="0" containsDate="1" containsString="0" minDate="1899-12-30T00:06:33" maxDate="1899-12-30T01:26:27"/>
    </cacheField>
    <cacheField name="Min Elevation" numFmtId="0">
      <sharedItems containsSemiMixedTypes="0" containsString="0" containsNumber="1" containsInteger="1" minValue="-1" maxValue="65"/>
    </cacheField>
    <cacheField name="Max Elevation" numFmtId="0">
      <sharedItems containsSemiMixedTypes="0" containsString="0" containsNumber="1" containsInteger="1" minValue="43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d v="2025-03-15T10:55:21"/>
    <b v="0"/>
    <s v="Sydney Running"/>
    <x v="0"/>
    <n v="7.01"/>
    <n v="571"/>
    <d v="1899-12-30T00:35:04"/>
    <n v="161"/>
    <n v="171"/>
    <n v="3.6"/>
    <n v="162"/>
    <n v="170"/>
    <d v="1899-12-30T05:00:00"/>
    <d v="1899-12-30T04:21:00"/>
    <n v="62"/>
    <n v="37"/>
    <n v="1.22"/>
    <n v="7.8"/>
    <n v="9.5"/>
    <n v="272"/>
    <d v="1899-12-30T04:59:00"/>
    <n v="437"/>
    <n v="0"/>
    <n v="432"/>
    <n v="634"/>
    <n v="5722"/>
    <s v="No"/>
    <d v="1899-12-30T00:00:01"/>
    <n v="8"/>
    <n v="37"/>
    <n v="22"/>
    <n v="44"/>
    <d v="1899-12-30T00:35:01"/>
    <d v="1899-12-30T00:38:22"/>
    <n v="34"/>
    <n v="52"/>
  </r>
  <r>
    <x v="0"/>
    <x v="0"/>
    <d v="2025-03-13T17:40:28"/>
    <b v="0"/>
    <s v="Sydney Running"/>
    <x v="1"/>
    <n v="2.37"/>
    <n v="204"/>
    <d v="1899-12-30T00:14:09"/>
    <n v="150"/>
    <n v="156"/>
    <n v="2.2000000000000002"/>
    <n v="162"/>
    <n v="169"/>
    <d v="1899-12-30T05:59:00"/>
    <d v="1899-12-30T04:55:00"/>
    <n v="30"/>
    <n v="38"/>
    <n v="1.02"/>
    <n v="8.6"/>
    <n v="8.8000000000000007"/>
    <n v="285"/>
    <d v="1899-12-30T05:57:00"/>
    <n v="383"/>
    <n v="0"/>
    <n v="363"/>
    <n v="552"/>
    <n v="2306"/>
    <s v="No"/>
    <d v="1899-12-30T00:02:08"/>
    <n v="3"/>
    <n v="33"/>
    <n v="23"/>
    <n v="38"/>
    <d v="1899-12-30T00:14:07"/>
    <d v="1899-12-30T00:14:09"/>
    <n v="30"/>
    <n v="43"/>
  </r>
  <r>
    <x v="0"/>
    <x v="0"/>
    <d v="2025-03-13T17:01:00"/>
    <b v="0"/>
    <s v="Sydney - 6x 600/400 @ 4min p/km"/>
    <x v="1"/>
    <n v="6.25"/>
    <n v="472"/>
    <d v="1899-12-30T00:28:31"/>
    <n v="165"/>
    <n v="182"/>
    <n v="3.7"/>
    <n v="166"/>
    <n v="207"/>
    <d v="1899-12-30T04:34:00"/>
    <d v="1899-12-30T03:31:00"/>
    <n v="84"/>
    <n v="74"/>
    <n v="1.27"/>
    <n v="7.4"/>
    <n v="9.3000000000000007"/>
    <n v="256"/>
    <d v="1899-12-30T04:36:00"/>
    <n v="512"/>
    <n v="0"/>
    <n v="472"/>
    <n v="920"/>
    <n v="4742"/>
    <s v="No"/>
    <d v="1899-12-30T00:00:59"/>
    <n v="13"/>
    <n v="37"/>
    <n v="28"/>
    <n v="46"/>
    <d v="1899-12-30T00:28:23"/>
    <d v="1899-12-30T00:36:05"/>
    <n v="28"/>
    <n v="53"/>
  </r>
  <r>
    <x v="0"/>
    <x v="0"/>
    <d v="2025-03-13T16:45:55"/>
    <b v="0"/>
    <s v="Sydney Running"/>
    <x v="1"/>
    <n v="1.56"/>
    <n v="137"/>
    <d v="1899-12-30T00:09:23"/>
    <n v="147"/>
    <n v="155"/>
    <n v="2.1"/>
    <n v="150"/>
    <n v="165"/>
    <d v="1899-12-30T06:01:00"/>
    <d v="1899-12-30T05:00:00"/>
    <n v="31"/>
    <n v="52"/>
    <n v="1.0900000000000001"/>
    <n v="8.5"/>
    <n v="9.1999999999999993"/>
    <n v="291"/>
    <d v="1899-12-30T06:01:00"/>
    <n v="407"/>
    <n v="0"/>
    <n v="353"/>
    <n v="650"/>
    <n v="1430"/>
    <s v="No"/>
    <d v="1899-12-30T00:03:13"/>
    <n v="2"/>
    <n v="32"/>
    <n v="26"/>
    <n v="38"/>
    <d v="1899-12-30T00:08:58"/>
    <d v="1899-12-30T00:10:31"/>
    <n v="25"/>
    <n v="59"/>
  </r>
  <r>
    <x v="0"/>
    <x v="0"/>
    <d v="2025-03-13T10:12:48"/>
    <b v="0"/>
    <s v="Sydney Running"/>
    <x v="0"/>
    <n v="5.18"/>
    <n v="446"/>
    <d v="1899-12-30T00:30:26"/>
    <n v="155"/>
    <n v="165"/>
    <n v="3.1"/>
    <n v="161"/>
    <n v="167"/>
    <d v="1899-12-30T05:52:00"/>
    <d v="1899-12-30T04:31:00"/>
    <n v="43"/>
    <n v="83"/>
    <n v="1.05"/>
    <n v="8.5"/>
    <n v="9"/>
    <n v="288"/>
    <d v="1899-12-30T05:56:00"/>
    <n v="365"/>
    <n v="0"/>
    <n v="354"/>
    <n v="554"/>
    <n v="4908"/>
    <s v="No"/>
    <d v="1899-12-30T00:01:04"/>
    <n v="6"/>
    <n v="35"/>
    <n v="21"/>
    <n v="40"/>
    <d v="1899-12-30T00:30:23"/>
    <d v="1899-12-30T00:31:05"/>
    <n v="37"/>
    <n v="89"/>
  </r>
  <r>
    <x v="0"/>
    <x v="0"/>
    <d v="2025-03-11T17:31:53"/>
    <b v="0"/>
    <s v="Sydney Running"/>
    <x v="1"/>
    <n v="1.17"/>
    <n v="102"/>
    <d v="1899-12-30T00:06:52"/>
    <n v="148"/>
    <n v="155"/>
    <n v="1.8"/>
    <n v="164"/>
    <n v="174"/>
    <d v="1899-12-30T05:51:00"/>
    <d v="1899-12-30T05:22:00"/>
    <n v="13"/>
    <n v="2"/>
    <n v="1.04"/>
    <n v="8.4"/>
    <n v="8.6999999999999993"/>
    <n v="278"/>
    <d v="1899-12-30T05:45:00"/>
    <n v="388"/>
    <n v="0"/>
    <n v="375"/>
    <n v="491"/>
    <n v="1138"/>
    <s v="No"/>
    <d v="1899-12-30T00:00:59"/>
    <n v="2"/>
    <n v="34"/>
    <n v="24"/>
    <n v="39"/>
    <d v="1899-12-30T00:06:50"/>
    <d v="1899-12-30T00:07:29"/>
    <n v="45"/>
    <n v="60"/>
  </r>
  <r>
    <x v="0"/>
    <x v="0"/>
    <d v="2025-03-11T16:47:47"/>
    <b v="0"/>
    <s v="Sydney - 40min Progressive"/>
    <x v="1"/>
    <n v="8.43"/>
    <n v="664"/>
    <d v="1899-12-30T00:39:59"/>
    <n v="162"/>
    <n v="172"/>
    <n v="4"/>
    <n v="167"/>
    <n v="174"/>
    <d v="1899-12-30T04:45:00"/>
    <d v="1899-12-30T04:06:00"/>
    <n v="45"/>
    <n v="56"/>
    <n v="1.26"/>
    <n v="7.5"/>
    <n v="9.5"/>
    <n v="262"/>
    <d v="1899-12-30T04:45:00"/>
    <n v="459"/>
    <n v="0"/>
    <n v="451"/>
    <n v="622"/>
    <n v="6656"/>
    <s v="No"/>
    <d v="1899-12-30T00:00:18"/>
    <n v="12"/>
    <n v="37"/>
    <n v="27"/>
    <n v="48"/>
    <d v="1899-12-30T00:39:56"/>
    <d v="1899-12-30T00:39:59"/>
    <n v="31"/>
    <n v="52"/>
  </r>
  <r>
    <x v="0"/>
    <x v="0"/>
    <d v="2025-03-11T16:39:42"/>
    <b v="0"/>
    <s v="Sydney Running"/>
    <x v="1"/>
    <n v="1.22"/>
    <n v="90"/>
    <d v="1899-12-30T00:06:32"/>
    <n v="136"/>
    <n v="153"/>
    <n v="1.4"/>
    <n v="161"/>
    <n v="171"/>
    <d v="1899-12-30T05:21:00"/>
    <d v="1899-12-30T04:42:00"/>
    <n v="6"/>
    <n v="43"/>
    <n v="1.1599999999999999"/>
    <n v="8.1"/>
    <n v="9.4"/>
    <n v="282"/>
    <d v="1899-12-30T05:32:00"/>
    <n v="376"/>
    <n v="0"/>
    <n v="367"/>
    <n v="508"/>
    <n v="1040"/>
    <s v="No"/>
    <d v="1899-12-30T00:01:07"/>
    <n v="2"/>
    <n v="30"/>
    <n v="17"/>
    <n v="36"/>
    <d v="1899-12-30T00:06:31"/>
    <d v="1899-12-30T00:06:33"/>
    <n v="63"/>
    <n v="89"/>
  </r>
  <r>
    <x v="0"/>
    <x v="0"/>
    <d v="2025-03-10T18:46:34"/>
    <b v="0"/>
    <s v="Sydney Running"/>
    <x v="0"/>
    <n v="10.32"/>
    <n v="878"/>
    <d v="1899-12-30T00:56:24"/>
    <n v="159"/>
    <n v="174"/>
    <n v="4"/>
    <n v="155"/>
    <n v="194"/>
    <d v="1899-12-30T05:28:00"/>
    <d v="1899-12-30T03:53:00"/>
    <n v="97"/>
    <n v="98"/>
    <n v="1.17"/>
    <n v="8.3000000000000007"/>
    <n v="9.6"/>
    <n v="290"/>
    <d v="1899-12-30T05:27:00"/>
    <n v="413"/>
    <n v="0"/>
    <n v="401"/>
    <n v="664"/>
    <n v="8758"/>
    <s v="No"/>
    <d v="1899-12-30T00:01:56"/>
    <n v="11"/>
    <n v="36"/>
    <n v="25"/>
    <n v="41"/>
    <d v="1899-12-30T00:56:08"/>
    <d v="1899-12-30T00:56:24"/>
    <n v="-1"/>
    <n v="59"/>
  </r>
  <r>
    <x v="0"/>
    <x v="0"/>
    <d v="2025-03-10T12:17:07"/>
    <b v="0"/>
    <s v="Sydney Running"/>
    <x v="0"/>
    <n v="10.08"/>
    <n v="864"/>
    <d v="1899-12-30T00:54:25"/>
    <n v="162"/>
    <n v="168"/>
    <n v="4"/>
    <n v="160"/>
    <n v="171"/>
    <d v="1899-12-30T05:24:00"/>
    <d v="1899-12-30T05:07:00"/>
    <n v="112"/>
    <n v="103"/>
    <n v="1.1599999999999999"/>
    <n v="8.1999999999999993"/>
    <n v="9.5"/>
    <n v="284"/>
    <d v="1899-12-30T05:22:00"/>
    <n v="431"/>
    <n v="0"/>
    <n v="414"/>
    <n v="624"/>
    <n v="8702"/>
    <s v="No"/>
    <d v="1899-12-30T00:00:25"/>
    <n v="11"/>
    <n v="37"/>
    <n v="18"/>
    <n v="43"/>
    <d v="1899-12-30T00:54:22"/>
    <d v="1899-12-30T00:54:25"/>
    <n v="65"/>
    <n v="80"/>
  </r>
  <r>
    <x v="0"/>
    <x v="1"/>
    <d v="2025-03-05T16:26:11"/>
    <b v="0"/>
    <s v="CD"/>
    <x v="1"/>
    <n v="1.78"/>
    <n v="151"/>
    <d v="1899-12-30T00:10:06"/>
    <n v="153"/>
    <n v="160"/>
    <n v="2.1"/>
    <n v="163"/>
    <n v="169"/>
    <d v="1899-12-30T05:41:00"/>
    <d v="1899-12-30T05:07:00"/>
    <n v="4"/>
    <n v="16"/>
    <n v="1.08"/>
    <n v="8.3000000000000007"/>
    <n v="9"/>
    <n v="281"/>
    <d v="1899-12-30T05:46:00"/>
    <n v="372"/>
    <n v="0"/>
    <n v="366"/>
    <n v="448"/>
    <n v="1654"/>
    <s v="No"/>
    <d v="1899-12-30T00:04:27"/>
    <n v="2"/>
    <n v="33"/>
    <n v="20"/>
    <n v="38"/>
    <d v="1899-12-30T00:10:04"/>
    <d v="1899-12-30T00:10:06"/>
    <n v="40"/>
    <n v="55"/>
  </r>
  <r>
    <x v="0"/>
    <x v="1"/>
    <d v="2025-03-05T15:30:45"/>
    <b v="0"/>
    <s v="WU, 10x @ 4:35p/km"/>
    <x v="1"/>
    <n v="11.01"/>
    <n v="850"/>
    <d v="1899-12-30T00:50:27"/>
    <n v="165"/>
    <n v="177"/>
    <n v="4.5999999999999996"/>
    <n v="164"/>
    <n v="175"/>
    <d v="1899-12-30T04:35:00"/>
    <d v="1899-12-30T03:50:00"/>
    <n v="103"/>
    <n v="84"/>
    <n v="1.31"/>
    <n v="7.4"/>
    <n v="9.6999999999999993"/>
    <n v="261"/>
    <d v="1899-12-30T04:33:00"/>
    <n v="491"/>
    <n v="0"/>
    <n v="475"/>
    <n v="723"/>
    <n v="8352"/>
    <s v="No"/>
    <d v="1899-12-30T00:00:01"/>
    <n v="12"/>
    <n v="38"/>
    <n v="23"/>
    <n v="45"/>
    <d v="1899-12-30T00:50:19"/>
    <d v="1899-12-30T00:52:51"/>
    <n v="30"/>
    <n v="60"/>
  </r>
  <r>
    <x v="0"/>
    <x v="1"/>
    <d v="2025-03-03T12:18:42"/>
    <b v="0"/>
    <s v="Sydney - 8x 600/400 @ 4min p/km"/>
    <x v="1"/>
    <n v="1.79"/>
    <n v="152"/>
    <d v="1899-12-30T00:09:55"/>
    <n v="151"/>
    <n v="175"/>
    <n v="2.2999999999999998"/>
    <n v="162"/>
    <n v="184"/>
    <d v="1899-12-30T05:33:00"/>
    <d v="1899-12-30T03:31:00"/>
    <n v="39"/>
    <n v="22"/>
    <n v="1.1100000000000001"/>
    <n v="8.1999999999999993"/>
    <n v="8.9"/>
    <n v="275"/>
    <d v="1899-12-30T05:25:00"/>
    <n v="440"/>
    <n v="0"/>
    <n v="420"/>
    <n v="676"/>
    <n v="1624"/>
    <s v="No"/>
    <d v="1899-12-30T00:03:41"/>
    <n v="2"/>
    <n v="32"/>
    <n v="22"/>
    <n v="39"/>
    <d v="1899-12-30T00:09:51"/>
    <d v="1899-12-30T00:15:55"/>
    <n v="38"/>
    <n v="67"/>
  </r>
  <r>
    <x v="0"/>
    <x v="1"/>
    <d v="2025-03-02T13:14:31"/>
    <b v="0"/>
    <s v="Sydney Running"/>
    <x v="0"/>
    <n v="15.01"/>
    <n v="1238"/>
    <d v="1899-12-30T01:16:26"/>
    <n v="166"/>
    <n v="177"/>
    <n v="4.8"/>
    <n v="162"/>
    <n v="170"/>
    <d v="1899-12-30T05:06:00"/>
    <d v="1899-12-30T04:24:00"/>
    <n v="111"/>
    <n v="106"/>
    <n v="1.2"/>
    <n v="7.9"/>
    <n v="9.4"/>
    <n v="273"/>
    <d v="1899-12-30T05:06:00"/>
    <n v="416"/>
    <n v="0"/>
    <n v="414"/>
    <n v="621"/>
    <n v="12482"/>
    <s v="No"/>
    <d v="1899-12-30T00:00:02"/>
    <n v="16"/>
    <n v="37"/>
    <n v="23"/>
    <n v="44"/>
    <d v="1899-12-30T01:16:22"/>
    <d v="1899-12-30T01:26:27"/>
    <n v="27"/>
    <n v="78"/>
  </r>
  <r>
    <x v="0"/>
    <x v="1"/>
    <d v="2025-02-28T11:01:45"/>
    <b v="0"/>
    <s v="Sydney Running"/>
    <x v="0"/>
    <n v="2.71"/>
    <n v="225"/>
    <d v="1899-12-30T00:13:22"/>
    <n v="167"/>
    <n v="181"/>
    <n v="3"/>
    <n v="154"/>
    <n v="188"/>
    <d v="1899-12-30T04:56:00"/>
    <d v="1899-12-30T03:20:00"/>
    <n v="52"/>
    <n v="27"/>
    <n v="1.27"/>
    <n v="7.3"/>
    <n v="9.1999999999999993"/>
    <n v="257"/>
    <d v="1899-12-30T04:51:00"/>
    <n v="501"/>
    <n v="0"/>
    <n v="441"/>
    <n v="718"/>
    <n v="2132"/>
    <s v="No"/>
    <d v="1899-12-30T00:03:38"/>
    <n v="3"/>
    <n v="38"/>
    <n v="28"/>
    <n v="49"/>
    <d v="1899-12-30T00:13:18"/>
    <d v="1899-12-30T00:16:29"/>
    <n v="23"/>
    <n v="59"/>
  </r>
  <r>
    <x v="0"/>
    <x v="1"/>
    <d v="2025-02-28T10:03:01"/>
    <b v="0"/>
    <s v="Sydney - Sprint"/>
    <x v="1"/>
    <n v="10.86"/>
    <n v="896"/>
    <d v="1899-12-30T00:55:17"/>
    <n v="165"/>
    <n v="178"/>
    <n v="4.3"/>
    <n v="160"/>
    <n v="184"/>
    <d v="1899-12-30T05:06:00"/>
    <d v="1899-12-30T02:54:00"/>
    <n v="76"/>
    <n v="96"/>
    <n v="1.19"/>
    <n v="7.9"/>
    <n v="9.4"/>
    <n v="273"/>
    <d v="1899-12-30T05:06:00"/>
    <n v="427"/>
    <n v="0"/>
    <n v="412"/>
    <n v="683"/>
    <n v="9020"/>
    <s v="No"/>
    <d v="1899-12-30T00:00:02"/>
    <n v="23"/>
    <n v="37"/>
    <n v="22"/>
    <n v="44"/>
    <d v="1899-12-30T00:55:13"/>
    <d v="1899-12-30T00:57:04"/>
    <n v="33"/>
    <n v="73"/>
  </r>
  <r>
    <x v="0"/>
    <x v="1"/>
    <d v="2025-02-25T14:31:54"/>
    <b v="0"/>
    <s v="Sydney Running"/>
    <x v="0"/>
    <n v="5.5"/>
    <n v="482"/>
    <d v="1899-12-30T00:31:13"/>
    <n v="161"/>
    <n v="170"/>
    <n v="3.2"/>
    <n v="161"/>
    <n v="168"/>
    <d v="1899-12-30T05:40:00"/>
    <d v="1899-12-30T05:12:00"/>
    <n v="38"/>
    <n v="59"/>
    <n v="1.0900000000000001"/>
    <n v="8.4"/>
    <n v="9.1"/>
    <n v="285"/>
    <d v="1899-12-30T05:41:00"/>
    <n v="385"/>
    <n v="0"/>
    <n v="381"/>
    <n v="532"/>
    <n v="5036"/>
    <s v="No"/>
    <d v="1899-12-30T00:02:50"/>
    <n v="6"/>
    <n v="37"/>
    <n v="22"/>
    <n v="43"/>
    <d v="1899-12-30T00:31:12"/>
    <d v="1899-12-30T00:31:13"/>
    <n v="42"/>
    <n v="57"/>
  </r>
  <r>
    <x v="0"/>
    <x v="1"/>
    <d v="2025-02-24T12:03:02"/>
    <b v="0"/>
    <s v="Warm down "/>
    <x v="1"/>
    <n v="1.6"/>
    <n v="136"/>
    <d v="1899-12-30T00:08:43"/>
    <n v="160"/>
    <n v="167"/>
    <n v="2.2000000000000002"/>
    <n v="160"/>
    <n v="167"/>
    <d v="1899-12-30T05:26:00"/>
    <d v="1899-12-30T04:38:00"/>
    <n v="8"/>
    <n v="17"/>
    <n v="1.1299999999999999"/>
    <n v="8.1"/>
    <n v="9.1"/>
    <n v="277"/>
    <d v="1899-12-30T05:33:00"/>
    <n v="384"/>
    <n v="0"/>
    <n v="380"/>
    <n v="539"/>
    <n v="1418"/>
    <s v="No"/>
    <d v="1899-12-30T00:03:20"/>
    <n v="2"/>
    <n v="36"/>
    <n v="27"/>
    <n v="40"/>
    <d v="1899-12-30T00:08:38"/>
    <d v="1899-12-30T00:09:53"/>
    <n v="39"/>
    <n v="50"/>
  </r>
  <r>
    <x v="0"/>
    <x v="1"/>
    <d v="2025-02-24T11:41:15"/>
    <b v="0"/>
    <s v="Sydney Running: Speed"/>
    <x v="1"/>
    <n v="3.37"/>
    <n v="295"/>
    <d v="1899-12-30T00:17:31"/>
    <n v="169"/>
    <n v="181"/>
    <n v="3.1"/>
    <n v="135"/>
    <n v="192"/>
    <d v="1899-12-30T05:12:00"/>
    <d v="1899-12-30T02:58:00"/>
    <n v="34"/>
    <n v="38"/>
    <n v="1.35"/>
    <n v="7"/>
    <n v="9"/>
    <n v="244"/>
    <d v="1899-12-30T05:08:00"/>
    <n v="462"/>
    <n v="0"/>
    <n v="387"/>
    <n v="757"/>
    <n v="2508"/>
    <s v="No"/>
    <d v="1899-12-30T00:02:07"/>
    <n v="4"/>
    <n v="38"/>
    <n v="24"/>
    <n v="45"/>
    <d v="1899-12-30T00:17:29"/>
    <d v="1899-12-30T00:17:31"/>
    <n v="34"/>
    <n v="51"/>
  </r>
  <r>
    <x v="0"/>
    <x v="1"/>
    <d v="2025-02-24T11:05:41"/>
    <b v="0"/>
    <s v="Sydney Running"/>
    <x v="0"/>
    <n v="5.55"/>
    <n v="427"/>
    <d v="1899-12-30T00:26:19"/>
    <n v="161"/>
    <n v="176"/>
    <n v="3.4"/>
    <n v="162"/>
    <n v="169"/>
    <d v="1899-12-30T04:44:00"/>
    <d v="1899-12-30T04:12:00"/>
    <n v="30"/>
    <n v="60"/>
    <n v="1.3"/>
    <n v="7.6"/>
    <n v="9.8000000000000007"/>
    <n v="268"/>
    <d v="1899-12-30T04:48:00"/>
    <n v="450"/>
    <n v="0"/>
    <n v="442"/>
    <n v="611"/>
    <n v="4274"/>
    <s v="No"/>
    <d v="1899-12-30T00:02:44"/>
    <n v="6"/>
    <n v="36"/>
    <n v="24"/>
    <n v="42"/>
    <d v="1899-12-30T00:26:12"/>
    <d v="1899-12-30T00:31:09"/>
    <n v="37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6C79-1F93-47DE-905C-CABDB817FCE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38">
    <pivotField axis="axisCol" showAll="0">
      <items count="2">
        <item x="0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numFmtId="20"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numFmtId="3"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Dista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3393-FFED-4389-B86C-6FA604CB3987}">
  <dimension ref="A1:G46"/>
  <sheetViews>
    <sheetView tabSelected="1" topLeftCell="A8" workbookViewId="0">
      <selection activeCell="I20" sqref="I20"/>
    </sheetView>
  </sheetViews>
  <sheetFormatPr defaultRowHeight="12.75"/>
  <cols>
    <col min="1" max="1" width="11.83203125" bestFit="1" customWidth="1"/>
    <col min="2" max="2" width="17.5" bestFit="1" customWidth="1"/>
    <col min="3" max="3" width="4.1640625" bestFit="1" customWidth="1"/>
    <col min="4" max="4" width="23.83203125" style="60" bestFit="1" customWidth="1"/>
    <col min="5" max="5" width="21" style="60" customWidth="1"/>
    <col min="6" max="6" width="12.5" bestFit="1" customWidth="1"/>
    <col min="7" max="7" width="13.6640625" bestFit="1" customWidth="1"/>
  </cols>
  <sheetData>
    <row r="1" spans="1:7" ht="14.25">
      <c r="B1" s="30" t="s">
        <v>117</v>
      </c>
      <c r="C1" s="30"/>
      <c r="D1" s="30" t="s">
        <v>113</v>
      </c>
      <c r="E1" s="30" t="s">
        <v>119</v>
      </c>
      <c r="F1" s="30" t="s">
        <v>118</v>
      </c>
      <c r="G1" s="31" t="s">
        <v>116</v>
      </c>
    </row>
    <row r="2" spans="1:7" ht="14.25">
      <c r="B2" s="31" t="s">
        <v>112</v>
      </c>
      <c r="C2" s="31"/>
      <c r="D2" s="31">
        <f ca="1">F2-G2</f>
        <v>96</v>
      </c>
      <c r="E2" s="31">
        <f ca="1">D2/7</f>
        <v>13.714285714285714</v>
      </c>
      <c r="F2" s="32">
        <v>45844</v>
      </c>
      <c r="G2" s="32">
        <f ca="1">TODAY()</f>
        <v>45748</v>
      </c>
    </row>
    <row r="3" spans="1:7" ht="14.25">
      <c r="B3" s="31" t="s">
        <v>114</v>
      </c>
      <c r="C3" s="31"/>
      <c r="D3" s="31">
        <f ca="1">F3-G2</f>
        <v>152</v>
      </c>
      <c r="E3" s="31">
        <f ca="1">D3/7</f>
        <v>21.714285714285715</v>
      </c>
      <c r="F3" s="32">
        <v>45900</v>
      </c>
      <c r="G3" s="31"/>
    </row>
    <row r="4" spans="1:7" ht="14.25">
      <c r="B4" s="31" t="s">
        <v>115</v>
      </c>
      <c r="C4" s="31"/>
      <c r="D4" s="31">
        <f ca="1">F4-G2</f>
        <v>33</v>
      </c>
      <c r="E4" s="31">
        <f ca="1">D4/7</f>
        <v>4.7142857142857144</v>
      </c>
      <c r="F4" s="32">
        <v>45781</v>
      </c>
      <c r="G4" s="31"/>
    </row>
    <row r="5" spans="1:7" ht="14.25">
      <c r="B5" s="31"/>
      <c r="C5" s="31"/>
      <c r="D5" s="31"/>
      <c r="E5" s="31"/>
      <c r="F5" s="32"/>
      <c r="G5" s="31"/>
    </row>
    <row r="6" spans="1:7">
      <c r="B6" s="60" t="s">
        <v>284</v>
      </c>
      <c r="C6" s="60"/>
    </row>
    <row r="7" spans="1:7">
      <c r="B7" s="60"/>
      <c r="C7" s="60"/>
    </row>
    <row r="8" spans="1:7" s="69" customFormat="1">
      <c r="A8" s="71" t="s">
        <v>267</v>
      </c>
      <c r="B8" s="71"/>
      <c r="C8" s="70"/>
      <c r="D8" s="70" t="s">
        <v>282</v>
      </c>
      <c r="E8" s="70" t="s">
        <v>283</v>
      </c>
    </row>
    <row r="9" spans="1:7">
      <c r="A9" s="66" t="s">
        <v>292</v>
      </c>
      <c r="B9" s="65">
        <v>45733</v>
      </c>
      <c r="C9" s="60" t="s">
        <v>279</v>
      </c>
      <c r="D9" s="60" t="s">
        <v>281</v>
      </c>
      <c r="E9" s="60" t="s">
        <v>286</v>
      </c>
    </row>
    <row r="10" spans="1:7">
      <c r="A10" s="66"/>
      <c r="B10" s="66"/>
      <c r="C10" s="60" t="s">
        <v>280</v>
      </c>
    </row>
    <row r="11" spans="1:7">
      <c r="A11" s="66" t="s">
        <v>293</v>
      </c>
      <c r="B11" s="65">
        <v>45734</v>
      </c>
      <c r="C11" s="60" t="s">
        <v>279</v>
      </c>
      <c r="D11" s="63" t="s">
        <v>287</v>
      </c>
      <c r="E11" s="60" t="s">
        <v>288</v>
      </c>
    </row>
    <row r="12" spans="1:7">
      <c r="A12" s="66"/>
      <c r="B12" s="66"/>
      <c r="C12" s="60" t="s">
        <v>280</v>
      </c>
      <c r="D12" s="60" t="s">
        <v>289</v>
      </c>
      <c r="E12" s="60" t="s">
        <v>290</v>
      </c>
      <c r="F12" s="63"/>
    </row>
    <row r="13" spans="1:7">
      <c r="A13" s="66" t="s">
        <v>294</v>
      </c>
      <c r="B13" s="65">
        <v>45735</v>
      </c>
      <c r="C13" s="60" t="s">
        <v>279</v>
      </c>
      <c r="D13" s="60" t="s">
        <v>287</v>
      </c>
      <c r="E13" s="60" t="s">
        <v>299</v>
      </c>
    </row>
    <row r="14" spans="1:7">
      <c r="A14" s="66"/>
      <c r="B14" s="66"/>
      <c r="C14" s="60" t="s">
        <v>280</v>
      </c>
    </row>
    <row r="15" spans="1:7">
      <c r="A15" s="66" t="s">
        <v>295</v>
      </c>
      <c r="B15" s="65">
        <v>45736</v>
      </c>
      <c r="C15" s="60" t="s">
        <v>279</v>
      </c>
      <c r="D15" s="60" t="s">
        <v>300</v>
      </c>
      <c r="E15" s="60" t="s">
        <v>301</v>
      </c>
    </row>
    <row r="16" spans="1:7">
      <c r="A16" s="66"/>
      <c r="B16" s="66"/>
      <c r="C16" s="60" t="s">
        <v>280</v>
      </c>
    </row>
    <row r="17" spans="1:6">
      <c r="A17" s="66" t="s">
        <v>296</v>
      </c>
      <c r="B17" s="65">
        <v>45737</v>
      </c>
      <c r="C17" s="60" t="s">
        <v>279</v>
      </c>
      <c r="D17" s="60" t="s">
        <v>303</v>
      </c>
      <c r="E17" s="60" t="s">
        <v>304</v>
      </c>
    </row>
    <row r="18" spans="1:6">
      <c r="A18" s="66"/>
      <c r="B18" s="66"/>
      <c r="C18" s="60" t="s">
        <v>280</v>
      </c>
    </row>
    <row r="19" spans="1:6">
      <c r="A19" s="66" t="s">
        <v>297</v>
      </c>
      <c r="B19" s="65">
        <v>45738</v>
      </c>
      <c r="C19" s="60" t="s">
        <v>279</v>
      </c>
    </row>
    <row r="20" spans="1:6">
      <c r="A20" s="66"/>
      <c r="B20" s="66"/>
      <c r="C20" s="60" t="s">
        <v>280</v>
      </c>
    </row>
    <row r="21" spans="1:6">
      <c r="A21" s="66" t="s">
        <v>298</v>
      </c>
      <c r="B21" s="65">
        <v>45739</v>
      </c>
      <c r="C21" s="60" t="s">
        <v>279</v>
      </c>
      <c r="D21" s="60">
        <v>25.08</v>
      </c>
      <c r="E21" s="60" t="s">
        <v>302</v>
      </c>
    </row>
    <row r="22" spans="1:6">
      <c r="A22" s="66"/>
      <c r="B22" s="66"/>
      <c r="C22" s="60" t="s">
        <v>280</v>
      </c>
    </row>
    <row r="23" spans="1:6">
      <c r="A23" s="64" t="s">
        <v>285</v>
      </c>
      <c r="B23" s="64"/>
      <c r="C23" s="61"/>
      <c r="D23" s="61" t="s">
        <v>306</v>
      </c>
      <c r="E23" s="61" t="s">
        <v>307</v>
      </c>
      <c r="F23" s="62"/>
    </row>
    <row r="24" spans="1:6">
      <c r="A24" s="64"/>
      <c r="B24" s="64"/>
      <c r="C24" s="61"/>
      <c r="D24" s="61"/>
      <c r="E24" s="61" t="s">
        <v>308</v>
      </c>
      <c r="F24" s="62"/>
    </row>
    <row r="25" spans="1:6">
      <c r="B25" s="65">
        <v>45740</v>
      </c>
      <c r="C25" s="60" t="s">
        <v>279</v>
      </c>
      <c r="D25" s="60" t="s">
        <v>287</v>
      </c>
      <c r="E25" s="60" t="s">
        <v>309</v>
      </c>
    </row>
    <row r="26" spans="1:6">
      <c r="B26" s="66"/>
      <c r="C26" s="60" t="s">
        <v>280</v>
      </c>
    </row>
    <row r="27" spans="1:6">
      <c r="B27" s="65">
        <v>45741</v>
      </c>
      <c r="C27" s="60" t="s">
        <v>279</v>
      </c>
    </row>
    <row r="28" spans="1:6">
      <c r="B28" s="66"/>
      <c r="C28" s="60" t="s">
        <v>280</v>
      </c>
    </row>
    <row r="29" spans="1:6">
      <c r="B29" s="65">
        <v>45742</v>
      </c>
      <c r="C29" s="60" t="s">
        <v>279</v>
      </c>
    </row>
    <row r="30" spans="1:6">
      <c r="B30" s="66"/>
      <c r="C30" s="60" t="s">
        <v>280</v>
      </c>
    </row>
    <row r="31" spans="1:6">
      <c r="B31" s="65">
        <v>45743</v>
      </c>
      <c r="C31" s="60" t="s">
        <v>279</v>
      </c>
    </row>
    <row r="32" spans="1:6">
      <c r="B32" s="66"/>
      <c r="C32" s="60" t="s">
        <v>280</v>
      </c>
    </row>
    <row r="33" spans="1:6">
      <c r="B33" s="65">
        <v>45744</v>
      </c>
      <c r="C33" s="60" t="s">
        <v>279</v>
      </c>
    </row>
    <row r="34" spans="1:6">
      <c r="B34" s="66"/>
      <c r="C34" s="60" t="s">
        <v>280</v>
      </c>
    </row>
    <row r="35" spans="1:6">
      <c r="B35" s="65">
        <v>45745</v>
      </c>
      <c r="C35" s="60" t="s">
        <v>279</v>
      </c>
    </row>
    <row r="36" spans="1:6">
      <c r="B36" s="66"/>
      <c r="C36" s="60" t="s">
        <v>280</v>
      </c>
    </row>
    <row r="37" spans="1:6">
      <c r="B37" s="65">
        <v>45746</v>
      </c>
      <c r="C37" s="60" t="s">
        <v>279</v>
      </c>
    </row>
    <row r="38" spans="1:6">
      <c r="B38" s="66"/>
      <c r="C38" s="60" t="s">
        <v>280</v>
      </c>
    </row>
    <row r="39" spans="1:6">
      <c r="A39" s="64" t="s">
        <v>285</v>
      </c>
      <c r="B39" s="64"/>
      <c r="C39" s="61"/>
      <c r="D39" s="61"/>
      <c r="E39" s="61"/>
      <c r="F39" s="62"/>
    </row>
    <row r="40" spans="1:6">
      <c r="A40" s="64"/>
      <c r="B40" s="64"/>
      <c r="C40" s="61"/>
      <c r="D40" s="61"/>
      <c r="E40" s="61"/>
      <c r="F40" s="62"/>
    </row>
    <row r="41" spans="1:6">
      <c r="B41" s="65">
        <v>45747</v>
      </c>
      <c r="C41" s="60" t="s">
        <v>279</v>
      </c>
    </row>
    <row r="42" spans="1:6">
      <c r="B42" s="66"/>
      <c r="C42" s="60" t="s">
        <v>280</v>
      </c>
    </row>
    <row r="43" spans="1:6">
      <c r="B43" s="65">
        <v>45748</v>
      </c>
      <c r="C43" s="60" t="s">
        <v>279</v>
      </c>
    </row>
    <row r="44" spans="1:6">
      <c r="B44" s="66"/>
      <c r="C44" s="60" t="s">
        <v>280</v>
      </c>
    </row>
    <row r="45" spans="1:6">
      <c r="B45" s="65">
        <v>45749</v>
      </c>
      <c r="C45" s="60" t="s">
        <v>279</v>
      </c>
    </row>
    <row r="46" spans="1:6">
      <c r="B46" s="66"/>
      <c r="C46" s="60" t="s">
        <v>280</v>
      </c>
    </row>
  </sheetData>
  <mergeCells count="27">
    <mergeCell ref="B43:B44"/>
    <mergeCell ref="B45:B46"/>
    <mergeCell ref="B31:B32"/>
    <mergeCell ref="B33:B34"/>
    <mergeCell ref="B35:B36"/>
    <mergeCell ref="B37:B38"/>
    <mergeCell ref="B41:B42"/>
    <mergeCell ref="A39:B40"/>
    <mergeCell ref="A19:A20"/>
    <mergeCell ref="A21:A22"/>
    <mergeCell ref="A8:B8"/>
    <mergeCell ref="A23:B24"/>
    <mergeCell ref="B29:B30"/>
    <mergeCell ref="A9:A10"/>
    <mergeCell ref="A11:A12"/>
    <mergeCell ref="A13:A14"/>
    <mergeCell ref="A15:A16"/>
    <mergeCell ref="A17:A18"/>
    <mergeCell ref="B21:B22"/>
    <mergeCell ref="B25:B26"/>
    <mergeCell ref="B27:B28"/>
    <mergeCell ref="B9:B10"/>
    <mergeCell ref="B11:B12"/>
    <mergeCell ref="B13:B14"/>
    <mergeCell ref="B15:B16"/>
    <mergeCell ref="B17:B18"/>
    <mergeCell ref="B19:B20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E87D-5AB5-432E-9D28-6496656BA8D0}">
  <dimension ref="A1:N56"/>
  <sheetViews>
    <sheetView zoomScale="70" zoomScaleNormal="70" workbookViewId="0">
      <selection activeCell="C16" sqref="C16"/>
    </sheetView>
  </sheetViews>
  <sheetFormatPr defaultRowHeight="12.75"/>
  <cols>
    <col min="1" max="1" width="9.33203125" customWidth="1"/>
    <col min="2" max="2" width="14.5" bestFit="1" customWidth="1"/>
    <col min="3" max="3" width="40.6640625" customWidth="1"/>
    <col min="4" max="4" width="19" bestFit="1" customWidth="1"/>
    <col min="5" max="5" width="12.5" customWidth="1"/>
    <col min="6" max="6" width="28.5" customWidth="1"/>
    <col min="7" max="7" width="14.6640625" customWidth="1"/>
    <col min="8" max="9" width="16.6640625" customWidth="1"/>
    <col min="10" max="10" width="14.6640625" customWidth="1"/>
    <col min="11" max="11" width="11.1640625" customWidth="1"/>
  </cols>
  <sheetData>
    <row r="1" spans="1:14" ht="18" customHeight="1">
      <c r="A1" s="37" t="s">
        <v>175</v>
      </c>
      <c r="C1" s="18"/>
      <c r="D1" s="18"/>
      <c r="E1" s="18"/>
      <c r="F1" s="18"/>
      <c r="G1" s="18"/>
      <c r="H1" s="18"/>
      <c r="I1" s="18"/>
      <c r="J1" s="18"/>
      <c r="K1" s="18"/>
    </row>
    <row r="2" spans="1:14" ht="36" customHeight="1">
      <c r="A2" s="36" t="s">
        <v>182</v>
      </c>
      <c r="C2" s="35"/>
      <c r="D2" s="35"/>
      <c r="E2" s="35"/>
      <c r="F2" s="35"/>
      <c r="G2" s="35"/>
      <c r="H2" s="35"/>
      <c r="I2" s="35"/>
      <c r="J2" s="35"/>
      <c r="K2" s="35"/>
    </row>
    <row r="3" spans="1:14" ht="18" customHeight="1">
      <c r="A3" s="38"/>
      <c r="B3" s="39"/>
      <c r="C3" s="40" t="s">
        <v>186</v>
      </c>
      <c r="D3" s="40" t="s">
        <v>187</v>
      </c>
      <c r="E3" s="41" t="s">
        <v>188</v>
      </c>
      <c r="F3" s="40" t="s">
        <v>189</v>
      </c>
      <c r="G3" s="41" t="s">
        <v>190</v>
      </c>
      <c r="H3" s="40" t="s">
        <v>191</v>
      </c>
      <c r="I3" s="40" t="s">
        <v>167</v>
      </c>
      <c r="J3" s="38"/>
    </row>
    <row r="4" spans="1:14" ht="54" customHeight="1">
      <c r="A4" s="42" t="s">
        <v>180</v>
      </c>
      <c r="B4" s="39"/>
      <c r="C4" s="42" t="s">
        <v>215</v>
      </c>
      <c r="D4" s="42" t="s">
        <v>216</v>
      </c>
      <c r="E4" s="41" t="s">
        <v>192</v>
      </c>
      <c r="F4" s="42" t="s">
        <v>217</v>
      </c>
      <c r="G4" s="43" t="s">
        <v>218</v>
      </c>
      <c r="H4" s="40" t="s">
        <v>179</v>
      </c>
      <c r="I4" s="42" t="s">
        <v>219</v>
      </c>
      <c r="J4" s="40" t="s">
        <v>193</v>
      </c>
    </row>
    <row r="5" spans="1:14" ht="17.25" customHeight="1">
      <c r="A5" s="38"/>
      <c r="B5" s="39"/>
      <c r="C5" s="38"/>
      <c r="D5" s="38"/>
      <c r="E5" s="44"/>
      <c r="F5" s="38"/>
      <c r="G5" s="44"/>
      <c r="H5" s="38"/>
      <c r="I5" s="38"/>
      <c r="J5" s="38"/>
    </row>
    <row r="6" spans="1:14" ht="18" customHeight="1">
      <c r="A6" s="45">
        <v>18</v>
      </c>
      <c r="B6" s="46">
        <v>45719</v>
      </c>
      <c r="C6" s="47"/>
      <c r="D6" s="45"/>
      <c r="E6" s="48"/>
      <c r="F6" s="47"/>
      <c r="G6" s="49"/>
      <c r="H6" s="50"/>
      <c r="I6" s="45"/>
      <c r="J6" s="50">
        <v>16.100000000000001</v>
      </c>
      <c r="L6" s="34" t="s">
        <v>176</v>
      </c>
      <c r="N6" s="34" t="s">
        <v>177</v>
      </c>
    </row>
    <row r="7" spans="1:14" ht="22.5" customHeight="1">
      <c r="A7" s="38"/>
      <c r="B7" s="39"/>
      <c r="C7" s="47"/>
      <c r="D7" s="38"/>
      <c r="E7" s="44"/>
      <c r="F7" s="47"/>
      <c r="G7" s="44"/>
      <c r="H7" s="38"/>
      <c r="I7" s="38"/>
      <c r="J7" s="38"/>
    </row>
    <row r="8" spans="1:14" ht="17.25" customHeight="1">
      <c r="A8" s="38"/>
      <c r="B8" s="39"/>
      <c r="C8" s="38"/>
      <c r="D8" s="38"/>
      <c r="E8" s="44"/>
      <c r="F8" s="38"/>
      <c r="G8" s="44"/>
      <c r="H8" s="38"/>
      <c r="I8" s="38"/>
      <c r="J8" s="38"/>
    </row>
    <row r="9" spans="1:14" ht="18" customHeight="1">
      <c r="A9" s="45">
        <v>17</v>
      </c>
      <c r="B9" s="46">
        <f>B6+7</f>
        <v>45726</v>
      </c>
      <c r="C9" s="45">
        <v>10</v>
      </c>
      <c r="D9" t="s">
        <v>197</v>
      </c>
      <c r="E9" s="48" t="s">
        <v>195</v>
      </c>
      <c r="F9" s="52">
        <v>5.18</v>
      </c>
      <c r="G9" s="49" t="s">
        <v>195</v>
      </c>
      <c r="H9" s="50">
        <v>7.01</v>
      </c>
      <c r="I9" s="45" t="s">
        <v>195</v>
      </c>
      <c r="J9" s="50">
        <v>53.29</v>
      </c>
    </row>
    <row r="10" spans="1:14" ht="18" customHeight="1">
      <c r="A10" s="38"/>
      <c r="B10" s="46"/>
      <c r="C10" s="47">
        <v>10</v>
      </c>
      <c r="D10" t="s">
        <v>221</v>
      </c>
      <c r="E10" s="44"/>
      <c r="F10" s="47" t="s">
        <v>277</v>
      </c>
      <c r="G10" s="44"/>
      <c r="H10" s="38"/>
      <c r="I10" s="38"/>
      <c r="J10" s="38"/>
    </row>
    <row r="11" spans="1:14" ht="17.25" customHeight="1">
      <c r="A11" s="38"/>
      <c r="B11" s="46"/>
      <c r="C11" s="38"/>
      <c r="D11" s="38"/>
      <c r="E11" s="44"/>
      <c r="F11" s="38"/>
      <c r="G11" s="44"/>
      <c r="H11" s="38"/>
      <c r="I11" s="38"/>
      <c r="J11" s="38"/>
    </row>
    <row r="12" spans="1:14" ht="18" customHeight="1">
      <c r="A12" s="45">
        <v>16</v>
      </c>
      <c r="B12" s="46">
        <f t="shared" ref="B12" si="0">B9+7</f>
        <v>45733</v>
      </c>
      <c r="C12" s="34" t="s">
        <v>278</v>
      </c>
      <c r="D12" s="47" t="s">
        <v>197</v>
      </c>
      <c r="E12" s="48" t="s">
        <v>195</v>
      </c>
      <c r="F12" s="47" t="s">
        <v>196</v>
      </c>
      <c r="G12" s="49">
        <v>5.0999999999999996</v>
      </c>
      <c r="H12" s="50" t="s">
        <v>195</v>
      </c>
      <c r="I12" s="45" t="s">
        <v>305</v>
      </c>
      <c r="J12" s="50">
        <v>75.400000000000006</v>
      </c>
    </row>
    <row r="13" spans="1:14" ht="18" customHeight="1">
      <c r="A13" s="38"/>
      <c r="B13" s="39"/>
      <c r="D13" s="34" t="s">
        <v>291</v>
      </c>
      <c r="E13" s="44"/>
      <c r="F13" s="47" t="s">
        <v>197</v>
      </c>
      <c r="G13" s="44"/>
      <c r="H13" s="38"/>
      <c r="I13" s="38"/>
      <c r="J13" s="38"/>
    </row>
    <row r="14" spans="1:14" ht="17.25" customHeight="1">
      <c r="A14" s="38"/>
      <c r="B14" s="39"/>
      <c r="C14" s="38"/>
      <c r="D14" s="38"/>
      <c r="E14" s="44"/>
      <c r="F14" s="38"/>
      <c r="G14" s="44"/>
      <c r="H14" s="38"/>
      <c r="I14" s="38"/>
      <c r="J14" s="38"/>
    </row>
    <row r="15" spans="1:14" ht="18" customHeight="1">
      <c r="A15" s="45">
        <v>15</v>
      </c>
      <c r="B15" s="46">
        <f>B12+7</f>
        <v>45740</v>
      </c>
      <c r="C15" t="s">
        <v>197</v>
      </c>
      <c r="D15" s="47" t="s">
        <v>198</v>
      </c>
      <c r="E15" s="48" t="s">
        <v>199</v>
      </c>
      <c r="F15" s="47" t="s">
        <v>200</v>
      </c>
      <c r="G15" s="49">
        <v>10</v>
      </c>
      <c r="H15" s="45">
        <v>13</v>
      </c>
      <c r="I15" s="45">
        <v>18</v>
      </c>
      <c r="J15" s="50">
        <v>66.2</v>
      </c>
    </row>
    <row r="16" spans="1:14" ht="18" customHeight="1">
      <c r="A16" s="38"/>
      <c r="B16" s="46"/>
      <c r="D16" s="47" t="s">
        <v>197</v>
      </c>
      <c r="E16" s="44"/>
      <c r="F16" s="47" t="s">
        <v>197</v>
      </c>
      <c r="G16" s="44"/>
      <c r="H16" s="38"/>
      <c r="I16" s="38"/>
      <c r="J16" s="38"/>
    </row>
    <row r="17" spans="1:10" ht="17.25" customHeight="1">
      <c r="A17" s="38"/>
      <c r="B17" s="46"/>
      <c r="C17" s="38"/>
      <c r="D17" s="38"/>
      <c r="E17" s="44"/>
      <c r="F17" s="38"/>
      <c r="G17" s="44"/>
      <c r="H17" s="38"/>
      <c r="I17" s="38"/>
      <c r="J17" s="38"/>
    </row>
    <row r="18" spans="1:10" ht="18" customHeight="1">
      <c r="A18" s="45">
        <v>14</v>
      </c>
      <c r="B18" s="46">
        <f t="shared" ref="B18:B54" si="1">B15+7</f>
        <v>45747</v>
      </c>
      <c r="C18">
        <v>13</v>
      </c>
      <c r="D18" s="47" t="s">
        <v>201</v>
      </c>
      <c r="E18" s="48" t="s">
        <v>199</v>
      </c>
      <c r="F18" s="47" t="s">
        <v>200</v>
      </c>
      <c r="G18" s="49">
        <v>10</v>
      </c>
      <c r="H18" s="50">
        <v>11.5</v>
      </c>
      <c r="I18" s="50">
        <v>21</v>
      </c>
      <c r="J18" s="50">
        <v>70.5</v>
      </c>
    </row>
    <row r="19" spans="1:10" ht="18" customHeight="1">
      <c r="A19" s="38"/>
      <c r="B19" s="46"/>
      <c r="D19" s="47" t="s">
        <v>197</v>
      </c>
      <c r="E19" s="44"/>
      <c r="F19" s="47" t="s">
        <v>197</v>
      </c>
      <c r="G19" s="44"/>
      <c r="H19" s="38"/>
      <c r="I19" s="38"/>
      <c r="J19" s="38"/>
    </row>
    <row r="20" spans="1:10" ht="17.25" customHeight="1">
      <c r="A20" s="38"/>
      <c r="B20" s="46"/>
      <c r="C20" s="38"/>
      <c r="D20" s="38"/>
      <c r="E20" s="44"/>
      <c r="F20" s="38"/>
      <c r="G20" s="44"/>
      <c r="H20" s="38"/>
      <c r="I20" s="38"/>
      <c r="J20" s="38"/>
    </row>
    <row r="21" spans="1:10" ht="18" customHeight="1">
      <c r="A21" s="45">
        <v>13</v>
      </c>
      <c r="B21" s="46">
        <f t="shared" si="1"/>
        <v>45754</v>
      </c>
      <c r="C21">
        <v>10</v>
      </c>
      <c r="D21" s="47" t="s">
        <v>202</v>
      </c>
      <c r="E21" s="48" t="s">
        <v>199</v>
      </c>
      <c r="F21" s="47" t="s">
        <v>200</v>
      </c>
      <c r="G21" s="49">
        <v>10</v>
      </c>
      <c r="H21" s="45">
        <v>13</v>
      </c>
      <c r="I21" s="45">
        <v>16</v>
      </c>
      <c r="J21" s="50">
        <v>69.900000000000006</v>
      </c>
    </row>
    <row r="22" spans="1:10" ht="18" customHeight="1">
      <c r="A22" s="38"/>
      <c r="B22" s="46"/>
      <c r="D22" s="47" t="s">
        <v>197</v>
      </c>
      <c r="E22" s="44"/>
      <c r="F22" s="51" t="s">
        <v>197</v>
      </c>
      <c r="G22" s="44"/>
      <c r="H22" s="38"/>
      <c r="I22" s="38"/>
      <c r="J22" s="38"/>
    </row>
    <row r="23" spans="1:10" ht="17.25" customHeight="1">
      <c r="A23" s="38"/>
      <c r="B23" s="46"/>
      <c r="C23" s="38"/>
      <c r="D23" s="38"/>
      <c r="E23" s="44"/>
      <c r="F23" s="38"/>
      <c r="G23" s="44"/>
      <c r="H23" s="38"/>
      <c r="I23" s="38"/>
      <c r="J23" s="38"/>
    </row>
    <row r="24" spans="1:10" ht="36" customHeight="1">
      <c r="A24" s="45">
        <v>12</v>
      </c>
      <c r="B24" s="46">
        <f t="shared" si="1"/>
        <v>45761</v>
      </c>
      <c r="C24" s="42" t="s">
        <v>220</v>
      </c>
      <c r="D24" s="45">
        <v>10</v>
      </c>
      <c r="E24" s="48" t="s">
        <v>199</v>
      </c>
      <c r="F24" s="47" t="s">
        <v>203</v>
      </c>
      <c r="G24" s="49">
        <v>10</v>
      </c>
      <c r="H24" s="45">
        <v>14.5</v>
      </c>
      <c r="I24" s="50">
        <v>25</v>
      </c>
      <c r="J24" s="50">
        <v>77.900000000000006</v>
      </c>
    </row>
    <row r="25" spans="1:10" ht="18" customHeight="1">
      <c r="A25" s="38"/>
      <c r="B25" s="46"/>
      <c r="C25" s="47" t="s">
        <v>197</v>
      </c>
      <c r="D25" s="38"/>
      <c r="E25" s="44"/>
      <c r="F25" s="47" t="s">
        <v>197</v>
      </c>
      <c r="G25" s="44"/>
      <c r="H25" s="38"/>
      <c r="I25" s="38"/>
      <c r="J25" s="38"/>
    </row>
    <row r="26" spans="1:10" ht="17.25" customHeight="1">
      <c r="A26" s="38"/>
      <c r="B26" s="46"/>
      <c r="C26" s="38"/>
      <c r="D26" s="38"/>
      <c r="E26" s="44"/>
      <c r="F26" s="38"/>
      <c r="G26" s="44"/>
      <c r="H26" s="38"/>
      <c r="I26" s="38"/>
      <c r="J26" s="38"/>
    </row>
    <row r="27" spans="1:10" ht="18" customHeight="1">
      <c r="A27" s="45">
        <v>11</v>
      </c>
      <c r="B27" s="46">
        <f t="shared" si="1"/>
        <v>45768</v>
      </c>
      <c r="C27" s="47" t="s">
        <v>204</v>
      </c>
      <c r="D27" s="45">
        <v>10</v>
      </c>
      <c r="E27" s="48" t="s">
        <v>199</v>
      </c>
      <c r="F27" s="47" t="s">
        <v>200</v>
      </c>
      <c r="G27" s="49">
        <v>13</v>
      </c>
      <c r="H27" s="45">
        <v>10</v>
      </c>
      <c r="I27" s="45">
        <v>15</v>
      </c>
      <c r="J27" s="50">
        <v>73.099999999999994</v>
      </c>
    </row>
    <row r="28" spans="1:10" ht="18" customHeight="1">
      <c r="A28" s="38"/>
      <c r="B28" s="46"/>
      <c r="C28" s="47" t="s">
        <v>197</v>
      </c>
      <c r="D28" s="38"/>
      <c r="E28" s="44"/>
      <c r="F28" s="47" t="s">
        <v>197</v>
      </c>
      <c r="G28" s="44"/>
      <c r="H28" s="38"/>
      <c r="I28" s="38"/>
      <c r="J28" s="38"/>
    </row>
    <row r="29" spans="1:10" ht="17.25" customHeight="1">
      <c r="A29" s="38"/>
      <c r="B29" s="46"/>
      <c r="C29" s="38"/>
      <c r="D29" s="38"/>
      <c r="E29" s="44"/>
      <c r="F29" s="38"/>
      <c r="G29" s="44"/>
      <c r="H29" s="38"/>
      <c r="I29" s="38"/>
      <c r="J29" s="38"/>
    </row>
    <row r="30" spans="1:10" ht="18" customHeight="1">
      <c r="A30" s="45">
        <v>10</v>
      </c>
      <c r="B30" s="46">
        <f t="shared" si="1"/>
        <v>45775</v>
      </c>
      <c r="C30" s="47" t="s">
        <v>205</v>
      </c>
      <c r="D30" s="45">
        <v>13</v>
      </c>
      <c r="E30" s="48" t="s">
        <v>199</v>
      </c>
      <c r="F30" s="47">
        <v>0</v>
      </c>
      <c r="G30" s="49">
        <v>10</v>
      </c>
      <c r="H30" s="45">
        <v>0</v>
      </c>
      <c r="I30" s="45" t="s">
        <v>181</v>
      </c>
      <c r="J30" s="50">
        <v>84.7</v>
      </c>
    </row>
    <row r="31" spans="1:10" ht="18" customHeight="1">
      <c r="A31" s="38"/>
      <c r="B31" s="46"/>
      <c r="C31" s="47" t="s">
        <v>197</v>
      </c>
      <c r="D31" s="38"/>
      <c r="E31" s="44"/>
      <c r="F31" s="47" t="s">
        <v>197</v>
      </c>
      <c r="G31" s="44"/>
      <c r="H31" s="38"/>
      <c r="I31" s="38"/>
      <c r="J31" s="38"/>
    </row>
    <row r="32" spans="1:10" ht="17.25" customHeight="1">
      <c r="A32" s="38"/>
      <c r="B32" s="46"/>
      <c r="C32" s="38"/>
      <c r="D32" s="38"/>
      <c r="E32" s="44"/>
      <c r="F32" s="38"/>
      <c r="G32" s="44"/>
      <c r="H32" s="38"/>
      <c r="I32" s="38"/>
      <c r="J32" s="38"/>
    </row>
    <row r="33" spans="1:10" ht="18" customHeight="1">
      <c r="A33" s="45">
        <v>9</v>
      </c>
      <c r="B33" s="46">
        <f t="shared" si="1"/>
        <v>45782</v>
      </c>
      <c r="C33" s="47" t="s">
        <v>204</v>
      </c>
      <c r="D33" s="45">
        <v>13</v>
      </c>
      <c r="E33" s="48" t="s">
        <v>199</v>
      </c>
      <c r="F33" s="47" t="s">
        <v>203</v>
      </c>
      <c r="G33" s="45">
        <v>10</v>
      </c>
      <c r="H33" s="45">
        <v>16</v>
      </c>
      <c r="I33" s="45">
        <v>24</v>
      </c>
      <c r="J33" s="50">
        <v>74.599999999999994</v>
      </c>
    </row>
    <row r="34" spans="1:10" ht="18" customHeight="1">
      <c r="A34" s="38"/>
      <c r="B34" s="46"/>
      <c r="C34" s="47" t="s">
        <v>197</v>
      </c>
      <c r="D34" s="38"/>
      <c r="E34" s="44"/>
      <c r="F34" s="47" t="s">
        <v>197</v>
      </c>
      <c r="G34" s="38"/>
      <c r="H34" s="38"/>
      <c r="I34" s="38"/>
      <c r="J34" s="38"/>
    </row>
    <row r="35" spans="1:10" ht="17.25" customHeight="1">
      <c r="A35" s="38"/>
      <c r="B35" s="46"/>
      <c r="C35" s="38"/>
      <c r="D35" s="38"/>
      <c r="E35" s="44"/>
      <c r="F35" s="38"/>
      <c r="G35" s="38"/>
      <c r="H35" s="38"/>
      <c r="I35" s="38"/>
      <c r="J35" s="38"/>
    </row>
    <row r="36" spans="1:10" ht="18" customHeight="1">
      <c r="A36" s="45">
        <v>8</v>
      </c>
      <c r="B36" s="46">
        <f t="shared" si="1"/>
        <v>45789</v>
      </c>
      <c r="C36" s="47" t="s">
        <v>206</v>
      </c>
      <c r="D36" s="45">
        <v>14.5</v>
      </c>
      <c r="E36" s="48" t="s">
        <v>195</v>
      </c>
      <c r="F36" s="47" t="s">
        <v>178</v>
      </c>
      <c r="G36" s="50">
        <v>13</v>
      </c>
      <c r="H36" s="45">
        <v>15</v>
      </c>
      <c r="I36" s="45">
        <v>26</v>
      </c>
      <c r="J36" s="50">
        <v>91.5</v>
      </c>
    </row>
    <row r="37" spans="1:10" ht="18" customHeight="1">
      <c r="A37" s="38"/>
      <c r="B37" s="46"/>
      <c r="C37" s="47" t="s">
        <v>197</v>
      </c>
      <c r="D37" s="38"/>
      <c r="E37" s="44"/>
      <c r="F37" s="47" t="s">
        <v>197</v>
      </c>
      <c r="G37" s="38"/>
      <c r="H37" s="38"/>
      <c r="I37" s="38"/>
      <c r="J37" s="38"/>
    </row>
    <row r="38" spans="1:10" ht="17.25" customHeight="1">
      <c r="A38" s="38"/>
      <c r="B38" s="46"/>
      <c r="C38" s="38"/>
      <c r="D38" s="38"/>
      <c r="E38" s="44"/>
      <c r="F38" s="38"/>
      <c r="G38" s="38"/>
      <c r="H38" s="38"/>
      <c r="I38" s="38"/>
      <c r="J38" s="38"/>
    </row>
    <row r="39" spans="1:10" ht="18" customHeight="1">
      <c r="A39" s="45">
        <v>7</v>
      </c>
      <c r="B39" s="46">
        <f t="shared" si="1"/>
        <v>45796</v>
      </c>
      <c r="C39" s="47" t="s">
        <v>183</v>
      </c>
      <c r="D39" s="45">
        <v>13</v>
      </c>
      <c r="E39" s="48" t="s">
        <v>195</v>
      </c>
      <c r="F39" s="47" t="s">
        <v>178</v>
      </c>
      <c r="G39" s="45">
        <v>10</v>
      </c>
      <c r="H39" s="45">
        <v>16</v>
      </c>
      <c r="I39" s="45">
        <v>20</v>
      </c>
      <c r="J39" s="50">
        <v>79.099999999999994</v>
      </c>
    </row>
    <row r="40" spans="1:10" ht="18" customHeight="1">
      <c r="A40" s="38"/>
      <c r="B40" s="46"/>
      <c r="C40" s="47" t="s">
        <v>197</v>
      </c>
      <c r="D40" s="38"/>
      <c r="E40" s="44"/>
      <c r="F40" s="47" t="s">
        <v>197</v>
      </c>
      <c r="G40" s="38"/>
      <c r="H40" s="38"/>
      <c r="I40" s="38"/>
      <c r="J40" s="38"/>
    </row>
    <row r="41" spans="1:10" ht="17.25" customHeight="1">
      <c r="A41" s="38"/>
      <c r="B41" s="46"/>
      <c r="C41" s="38"/>
      <c r="D41" s="38"/>
      <c r="E41" s="44"/>
      <c r="F41" s="38"/>
      <c r="G41" s="38"/>
      <c r="H41" s="38"/>
      <c r="I41" s="38"/>
      <c r="J41" s="38"/>
    </row>
    <row r="42" spans="1:10" ht="18" customHeight="1">
      <c r="A42" s="45">
        <v>6</v>
      </c>
      <c r="B42" s="46">
        <f t="shared" si="1"/>
        <v>45803</v>
      </c>
      <c r="C42" s="47" t="s">
        <v>184</v>
      </c>
      <c r="D42" s="45">
        <v>15</v>
      </c>
      <c r="E42" s="48" t="s">
        <v>199</v>
      </c>
      <c r="F42" s="47" t="s">
        <v>207</v>
      </c>
      <c r="G42" s="50">
        <v>11.5</v>
      </c>
      <c r="H42" s="45">
        <v>13</v>
      </c>
      <c r="I42" s="45">
        <v>29</v>
      </c>
      <c r="J42" s="50">
        <v>79.099999999999994</v>
      </c>
    </row>
    <row r="43" spans="1:10" ht="18" customHeight="1">
      <c r="A43" s="38"/>
      <c r="B43" s="46"/>
      <c r="C43" s="47" t="s">
        <v>197</v>
      </c>
      <c r="D43" s="38"/>
      <c r="E43" s="44"/>
      <c r="F43" s="47" t="s">
        <v>197</v>
      </c>
      <c r="G43" s="38"/>
      <c r="H43" s="38"/>
      <c r="I43" s="38"/>
      <c r="J43" s="38"/>
    </row>
    <row r="44" spans="1:10" ht="17.25" customHeight="1">
      <c r="A44" s="38"/>
      <c r="B44" s="46"/>
      <c r="C44" s="38"/>
      <c r="D44" s="38"/>
      <c r="E44" s="44"/>
      <c r="F44" s="38"/>
      <c r="G44" s="38"/>
      <c r="H44" s="38"/>
      <c r="I44" s="38"/>
      <c r="J44" s="38"/>
    </row>
    <row r="45" spans="1:10" ht="18" customHeight="1">
      <c r="A45" s="45">
        <v>5</v>
      </c>
      <c r="B45" s="46">
        <f t="shared" si="1"/>
        <v>45810</v>
      </c>
      <c r="C45" s="47" t="s">
        <v>208</v>
      </c>
      <c r="D45" s="45">
        <v>13</v>
      </c>
      <c r="E45" s="48" t="s">
        <v>199</v>
      </c>
      <c r="F45" s="47" t="s">
        <v>178</v>
      </c>
      <c r="G45" s="45">
        <v>10</v>
      </c>
      <c r="H45" s="45">
        <v>19</v>
      </c>
      <c r="I45" s="45">
        <v>20</v>
      </c>
      <c r="J45" s="50">
        <v>82.3</v>
      </c>
    </row>
    <row r="46" spans="1:10" ht="18" customHeight="1">
      <c r="A46" s="38"/>
      <c r="B46" s="46"/>
      <c r="C46" s="47" t="s">
        <v>197</v>
      </c>
      <c r="D46" s="38"/>
      <c r="E46" s="44"/>
      <c r="F46" s="47" t="s">
        <v>197</v>
      </c>
      <c r="G46" s="38"/>
      <c r="H46" s="38"/>
      <c r="I46" s="38"/>
      <c r="J46" s="38"/>
    </row>
    <row r="47" spans="1:10" ht="17.25" customHeight="1">
      <c r="A47" s="38"/>
      <c r="B47" s="46"/>
      <c r="C47" s="38"/>
      <c r="D47" s="38"/>
      <c r="E47" s="44"/>
      <c r="F47" s="38"/>
      <c r="G47" s="38"/>
      <c r="H47" s="38"/>
      <c r="I47" s="38"/>
      <c r="J47" s="38"/>
    </row>
    <row r="48" spans="1:10" ht="18" customHeight="1">
      <c r="A48" s="45">
        <v>4</v>
      </c>
      <c r="B48" s="46">
        <f t="shared" si="1"/>
        <v>45817</v>
      </c>
      <c r="C48" s="47" t="s">
        <v>185</v>
      </c>
      <c r="D48" s="45">
        <v>15</v>
      </c>
      <c r="E48" s="48" t="s">
        <v>199</v>
      </c>
      <c r="F48" s="47" t="s">
        <v>207</v>
      </c>
      <c r="G48" s="50">
        <v>11.5</v>
      </c>
      <c r="H48" s="45">
        <v>13</v>
      </c>
      <c r="I48" s="45">
        <v>35</v>
      </c>
      <c r="J48" s="50">
        <v>100.5</v>
      </c>
    </row>
    <row r="49" spans="1:10" ht="18" customHeight="1">
      <c r="A49" s="38"/>
      <c r="B49" s="46"/>
      <c r="C49" s="47" t="s">
        <v>197</v>
      </c>
      <c r="D49" s="38"/>
      <c r="E49" s="44"/>
      <c r="F49" s="47" t="s">
        <v>197</v>
      </c>
      <c r="G49" s="38"/>
      <c r="H49" s="38"/>
      <c r="I49" s="38"/>
      <c r="J49" s="38"/>
    </row>
    <row r="50" spans="1:10" ht="17.25" customHeight="1">
      <c r="A50" s="38"/>
      <c r="B50" s="46"/>
      <c r="C50" s="38"/>
      <c r="D50" s="38"/>
      <c r="E50" s="44"/>
      <c r="F50" s="38"/>
      <c r="G50" s="38"/>
      <c r="H50" s="38"/>
      <c r="I50" s="38"/>
      <c r="J50" s="38"/>
    </row>
    <row r="51" spans="1:10" ht="18" customHeight="1">
      <c r="A51" s="45">
        <v>3</v>
      </c>
      <c r="B51" s="46">
        <f t="shared" si="1"/>
        <v>45824</v>
      </c>
      <c r="C51" s="47" t="s">
        <v>209</v>
      </c>
      <c r="D51" s="45">
        <v>13</v>
      </c>
      <c r="E51" s="48" t="s">
        <v>199</v>
      </c>
      <c r="F51" s="47" t="s">
        <v>207</v>
      </c>
      <c r="G51" s="45">
        <v>10</v>
      </c>
      <c r="H51" s="45">
        <v>16</v>
      </c>
      <c r="I51" s="45">
        <v>20</v>
      </c>
      <c r="J51" s="50">
        <v>87.8</v>
      </c>
    </row>
    <row r="52" spans="1:10" ht="18" customHeight="1">
      <c r="A52" s="38"/>
      <c r="B52" s="46"/>
      <c r="C52" s="47" t="s">
        <v>197</v>
      </c>
      <c r="D52" s="38"/>
      <c r="E52" s="44"/>
      <c r="F52" s="47" t="s">
        <v>197</v>
      </c>
      <c r="G52" s="38"/>
      <c r="H52" s="38"/>
      <c r="I52" s="38"/>
      <c r="J52" s="38"/>
    </row>
    <row r="53" spans="1:10" ht="17.25" customHeight="1">
      <c r="A53" s="38"/>
      <c r="B53" s="46"/>
      <c r="C53" s="38"/>
      <c r="D53" s="38"/>
      <c r="E53" s="44"/>
      <c r="F53" s="38"/>
      <c r="G53" s="38"/>
      <c r="H53" s="38"/>
      <c r="I53" s="38"/>
      <c r="J53" s="38"/>
    </row>
    <row r="54" spans="1:10" ht="18" customHeight="1">
      <c r="A54" s="45">
        <v>2</v>
      </c>
      <c r="B54" s="46">
        <f t="shared" si="1"/>
        <v>45831</v>
      </c>
      <c r="C54" s="47" t="s">
        <v>210</v>
      </c>
      <c r="D54" s="45">
        <v>10</v>
      </c>
      <c r="E54" s="48" t="s">
        <v>195</v>
      </c>
      <c r="F54" s="47" t="s">
        <v>211</v>
      </c>
      <c r="G54" s="45">
        <v>11</v>
      </c>
      <c r="H54" s="47" t="s">
        <v>195</v>
      </c>
      <c r="I54" s="45">
        <v>8</v>
      </c>
      <c r="J54" s="45">
        <v>57</v>
      </c>
    </row>
    <row r="55" spans="1:10" ht="17.25" customHeight="1">
      <c r="A55" s="38"/>
      <c r="B55" s="46"/>
      <c r="C55" s="38"/>
      <c r="D55" s="38"/>
      <c r="E55" s="38"/>
      <c r="F55" s="38"/>
      <c r="G55" s="38"/>
      <c r="H55" s="38"/>
      <c r="I55" s="38"/>
      <c r="J55" s="38"/>
    </row>
    <row r="56" spans="1:10" ht="18" customHeight="1">
      <c r="A56" s="45">
        <v>1</v>
      </c>
      <c r="B56" s="46">
        <f>B54+7</f>
        <v>45838</v>
      </c>
      <c r="C56" s="45">
        <v>6</v>
      </c>
      <c r="D56" s="47" t="s">
        <v>212</v>
      </c>
      <c r="E56" s="45">
        <v>5</v>
      </c>
      <c r="F56" s="47" t="s">
        <v>212</v>
      </c>
      <c r="G56" s="45">
        <v>3</v>
      </c>
      <c r="H56" s="47" t="s">
        <v>213</v>
      </c>
      <c r="I56" s="47" t="s">
        <v>212</v>
      </c>
      <c r="J56" s="47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ADCD-6833-474F-9A11-3DC031F77780}">
  <dimension ref="A1:N56"/>
  <sheetViews>
    <sheetView zoomScale="70" zoomScaleNormal="70" workbookViewId="0">
      <selection activeCell="D16" sqref="D16"/>
    </sheetView>
  </sheetViews>
  <sheetFormatPr defaultRowHeight="12.75"/>
  <cols>
    <col min="1" max="1" width="9.33203125" customWidth="1"/>
    <col min="2" max="2" width="14.5" bestFit="1" customWidth="1"/>
    <col min="3" max="3" width="40.6640625" customWidth="1"/>
    <col min="4" max="4" width="11.6640625" bestFit="1" customWidth="1"/>
    <col min="5" max="5" width="12.5" customWidth="1"/>
    <col min="6" max="6" width="28.5" customWidth="1"/>
    <col min="7" max="7" width="14.6640625" customWidth="1"/>
    <col min="8" max="9" width="16.6640625" customWidth="1"/>
    <col min="10" max="10" width="14.6640625" customWidth="1"/>
    <col min="11" max="11" width="11.1640625" customWidth="1"/>
  </cols>
  <sheetData>
    <row r="1" spans="1:14" ht="18" customHeight="1">
      <c r="A1" s="37" t="s">
        <v>175</v>
      </c>
      <c r="C1" s="18"/>
      <c r="D1" s="18"/>
      <c r="E1" s="18"/>
      <c r="F1" s="18"/>
      <c r="G1" s="18"/>
      <c r="H1" s="18"/>
      <c r="I1" s="18"/>
      <c r="J1" s="18"/>
      <c r="K1" s="18"/>
    </row>
    <row r="2" spans="1:14" ht="36" customHeight="1">
      <c r="A2" s="36" t="s">
        <v>182</v>
      </c>
      <c r="C2" s="35"/>
      <c r="D2" s="35"/>
      <c r="E2" s="35"/>
      <c r="F2" s="35"/>
      <c r="G2" s="35"/>
      <c r="H2" s="35"/>
      <c r="I2" s="35"/>
      <c r="J2" s="35"/>
      <c r="K2" s="35"/>
    </row>
    <row r="3" spans="1:14" ht="18" customHeight="1">
      <c r="A3" s="38"/>
      <c r="B3" s="39"/>
      <c r="C3" s="40" t="s">
        <v>186</v>
      </c>
      <c r="D3" s="40" t="s">
        <v>187</v>
      </c>
      <c r="E3" s="41" t="s">
        <v>188</v>
      </c>
      <c r="F3" s="40" t="s">
        <v>189</v>
      </c>
      <c r="G3" s="41" t="s">
        <v>190</v>
      </c>
      <c r="H3" s="40" t="s">
        <v>191</v>
      </c>
      <c r="I3" s="40" t="s">
        <v>167</v>
      </c>
      <c r="J3" s="38"/>
    </row>
    <row r="4" spans="1:14" ht="54" customHeight="1">
      <c r="A4" s="42" t="s">
        <v>180</v>
      </c>
      <c r="B4" s="39"/>
      <c r="C4" s="42" t="s">
        <v>215</v>
      </c>
      <c r="D4" s="42" t="s">
        <v>216</v>
      </c>
      <c r="E4" s="41" t="s">
        <v>192</v>
      </c>
      <c r="F4" s="42" t="s">
        <v>217</v>
      </c>
      <c r="G4" s="43" t="s">
        <v>218</v>
      </c>
      <c r="H4" s="40" t="s">
        <v>179</v>
      </c>
      <c r="I4" s="42" t="s">
        <v>219</v>
      </c>
      <c r="J4" s="40" t="s">
        <v>193</v>
      </c>
    </row>
    <row r="5" spans="1:14" ht="17.25" customHeight="1">
      <c r="A5" s="38"/>
      <c r="B5" s="39"/>
      <c r="C5" s="38"/>
      <c r="D5" s="38"/>
      <c r="E5" s="44"/>
      <c r="F5" s="38"/>
      <c r="G5" s="44"/>
      <c r="H5" s="38"/>
      <c r="I5" s="38"/>
      <c r="J5" s="38"/>
    </row>
    <row r="6" spans="1:14" ht="18" customHeight="1">
      <c r="A6" s="45">
        <v>18</v>
      </c>
      <c r="B6" s="46">
        <v>45719</v>
      </c>
      <c r="C6" s="47" t="s">
        <v>194</v>
      </c>
      <c r="D6" s="45">
        <v>10</v>
      </c>
      <c r="E6" s="48" t="s">
        <v>195</v>
      </c>
      <c r="F6" s="47" t="s">
        <v>196</v>
      </c>
      <c r="G6" s="49">
        <v>10</v>
      </c>
      <c r="H6" s="50">
        <v>11.5</v>
      </c>
      <c r="I6" s="45">
        <v>16</v>
      </c>
      <c r="J6" s="50">
        <v>68.5</v>
      </c>
      <c r="L6" s="34" t="s">
        <v>176</v>
      </c>
      <c r="N6" s="34" t="s">
        <v>177</v>
      </c>
    </row>
    <row r="7" spans="1:14" ht="22.5" customHeight="1">
      <c r="A7" s="38"/>
      <c r="B7" s="39"/>
      <c r="C7" s="47" t="s">
        <v>197</v>
      </c>
      <c r="D7" s="38"/>
      <c r="E7" s="44"/>
      <c r="F7" s="47" t="s">
        <v>197</v>
      </c>
      <c r="G7" s="44"/>
      <c r="H7" s="38"/>
      <c r="I7" s="38"/>
      <c r="J7" s="38"/>
    </row>
    <row r="8" spans="1:14" ht="17.25" customHeight="1">
      <c r="A8" s="38"/>
      <c r="B8" s="39"/>
      <c r="C8" s="38"/>
      <c r="D8" s="38"/>
      <c r="E8" s="44"/>
      <c r="F8" s="38"/>
      <c r="G8" s="44"/>
      <c r="H8" s="38"/>
      <c r="I8" s="38"/>
      <c r="J8" s="38"/>
    </row>
    <row r="9" spans="1:14" ht="18" customHeight="1">
      <c r="A9" s="45">
        <v>17</v>
      </c>
      <c r="B9" s="46">
        <f>B6+7</f>
        <v>45726</v>
      </c>
      <c r="C9" s="47" t="s">
        <v>194</v>
      </c>
      <c r="D9" s="45">
        <v>10</v>
      </c>
      <c r="E9" s="48" t="s">
        <v>195</v>
      </c>
      <c r="F9" s="47" t="s">
        <v>196</v>
      </c>
      <c r="G9" s="49">
        <v>10</v>
      </c>
      <c r="H9" s="50">
        <v>11.5</v>
      </c>
      <c r="I9" s="45">
        <v>16</v>
      </c>
      <c r="J9" s="50">
        <v>68.5</v>
      </c>
    </row>
    <row r="10" spans="1:14" ht="18" customHeight="1">
      <c r="A10" s="38"/>
      <c r="B10" s="46"/>
      <c r="C10" s="47" t="s">
        <v>197</v>
      </c>
      <c r="D10" s="38"/>
      <c r="E10" s="44"/>
      <c r="F10" s="47" t="s">
        <v>197</v>
      </c>
      <c r="G10" s="44"/>
      <c r="H10" s="38"/>
      <c r="I10" s="38"/>
      <c r="J10" s="38"/>
    </row>
    <row r="11" spans="1:14" ht="17.25" customHeight="1">
      <c r="A11" s="38"/>
      <c r="B11" s="46"/>
      <c r="C11" s="38"/>
      <c r="D11" s="38"/>
      <c r="E11" s="44"/>
      <c r="F11" s="38"/>
      <c r="G11" s="44"/>
      <c r="H11" s="38"/>
      <c r="I11" s="38"/>
      <c r="J11" s="38"/>
    </row>
    <row r="12" spans="1:14" ht="18" customHeight="1">
      <c r="A12" s="45">
        <v>16</v>
      </c>
      <c r="B12" s="46">
        <f t="shared" ref="B12" si="0">B9+7</f>
        <v>45733</v>
      </c>
      <c r="C12" s="47" t="s">
        <v>194</v>
      </c>
      <c r="D12" s="45">
        <v>10</v>
      </c>
      <c r="E12" s="48" t="s">
        <v>195</v>
      </c>
      <c r="F12" s="47" t="s">
        <v>196</v>
      </c>
      <c r="G12" s="49">
        <v>10</v>
      </c>
      <c r="H12" s="50">
        <v>11.5</v>
      </c>
      <c r="I12" s="45">
        <v>18</v>
      </c>
      <c r="J12" s="50">
        <v>68.5</v>
      </c>
    </row>
    <row r="13" spans="1:14" ht="18" customHeight="1">
      <c r="A13" s="38"/>
      <c r="B13" s="39"/>
      <c r="C13" s="47" t="s">
        <v>197</v>
      </c>
      <c r="D13" s="38"/>
      <c r="E13" s="44"/>
      <c r="F13" s="47" t="s">
        <v>197</v>
      </c>
      <c r="G13" s="44"/>
      <c r="H13" s="38"/>
      <c r="I13" s="38"/>
      <c r="J13" s="38"/>
    </row>
    <row r="14" spans="1:14" ht="17.25" customHeight="1">
      <c r="A14" s="38"/>
      <c r="B14" s="39"/>
      <c r="C14" s="38"/>
      <c r="D14" s="38"/>
      <c r="E14" s="44"/>
      <c r="F14" s="38"/>
      <c r="G14" s="44"/>
      <c r="H14" s="38"/>
      <c r="I14" s="38"/>
      <c r="J14" s="38"/>
    </row>
    <row r="15" spans="1:14" ht="18" customHeight="1">
      <c r="A15" s="45">
        <v>15</v>
      </c>
      <c r="B15" s="46">
        <f>B12+7</f>
        <v>45740</v>
      </c>
      <c r="C15" s="47" t="s">
        <v>198</v>
      </c>
      <c r="D15" s="45">
        <v>10</v>
      </c>
      <c r="E15" s="48" t="s">
        <v>199</v>
      </c>
      <c r="F15" s="47" t="s">
        <v>200</v>
      </c>
      <c r="G15" s="49">
        <v>10</v>
      </c>
      <c r="H15" s="45">
        <v>13</v>
      </c>
      <c r="I15" s="45">
        <v>18</v>
      </c>
      <c r="J15" s="50">
        <v>66.2</v>
      </c>
    </row>
    <row r="16" spans="1:14" ht="18" customHeight="1">
      <c r="A16" s="38"/>
      <c r="B16" s="46"/>
      <c r="C16" s="47" t="s">
        <v>197</v>
      </c>
      <c r="D16" s="38"/>
      <c r="E16" s="44"/>
      <c r="F16" s="47" t="s">
        <v>197</v>
      </c>
      <c r="G16" s="44"/>
      <c r="H16" s="38"/>
      <c r="I16" s="38"/>
      <c r="J16" s="38"/>
    </row>
    <row r="17" spans="1:10" ht="17.25" customHeight="1">
      <c r="A17" s="38"/>
      <c r="B17" s="46"/>
      <c r="C17" s="38"/>
      <c r="D17" s="38"/>
      <c r="E17" s="44"/>
      <c r="F17" s="38"/>
      <c r="G17" s="44"/>
      <c r="H17" s="38"/>
      <c r="I17" s="38"/>
      <c r="J17" s="38"/>
    </row>
    <row r="18" spans="1:10" ht="18" customHeight="1">
      <c r="A18" s="45">
        <v>14</v>
      </c>
      <c r="B18" s="46">
        <f t="shared" ref="B18:B54" si="1">B15+7</f>
        <v>45747</v>
      </c>
      <c r="C18" s="47" t="s">
        <v>201</v>
      </c>
      <c r="D18" s="45">
        <v>13</v>
      </c>
      <c r="E18" s="48" t="s">
        <v>199</v>
      </c>
      <c r="F18" s="47" t="s">
        <v>200</v>
      </c>
      <c r="G18" s="49">
        <v>10</v>
      </c>
      <c r="H18" s="50">
        <v>11.5</v>
      </c>
      <c r="I18" s="50">
        <v>21</v>
      </c>
      <c r="J18" s="50">
        <v>70.5</v>
      </c>
    </row>
    <row r="19" spans="1:10" ht="18" customHeight="1">
      <c r="A19" s="38"/>
      <c r="B19" s="46"/>
      <c r="C19" s="47" t="s">
        <v>197</v>
      </c>
      <c r="D19" s="38"/>
      <c r="E19" s="44"/>
      <c r="F19" s="47" t="s">
        <v>197</v>
      </c>
      <c r="G19" s="44"/>
      <c r="H19" s="38"/>
      <c r="I19" s="38"/>
      <c r="J19" s="38"/>
    </row>
    <row r="20" spans="1:10" ht="17.25" customHeight="1">
      <c r="A20" s="38"/>
      <c r="B20" s="46"/>
      <c r="C20" s="38"/>
      <c r="D20" s="38"/>
      <c r="E20" s="44"/>
      <c r="F20" s="38"/>
      <c r="G20" s="44"/>
      <c r="H20" s="38"/>
      <c r="I20" s="38"/>
      <c r="J20" s="38"/>
    </row>
    <row r="21" spans="1:10" ht="18" customHeight="1">
      <c r="A21" s="45">
        <v>13</v>
      </c>
      <c r="B21" s="46">
        <f t="shared" si="1"/>
        <v>45754</v>
      </c>
      <c r="C21" s="47" t="s">
        <v>202</v>
      </c>
      <c r="D21" s="45">
        <v>10</v>
      </c>
      <c r="E21" s="48" t="s">
        <v>199</v>
      </c>
      <c r="F21" s="47" t="s">
        <v>200</v>
      </c>
      <c r="G21" s="49">
        <v>10</v>
      </c>
      <c r="H21" s="45">
        <v>13</v>
      </c>
      <c r="I21" s="45">
        <v>16</v>
      </c>
      <c r="J21" s="50">
        <v>69.900000000000006</v>
      </c>
    </row>
    <row r="22" spans="1:10" ht="18" customHeight="1">
      <c r="A22" s="38"/>
      <c r="B22" s="46"/>
      <c r="C22" s="47" t="s">
        <v>197</v>
      </c>
      <c r="D22" s="38"/>
      <c r="E22" s="44"/>
      <c r="F22" s="51" t="s">
        <v>197</v>
      </c>
      <c r="G22" s="44"/>
      <c r="H22" s="38"/>
      <c r="I22" s="38"/>
      <c r="J22" s="38"/>
    </row>
    <row r="23" spans="1:10" ht="17.25" customHeight="1">
      <c r="A23" s="38"/>
      <c r="B23" s="46"/>
      <c r="C23" s="38"/>
      <c r="D23" s="38"/>
      <c r="E23" s="44"/>
      <c r="F23" s="38"/>
      <c r="G23" s="44"/>
      <c r="H23" s="38"/>
      <c r="I23" s="38"/>
      <c r="J23" s="38"/>
    </row>
    <row r="24" spans="1:10" ht="36" customHeight="1">
      <c r="A24" s="45">
        <v>12</v>
      </c>
      <c r="B24" s="46">
        <f t="shared" si="1"/>
        <v>45761</v>
      </c>
      <c r="C24" s="42" t="s">
        <v>220</v>
      </c>
      <c r="D24" s="45">
        <v>10</v>
      </c>
      <c r="E24" s="48" t="s">
        <v>199</v>
      </c>
      <c r="F24" s="47" t="s">
        <v>203</v>
      </c>
      <c r="G24" s="49">
        <v>10</v>
      </c>
      <c r="H24" s="45">
        <v>14.5</v>
      </c>
      <c r="I24" s="50">
        <v>25</v>
      </c>
      <c r="J24" s="50">
        <v>77.900000000000006</v>
      </c>
    </row>
    <row r="25" spans="1:10" ht="18" customHeight="1">
      <c r="A25" s="38"/>
      <c r="B25" s="46"/>
      <c r="C25" s="47" t="s">
        <v>197</v>
      </c>
      <c r="D25" s="38"/>
      <c r="E25" s="44"/>
      <c r="F25" s="47" t="s">
        <v>197</v>
      </c>
      <c r="G25" s="44"/>
      <c r="H25" s="38"/>
      <c r="I25" s="38"/>
      <c r="J25" s="38"/>
    </row>
    <row r="26" spans="1:10" ht="17.25" customHeight="1">
      <c r="A26" s="38"/>
      <c r="B26" s="46"/>
      <c r="C26" s="38"/>
      <c r="D26" s="38"/>
      <c r="E26" s="44"/>
      <c r="F26" s="38"/>
      <c r="G26" s="44"/>
      <c r="H26" s="38"/>
      <c r="I26" s="38"/>
      <c r="J26" s="38"/>
    </row>
    <row r="27" spans="1:10" ht="18" customHeight="1">
      <c r="A27" s="45">
        <v>11</v>
      </c>
      <c r="B27" s="46">
        <f t="shared" si="1"/>
        <v>45768</v>
      </c>
      <c r="C27" s="47" t="s">
        <v>204</v>
      </c>
      <c r="D27" s="45">
        <v>10</v>
      </c>
      <c r="E27" s="48" t="s">
        <v>199</v>
      </c>
      <c r="F27" s="47" t="s">
        <v>200</v>
      </c>
      <c r="G27" s="49">
        <v>13</v>
      </c>
      <c r="H27" s="45">
        <v>10</v>
      </c>
      <c r="I27" s="45">
        <v>15</v>
      </c>
      <c r="J27" s="50">
        <v>73.099999999999994</v>
      </c>
    </row>
    <row r="28" spans="1:10" ht="18" customHeight="1">
      <c r="A28" s="38"/>
      <c r="B28" s="46"/>
      <c r="C28" s="47" t="s">
        <v>197</v>
      </c>
      <c r="D28" s="38"/>
      <c r="E28" s="44"/>
      <c r="F28" s="47" t="s">
        <v>197</v>
      </c>
      <c r="G28" s="44"/>
      <c r="H28" s="38"/>
      <c r="I28" s="38"/>
      <c r="J28" s="38"/>
    </row>
    <row r="29" spans="1:10" ht="17.25" customHeight="1">
      <c r="A29" s="38"/>
      <c r="B29" s="46"/>
      <c r="C29" s="38"/>
      <c r="D29" s="38"/>
      <c r="E29" s="44"/>
      <c r="F29" s="38"/>
      <c r="G29" s="44"/>
      <c r="H29" s="38"/>
      <c r="I29" s="38"/>
      <c r="J29" s="38"/>
    </row>
    <row r="30" spans="1:10" ht="18" customHeight="1">
      <c r="A30" s="45">
        <v>10</v>
      </c>
      <c r="B30" s="46">
        <f t="shared" si="1"/>
        <v>45775</v>
      </c>
      <c r="C30" s="47" t="s">
        <v>205</v>
      </c>
      <c r="D30" s="45">
        <v>13</v>
      </c>
      <c r="E30" s="48" t="s">
        <v>199</v>
      </c>
      <c r="F30" s="47">
        <v>0</v>
      </c>
      <c r="G30" s="49">
        <v>10</v>
      </c>
      <c r="H30" s="45">
        <v>0</v>
      </c>
      <c r="I30" s="45" t="s">
        <v>181</v>
      </c>
      <c r="J30" s="50">
        <v>84.7</v>
      </c>
    </row>
    <row r="31" spans="1:10" ht="18" customHeight="1">
      <c r="A31" s="38"/>
      <c r="B31" s="46"/>
      <c r="C31" s="47" t="s">
        <v>197</v>
      </c>
      <c r="D31" s="38"/>
      <c r="E31" s="44"/>
      <c r="F31" s="47" t="s">
        <v>197</v>
      </c>
      <c r="G31" s="44"/>
      <c r="H31" s="38"/>
      <c r="I31" s="38"/>
      <c r="J31" s="38"/>
    </row>
    <row r="32" spans="1:10" ht="17.25" customHeight="1">
      <c r="A32" s="38"/>
      <c r="B32" s="46"/>
      <c r="C32" s="38"/>
      <c r="D32" s="38"/>
      <c r="E32" s="44"/>
      <c r="F32" s="38"/>
      <c r="G32" s="44"/>
      <c r="H32" s="38"/>
      <c r="I32" s="38"/>
      <c r="J32" s="38"/>
    </row>
    <row r="33" spans="1:10" ht="18" customHeight="1">
      <c r="A33" s="45">
        <v>9</v>
      </c>
      <c r="B33" s="46">
        <f t="shared" si="1"/>
        <v>45782</v>
      </c>
      <c r="C33" s="47" t="s">
        <v>204</v>
      </c>
      <c r="D33" s="45">
        <v>13</v>
      </c>
      <c r="E33" s="48" t="s">
        <v>199</v>
      </c>
      <c r="F33" s="47" t="s">
        <v>203</v>
      </c>
      <c r="G33" s="45">
        <v>10</v>
      </c>
      <c r="H33" s="45">
        <v>16</v>
      </c>
      <c r="I33" s="45">
        <v>24</v>
      </c>
      <c r="J33" s="50">
        <v>74.599999999999994</v>
      </c>
    </row>
    <row r="34" spans="1:10" ht="18" customHeight="1">
      <c r="A34" s="38"/>
      <c r="B34" s="46"/>
      <c r="C34" s="47" t="s">
        <v>197</v>
      </c>
      <c r="D34" s="38"/>
      <c r="E34" s="44"/>
      <c r="F34" s="47" t="s">
        <v>197</v>
      </c>
      <c r="G34" s="38"/>
      <c r="H34" s="38"/>
      <c r="I34" s="38"/>
      <c r="J34" s="38"/>
    </row>
    <row r="35" spans="1:10" ht="17.25" customHeight="1">
      <c r="A35" s="38"/>
      <c r="B35" s="46"/>
      <c r="C35" s="38"/>
      <c r="D35" s="38"/>
      <c r="E35" s="44"/>
      <c r="F35" s="38"/>
      <c r="G35" s="38"/>
      <c r="H35" s="38"/>
      <c r="I35" s="38"/>
      <c r="J35" s="38"/>
    </row>
    <row r="36" spans="1:10" ht="18" customHeight="1">
      <c r="A36" s="45">
        <v>8</v>
      </c>
      <c r="B36" s="46">
        <f t="shared" si="1"/>
        <v>45789</v>
      </c>
      <c r="C36" s="47" t="s">
        <v>206</v>
      </c>
      <c r="D36" s="45">
        <v>14.5</v>
      </c>
      <c r="E36" s="48" t="s">
        <v>195</v>
      </c>
      <c r="F36" s="47" t="s">
        <v>178</v>
      </c>
      <c r="G36" s="50">
        <v>13</v>
      </c>
      <c r="H36" s="45">
        <v>15</v>
      </c>
      <c r="I36" s="45">
        <v>26</v>
      </c>
      <c r="J36" s="50">
        <v>91.5</v>
      </c>
    </row>
    <row r="37" spans="1:10" ht="18" customHeight="1">
      <c r="A37" s="38"/>
      <c r="B37" s="46"/>
      <c r="C37" s="47" t="s">
        <v>197</v>
      </c>
      <c r="D37" s="38"/>
      <c r="E37" s="44"/>
      <c r="F37" s="47" t="s">
        <v>197</v>
      </c>
      <c r="G37" s="38"/>
      <c r="H37" s="38"/>
      <c r="I37" s="38"/>
      <c r="J37" s="38"/>
    </row>
    <row r="38" spans="1:10" ht="17.25" customHeight="1">
      <c r="A38" s="38"/>
      <c r="B38" s="46"/>
      <c r="C38" s="38"/>
      <c r="D38" s="38"/>
      <c r="E38" s="44"/>
      <c r="F38" s="38"/>
      <c r="G38" s="38"/>
      <c r="H38" s="38"/>
      <c r="I38" s="38"/>
      <c r="J38" s="38"/>
    </row>
    <row r="39" spans="1:10" ht="18" customHeight="1">
      <c r="A39" s="45">
        <v>7</v>
      </c>
      <c r="B39" s="46">
        <f t="shared" si="1"/>
        <v>45796</v>
      </c>
      <c r="C39" s="47" t="s">
        <v>183</v>
      </c>
      <c r="D39" s="45">
        <v>13</v>
      </c>
      <c r="E39" s="48" t="s">
        <v>195</v>
      </c>
      <c r="F39" s="47" t="s">
        <v>178</v>
      </c>
      <c r="G39" s="45">
        <v>10</v>
      </c>
      <c r="H39" s="45">
        <v>16</v>
      </c>
      <c r="I39" s="45">
        <v>20</v>
      </c>
      <c r="J39" s="50">
        <v>79.099999999999994</v>
      </c>
    </row>
    <row r="40" spans="1:10" ht="18" customHeight="1">
      <c r="A40" s="38"/>
      <c r="B40" s="46"/>
      <c r="C40" s="47" t="s">
        <v>197</v>
      </c>
      <c r="D40" s="38"/>
      <c r="E40" s="44"/>
      <c r="F40" s="47" t="s">
        <v>197</v>
      </c>
      <c r="G40" s="38"/>
      <c r="H40" s="38"/>
      <c r="I40" s="38"/>
      <c r="J40" s="38"/>
    </row>
    <row r="41" spans="1:10" ht="17.25" customHeight="1">
      <c r="A41" s="38"/>
      <c r="B41" s="46"/>
      <c r="C41" s="38"/>
      <c r="D41" s="38"/>
      <c r="E41" s="44"/>
      <c r="F41" s="38"/>
      <c r="G41" s="38"/>
      <c r="H41" s="38"/>
      <c r="I41" s="38"/>
      <c r="J41" s="38"/>
    </row>
    <row r="42" spans="1:10" ht="18" customHeight="1">
      <c r="A42" s="45">
        <v>6</v>
      </c>
      <c r="B42" s="46">
        <f t="shared" si="1"/>
        <v>45803</v>
      </c>
      <c r="C42" s="47" t="s">
        <v>184</v>
      </c>
      <c r="D42" s="45">
        <v>15</v>
      </c>
      <c r="E42" s="48" t="s">
        <v>199</v>
      </c>
      <c r="F42" s="47" t="s">
        <v>207</v>
      </c>
      <c r="G42" s="50">
        <v>11.5</v>
      </c>
      <c r="H42" s="45">
        <v>13</v>
      </c>
      <c r="I42" s="45">
        <v>29</v>
      </c>
      <c r="J42" s="50">
        <v>79.099999999999994</v>
      </c>
    </row>
    <row r="43" spans="1:10" ht="18" customHeight="1">
      <c r="A43" s="38"/>
      <c r="B43" s="46"/>
      <c r="C43" s="47" t="s">
        <v>197</v>
      </c>
      <c r="D43" s="38"/>
      <c r="E43" s="44"/>
      <c r="F43" s="47" t="s">
        <v>197</v>
      </c>
      <c r="G43" s="38"/>
      <c r="H43" s="38"/>
      <c r="I43" s="38"/>
      <c r="J43" s="38"/>
    </row>
    <row r="44" spans="1:10" ht="17.25" customHeight="1">
      <c r="A44" s="38"/>
      <c r="B44" s="46"/>
      <c r="C44" s="38"/>
      <c r="D44" s="38"/>
      <c r="E44" s="44"/>
      <c r="F44" s="38"/>
      <c r="G44" s="38"/>
      <c r="H44" s="38"/>
      <c r="I44" s="38"/>
      <c r="J44" s="38"/>
    </row>
    <row r="45" spans="1:10" ht="18" customHeight="1">
      <c r="A45" s="45">
        <v>5</v>
      </c>
      <c r="B45" s="46">
        <f t="shared" si="1"/>
        <v>45810</v>
      </c>
      <c r="C45" s="47" t="s">
        <v>208</v>
      </c>
      <c r="D45" s="45">
        <v>13</v>
      </c>
      <c r="E45" s="48" t="s">
        <v>199</v>
      </c>
      <c r="F45" s="47" t="s">
        <v>178</v>
      </c>
      <c r="G45" s="45">
        <v>10</v>
      </c>
      <c r="H45" s="45">
        <v>19</v>
      </c>
      <c r="I45" s="45">
        <v>20</v>
      </c>
      <c r="J45" s="50">
        <v>82.3</v>
      </c>
    </row>
    <row r="46" spans="1:10" ht="18" customHeight="1">
      <c r="A46" s="38"/>
      <c r="B46" s="46"/>
      <c r="C46" s="47" t="s">
        <v>197</v>
      </c>
      <c r="D46" s="38"/>
      <c r="E46" s="44"/>
      <c r="F46" s="47" t="s">
        <v>197</v>
      </c>
      <c r="G46" s="38"/>
      <c r="H46" s="38"/>
      <c r="I46" s="38"/>
      <c r="J46" s="38"/>
    </row>
    <row r="47" spans="1:10" ht="17.25" customHeight="1">
      <c r="A47" s="38"/>
      <c r="B47" s="46"/>
      <c r="C47" s="38"/>
      <c r="D47" s="38"/>
      <c r="E47" s="44"/>
      <c r="F47" s="38"/>
      <c r="G47" s="38"/>
      <c r="H47" s="38"/>
      <c r="I47" s="38"/>
      <c r="J47" s="38"/>
    </row>
    <row r="48" spans="1:10" ht="18" customHeight="1">
      <c r="A48" s="45">
        <v>4</v>
      </c>
      <c r="B48" s="46">
        <f t="shared" si="1"/>
        <v>45817</v>
      </c>
      <c r="C48" s="47" t="s">
        <v>185</v>
      </c>
      <c r="D48" s="45">
        <v>15</v>
      </c>
      <c r="E48" s="48" t="s">
        <v>199</v>
      </c>
      <c r="F48" s="47" t="s">
        <v>207</v>
      </c>
      <c r="G48" s="50">
        <v>11.5</v>
      </c>
      <c r="H48" s="45">
        <v>13</v>
      </c>
      <c r="I48" s="45">
        <v>35</v>
      </c>
      <c r="J48" s="50">
        <v>100.5</v>
      </c>
    </row>
    <row r="49" spans="1:10" ht="18" customHeight="1">
      <c r="A49" s="38"/>
      <c r="B49" s="46"/>
      <c r="C49" s="47" t="s">
        <v>197</v>
      </c>
      <c r="D49" s="38"/>
      <c r="E49" s="44"/>
      <c r="F49" s="47" t="s">
        <v>197</v>
      </c>
      <c r="G49" s="38"/>
      <c r="H49" s="38"/>
      <c r="I49" s="38"/>
      <c r="J49" s="38"/>
    </row>
    <row r="50" spans="1:10" ht="17.25" customHeight="1">
      <c r="A50" s="38"/>
      <c r="B50" s="46"/>
      <c r="C50" s="38"/>
      <c r="D50" s="38"/>
      <c r="E50" s="44"/>
      <c r="F50" s="38"/>
      <c r="G50" s="38"/>
      <c r="H50" s="38"/>
      <c r="I50" s="38"/>
      <c r="J50" s="38"/>
    </row>
    <row r="51" spans="1:10" ht="18" customHeight="1">
      <c r="A51" s="45">
        <v>3</v>
      </c>
      <c r="B51" s="46">
        <f t="shared" si="1"/>
        <v>45824</v>
      </c>
      <c r="C51" s="47" t="s">
        <v>209</v>
      </c>
      <c r="D51" s="45">
        <v>13</v>
      </c>
      <c r="E51" s="48" t="s">
        <v>199</v>
      </c>
      <c r="F51" s="47" t="s">
        <v>207</v>
      </c>
      <c r="G51" s="45">
        <v>10</v>
      </c>
      <c r="H51" s="45">
        <v>16</v>
      </c>
      <c r="I51" s="45">
        <v>20</v>
      </c>
      <c r="J51" s="50">
        <v>87.8</v>
      </c>
    </row>
    <row r="52" spans="1:10" ht="18" customHeight="1">
      <c r="A52" s="38"/>
      <c r="B52" s="46"/>
      <c r="C52" s="47" t="s">
        <v>197</v>
      </c>
      <c r="D52" s="38"/>
      <c r="E52" s="44"/>
      <c r="F52" s="47" t="s">
        <v>197</v>
      </c>
      <c r="G52" s="38"/>
      <c r="H52" s="38"/>
      <c r="I52" s="38"/>
      <c r="J52" s="38"/>
    </row>
    <row r="53" spans="1:10" ht="17.25" customHeight="1">
      <c r="A53" s="38"/>
      <c r="B53" s="46"/>
      <c r="C53" s="38"/>
      <c r="D53" s="38"/>
      <c r="E53" s="44"/>
      <c r="F53" s="38"/>
      <c r="G53" s="38"/>
      <c r="H53" s="38"/>
      <c r="I53" s="38"/>
      <c r="J53" s="38"/>
    </row>
    <row r="54" spans="1:10" ht="18" customHeight="1">
      <c r="A54" s="45">
        <v>2</v>
      </c>
      <c r="B54" s="46">
        <f t="shared" si="1"/>
        <v>45831</v>
      </c>
      <c r="C54" s="47" t="s">
        <v>210</v>
      </c>
      <c r="D54" s="45">
        <v>10</v>
      </c>
      <c r="E54" s="48" t="s">
        <v>195</v>
      </c>
      <c r="F54" s="47" t="s">
        <v>211</v>
      </c>
      <c r="G54" s="45">
        <v>11</v>
      </c>
      <c r="H54" s="47" t="s">
        <v>195</v>
      </c>
      <c r="I54" s="45">
        <v>8</v>
      </c>
      <c r="J54" s="45">
        <v>57</v>
      </c>
    </row>
    <row r="55" spans="1:10" ht="17.25" customHeight="1">
      <c r="A55" s="38"/>
      <c r="B55" s="46"/>
      <c r="C55" s="38"/>
      <c r="D55" s="38"/>
      <c r="E55" s="38"/>
      <c r="F55" s="38"/>
      <c r="G55" s="38"/>
      <c r="H55" s="38"/>
      <c r="I55" s="38"/>
      <c r="J55" s="38"/>
    </row>
    <row r="56" spans="1:10" ht="18" customHeight="1">
      <c r="A56" s="45">
        <v>1</v>
      </c>
      <c r="B56" s="46">
        <f>B54+7</f>
        <v>45838</v>
      </c>
      <c r="C56" s="45">
        <v>6</v>
      </c>
      <c r="D56" s="47" t="s">
        <v>212</v>
      </c>
      <c r="E56" s="45">
        <v>5</v>
      </c>
      <c r="F56" s="47" t="s">
        <v>212</v>
      </c>
      <c r="G56" s="45">
        <v>3</v>
      </c>
      <c r="H56" s="47" t="s">
        <v>213</v>
      </c>
      <c r="I56" s="47" t="s">
        <v>212</v>
      </c>
      <c r="J56" s="47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86B4-D80B-4DA3-8964-48355350EA70}">
  <dimension ref="A3:C11"/>
  <sheetViews>
    <sheetView workbookViewId="0">
      <selection activeCell="F16" sqref="F16"/>
    </sheetView>
  </sheetViews>
  <sheetFormatPr defaultRowHeight="12.75"/>
  <cols>
    <col min="1" max="1" width="16.1640625" bestFit="1" customWidth="1"/>
    <col min="2" max="2" width="17.6640625" bestFit="1" customWidth="1"/>
    <col min="3" max="3" width="12" bestFit="1" customWidth="1"/>
    <col min="4" max="4" width="14.5" bestFit="1" customWidth="1"/>
    <col min="5" max="5" width="12" bestFit="1" customWidth="1"/>
  </cols>
  <sheetData>
    <row r="3" spans="1:3">
      <c r="A3" s="58" t="s">
        <v>271</v>
      </c>
      <c r="B3" s="58" t="s">
        <v>273</v>
      </c>
    </row>
    <row r="4" spans="1:3">
      <c r="A4" s="58" t="s">
        <v>269</v>
      </c>
      <c r="B4" t="s">
        <v>224</v>
      </c>
      <c r="C4" t="s">
        <v>270</v>
      </c>
    </row>
    <row r="5" spans="1:3">
      <c r="A5" t="s">
        <v>272</v>
      </c>
      <c r="B5" s="72">
        <v>53.589999999999996</v>
      </c>
      <c r="C5" s="72">
        <v>53.589999999999996</v>
      </c>
    </row>
    <row r="6" spans="1:3">
      <c r="A6" s="59" t="s">
        <v>276</v>
      </c>
      <c r="B6" s="72">
        <v>21</v>
      </c>
      <c r="C6" s="72">
        <v>21</v>
      </c>
    </row>
    <row r="7" spans="1:3">
      <c r="A7" s="59" t="s">
        <v>275</v>
      </c>
      <c r="B7" s="72">
        <v>32.589999999999996</v>
      </c>
      <c r="C7" s="72">
        <v>32.589999999999996</v>
      </c>
    </row>
    <row r="8" spans="1:3">
      <c r="A8" t="s">
        <v>274</v>
      </c>
      <c r="B8" s="72">
        <v>59.18</v>
      </c>
      <c r="C8" s="72">
        <v>59.18</v>
      </c>
    </row>
    <row r="9" spans="1:3">
      <c r="A9" s="59" t="s">
        <v>276</v>
      </c>
      <c r="B9" s="72">
        <v>30.41</v>
      </c>
      <c r="C9" s="72">
        <v>30.41</v>
      </c>
    </row>
    <row r="10" spans="1:3">
      <c r="A10" s="59" t="s">
        <v>275</v>
      </c>
      <c r="B10" s="72">
        <v>28.77</v>
      </c>
      <c r="C10" s="72">
        <v>28.77</v>
      </c>
    </row>
    <row r="11" spans="1:3">
      <c r="A11" t="s">
        <v>270</v>
      </c>
      <c r="B11" s="72">
        <v>112.77</v>
      </c>
      <c r="C11" s="72">
        <v>112.77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8" workbookViewId="0">
      <selection activeCell="I11" sqref="I11"/>
    </sheetView>
  </sheetViews>
  <sheetFormatPr defaultRowHeight="12.75"/>
  <cols>
    <col min="1" max="1" width="3.33203125" customWidth="1"/>
    <col min="2" max="2" width="7.5" customWidth="1"/>
    <col min="3" max="3" width="21.83203125" customWidth="1"/>
    <col min="4" max="6" width="21.5" customWidth="1"/>
    <col min="7" max="7" width="21.83203125" customWidth="1"/>
    <col min="8" max="8" width="21.5" customWidth="1"/>
    <col min="9" max="9" width="21.83203125" customWidth="1"/>
    <col min="10" max="10" width="3.5" customWidth="1"/>
  </cols>
  <sheetData>
    <row r="1" spans="1:10" ht="14.25">
      <c r="A1" s="30" t="s">
        <v>117</v>
      </c>
      <c r="B1" s="30"/>
      <c r="C1" s="30" t="s">
        <v>113</v>
      </c>
      <c r="D1" s="30" t="s">
        <v>119</v>
      </c>
      <c r="E1" s="30" t="s">
        <v>118</v>
      </c>
      <c r="F1" s="31" t="s">
        <v>116</v>
      </c>
    </row>
    <row r="2" spans="1:10" ht="14.25">
      <c r="A2" s="31" t="s">
        <v>112</v>
      </c>
      <c r="B2" s="31"/>
      <c r="C2" s="31">
        <f ca="1">E2-F2</f>
        <v>96</v>
      </c>
      <c r="D2" s="31">
        <f ca="1">C2/7</f>
        <v>13.714285714285714</v>
      </c>
      <c r="E2" s="32">
        <v>45844</v>
      </c>
      <c r="F2" s="32">
        <f ca="1">TODAY()</f>
        <v>45748</v>
      </c>
    </row>
    <row r="3" spans="1:10" ht="14.25">
      <c r="A3" s="31" t="s">
        <v>114</v>
      </c>
      <c r="B3" s="31"/>
      <c r="C3" s="31">
        <f ca="1">E3-F2</f>
        <v>152</v>
      </c>
      <c r="D3" s="31">
        <f ca="1">C3/7</f>
        <v>21.714285714285715</v>
      </c>
      <c r="E3" s="32">
        <v>45900</v>
      </c>
      <c r="F3" s="31"/>
    </row>
    <row r="4" spans="1:10" ht="14.25">
      <c r="A4" s="31" t="s">
        <v>115</v>
      </c>
      <c r="B4" s="31"/>
      <c r="C4" s="31">
        <f ca="1">E4-F2</f>
        <v>33</v>
      </c>
      <c r="D4" s="31">
        <f ca="1">C4/7</f>
        <v>4.7142857142857144</v>
      </c>
      <c r="E4" s="32">
        <v>45781</v>
      </c>
      <c r="F4" s="31"/>
    </row>
    <row r="5" spans="1:10" ht="14.25">
      <c r="A5" s="31"/>
      <c r="B5" s="31"/>
      <c r="C5" s="31"/>
      <c r="D5" s="31"/>
      <c r="E5" s="32"/>
      <c r="F5" s="31"/>
    </row>
    <row r="6" spans="1:10" ht="14.25">
      <c r="A6" s="31" t="s">
        <v>173</v>
      </c>
      <c r="B6" s="31"/>
      <c r="C6" s="31"/>
      <c r="D6" s="31"/>
      <c r="E6" s="32"/>
      <c r="F6" s="31"/>
    </row>
    <row r="7" spans="1:10" ht="14.25">
      <c r="A7" s="31" t="s">
        <v>174</v>
      </c>
    </row>
    <row r="8" spans="1:10" ht="14.25">
      <c r="A8" s="31"/>
    </row>
    <row r="9" spans="1:10" ht="22.7" customHeight="1">
      <c r="A9" s="1"/>
      <c r="B9" s="1"/>
      <c r="C9" s="2" t="s">
        <v>0</v>
      </c>
      <c r="D9" s="3" t="s">
        <v>1</v>
      </c>
      <c r="E9" s="4" t="s">
        <v>2</v>
      </c>
      <c r="F9" s="3" t="s">
        <v>3</v>
      </c>
      <c r="G9" s="5" t="s">
        <v>4</v>
      </c>
      <c r="H9" s="3" t="s">
        <v>5</v>
      </c>
      <c r="I9" s="2" t="s">
        <v>6</v>
      </c>
      <c r="J9" s="1"/>
    </row>
    <row r="10" spans="1:10" ht="92.1" customHeight="1">
      <c r="A10" s="6"/>
      <c r="B10" s="7" t="s">
        <v>7</v>
      </c>
      <c r="C10" s="33" t="s">
        <v>166</v>
      </c>
      <c r="D10" s="33" t="s">
        <v>168</v>
      </c>
      <c r="E10" s="8" t="s">
        <v>8</v>
      </c>
      <c r="F10" s="33" t="s">
        <v>169</v>
      </c>
      <c r="G10" s="9" t="s">
        <v>9</v>
      </c>
      <c r="H10" s="33" t="s">
        <v>169</v>
      </c>
      <c r="I10" s="10" t="s">
        <v>10</v>
      </c>
      <c r="J10" s="6"/>
    </row>
    <row r="11" spans="1:10" ht="92.1" customHeight="1">
      <c r="A11" s="6"/>
      <c r="B11" s="7" t="s">
        <v>7</v>
      </c>
      <c r="C11" s="33"/>
      <c r="D11" s="33" t="s">
        <v>170</v>
      </c>
      <c r="E11" s="8"/>
      <c r="F11" s="33" t="s">
        <v>172</v>
      </c>
      <c r="G11" s="9"/>
      <c r="H11" s="33" t="s">
        <v>171</v>
      </c>
      <c r="I11" s="10"/>
      <c r="J11" s="6"/>
    </row>
    <row r="12" spans="1:10" ht="91.7" customHeight="1">
      <c r="A12" s="6"/>
      <c r="B12" s="7" t="s">
        <v>11</v>
      </c>
      <c r="C12" s="8" t="s">
        <v>12</v>
      </c>
      <c r="D12" s="11" t="s">
        <v>13</v>
      </c>
      <c r="E12" s="8" t="s">
        <v>14</v>
      </c>
      <c r="F12" s="8" t="s">
        <v>15</v>
      </c>
      <c r="G12" s="10" t="s">
        <v>16</v>
      </c>
      <c r="H12" s="8" t="s">
        <v>17</v>
      </c>
      <c r="I12" s="9" t="s">
        <v>18</v>
      </c>
      <c r="J12" s="6"/>
    </row>
    <row r="13" spans="1:10" ht="91.7" customHeight="1">
      <c r="A13" s="6"/>
      <c r="B13" s="7" t="s">
        <v>19</v>
      </c>
      <c r="C13" s="8" t="s">
        <v>20</v>
      </c>
      <c r="D13" s="8" t="s">
        <v>21</v>
      </c>
      <c r="E13" s="10" t="s">
        <v>22</v>
      </c>
      <c r="F13" s="8" t="s">
        <v>23</v>
      </c>
      <c r="G13" s="10" t="s">
        <v>24</v>
      </c>
      <c r="H13" s="8" t="s">
        <v>25</v>
      </c>
      <c r="I13" s="12" t="s">
        <v>26</v>
      </c>
      <c r="J13" s="6"/>
    </row>
    <row r="14" spans="1:10" ht="92.1" customHeight="1">
      <c r="A14" s="6"/>
      <c r="B14" s="7" t="s">
        <v>27</v>
      </c>
      <c r="C14" s="8" t="s">
        <v>28</v>
      </c>
      <c r="D14" s="8" t="s">
        <v>29</v>
      </c>
      <c r="E14" s="9" t="s">
        <v>30</v>
      </c>
      <c r="F14" s="8" t="s">
        <v>31</v>
      </c>
      <c r="G14" s="10" t="s">
        <v>24</v>
      </c>
      <c r="H14" s="8" t="s">
        <v>32</v>
      </c>
      <c r="I14" s="12" t="s">
        <v>33</v>
      </c>
      <c r="J14" s="6"/>
    </row>
    <row r="15" spans="1:10" ht="91.7" customHeight="1">
      <c r="A15" s="6"/>
      <c r="B15" s="13" t="s">
        <v>34</v>
      </c>
      <c r="C15" s="8" t="s">
        <v>35</v>
      </c>
      <c r="D15" s="8" t="s">
        <v>36</v>
      </c>
      <c r="E15" s="14" t="s">
        <v>37</v>
      </c>
      <c r="F15" s="8" t="s">
        <v>38</v>
      </c>
      <c r="G15" s="10" t="s">
        <v>24</v>
      </c>
      <c r="H15" s="8" t="s">
        <v>39</v>
      </c>
      <c r="I15" s="12" t="s">
        <v>40</v>
      </c>
      <c r="J15" s="6"/>
    </row>
    <row r="16" spans="1:10" ht="92.1" customHeight="1">
      <c r="A16" s="6"/>
      <c r="B16" s="13" t="s">
        <v>41</v>
      </c>
      <c r="C16" s="8" t="s">
        <v>42</v>
      </c>
      <c r="D16" s="10" t="s">
        <v>43</v>
      </c>
      <c r="E16" s="14" t="s">
        <v>37</v>
      </c>
      <c r="F16" s="11" t="s">
        <v>44</v>
      </c>
      <c r="G16" s="10" t="s">
        <v>45</v>
      </c>
      <c r="H16" s="10" t="s">
        <v>46</v>
      </c>
      <c r="I16" s="9" t="s">
        <v>18</v>
      </c>
      <c r="J16" s="6"/>
    </row>
    <row r="17" spans="1:10" ht="91.7" customHeight="1">
      <c r="A17" s="6"/>
      <c r="B17" s="13" t="s">
        <v>47</v>
      </c>
      <c r="C17" s="9" t="s">
        <v>48</v>
      </c>
      <c r="D17" s="8" t="s">
        <v>49</v>
      </c>
      <c r="E17" s="8" t="s">
        <v>50</v>
      </c>
      <c r="F17" s="8" t="s">
        <v>51</v>
      </c>
      <c r="G17" s="10" t="s">
        <v>24</v>
      </c>
      <c r="H17" s="8" t="s">
        <v>52</v>
      </c>
      <c r="I17" s="12" t="s">
        <v>53</v>
      </c>
      <c r="J17" s="6"/>
    </row>
    <row r="18" spans="1:10" ht="91.7" customHeight="1">
      <c r="A18" s="6"/>
      <c r="B18" s="13" t="s">
        <v>54</v>
      </c>
      <c r="C18" s="15" t="s">
        <v>55</v>
      </c>
      <c r="D18" s="11" t="s">
        <v>56</v>
      </c>
      <c r="E18" s="16" t="s">
        <v>57</v>
      </c>
      <c r="F18" s="8" t="s">
        <v>58</v>
      </c>
      <c r="G18" s="10" t="s">
        <v>45</v>
      </c>
      <c r="H18" s="8" t="s">
        <v>59</v>
      </c>
      <c r="I18" s="10" t="s">
        <v>60</v>
      </c>
      <c r="J18" s="6"/>
    </row>
    <row r="19" spans="1:10" ht="90.6" customHeight="1">
      <c r="A19" s="6"/>
      <c r="B19" s="13" t="s">
        <v>61</v>
      </c>
      <c r="C19" s="15" t="s">
        <v>62</v>
      </c>
      <c r="D19" s="11" t="s">
        <v>63</v>
      </c>
      <c r="E19" s="8" t="s">
        <v>64</v>
      </c>
      <c r="F19" s="14" t="s">
        <v>65</v>
      </c>
      <c r="G19" s="10" t="s">
        <v>24</v>
      </c>
      <c r="H19" s="8" t="s">
        <v>66</v>
      </c>
      <c r="I19" s="8" t="s">
        <v>67</v>
      </c>
      <c r="J19" s="6"/>
    </row>
    <row r="20" spans="1:10" ht="90.75" customHeight="1">
      <c r="A20" s="6"/>
      <c r="B20" s="13" t="s">
        <v>68</v>
      </c>
      <c r="C20" s="9" t="s">
        <v>69</v>
      </c>
      <c r="D20" s="8" t="s">
        <v>70</v>
      </c>
      <c r="E20" s="9" t="s">
        <v>71</v>
      </c>
      <c r="F20" s="8" t="s">
        <v>72</v>
      </c>
      <c r="G20" s="10" t="s">
        <v>24</v>
      </c>
      <c r="H20" s="12" t="s">
        <v>73</v>
      </c>
      <c r="I20" s="8" t="s">
        <v>74</v>
      </c>
      <c r="J20" s="6"/>
    </row>
    <row r="21" spans="1:10" ht="90.6" customHeight="1">
      <c r="A21" s="6"/>
      <c r="B21" s="13" t="s">
        <v>75</v>
      </c>
      <c r="C21" s="10" t="s">
        <v>76</v>
      </c>
      <c r="D21" s="11" t="s">
        <v>77</v>
      </c>
      <c r="E21" s="8" t="s">
        <v>78</v>
      </c>
      <c r="F21" s="12" t="s">
        <v>79</v>
      </c>
      <c r="G21" s="10" t="s">
        <v>24</v>
      </c>
      <c r="H21" s="12" t="s">
        <v>80</v>
      </c>
      <c r="I21" s="10" t="s">
        <v>81</v>
      </c>
      <c r="J21" s="6"/>
    </row>
    <row r="22" spans="1:10" ht="90.75" customHeight="1">
      <c r="A22" s="6"/>
      <c r="B22" s="13" t="s">
        <v>82</v>
      </c>
      <c r="C22" s="10" t="s">
        <v>83</v>
      </c>
      <c r="D22" s="8" t="s">
        <v>84</v>
      </c>
      <c r="E22" s="10" t="s">
        <v>85</v>
      </c>
      <c r="F22" s="8" t="s">
        <v>86</v>
      </c>
      <c r="G22" s="10" t="s">
        <v>24</v>
      </c>
      <c r="H22" s="8" t="s">
        <v>87</v>
      </c>
      <c r="I22" s="12" t="s">
        <v>88</v>
      </c>
      <c r="J22" s="6"/>
    </row>
    <row r="23" spans="1:10" ht="90.6" customHeight="1">
      <c r="A23" s="6"/>
      <c r="B23" s="7" t="s">
        <v>89</v>
      </c>
      <c r="C23" s="9" t="s">
        <v>90</v>
      </c>
      <c r="D23" s="12" t="s">
        <v>91</v>
      </c>
      <c r="E23" s="11" t="s">
        <v>92</v>
      </c>
      <c r="F23" s="11" t="s">
        <v>93</v>
      </c>
      <c r="G23" s="10" t="s">
        <v>24</v>
      </c>
      <c r="H23" s="14" t="s">
        <v>94</v>
      </c>
      <c r="I23" s="10" t="s">
        <v>95</v>
      </c>
      <c r="J23" s="6"/>
    </row>
    <row r="24" spans="1:10" ht="90.75" customHeight="1">
      <c r="A24" s="6"/>
      <c r="B24" s="7" t="s">
        <v>96</v>
      </c>
      <c r="C24" s="9" t="s">
        <v>97</v>
      </c>
      <c r="D24" s="8" t="s">
        <v>98</v>
      </c>
      <c r="E24" s="11" t="s">
        <v>99</v>
      </c>
      <c r="F24" s="8" t="s">
        <v>100</v>
      </c>
      <c r="G24" s="10" t="s">
        <v>24</v>
      </c>
      <c r="H24" s="14" t="s">
        <v>94</v>
      </c>
      <c r="I24" s="10" t="s">
        <v>101</v>
      </c>
      <c r="J24" s="6"/>
    </row>
    <row r="25" spans="1:10" ht="90.6" customHeight="1">
      <c r="A25" s="6"/>
      <c r="B25" s="7" t="s">
        <v>102</v>
      </c>
      <c r="C25" s="10" t="s">
        <v>24</v>
      </c>
      <c r="D25" s="11" t="s">
        <v>103</v>
      </c>
      <c r="E25" s="11" t="s">
        <v>99</v>
      </c>
      <c r="F25" s="11" t="s">
        <v>104</v>
      </c>
      <c r="G25" s="10" t="s">
        <v>45</v>
      </c>
      <c r="H25" s="8" t="s">
        <v>105</v>
      </c>
      <c r="I25" s="12" t="s">
        <v>106</v>
      </c>
      <c r="J25" s="6"/>
    </row>
    <row r="26" spans="1:10" ht="90.75" customHeight="1">
      <c r="A26" s="6"/>
      <c r="B26" s="7" t="s">
        <v>107</v>
      </c>
      <c r="C26" s="10" t="s">
        <v>108</v>
      </c>
      <c r="D26" s="8" t="s">
        <v>109</v>
      </c>
      <c r="E26" s="10" t="s">
        <v>24</v>
      </c>
      <c r="F26" s="14" t="s">
        <v>94</v>
      </c>
      <c r="G26" s="10" t="s">
        <v>24</v>
      </c>
      <c r="H26" s="10" t="s">
        <v>110</v>
      </c>
      <c r="I26" s="17" t="s">
        <v>111</v>
      </c>
      <c r="J2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A82C-4B32-4B25-A5CA-2936279980C6}">
  <dimension ref="A1:AL21"/>
  <sheetViews>
    <sheetView workbookViewId="0">
      <selection activeCell="G6" sqref="G6"/>
    </sheetView>
  </sheetViews>
  <sheetFormatPr defaultRowHeight="15"/>
  <cols>
    <col min="1" max="2" width="9.33203125" style="52"/>
    <col min="3" max="3" width="18.6640625" style="52" bestFit="1" customWidth="1"/>
    <col min="4" max="4" width="9.33203125" style="52"/>
    <col min="5" max="5" width="36.6640625" style="52" bestFit="1" customWidth="1"/>
    <col min="6" max="6" width="36.6640625" style="52" customWidth="1"/>
    <col min="7" max="16384" width="9.33203125" style="52"/>
  </cols>
  <sheetData>
    <row r="1" spans="1:38">
      <c r="A1" s="52" t="s">
        <v>268</v>
      </c>
      <c r="B1" s="52" t="s">
        <v>180</v>
      </c>
      <c r="C1" s="52" t="s">
        <v>267</v>
      </c>
      <c r="D1" s="52" t="s">
        <v>266</v>
      </c>
      <c r="E1" s="52" t="s">
        <v>265</v>
      </c>
      <c r="F1" s="52" t="s">
        <v>275</v>
      </c>
      <c r="G1" s="52" t="s">
        <v>264</v>
      </c>
      <c r="H1" s="52" t="s">
        <v>263</v>
      </c>
      <c r="I1" s="52" t="s">
        <v>262</v>
      </c>
      <c r="J1" s="52" t="s">
        <v>261</v>
      </c>
      <c r="K1" s="52" t="s">
        <v>260</v>
      </c>
      <c r="L1" s="52" t="s">
        <v>259</v>
      </c>
      <c r="M1" s="52" t="s">
        <v>258</v>
      </c>
      <c r="N1" s="52" t="s">
        <v>257</v>
      </c>
      <c r="O1" s="52" t="s">
        <v>256</v>
      </c>
      <c r="P1" s="52" t="s">
        <v>255</v>
      </c>
      <c r="Q1" s="52" t="s">
        <v>254</v>
      </c>
      <c r="R1" s="52" t="s">
        <v>253</v>
      </c>
      <c r="S1" s="52" t="s">
        <v>252</v>
      </c>
      <c r="T1" s="52" t="s">
        <v>251</v>
      </c>
      <c r="U1" s="52" t="s">
        <v>250</v>
      </c>
      <c r="V1" s="52" t="s">
        <v>249</v>
      </c>
      <c r="W1" s="52" t="s">
        <v>248</v>
      </c>
      <c r="X1" s="52" t="s">
        <v>247</v>
      </c>
      <c r="Y1" s="52" t="s">
        <v>246</v>
      </c>
      <c r="Z1" s="52" t="s">
        <v>245</v>
      </c>
      <c r="AA1" s="52" t="s">
        <v>244</v>
      </c>
      <c r="AB1" s="52" t="s">
        <v>243</v>
      </c>
      <c r="AC1" s="52" t="s">
        <v>242</v>
      </c>
      <c r="AD1" s="52" t="s">
        <v>241</v>
      </c>
      <c r="AE1" s="52" t="s">
        <v>240</v>
      </c>
      <c r="AF1" s="52" t="s">
        <v>239</v>
      </c>
      <c r="AG1" s="52" t="s">
        <v>238</v>
      </c>
      <c r="AH1" s="52" t="s">
        <v>237</v>
      </c>
      <c r="AI1" s="52" t="s">
        <v>236</v>
      </c>
      <c r="AJ1" s="52" t="s">
        <v>235</v>
      </c>
      <c r="AK1" s="52" t="s">
        <v>234</v>
      </c>
      <c r="AL1" s="52" t="s">
        <v>233</v>
      </c>
    </row>
    <row r="2" spans="1:38">
      <c r="A2" s="52" t="s">
        <v>224</v>
      </c>
      <c r="B2" s="52" t="s">
        <v>272</v>
      </c>
      <c r="C2" s="57">
        <v>45731.455104166664</v>
      </c>
      <c r="D2" s="52" t="b">
        <v>0</v>
      </c>
      <c r="E2" s="52" t="s">
        <v>223</v>
      </c>
      <c r="F2" s="52" t="s">
        <v>275</v>
      </c>
      <c r="G2" s="52">
        <v>7.01</v>
      </c>
      <c r="H2" s="52">
        <v>571</v>
      </c>
      <c r="I2" s="53">
        <v>2.435185185185185E-2</v>
      </c>
      <c r="J2" s="52">
        <v>161</v>
      </c>
      <c r="K2" s="52">
        <v>171</v>
      </c>
      <c r="L2" s="52">
        <v>3.6</v>
      </c>
      <c r="M2" s="52">
        <v>162</v>
      </c>
      <c r="N2" s="52">
        <v>170</v>
      </c>
      <c r="O2" s="56">
        <v>0.20833333333333334</v>
      </c>
      <c r="P2" s="56">
        <v>0.18124999999999999</v>
      </c>
      <c r="Q2" s="52">
        <v>62</v>
      </c>
      <c r="R2" s="52">
        <v>37</v>
      </c>
      <c r="S2" s="52">
        <v>1.22</v>
      </c>
      <c r="T2" s="52">
        <v>7.8</v>
      </c>
      <c r="U2" s="52">
        <v>9.5</v>
      </c>
      <c r="V2" s="52">
        <v>272</v>
      </c>
      <c r="W2" s="56">
        <v>0.2076388888888889</v>
      </c>
      <c r="X2" s="52">
        <v>437</v>
      </c>
      <c r="Y2" s="52">
        <v>0</v>
      </c>
      <c r="Z2" s="52">
        <v>432</v>
      </c>
      <c r="AA2" s="52">
        <v>634</v>
      </c>
      <c r="AB2" s="55">
        <v>5722</v>
      </c>
      <c r="AC2" s="52" t="s">
        <v>222</v>
      </c>
      <c r="AD2" s="54">
        <v>1.6203703703703704E-5</v>
      </c>
      <c r="AE2" s="52">
        <v>8</v>
      </c>
      <c r="AF2" s="52">
        <v>37</v>
      </c>
      <c r="AG2" s="52">
        <v>22</v>
      </c>
      <c r="AH2" s="52">
        <v>44</v>
      </c>
      <c r="AI2" s="53">
        <v>2.431712962962963E-2</v>
      </c>
      <c r="AJ2" s="53">
        <v>2.6643518518518518E-2</v>
      </c>
      <c r="AK2" s="52">
        <v>34</v>
      </c>
      <c r="AL2" s="52">
        <v>52</v>
      </c>
    </row>
    <row r="3" spans="1:38">
      <c r="A3" s="52" t="s">
        <v>224</v>
      </c>
      <c r="B3" s="52" t="s">
        <v>272</v>
      </c>
      <c r="C3" s="57">
        <v>45729.736435185187</v>
      </c>
      <c r="D3" s="52" t="b">
        <v>0</v>
      </c>
      <c r="E3" s="52" t="s">
        <v>223</v>
      </c>
      <c r="F3" s="52" t="s">
        <v>276</v>
      </c>
      <c r="G3" s="52">
        <v>2.37</v>
      </c>
      <c r="H3" s="52">
        <v>204</v>
      </c>
      <c r="I3" s="53">
        <v>9.8263888888888897E-3</v>
      </c>
      <c r="J3" s="52">
        <v>150</v>
      </c>
      <c r="K3" s="52">
        <v>156</v>
      </c>
      <c r="L3" s="52">
        <v>2.2000000000000002</v>
      </c>
      <c r="M3" s="52">
        <v>162</v>
      </c>
      <c r="N3" s="52">
        <v>169</v>
      </c>
      <c r="O3" s="56">
        <v>0.24930555555555556</v>
      </c>
      <c r="P3" s="56">
        <v>0.2048611111111111</v>
      </c>
      <c r="Q3" s="52">
        <v>30</v>
      </c>
      <c r="R3" s="52">
        <v>38</v>
      </c>
      <c r="S3" s="52">
        <v>1.02</v>
      </c>
      <c r="T3" s="52">
        <v>8.6</v>
      </c>
      <c r="U3" s="52">
        <v>8.8000000000000007</v>
      </c>
      <c r="V3" s="52">
        <v>285</v>
      </c>
      <c r="W3" s="56">
        <v>0.24791666666666667</v>
      </c>
      <c r="X3" s="52">
        <v>383</v>
      </c>
      <c r="Y3" s="52">
        <v>0</v>
      </c>
      <c r="Z3" s="52">
        <v>363</v>
      </c>
      <c r="AA3" s="52">
        <v>552</v>
      </c>
      <c r="AB3" s="55">
        <v>2306</v>
      </c>
      <c r="AC3" s="52" t="s">
        <v>222</v>
      </c>
      <c r="AD3" s="54">
        <v>1.4791666666666666E-3</v>
      </c>
      <c r="AE3" s="52">
        <v>3</v>
      </c>
      <c r="AF3" s="52">
        <v>33</v>
      </c>
      <c r="AG3" s="52">
        <v>23</v>
      </c>
      <c r="AH3" s="52">
        <v>38</v>
      </c>
      <c r="AI3" s="53">
        <v>9.8032407407407408E-3</v>
      </c>
      <c r="AJ3" s="53">
        <v>9.8263888888888897E-3</v>
      </c>
      <c r="AK3" s="52">
        <v>30</v>
      </c>
      <c r="AL3" s="52">
        <v>43</v>
      </c>
    </row>
    <row r="4" spans="1:38">
      <c r="A4" s="52" t="s">
        <v>224</v>
      </c>
      <c r="B4" s="52" t="s">
        <v>272</v>
      </c>
      <c r="C4" s="57">
        <v>45729.709027777775</v>
      </c>
      <c r="D4" s="52" t="b">
        <v>0</v>
      </c>
      <c r="E4" s="52" t="s">
        <v>232</v>
      </c>
      <c r="F4" s="52" t="s">
        <v>276</v>
      </c>
      <c r="G4" s="52">
        <v>6.25</v>
      </c>
      <c r="H4" s="52">
        <v>472</v>
      </c>
      <c r="I4" s="53">
        <v>1.9803240740740739E-2</v>
      </c>
      <c r="J4" s="52">
        <v>165</v>
      </c>
      <c r="K4" s="52">
        <v>182</v>
      </c>
      <c r="L4" s="52">
        <v>3.7</v>
      </c>
      <c r="M4" s="52">
        <v>166</v>
      </c>
      <c r="N4" s="52">
        <v>207</v>
      </c>
      <c r="O4" s="56">
        <v>0.19027777777777777</v>
      </c>
      <c r="P4" s="56">
        <v>0.14652777777777778</v>
      </c>
      <c r="Q4" s="52">
        <v>84</v>
      </c>
      <c r="R4" s="52">
        <v>74</v>
      </c>
      <c r="S4" s="52">
        <v>1.27</v>
      </c>
      <c r="T4" s="52">
        <v>7.4</v>
      </c>
      <c r="U4" s="52">
        <v>9.3000000000000007</v>
      </c>
      <c r="V4" s="52">
        <v>256</v>
      </c>
      <c r="W4" s="56">
        <v>0.19166666666666668</v>
      </c>
      <c r="X4" s="52">
        <v>512</v>
      </c>
      <c r="Y4" s="52">
        <v>0</v>
      </c>
      <c r="Z4" s="52">
        <v>472</v>
      </c>
      <c r="AA4" s="52">
        <v>920</v>
      </c>
      <c r="AB4" s="55">
        <v>4742</v>
      </c>
      <c r="AC4" s="52" t="s">
        <v>222</v>
      </c>
      <c r="AD4" s="54">
        <v>6.8634259259259256E-4</v>
      </c>
      <c r="AE4" s="52">
        <v>13</v>
      </c>
      <c r="AF4" s="52">
        <v>37</v>
      </c>
      <c r="AG4" s="52">
        <v>28</v>
      </c>
      <c r="AH4" s="52">
        <v>46</v>
      </c>
      <c r="AI4" s="53">
        <v>1.9710648148148147E-2</v>
      </c>
      <c r="AJ4" s="53">
        <v>2.5057870370370369E-2</v>
      </c>
      <c r="AK4" s="52">
        <v>28</v>
      </c>
      <c r="AL4" s="52">
        <v>53</v>
      </c>
    </row>
    <row r="5" spans="1:38">
      <c r="A5" s="52" t="s">
        <v>224</v>
      </c>
      <c r="B5" s="52" t="s">
        <v>272</v>
      </c>
      <c r="C5" s="57">
        <v>45729.698553240742</v>
      </c>
      <c r="D5" s="52" t="b">
        <v>0</v>
      </c>
      <c r="E5" s="52" t="s">
        <v>223</v>
      </c>
      <c r="F5" s="52" t="s">
        <v>276</v>
      </c>
      <c r="G5" s="52">
        <v>1.56</v>
      </c>
      <c r="H5" s="52">
        <v>137</v>
      </c>
      <c r="I5" s="54">
        <v>6.5208333333333333E-3</v>
      </c>
      <c r="J5" s="52">
        <v>147</v>
      </c>
      <c r="K5" s="52">
        <v>155</v>
      </c>
      <c r="L5" s="52">
        <v>2.1</v>
      </c>
      <c r="M5" s="52">
        <v>150</v>
      </c>
      <c r="N5" s="52">
        <v>165</v>
      </c>
      <c r="O5" s="56">
        <v>0.25069444444444444</v>
      </c>
      <c r="P5" s="56">
        <v>0.20833333333333334</v>
      </c>
      <c r="Q5" s="52">
        <v>31</v>
      </c>
      <c r="R5" s="52">
        <v>52</v>
      </c>
      <c r="S5" s="52">
        <v>1.0900000000000001</v>
      </c>
      <c r="T5" s="52">
        <v>8.5</v>
      </c>
      <c r="U5" s="52">
        <v>9.1999999999999993</v>
      </c>
      <c r="V5" s="52">
        <v>291</v>
      </c>
      <c r="W5" s="56">
        <v>0.25069444444444444</v>
      </c>
      <c r="X5" s="52">
        <v>407</v>
      </c>
      <c r="Y5" s="52">
        <v>0</v>
      </c>
      <c r="Z5" s="52">
        <v>353</v>
      </c>
      <c r="AA5" s="52">
        <v>650</v>
      </c>
      <c r="AB5" s="55">
        <v>1430</v>
      </c>
      <c r="AC5" s="52" t="s">
        <v>222</v>
      </c>
      <c r="AD5" s="54">
        <v>2.2280092592592594E-3</v>
      </c>
      <c r="AE5" s="52">
        <v>2</v>
      </c>
      <c r="AF5" s="52">
        <v>32</v>
      </c>
      <c r="AG5" s="52">
        <v>26</v>
      </c>
      <c r="AH5" s="52">
        <v>38</v>
      </c>
      <c r="AI5" s="53">
        <v>6.2268518518518515E-3</v>
      </c>
      <c r="AJ5" s="53">
        <v>7.3032407407407404E-3</v>
      </c>
      <c r="AK5" s="52">
        <v>25</v>
      </c>
      <c r="AL5" s="52">
        <v>59</v>
      </c>
    </row>
    <row r="6" spans="1:38">
      <c r="A6" s="52" t="s">
        <v>224</v>
      </c>
      <c r="B6" s="52" t="s">
        <v>272</v>
      </c>
      <c r="C6" s="57">
        <v>45729.425555555557</v>
      </c>
      <c r="D6" s="52" t="b">
        <v>0</v>
      </c>
      <c r="E6" s="52" t="s">
        <v>223</v>
      </c>
      <c r="F6" s="52" t="s">
        <v>275</v>
      </c>
      <c r="G6" s="52">
        <v>5.18</v>
      </c>
      <c r="H6" s="52">
        <v>446</v>
      </c>
      <c r="I6" s="53">
        <v>2.1134259259259259E-2</v>
      </c>
      <c r="J6" s="52">
        <v>155</v>
      </c>
      <c r="K6" s="52">
        <v>165</v>
      </c>
      <c r="L6" s="52">
        <v>3.1</v>
      </c>
      <c r="M6" s="52">
        <v>161</v>
      </c>
      <c r="N6" s="52">
        <v>167</v>
      </c>
      <c r="O6" s="56">
        <v>0.24444444444444444</v>
      </c>
      <c r="P6" s="56">
        <v>0.18819444444444444</v>
      </c>
      <c r="Q6" s="52">
        <v>43</v>
      </c>
      <c r="R6" s="52">
        <v>83</v>
      </c>
      <c r="S6" s="52">
        <v>1.05</v>
      </c>
      <c r="T6" s="52">
        <v>8.5</v>
      </c>
      <c r="U6" s="52">
        <v>9</v>
      </c>
      <c r="V6" s="52">
        <v>288</v>
      </c>
      <c r="W6" s="56">
        <v>0.24722222222222223</v>
      </c>
      <c r="X6" s="52">
        <v>365</v>
      </c>
      <c r="Y6" s="52">
        <v>0</v>
      </c>
      <c r="Z6" s="52">
        <v>354</v>
      </c>
      <c r="AA6" s="52">
        <v>554</v>
      </c>
      <c r="AB6" s="55">
        <v>4908</v>
      </c>
      <c r="AC6" s="52" t="s">
        <v>222</v>
      </c>
      <c r="AD6" s="54">
        <v>7.418981481481481E-4</v>
      </c>
      <c r="AE6" s="52">
        <v>6</v>
      </c>
      <c r="AF6" s="52">
        <v>35</v>
      </c>
      <c r="AG6" s="52">
        <v>21</v>
      </c>
      <c r="AH6" s="52">
        <v>40</v>
      </c>
      <c r="AI6" s="53">
        <v>2.1099537037037038E-2</v>
      </c>
      <c r="AJ6" s="53">
        <v>2.1585648148148149E-2</v>
      </c>
      <c r="AK6" s="52">
        <v>37</v>
      </c>
      <c r="AL6" s="52">
        <v>89</v>
      </c>
    </row>
    <row r="7" spans="1:38">
      <c r="A7" s="52" t="s">
        <v>224</v>
      </c>
      <c r="B7" s="52" t="s">
        <v>272</v>
      </c>
      <c r="C7" s="57">
        <v>45727.730474537035</v>
      </c>
      <c r="D7" s="52" t="b">
        <v>0</v>
      </c>
      <c r="E7" s="52" t="s">
        <v>223</v>
      </c>
      <c r="F7" s="52" t="s">
        <v>276</v>
      </c>
      <c r="G7" s="52">
        <v>1.17</v>
      </c>
      <c r="H7" s="52">
        <v>102</v>
      </c>
      <c r="I7" s="54">
        <v>4.7719907407407407E-3</v>
      </c>
      <c r="J7" s="52">
        <v>148</v>
      </c>
      <c r="K7" s="52">
        <v>155</v>
      </c>
      <c r="L7" s="52">
        <v>1.8</v>
      </c>
      <c r="M7" s="52">
        <v>164</v>
      </c>
      <c r="N7" s="52">
        <v>174</v>
      </c>
      <c r="O7" s="56">
        <v>0.24374999999999999</v>
      </c>
      <c r="P7" s="56">
        <v>0.22361111111111112</v>
      </c>
      <c r="Q7" s="52">
        <v>13</v>
      </c>
      <c r="R7" s="52">
        <v>2</v>
      </c>
      <c r="S7" s="52">
        <v>1.04</v>
      </c>
      <c r="T7" s="52">
        <v>8.4</v>
      </c>
      <c r="U7" s="52">
        <v>8.6999999999999993</v>
      </c>
      <c r="V7" s="52">
        <v>278</v>
      </c>
      <c r="W7" s="56">
        <v>0.23958333333333334</v>
      </c>
      <c r="X7" s="52">
        <v>388</v>
      </c>
      <c r="Y7" s="52">
        <v>0</v>
      </c>
      <c r="Z7" s="52">
        <v>375</v>
      </c>
      <c r="AA7" s="52">
        <v>491</v>
      </c>
      <c r="AB7" s="55">
        <v>1138</v>
      </c>
      <c r="AC7" s="52" t="s">
        <v>222</v>
      </c>
      <c r="AD7" s="54">
        <v>6.8055555555555556E-4</v>
      </c>
      <c r="AE7" s="52">
        <v>2</v>
      </c>
      <c r="AF7" s="52">
        <v>34</v>
      </c>
      <c r="AG7" s="52">
        <v>24</v>
      </c>
      <c r="AH7" s="52">
        <v>39</v>
      </c>
      <c r="AI7" s="53">
        <v>4.7453703703703703E-3</v>
      </c>
      <c r="AJ7" s="54">
        <v>5.1956018518518514E-3</v>
      </c>
      <c r="AK7" s="52">
        <v>45</v>
      </c>
      <c r="AL7" s="52">
        <v>60</v>
      </c>
    </row>
    <row r="8" spans="1:38">
      <c r="A8" s="52" t="s">
        <v>224</v>
      </c>
      <c r="B8" s="52" t="s">
        <v>272</v>
      </c>
      <c r="C8" s="57">
        <v>45727.699849537035</v>
      </c>
      <c r="D8" s="52" t="b">
        <v>0</v>
      </c>
      <c r="E8" s="52" t="s">
        <v>231</v>
      </c>
      <c r="F8" s="52" t="s">
        <v>276</v>
      </c>
      <c r="G8" s="52">
        <v>8.43</v>
      </c>
      <c r="H8" s="52">
        <v>664</v>
      </c>
      <c r="I8" s="53">
        <v>2.7766203703703703E-2</v>
      </c>
      <c r="J8" s="52">
        <v>162</v>
      </c>
      <c r="K8" s="52">
        <v>172</v>
      </c>
      <c r="L8" s="52">
        <v>4</v>
      </c>
      <c r="M8" s="52">
        <v>167</v>
      </c>
      <c r="N8" s="52">
        <v>174</v>
      </c>
      <c r="O8" s="56">
        <v>0.19791666666666666</v>
      </c>
      <c r="P8" s="56">
        <v>0.17083333333333334</v>
      </c>
      <c r="Q8" s="52">
        <v>45</v>
      </c>
      <c r="R8" s="52">
        <v>56</v>
      </c>
      <c r="S8" s="52">
        <v>1.26</v>
      </c>
      <c r="T8" s="52">
        <v>7.5</v>
      </c>
      <c r="U8" s="52">
        <v>9.5</v>
      </c>
      <c r="V8" s="52">
        <v>262</v>
      </c>
      <c r="W8" s="56">
        <v>0.19791666666666666</v>
      </c>
      <c r="X8" s="52">
        <v>459</v>
      </c>
      <c r="Y8" s="52">
        <v>0</v>
      </c>
      <c r="Z8" s="52">
        <v>451</v>
      </c>
      <c r="AA8" s="52">
        <v>622</v>
      </c>
      <c r="AB8" s="55">
        <v>6656</v>
      </c>
      <c r="AC8" s="52" t="s">
        <v>222</v>
      </c>
      <c r="AD8" s="54">
        <v>2.0370370370370372E-4</v>
      </c>
      <c r="AE8" s="52">
        <v>12</v>
      </c>
      <c r="AF8" s="52">
        <v>37</v>
      </c>
      <c r="AG8" s="52">
        <v>27</v>
      </c>
      <c r="AH8" s="52">
        <v>48</v>
      </c>
      <c r="AI8" s="53">
        <v>2.7731481481481482E-2</v>
      </c>
      <c r="AJ8" s="53">
        <v>2.7766203703703703E-2</v>
      </c>
      <c r="AK8" s="52">
        <v>31</v>
      </c>
      <c r="AL8" s="52">
        <v>52</v>
      </c>
    </row>
    <row r="9" spans="1:38">
      <c r="A9" s="52" t="s">
        <v>224</v>
      </c>
      <c r="B9" s="52" t="s">
        <v>272</v>
      </c>
      <c r="C9" s="57">
        <v>45727.694236111114</v>
      </c>
      <c r="D9" s="52" t="b">
        <v>0</v>
      </c>
      <c r="E9" s="52" t="s">
        <v>223</v>
      </c>
      <c r="F9" s="52" t="s">
        <v>276</v>
      </c>
      <c r="G9" s="52">
        <v>1.22</v>
      </c>
      <c r="H9" s="52">
        <v>90</v>
      </c>
      <c r="I9" s="54">
        <v>4.5405092592592598E-3</v>
      </c>
      <c r="J9" s="52">
        <v>136</v>
      </c>
      <c r="K9" s="52">
        <v>153</v>
      </c>
      <c r="L9" s="52">
        <v>1.4</v>
      </c>
      <c r="M9" s="52">
        <v>161</v>
      </c>
      <c r="N9" s="52">
        <v>171</v>
      </c>
      <c r="O9" s="56">
        <v>0.22291666666666668</v>
      </c>
      <c r="P9" s="56">
        <v>0.19583333333333333</v>
      </c>
      <c r="Q9" s="52">
        <v>6</v>
      </c>
      <c r="R9" s="52">
        <v>43</v>
      </c>
      <c r="S9" s="52">
        <v>1.1599999999999999</v>
      </c>
      <c r="T9" s="52">
        <v>8.1</v>
      </c>
      <c r="U9" s="52">
        <v>9.4</v>
      </c>
      <c r="V9" s="52">
        <v>282</v>
      </c>
      <c r="W9" s="56">
        <v>0.23055555555555557</v>
      </c>
      <c r="X9" s="52">
        <v>376</v>
      </c>
      <c r="Y9" s="52">
        <v>0</v>
      </c>
      <c r="Z9" s="52">
        <v>367</v>
      </c>
      <c r="AA9" s="52">
        <v>508</v>
      </c>
      <c r="AB9" s="55">
        <v>1040</v>
      </c>
      <c r="AC9" s="52" t="s">
        <v>222</v>
      </c>
      <c r="AD9" s="54">
        <v>7.7777777777777784E-4</v>
      </c>
      <c r="AE9" s="52">
        <v>2</v>
      </c>
      <c r="AF9" s="52">
        <v>30</v>
      </c>
      <c r="AG9" s="52">
        <v>17</v>
      </c>
      <c r="AH9" s="52">
        <v>36</v>
      </c>
      <c r="AI9" s="54">
        <v>4.526620370370371E-3</v>
      </c>
      <c r="AJ9" s="54">
        <v>4.5486111111111109E-3</v>
      </c>
      <c r="AK9" s="52">
        <v>63</v>
      </c>
      <c r="AL9" s="52">
        <v>89</v>
      </c>
    </row>
    <row r="10" spans="1:38">
      <c r="A10" s="52" t="s">
        <v>224</v>
      </c>
      <c r="B10" s="52" t="s">
        <v>272</v>
      </c>
      <c r="C10" s="57">
        <v>45726.782337962963</v>
      </c>
      <c r="D10" s="52" t="b">
        <v>0</v>
      </c>
      <c r="E10" s="52" t="s">
        <v>223</v>
      </c>
      <c r="F10" s="52" t="s">
        <v>275</v>
      </c>
      <c r="G10" s="52">
        <v>10.32</v>
      </c>
      <c r="H10" s="52">
        <v>878</v>
      </c>
      <c r="I10" s="53">
        <v>3.9166666666666669E-2</v>
      </c>
      <c r="J10" s="52">
        <v>159</v>
      </c>
      <c r="K10" s="52">
        <v>174</v>
      </c>
      <c r="L10" s="52">
        <v>4</v>
      </c>
      <c r="M10" s="52">
        <v>155</v>
      </c>
      <c r="N10" s="52">
        <v>194</v>
      </c>
      <c r="O10" s="56">
        <v>0.22777777777777777</v>
      </c>
      <c r="P10" s="56">
        <v>0.16180555555555556</v>
      </c>
      <c r="Q10" s="52">
        <v>97</v>
      </c>
      <c r="R10" s="52">
        <v>98</v>
      </c>
      <c r="S10" s="52">
        <v>1.17</v>
      </c>
      <c r="T10" s="52">
        <v>8.3000000000000007</v>
      </c>
      <c r="U10" s="52">
        <v>9.6</v>
      </c>
      <c r="V10" s="52">
        <v>290</v>
      </c>
      <c r="W10" s="56">
        <v>0.22708333333333333</v>
      </c>
      <c r="X10" s="52">
        <v>413</v>
      </c>
      <c r="Y10" s="52">
        <v>0</v>
      </c>
      <c r="Z10" s="52">
        <v>401</v>
      </c>
      <c r="AA10" s="52">
        <v>664</v>
      </c>
      <c r="AB10" s="55">
        <v>8758</v>
      </c>
      <c r="AC10" s="52" t="s">
        <v>222</v>
      </c>
      <c r="AD10" s="54">
        <v>1.3402777777777777E-3</v>
      </c>
      <c r="AE10" s="52">
        <v>11</v>
      </c>
      <c r="AF10" s="52">
        <v>36</v>
      </c>
      <c r="AG10" s="52">
        <v>25</v>
      </c>
      <c r="AH10" s="52">
        <v>41</v>
      </c>
      <c r="AI10" s="53">
        <v>3.8981481481481478E-2</v>
      </c>
      <c r="AJ10" s="53">
        <v>3.9166666666666669E-2</v>
      </c>
      <c r="AK10" s="52">
        <v>-1</v>
      </c>
      <c r="AL10" s="52">
        <v>59</v>
      </c>
    </row>
    <row r="11" spans="1:38">
      <c r="A11" s="52" t="s">
        <v>224</v>
      </c>
      <c r="B11" s="52" t="s">
        <v>272</v>
      </c>
      <c r="C11" s="57">
        <v>45726.511886574073</v>
      </c>
      <c r="D11" s="52" t="b">
        <v>0</v>
      </c>
      <c r="E11" s="52" t="s">
        <v>223</v>
      </c>
      <c r="F11" s="52" t="s">
        <v>275</v>
      </c>
      <c r="G11" s="52">
        <v>10.08</v>
      </c>
      <c r="H11" s="52">
        <v>864</v>
      </c>
      <c r="I11" s="53">
        <v>3.7789351851851852E-2</v>
      </c>
      <c r="J11" s="52">
        <v>162</v>
      </c>
      <c r="K11" s="52">
        <v>168</v>
      </c>
      <c r="L11" s="52">
        <v>4</v>
      </c>
      <c r="M11" s="52">
        <v>160</v>
      </c>
      <c r="N11" s="52">
        <v>171</v>
      </c>
      <c r="O11" s="56">
        <v>0.22500000000000001</v>
      </c>
      <c r="P11" s="56">
        <v>0.21319444444444444</v>
      </c>
      <c r="Q11" s="52">
        <v>112</v>
      </c>
      <c r="R11" s="52">
        <v>103</v>
      </c>
      <c r="S11" s="52">
        <v>1.1599999999999999</v>
      </c>
      <c r="T11" s="52">
        <v>8.1999999999999993</v>
      </c>
      <c r="U11" s="52">
        <v>9.5</v>
      </c>
      <c r="V11" s="52">
        <v>284</v>
      </c>
      <c r="W11" s="56">
        <v>0.22361111111111112</v>
      </c>
      <c r="X11" s="52">
        <v>431</v>
      </c>
      <c r="Y11" s="52">
        <v>0</v>
      </c>
      <c r="Z11" s="52">
        <v>414</v>
      </c>
      <c r="AA11" s="52">
        <v>624</v>
      </c>
      <c r="AB11" s="55">
        <v>8702</v>
      </c>
      <c r="AC11" s="52" t="s">
        <v>222</v>
      </c>
      <c r="AD11" s="54">
        <v>2.9398148148148149E-4</v>
      </c>
      <c r="AE11" s="52">
        <v>11</v>
      </c>
      <c r="AF11" s="52">
        <v>37</v>
      </c>
      <c r="AG11" s="52">
        <v>18</v>
      </c>
      <c r="AH11" s="52">
        <v>43</v>
      </c>
      <c r="AI11" s="53">
        <v>3.7754629629629631E-2</v>
      </c>
      <c r="AJ11" s="53">
        <v>3.7789351851851852E-2</v>
      </c>
      <c r="AK11" s="52">
        <v>65</v>
      </c>
      <c r="AL11" s="52">
        <v>80</v>
      </c>
    </row>
    <row r="12" spans="1:38">
      <c r="A12" s="52" t="s">
        <v>224</v>
      </c>
      <c r="B12" s="52" t="s">
        <v>274</v>
      </c>
      <c r="C12" s="57">
        <v>45721.684849537036</v>
      </c>
      <c r="D12" s="52" t="b">
        <v>0</v>
      </c>
      <c r="E12" s="52" t="s">
        <v>230</v>
      </c>
      <c r="F12" s="52" t="s">
        <v>276</v>
      </c>
      <c r="G12" s="52">
        <v>1.78</v>
      </c>
      <c r="H12" s="52">
        <v>151</v>
      </c>
      <c r="I12" s="53">
        <v>7.013888888888889E-3</v>
      </c>
      <c r="J12" s="52">
        <v>153</v>
      </c>
      <c r="K12" s="52">
        <v>160</v>
      </c>
      <c r="L12" s="52">
        <v>2.1</v>
      </c>
      <c r="M12" s="52">
        <v>163</v>
      </c>
      <c r="N12" s="52">
        <v>169</v>
      </c>
      <c r="O12" s="56">
        <v>0.23680555555555555</v>
      </c>
      <c r="P12" s="56">
        <v>0.21319444444444444</v>
      </c>
      <c r="Q12" s="52">
        <v>4</v>
      </c>
      <c r="R12" s="52">
        <v>16</v>
      </c>
      <c r="S12" s="52">
        <v>1.08</v>
      </c>
      <c r="T12" s="52">
        <v>8.3000000000000007</v>
      </c>
      <c r="U12" s="52">
        <v>9</v>
      </c>
      <c r="V12" s="52">
        <v>281</v>
      </c>
      <c r="W12" s="56">
        <v>0.24027777777777778</v>
      </c>
      <c r="X12" s="52">
        <v>372</v>
      </c>
      <c r="Y12" s="52">
        <v>0</v>
      </c>
      <c r="Z12" s="52">
        <v>366</v>
      </c>
      <c r="AA12" s="52">
        <v>448</v>
      </c>
      <c r="AB12" s="55">
        <v>1654</v>
      </c>
      <c r="AC12" s="52" t="s">
        <v>222</v>
      </c>
      <c r="AD12" s="54">
        <v>3.0856481481481486E-3</v>
      </c>
      <c r="AE12" s="52">
        <v>2</v>
      </c>
      <c r="AF12" s="52">
        <v>33</v>
      </c>
      <c r="AG12" s="52">
        <v>20</v>
      </c>
      <c r="AH12" s="52">
        <v>38</v>
      </c>
      <c r="AI12" s="53">
        <v>6.9907407407407409E-3</v>
      </c>
      <c r="AJ12" s="53">
        <v>7.013888888888889E-3</v>
      </c>
      <c r="AK12" s="52">
        <v>40</v>
      </c>
      <c r="AL12" s="52">
        <v>55</v>
      </c>
    </row>
    <row r="13" spans="1:38">
      <c r="A13" s="52" t="s">
        <v>224</v>
      </c>
      <c r="B13" s="52" t="s">
        <v>274</v>
      </c>
      <c r="C13" s="57">
        <v>45721.646354166667</v>
      </c>
      <c r="D13" s="52" t="b">
        <v>0</v>
      </c>
      <c r="E13" s="52" t="s">
        <v>229</v>
      </c>
      <c r="F13" s="52" t="s">
        <v>276</v>
      </c>
      <c r="G13" s="52">
        <v>11.01</v>
      </c>
      <c r="H13" s="52">
        <v>850</v>
      </c>
      <c r="I13" s="53">
        <v>3.5034722222222224E-2</v>
      </c>
      <c r="J13" s="52">
        <v>165</v>
      </c>
      <c r="K13" s="52">
        <v>177</v>
      </c>
      <c r="L13" s="52">
        <v>4.5999999999999996</v>
      </c>
      <c r="M13" s="52">
        <v>164</v>
      </c>
      <c r="N13" s="52">
        <v>175</v>
      </c>
      <c r="O13" s="56">
        <v>0.19097222222222221</v>
      </c>
      <c r="P13" s="56">
        <v>0.15972222222222221</v>
      </c>
      <c r="Q13" s="52">
        <v>103</v>
      </c>
      <c r="R13" s="52">
        <v>84</v>
      </c>
      <c r="S13" s="52">
        <v>1.31</v>
      </c>
      <c r="T13" s="52">
        <v>7.4</v>
      </c>
      <c r="U13" s="52">
        <v>9.6999999999999993</v>
      </c>
      <c r="V13" s="52">
        <v>261</v>
      </c>
      <c r="W13" s="56">
        <v>0.18958333333333333</v>
      </c>
      <c r="X13" s="52">
        <v>491</v>
      </c>
      <c r="Y13" s="52">
        <v>0</v>
      </c>
      <c r="Z13" s="52">
        <v>475</v>
      </c>
      <c r="AA13" s="52">
        <v>723</v>
      </c>
      <c r="AB13" s="55">
        <v>8352</v>
      </c>
      <c r="AC13" s="52" t="s">
        <v>222</v>
      </c>
      <c r="AD13" s="54">
        <v>1.5046296296296297E-5</v>
      </c>
      <c r="AE13" s="52">
        <v>12</v>
      </c>
      <c r="AF13" s="52">
        <v>38</v>
      </c>
      <c r="AG13" s="52">
        <v>23</v>
      </c>
      <c r="AH13" s="52">
        <v>45</v>
      </c>
      <c r="AI13" s="53">
        <v>3.4942129629629629E-2</v>
      </c>
      <c r="AJ13" s="53">
        <v>3.6701388888888888E-2</v>
      </c>
      <c r="AK13" s="52">
        <v>30</v>
      </c>
      <c r="AL13" s="52">
        <v>60</v>
      </c>
    </row>
    <row r="14" spans="1:38">
      <c r="A14" s="52" t="s">
        <v>224</v>
      </c>
      <c r="B14" s="52" t="s">
        <v>274</v>
      </c>
      <c r="C14" s="57">
        <v>45719.512986111113</v>
      </c>
      <c r="D14" s="52" t="b">
        <v>0</v>
      </c>
      <c r="E14" s="52" t="s">
        <v>228</v>
      </c>
      <c r="F14" s="52" t="s">
        <v>276</v>
      </c>
      <c r="G14" s="52">
        <v>1.79</v>
      </c>
      <c r="H14" s="52">
        <v>152</v>
      </c>
      <c r="I14" s="54">
        <v>6.8842592592592584E-3</v>
      </c>
      <c r="J14" s="52">
        <v>151</v>
      </c>
      <c r="K14" s="52">
        <v>175</v>
      </c>
      <c r="L14" s="52">
        <v>2.2999999999999998</v>
      </c>
      <c r="M14" s="52">
        <v>162</v>
      </c>
      <c r="N14" s="52">
        <v>184</v>
      </c>
      <c r="O14" s="56">
        <v>0.23125000000000001</v>
      </c>
      <c r="P14" s="56">
        <v>0.14652777777777778</v>
      </c>
      <c r="Q14" s="52">
        <v>39</v>
      </c>
      <c r="R14" s="52">
        <v>22</v>
      </c>
      <c r="S14" s="52">
        <v>1.1100000000000001</v>
      </c>
      <c r="T14" s="52">
        <v>8.1999999999999993</v>
      </c>
      <c r="U14" s="52">
        <v>8.9</v>
      </c>
      <c r="V14" s="52">
        <v>275</v>
      </c>
      <c r="W14" s="56">
        <v>0.22569444444444445</v>
      </c>
      <c r="X14" s="52">
        <v>440</v>
      </c>
      <c r="Y14" s="52">
        <v>0</v>
      </c>
      <c r="Z14" s="52">
        <v>420</v>
      </c>
      <c r="AA14" s="52">
        <v>676</v>
      </c>
      <c r="AB14" s="55">
        <v>1624</v>
      </c>
      <c r="AC14" s="52" t="s">
        <v>222</v>
      </c>
      <c r="AD14" s="54">
        <v>2.5532407407407405E-3</v>
      </c>
      <c r="AE14" s="52">
        <v>2</v>
      </c>
      <c r="AF14" s="52">
        <v>32</v>
      </c>
      <c r="AG14" s="52">
        <v>22</v>
      </c>
      <c r="AH14" s="52">
        <v>39</v>
      </c>
      <c r="AI14" s="54">
        <v>6.8425925925925928E-3</v>
      </c>
      <c r="AJ14" s="53">
        <v>1.105324074074074E-2</v>
      </c>
      <c r="AK14" s="52">
        <v>38</v>
      </c>
      <c r="AL14" s="52">
        <v>67</v>
      </c>
    </row>
    <row r="15" spans="1:38">
      <c r="A15" s="52" t="s">
        <v>224</v>
      </c>
      <c r="B15" s="52" t="s">
        <v>274</v>
      </c>
      <c r="C15" s="57">
        <v>45718.551747685182</v>
      </c>
      <c r="D15" s="52" t="b">
        <v>0</v>
      </c>
      <c r="E15" s="52" t="s">
        <v>223</v>
      </c>
      <c r="F15" s="52" t="s">
        <v>275</v>
      </c>
      <c r="G15" s="52">
        <v>15.01</v>
      </c>
      <c r="H15" s="55">
        <v>1238</v>
      </c>
      <c r="I15" s="53">
        <v>5.3078703703703704E-2</v>
      </c>
      <c r="J15" s="52">
        <v>166</v>
      </c>
      <c r="K15" s="52">
        <v>177</v>
      </c>
      <c r="L15" s="52">
        <v>4.8</v>
      </c>
      <c r="M15" s="52">
        <v>162</v>
      </c>
      <c r="N15" s="52">
        <v>170</v>
      </c>
      <c r="O15" s="56">
        <v>0.21249999999999999</v>
      </c>
      <c r="P15" s="56">
        <v>0.18333333333333332</v>
      </c>
      <c r="Q15" s="52">
        <v>111</v>
      </c>
      <c r="R15" s="52">
        <v>106</v>
      </c>
      <c r="S15" s="52">
        <v>1.2</v>
      </c>
      <c r="T15" s="52">
        <v>7.9</v>
      </c>
      <c r="U15" s="52">
        <v>9.4</v>
      </c>
      <c r="V15" s="52">
        <v>273</v>
      </c>
      <c r="W15" s="56">
        <v>0.21249999999999999</v>
      </c>
      <c r="X15" s="52">
        <v>416</v>
      </c>
      <c r="Y15" s="52">
        <v>0</v>
      </c>
      <c r="Z15" s="52">
        <v>414</v>
      </c>
      <c r="AA15" s="52">
        <v>621</v>
      </c>
      <c r="AB15" s="55">
        <v>12482</v>
      </c>
      <c r="AC15" s="52" t="s">
        <v>222</v>
      </c>
      <c r="AD15" s="54">
        <v>2.0833333333333333E-5</v>
      </c>
      <c r="AE15" s="52">
        <v>16</v>
      </c>
      <c r="AF15" s="52">
        <v>37</v>
      </c>
      <c r="AG15" s="52">
        <v>23</v>
      </c>
      <c r="AH15" s="52">
        <v>44</v>
      </c>
      <c r="AI15" s="53">
        <v>5.303240740740741E-2</v>
      </c>
      <c r="AJ15" s="53">
        <v>6.0034722222222225E-2</v>
      </c>
      <c r="AK15" s="52">
        <v>27</v>
      </c>
      <c r="AL15" s="52">
        <v>78</v>
      </c>
    </row>
    <row r="16" spans="1:38">
      <c r="A16" s="52" t="s">
        <v>224</v>
      </c>
      <c r="B16" s="52" t="s">
        <v>274</v>
      </c>
      <c r="C16" s="57">
        <v>45716.459548611114</v>
      </c>
      <c r="D16" s="52" t="b">
        <v>0</v>
      </c>
      <c r="E16" s="52" t="s">
        <v>223</v>
      </c>
      <c r="F16" s="52" t="s">
        <v>275</v>
      </c>
      <c r="G16" s="52">
        <v>2.71</v>
      </c>
      <c r="H16" s="52">
        <v>225</v>
      </c>
      <c r="I16" s="53">
        <v>9.2824074074074076E-3</v>
      </c>
      <c r="J16" s="52">
        <v>167</v>
      </c>
      <c r="K16" s="52">
        <v>181</v>
      </c>
      <c r="L16" s="52">
        <v>3</v>
      </c>
      <c r="M16" s="52">
        <v>154</v>
      </c>
      <c r="N16" s="52">
        <v>188</v>
      </c>
      <c r="O16" s="56">
        <v>0.20555555555555555</v>
      </c>
      <c r="P16" s="56">
        <v>0.1388888888888889</v>
      </c>
      <c r="Q16" s="52">
        <v>52</v>
      </c>
      <c r="R16" s="52">
        <v>27</v>
      </c>
      <c r="S16" s="52">
        <v>1.27</v>
      </c>
      <c r="T16" s="52">
        <v>7.3</v>
      </c>
      <c r="U16" s="52">
        <v>9.1999999999999993</v>
      </c>
      <c r="V16" s="52">
        <v>257</v>
      </c>
      <c r="W16" s="56">
        <v>0.20208333333333334</v>
      </c>
      <c r="X16" s="52">
        <v>501</v>
      </c>
      <c r="Y16" s="52">
        <v>0</v>
      </c>
      <c r="Z16" s="52">
        <v>441</v>
      </c>
      <c r="AA16" s="52">
        <v>718</v>
      </c>
      <c r="AB16" s="55">
        <v>2132</v>
      </c>
      <c r="AC16" s="52" t="s">
        <v>222</v>
      </c>
      <c r="AD16" s="54">
        <v>2.5254629629629629E-3</v>
      </c>
      <c r="AE16" s="52">
        <v>3</v>
      </c>
      <c r="AF16" s="52">
        <v>38</v>
      </c>
      <c r="AG16" s="52">
        <v>28</v>
      </c>
      <c r="AH16" s="52">
        <v>49</v>
      </c>
      <c r="AI16" s="53">
        <v>9.2361111111111116E-3</v>
      </c>
      <c r="AJ16" s="53">
        <v>1.1446759259259259E-2</v>
      </c>
      <c r="AK16" s="52">
        <v>23</v>
      </c>
      <c r="AL16" s="52">
        <v>59</v>
      </c>
    </row>
    <row r="17" spans="1:38">
      <c r="A17" s="52" t="s">
        <v>224</v>
      </c>
      <c r="B17" s="52" t="s">
        <v>274</v>
      </c>
      <c r="C17" s="57">
        <v>45716.418761574074</v>
      </c>
      <c r="D17" s="52" t="b">
        <v>0</v>
      </c>
      <c r="E17" s="52" t="s">
        <v>227</v>
      </c>
      <c r="F17" s="52" t="s">
        <v>276</v>
      </c>
      <c r="G17" s="52">
        <v>10.86</v>
      </c>
      <c r="H17" s="52">
        <v>896</v>
      </c>
      <c r="I17" s="53">
        <v>3.8391203703703705E-2</v>
      </c>
      <c r="J17" s="52">
        <v>165</v>
      </c>
      <c r="K17" s="52">
        <v>178</v>
      </c>
      <c r="L17" s="52">
        <v>4.3</v>
      </c>
      <c r="M17" s="52">
        <v>160</v>
      </c>
      <c r="N17" s="52">
        <v>184</v>
      </c>
      <c r="O17" s="56">
        <v>0.21249999999999999</v>
      </c>
      <c r="P17" s="56">
        <v>0.12083333333333333</v>
      </c>
      <c r="Q17" s="52">
        <v>76</v>
      </c>
      <c r="R17" s="52">
        <v>96</v>
      </c>
      <c r="S17" s="52">
        <v>1.19</v>
      </c>
      <c r="T17" s="52">
        <v>7.9</v>
      </c>
      <c r="U17" s="52">
        <v>9.4</v>
      </c>
      <c r="V17" s="52">
        <v>273</v>
      </c>
      <c r="W17" s="56">
        <v>0.21249999999999999</v>
      </c>
      <c r="X17" s="52">
        <v>427</v>
      </c>
      <c r="Y17" s="52">
        <v>0</v>
      </c>
      <c r="Z17" s="52">
        <v>412</v>
      </c>
      <c r="AA17" s="52">
        <v>683</v>
      </c>
      <c r="AB17" s="55">
        <v>9020</v>
      </c>
      <c r="AC17" s="52" t="s">
        <v>222</v>
      </c>
      <c r="AD17" s="54">
        <v>2.6620370370370369E-5</v>
      </c>
      <c r="AE17" s="52">
        <v>23</v>
      </c>
      <c r="AF17" s="52">
        <v>37</v>
      </c>
      <c r="AG17" s="52">
        <v>22</v>
      </c>
      <c r="AH17" s="52">
        <v>44</v>
      </c>
      <c r="AI17" s="53">
        <v>3.8344907407407404E-2</v>
      </c>
      <c r="AJ17" s="53">
        <v>3.9629629629629633E-2</v>
      </c>
      <c r="AK17" s="52">
        <v>33</v>
      </c>
      <c r="AL17" s="52">
        <v>73</v>
      </c>
    </row>
    <row r="18" spans="1:38">
      <c r="A18" s="52" t="s">
        <v>224</v>
      </c>
      <c r="B18" s="52" t="s">
        <v>274</v>
      </c>
      <c r="C18" s="57">
        <v>45713.605486111112</v>
      </c>
      <c r="D18" s="52" t="b">
        <v>0</v>
      </c>
      <c r="E18" s="52" t="s">
        <v>223</v>
      </c>
      <c r="F18" s="52" t="s">
        <v>275</v>
      </c>
      <c r="G18" s="52">
        <v>5.5</v>
      </c>
      <c r="H18" s="52">
        <v>482</v>
      </c>
      <c r="I18" s="53">
        <v>2.1678240740740741E-2</v>
      </c>
      <c r="J18" s="52">
        <v>161</v>
      </c>
      <c r="K18" s="52">
        <v>170</v>
      </c>
      <c r="L18" s="52">
        <v>3.2</v>
      </c>
      <c r="M18" s="52">
        <v>161</v>
      </c>
      <c r="N18" s="52">
        <v>168</v>
      </c>
      <c r="O18" s="56">
        <v>0.2361111111111111</v>
      </c>
      <c r="P18" s="56">
        <v>0.21666666666666667</v>
      </c>
      <c r="Q18" s="52">
        <v>38</v>
      </c>
      <c r="R18" s="52">
        <v>59</v>
      </c>
      <c r="S18" s="52">
        <v>1.0900000000000001</v>
      </c>
      <c r="T18" s="52">
        <v>8.4</v>
      </c>
      <c r="U18" s="52">
        <v>9.1</v>
      </c>
      <c r="V18" s="52">
        <v>285</v>
      </c>
      <c r="W18" s="56">
        <v>0.23680555555555555</v>
      </c>
      <c r="X18" s="52">
        <v>385</v>
      </c>
      <c r="Y18" s="52">
        <v>0</v>
      </c>
      <c r="Z18" s="52">
        <v>381</v>
      </c>
      <c r="AA18" s="52">
        <v>532</v>
      </c>
      <c r="AB18" s="55">
        <v>5036</v>
      </c>
      <c r="AC18" s="52" t="s">
        <v>222</v>
      </c>
      <c r="AD18" s="54">
        <v>1.9618055555555556E-3</v>
      </c>
      <c r="AE18" s="52">
        <v>6</v>
      </c>
      <c r="AF18" s="52">
        <v>37</v>
      </c>
      <c r="AG18" s="52">
        <v>22</v>
      </c>
      <c r="AH18" s="52">
        <v>43</v>
      </c>
      <c r="AI18" s="53">
        <v>2.1666666666666667E-2</v>
      </c>
      <c r="AJ18" s="53">
        <v>2.1678240740740741E-2</v>
      </c>
      <c r="AK18" s="52">
        <v>42</v>
      </c>
      <c r="AL18" s="52">
        <v>57</v>
      </c>
    </row>
    <row r="19" spans="1:38">
      <c r="A19" s="52" t="s">
        <v>224</v>
      </c>
      <c r="B19" s="52" t="s">
        <v>274</v>
      </c>
      <c r="C19" s="57">
        <v>45712.502106481479</v>
      </c>
      <c r="D19" s="52" t="b">
        <v>0</v>
      </c>
      <c r="E19" s="52" t="s">
        <v>226</v>
      </c>
      <c r="F19" s="52" t="s">
        <v>276</v>
      </c>
      <c r="G19" s="52">
        <v>1.6</v>
      </c>
      <c r="H19" s="52">
        <v>136</v>
      </c>
      <c r="I19" s="54">
        <v>6.0509259259259257E-3</v>
      </c>
      <c r="J19" s="52">
        <v>160</v>
      </c>
      <c r="K19" s="52">
        <v>167</v>
      </c>
      <c r="L19" s="52">
        <v>2.2000000000000002</v>
      </c>
      <c r="M19" s="52">
        <v>160</v>
      </c>
      <c r="N19" s="52">
        <v>167</v>
      </c>
      <c r="O19" s="56">
        <v>0.22638888888888889</v>
      </c>
      <c r="P19" s="56">
        <v>0.19305555555555556</v>
      </c>
      <c r="Q19" s="52">
        <v>8</v>
      </c>
      <c r="R19" s="52">
        <v>17</v>
      </c>
      <c r="S19" s="52">
        <v>1.1299999999999999</v>
      </c>
      <c r="T19" s="52">
        <v>8.1</v>
      </c>
      <c r="U19" s="52">
        <v>9.1</v>
      </c>
      <c r="V19" s="52">
        <v>277</v>
      </c>
      <c r="W19" s="56">
        <v>0.23125000000000001</v>
      </c>
      <c r="X19" s="52">
        <v>384</v>
      </c>
      <c r="Y19" s="52">
        <v>0</v>
      </c>
      <c r="Z19" s="52">
        <v>380</v>
      </c>
      <c r="AA19" s="52">
        <v>539</v>
      </c>
      <c r="AB19" s="55">
        <v>1418</v>
      </c>
      <c r="AC19" s="52" t="s">
        <v>222</v>
      </c>
      <c r="AD19" s="54">
        <v>2.3090277777777779E-3</v>
      </c>
      <c r="AE19" s="52">
        <v>2</v>
      </c>
      <c r="AF19" s="52">
        <v>36</v>
      </c>
      <c r="AG19" s="52">
        <v>27</v>
      </c>
      <c r="AH19" s="52">
        <v>40</v>
      </c>
      <c r="AI19" s="53">
        <v>5.9953703703703705E-3</v>
      </c>
      <c r="AJ19" s="54">
        <v>6.8680555555555552E-3</v>
      </c>
      <c r="AK19" s="52">
        <v>39</v>
      </c>
      <c r="AL19" s="52">
        <v>50</v>
      </c>
    </row>
    <row r="20" spans="1:38">
      <c r="A20" s="52" t="s">
        <v>224</v>
      </c>
      <c r="B20" s="52" t="s">
        <v>274</v>
      </c>
      <c r="C20" s="57">
        <v>45712.486979166664</v>
      </c>
      <c r="D20" s="52" t="b">
        <v>0</v>
      </c>
      <c r="E20" s="52" t="s">
        <v>225</v>
      </c>
      <c r="F20" s="52" t="s">
        <v>276</v>
      </c>
      <c r="G20" s="52">
        <v>3.37</v>
      </c>
      <c r="H20" s="52">
        <v>295</v>
      </c>
      <c r="I20" s="53">
        <v>1.2164351851851852E-2</v>
      </c>
      <c r="J20" s="52">
        <v>169</v>
      </c>
      <c r="K20" s="52">
        <v>181</v>
      </c>
      <c r="L20" s="52">
        <v>3.1</v>
      </c>
      <c r="M20" s="52">
        <v>135</v>
      </c>
      <c r="N20" s="52">
        <v>192</v>
      </c>
      <c r="O20" s="56">
        <v>0.21666666666666667</v>
      </c>
      <c r="P20" s="56">
        <v>0.12361111111111112</v>
      </c>
      <c r="Q20" s="52">
        <v>34</v>
      </c>
      <c r="R20" s="52">
        <v>38</v>
      </c>
      <c r="S20" s="52">
        <v>1.35</v>
      </c>
      <c r="T20" s="52">
        <v>7</v>
      </c>
      <c r="U20" s="52">
        <v>9</v>
      </c>
      <c r="V20" s="52">
        <v>244</v>
      </c>
      <c r="W20" s="56">
        <v>0.21388888888888888</v>
      </c>
      <c r="X20" s="52">
        <v>462</v>
      </c>
      <c r="Y20" s="52">
        <v>0</v>
      </c>
      <c r="Z20" s="52">
        <v>387</v>
      </c>
      <c r="AA20" s="52">
        <v>757</v>
      </c>
      <c r="AB20" s="55">
        <v>2508</v>
      </c>
      <c r="AC20" s="52" t="s">
        <v>222</v>
      </c>
      <c r="AD20" s="54">
        <v>1.4710648148148148E-3</v>
      </c>
      <c r="AE20" s="52">
        <v>4</v>
      </c>
      <c r="AF20" s="52">
        <v>38</v>
      </c>
      <c r="AG20" s="52">
        <v>24</v>
      </c>
      <c r="AH20" s="52">
        <v>45</v>
      </c>
      <c r="AI20" s="53">
        <v>1.2141203703703704E-2</v>
      </c>
      <c r="AJ20" s="53">
        <v>1.2164351851851852E-2</v>
      </c>
      <c r="AK20" s="52">
        <v>34</v>
      </c>
      <c r="AL20" s="52">
        <v>51</v>
      </c>
    </row>
    <row r="21" spans="1:38">
      <c r="A21" s="52" t="s">
        <v>224</v>
      </c>
      <c r="B21" s="52" t="s">
        <v>274</v>
      </c>
      <c r="C21" s="57">
        <v>45712.462280092594</v>
      </c>
      <c r="D21" s="52" t="b">
        <v>0</v>
      </c>
      <c r="E21" s="52" t="s">
        <v>223</v>
      </c>
      <c r="F21" s="52" t="s">
        <v>275</v>
      </c>
      <c r="G21" s="52">
        <v>5.55</v>
      </c>
      <c r="H21" s="52">
        <v>427</v>
      </c>
      <c r="I21" s="53">
        <v>1.8275462962962962E-2</v>
      </c>
      <c r="J21" s="52">
        <v>161</v>
      </c>
      <c r="K21" s="52">
        <v>176</v>
      </c>
      <c r="L21" s="52">
        <v>3.4</v>
      </c>
      <c r="M21" s="52">
        <v>162</v>
      </c>
      <c r="N21" s="52">
        <v>169</v>
      </c>
      <c r="O21" s="56">
        <v>0.19722222222222222</v>
      </c>
      <c r="P21" s="56">
        <v>0.17499999999999999</v>
      </c>
      <c r="Q21" s="52">
        <v>30</v>
      </c>
      <c r="R21" s="52">
        <v>60</v>
      </c>
      <c r="S21" s="52">
        <v>1.3</v>
      </c>
      <c r="T21" s="52">
        <v>7.6</v>
      </c>
      <c r="U21" s="52">
        <v>9.8000000000000007</v>
      </c>
      <c r="V21" s="52">
        <v>268</v>
      </c>
      <c r="W21" s="56">
        <v>0.2</v>
      </c>
      <c r="X21" s="52">
        <v>450</v>
      </c>
      <c r="Y21" s="52">
        <v>0</v>
      </c>
      <c r="Z21" s="52">
        <v>442</v>
      </c>
      <c r="AA21" s="52">
        <v>611</v>
      </c>
      <c r="AB21" s="55">
        <v>4274</v>
      </c>
      <c r="AC21" s="52" t="s">
        <v>222</v>
      </c>
      <c r="AD21" s="54">
        <v>1.8969907407407408E-3</v>
      </c>
      <c r="AE21" s="52">
        <v>6</v>
      </c>
      <c r="AF21" s="52">
        <v>36</v>
      </c>
      <c r="AG21" s="52">
        <v>24</v>
      </c>
      <c r="AH21" s="52">
        <v>42</v>
      </c>
      <c r="AI21" s="53">
        <v>1.8194444444444444E-2</v>
      </c>
      <c r="AJ21" s="53">
        <v>2.1631944444444443E-2</v>
      </c>
      <c r="AK21" s="52">
        <v>37</v>
      </c>
      <c r="AL21" s="52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B24C-87AA-4E1A-BCB1-E5CAB68438F4}">
  <dimension ref="A1:J50"/>
  <sheetViews>
    <sheetView zoomScale="70" zoomScaleNormal="70" workbookViewId="0">
      <selection activeCell="G6" sqref="G6"/>
    </sheetView>
  </sheetViews>
  <sheetFormatPr defaultRowHeight="12.75"/>
  <cols>
    <col min="1" max="1" width="9.33203125" customWidth="1"/>
    <col min="2" max="2" width="40.6640625" customWidth="1"/>
    <col min="3" max="3" width="11.5" customWidth="1"/>
    <col min="4" max="4" width="12.5" customWidth="1"/>
    <col min="5" max="5" width="28.5" customWidth="1"/>
    <col min="6" max="6" width="14.6640625" customWidth="1"/>
    <col min="7" max="7" width="16.6640625" customWidth="1"/>
    <col min="8" max="8" width="17.5" customWidth="1"/>
    <col min="9" max="9" width="14.6640625" customWidth="1"/>
    <col min="10" max="10" width="11.1640625" customWidth="1"/>
  </cols>
  <sheetData>
    <row r="1" spans="1:10" ht="18" customHeight="1">
      <c r="A1" s="67" t="s">
        <v>120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36" customHeight="1">
      <c r="A2" s="68" t="s">
        <v>121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18" customHeight="1">
      <c r="A3" s="19"/>
      <c r="B3" s="20" t="s">
        <v>122</v>
      </c>
      <c r="C3" s="20" t="s">
        <v>123</v>
      </c>
      <c r="D3" s="21" t="s">
        <v>124</v>
      </c>
      <c r="E3" s="20" t="s">
        <v>125</v>
      </c>
      <c r="F3" s="21" t="s">
        <v>126</v>
      </c>
      <c r="G3" s="20" t="s">
        <v>127</v>
      </c>
      <c r="H3" s="20" t="s">
        <v>128</v>
      </c>
      <c r="I3" s="19"/>
    </row>
    <row r="4" spans="1:10" ht="54" customHeight="1">
      <c r="A4" s="6"/>
      <c r="B4" s="6" t="s">
        <v>129</v>
      </c>
      <c r="C4" s="6" t="s">
        <v>130</v>
      </c>
      <c r="D4" s="21" t="s">
        <v>131</v>
      </c>
      <c r="E4" s="6" t="s">
        <v>132</v>
      </c>
      <c r="F4" s="22" t="s">
        <v>133</v>
      </c>
      <c r="G4" s="6" t="s">
        <v>134</v>
      </c>
      <c r="H4" s="6" t="s">
        <v>135</v>
      </c>
      <c r="I4" s="20" t="s">
        <v>136</v>
      </c>
    </row>
    <row r="5" spans="1:10" ht="17.25" customHeight="1">
      <c r="A5" s="19"/>
      <c r="B5" s="19"/>
      <c r="C5" s="19"/>
      <c r="D5" s="23"/>
      <c r="E5" s="19"/>
      <c r="F5" s="23"/>
      <c r="G5" s="19"/>
      <c r="H5" s="19"/>
      <c r="I5" s="19"/>
    </row>
    <row r="6" spans="1:10" ht="18" customHeight="1">
      <c r="A6" s="24">
        <v>16</v>
      </c>
      <c r="B6" s="25" t="s">
        <v>137</v>
      </c>
      <c r="C6" s="24">
        <v>10</v>
      </c>
      <c r="D6" s="26" t="s">
        <v>138</v>
      </c>
      <c r="E6" s="25" t="s">
        <v>139</v>
      </c>
      <c r="F6" s="27">
        <v>10</v>
      </c>
      <c r="G6" s="24">
        <v>16</v>
      </c>
      <c r="H6" s="28">
        <v>11.5</v>
      </c>
      <c r="I6" s="28">
        <v>68.5</v>
      </c>
    </row>
    <row r="7" spans="1:10" ht="18" customHeight="1">
      <c r="A7" s="19"/>
      <c r="B7" s="25" t="s">
        <v>140</v>
      </c>
      <c r="C7" s="19"/>
      <c r="D7" s="23"/>
      <c r="E7" s="25" t="s">
        <v>140</v>
      </c>
      <c r="F7" s="23"/>
      <c r="G7" s="19"/>
      <c r="H7" s="19"/>
      <c r="I7" s="19"/>
    </row>
    <row r="8" spans="1:10" ht="17.25" customHeight="1">
      <c r="A8" s="19"/>
      <c r="B8" s="19"/>
      <c r="C8" s="19"/>
      <c r="D8" s="23"/>
      <c r="E8" s="19"/>
      <c r="F8" s="23"/>
      <c r="G8" s="19"/>
      <c r="H8" s="19"/>
      <c r="I8" s="19"/>
    </row>
    <row r="9" spans="1:10" ht="18" customHeight="1">
      <c r="A9" s="24">
        <v>15</v>
      </c>
      <c r="B9" s="25" t="s">
        <v>141</v>
      </c>
      <c r="C9" s="24">
        <v>10</v>
      </c>
      <c r="D9" s="26" t="s">
        <v>142</v>
      </c>
      <c r="E9" s="25" t="s">
        <v>143</v>
      </c>
      <c r="F9" s="27">
        <v>10</v>
      </c>
      <c r="G9" s="24">
        <v>13</v>
      </c>
      <c r="H9" s="24">
        <v>13</v>
      </c>
      <c r="I9" s="28">
        <v>66.2</v>
      </c>
    </row>
    <row r="10" spans="1:10" ht="18" customHeight="1">
      <c r="A10" s="19"/>
      <c r="B10" s="25" t="s">
        <v>140</v>
      </c>
      <c r="C10" s="19"/>
      <c r="D10" s="23"/>
      <c r="E10" s="25" t="s">
        <v>140</v>
      </c>
      <c r="F10" s="23"/>
      <c r="G10" s="19"/>
      <c r="H10" s="19"/>
      <c r="I10" s="19"/>
    </row>
    <row r="11" spans="1:10" ht="17.25" customHeight="1">
      <c r="A11" s="19"/>
      <c r="B11" s="19"/>
      <c r="C11" s="19"/>
      <c r="D11" s="23"/>
      <c r="E11" s="19"/>
      <c r="F11" s="23"/>
      <c r="G11" s="19"/>
      <c r="H11" s="19"/>
      <c r="I11" s="19"/>
    </row>
    <row r="12" spans="1:10" ht="18" customHeight="1">
      <c r="A12" s="24">
        <v>14</v>
      </c>
      <c r="B12" s="25" t="s">
        <v>144</v>
      </c>
      <c r="C12" s="24">
        <v>10</v>
      </c>
      <c r="D12" s="26" t="s">
        <v>142</v>
      </c>
      <c r="E12" s="25" t="s">
        <v>143</v>
      </c>
      <c r="F12" s="27">
        <v>10</v>
      </c>
      <c r="G12" s="28">
        <v>19.5</v>
      </c>
      <c r="H12" s="28">
        <v>11.5</v>
      </c>
      <c r="I12" s="28">
        <v>70.5</v>
      </c>
    </row>
    <row r="13" spans="1:10" ht="18" customHeight="1">
      <c r="A13" s="19"/>
      <c r="B13" s="25" t="s">
        <v>140</v>
      </c>
      <c r="C13" s="19"/>
      <c r="D13" s="23"/>
      <c r="E13" s="25" t="s">
        <v>140</v>
      </c>
      <c r="F13" s="23"/>
      <c r="G13" s="19"/>
      <c r="H13" s="19"/>
      <c r="I13" s="19"/>
    </row>
    <row r="14" spans="1:10" ht="17.25" customHeight="1">
      <c r="A14" s="19"/>
      <c r="B14" s="19"/>
      <c r="C14" s="19"/>
      <c r="D14" s="23"/>
      <c r="E14" s="19"/>
      <c r="F14" s="23"/>
      <c r="G14" s="19"/>
      <c r="H14" s="19"/>
      <c r="I14" s="19"/>
    </row>
    <row r="15" spans="1:10" ht="18" customHeight="1">
      <c r="A15" s="24">
        <v>13</v>
      </c>
      <c r="B15" s="25" t="s">
        <v>145</v>
      </c>
      <c r="C15" s="24">
        <v>10</v>
      </c>
      <c r="D15" s="26" t="s">
        <v>142</v>
      </c>
      <c r="E15" s="25" t="s">
        <v>146</v>
      </c>
      <c r="F15" s="27">
        <v>10</v>
      </c>
      <c r="G15" s="24">
        <v>16</v>
      </c>
      <c r="H15" s="24">
        <v>13</v>
      </c>
      <c r="I15" s="28">
        <v>69.900000000000006</v>
      </c>
    </row>
    <row r="16" spans="1:10" ht="18" customHeight="1">
      <c r="A16" s="19"/>
      <c r="B16" s="25" t="s">
        <v>140</v>
      </c>
      <c r="C16" s="19"/>
      <c r="D16" s="23"/>
      <c r="E16" s="29" t="s">
        <v>140</v>
      </c>
      <c r="F16" s="23"/>
      <c r="G16" s="19"/>
      <c r="H16" s="19"/>
      <c r="I16" s="19"/>
    </row>
    <row r="17" spans="1:9" ht="17.25" customHeight="1">
      <c r="A17" s="19"/>
      <c r="B17" s="19"/>
      <c r="C17" s="19"/>
      <c r="D17" s="23"/>
      <c r="E17" s="19"/>
      <c r="F17" s="23"/>
      <c r="G17" s="19"/>
      <c r="H17" s="19"/>
      <c r="I17" s="19"/>
    </row>
    <row r="18" spans="1:9" ht="36" customHeight="1">
      <c r="A18" s="24">
        <v>12</v>
      </c>
      <c r="B18" s="6" t="s">
        <v>147</v>
      </c>
      <c r="C18" s="24">
        <v>10</v>
      </c>
      <c r="D18" s="26" t="s">
        <v>142</v>
      </c>
      <c r="E18" s="25" t="s">
        <v>148</v>
      </c>
      <c r="F18" s="27">
        <v>10</v>
      </c>
      <c r="G18" s="28">
        <v>22.5</v>
      </c>
      <c r="H18" s="24">
        <v>13</v>
      </c>
      <c r="I18" s="28">
        <v>77.900000000000006</v>
      </c>
    </row>
    <row r="19" spans="1:9" ht="18" customHeight="1">
      <c r="A19" s="19"/>
      <c r="B19" s="25" t="s">
        <v>140</v>
      </c>
      <c r="C19" s="19"/>
      <c r="D19" s="23"/>
      <c r="E19" s="25" t="s">
        <v>140</v>
      </c>
      <c r="F19" s="23"/>
      <c r="G19" s="19"/>
      <c r="H19" s="19"/>
      <c r="I19" s="19"/>
    </row>
    <row r="20" spans="1:9" ht="17.25" customHeight="1">
      <c r="A20" s="19"/>
      <c r="B20" s="19"/>
      <c r="C20" s="19"/>
      <c r="D20" s="23"/>
      <c r="E20" s="19"/>
      <c r="F20" s="23"/>
      <c r="G20" s="19"/>
      <c r="H20" s="19"/>
      <c r="I20" s="19"/>
    </row>
    <row r="21" spans="1:9" ht="18" customHeight="1">
      <c r="A21" s="24">
        <v>11</v>
      </c>
      <c r="B21" s="25" t="s">
        <v>149</v>
      </c>
      <c r="C21" s="24">
        <v>10</v>
      </c>
      <c r="D21" s="26" t="s">
        <v>142</v>
      </c>
      <c r="E21" s="25" t="s">
        <v>150</v>
      </c>
      <c r="F21" s="27">
        <v>10</v>
      </c>
      <c r="G21" s="24">
        <v>16</v>
      </c>
      <c r="H21" s="24">
        <v>16</v>
      </c>
      <c r="I21" s="28">
        <v>73.099999999999994</v>
      </c>
    </row>
    <row r="22" spans="1:9" ht="18" customHeight="1">
      <c r="A22" s="19"/>
      <c r="B22" s="25" t="s">
        <v>140</v>
      </c>
      <c r="C22" s="19"/>
      <c r="D22" s="23"/>
      <c r="E22" s="25" t="s">
        <v>140</v>
      </c>
      <c r="F22" s="23"/>
      <c r="G22" s="19"/>
      <c r="H22" s="19"/>
      <c r="I22" s="19"/>
    </row>
    <row r="23" spans="1:9" ht="17.25" customHeight="1">
      <c r="A23" s="19"/>
      <c r="B23" s="19"/>
      <c r="C23" s="19"/>
      <c r="D23" s="23"/>
      <c r="E23" s="19"/>
      <c r="F23" s="23"/>
      <c r="G23" s="19"/>
      <c r="H23" s="19"/>
      <c r="I23" s="19"/>
    </row>
    <row r="24" spans="1:9" ht="18" customHeight="1">
      <c r="A24" s="24">
        <v>10</v>
      </c>
      <c r="B24" s="25" t="s">
        <v>151</v>
      </c>
      <c r="C24" s="24">
        <v>13</v>
      </c>
      <c r="D24" s="26" t="s">
        <v>142</v>
      </c>
      <c r="E24" s="25" t="s">
        <v>152</v>
      </c>
      <c r="F24" s="27">
        <v>10</v>
      </c>
      <c r="G24" s="24">
        <v>24</v>
      </c>
      <c r="H24" s="24">
        <v>13</v>
      </c>
      <c r="I24" s="28">
        <v>84.7</v>
      </c>
    </row>
    <row r="25" spans="1:9" ht="18" customHeight="1">
      <c r="A25" s="19"/>
      <c r="B25" s="25" t="s">
        <v>140</v>
      </c>
      <c r="C25" s="19"/>
      <c r="D25" s="23"/>
      <c r="E25" s="25" t="s">
        <v>140</v>
      </c>
      <c r="F25" s="23"/>
      <c r="G25" s="19"/>
      <c r="H25" s="19"/>
      <c r="I25" s="19"/>
    </row>
    <row r="26" spans="1:9" ht="17.25" customHeight="1">
      <c r="A26" s="19"/>
      <c r="B26" s="19"/>
      <c r="C26" s="19"/>
      <c r="D26" s="23"/>
      <c r="E26" s="19"/>
      <c r="F26" s="23"/>
      <c r="G26" s="19"/>
      <c r="H26" s="19"/>
      <c r="I26" s="19"/>
    </row>
    <row r="27" spans="1:9" ht="18" customHeight="1">
      <c r="A27" s="24">
        <v>9</v>
      </c>
      <c r="B27" s="25" t="s">
        <v>149</v>
      </c>
      <c r="C27" s="24">
        <v>10</v>
      </c>
      <c r="D27" s="26" t="s">
        <v>142</v>
      </c>
      <c r="E27" s="25" t="s">
        <v>152</v>
      </c>
      <c r="F27" s="24">
        <v>10</v>
      </c>
      <c r="G27" s="24">
        <v>16</v>
      </c>
      <c r="H27" s="24">
        <v>16</v>
      </c>
      <c r="I27" s="28">
        <v>74.599999999999994</v>
      </c>
    </row>
    <row r="28" spans="1:9" ht="18" customHeight="1">
      <c r="A28" s="19"/>
      <c r="B28" s="25" t="s">
        <v>140</v>
      </c>
      <c r="C28" s="19"/>
      <c r="D28" s="23"/>
      <c r="E28" s="25" t="s">
        <v>140</v>
      </c>
      <c r="F28" s="19"/>
      <c r="G28" s="19"/>
      <c r="H28" s="19"/>
      <c r="I28" s="19"/>
    </row>
    <row r="29" spans="1:9" ht="17.25" customHeight="1">
      <c r="A29" s="19"/>
      <c r="B29" s="19"/>
      <c r="C29" s="19"/>
      <c r="D29" s="23"/>
      <c r="E29" s="19"/>
      <c r="F29" s="19"/>
      <c r="G29" s="19"/>
      <c r="H29" s="19"/>
      <c r="I29" s="19"/>
    </row>
    <row r="30" spans="1:9" ht="18" customHeight="1">
      <c r="A30" s="24">
        <v>8</v>
      </c>
      <c r="B30" s="25" t="s">
        <v>153</v>
      </c>
      <c r="C30" s="24">
        <v>13</v>
      </c>
      <c r="D30" s="26" t="s">
        <v>138</v>
      </c>
      <c r="E30" s="25" t="s">
        <v>152</v>
      </c>
      <c r="F30" s="28">
        <v>11.5</v>
      </c>
      <c r="G30" s="24">
        <v>26</v>
      </c>
      <c r="H30" s="24">
        <v>13</v>
      </c>
      <c r="I30" s="28">
        <v>91.5</v>
      </c>
    </row>
    <row r="31" spans="1:9" ht="18" customHeight="1">
      <c r="A31" s="19"/>
      <c r="B31" s="25" t="s">
        <v>140</v>
      </c>
      <c r="C31" s="19"/>
      <c r="D31" s="23"/>
      <c r="E31" s="25" t="s">
        <v>140</v>
      </c>
      <c r="F31" s="19"/>
      <c r="G31" s="19"/>
      <c r="H31" s="19"/>
      <c r="I31" s="19"/>
    </row>
    <row r="32" spans="1:9" ht="17.25" customHeight="1">
      <c r="A32" s="19"/>
      <c r="B32" s="19"/>
      <c r="C32" s="19"/>
      <c r="D32" s="23"/>
      <c r="E32" s="19"/>
      <c r="F32" s="19"/>
      <c r="G32" s="19"/>
      <c r="H32" s="19"/>
      <c r="I32" s="19"/>
    </row>
    <row r="33" spans="1:9" ht="18" customHeight="1">
      <c r="A33" s="24">
        <v>7</v>
      </c>
      <c r="B33" s="25" t="s">
        <v>154</v>
      </c>
      <c r="C33" s="24">
        <v>10</v>
      </c>
      <c r="D33" s="26" t="s">
        <v>138</v>
      </c>
      <c r="E33" s="25" t="s">
        <v>155</v>
      </c>
      <c r="F33" s="24">
        <v>10</v>
      </c>
      <c r="G33" s="24">
        <v>16</v>
      </c>
      <c r="H33" s="24">
        <v>16</v>
      </c>
      <c r="I33" s="28">
        <v>79.099999999999994</v>
      </c>
    </row>
    <row r="34" spans="1:9" ht="18" customHeight="1">
      <c r="A34" s="19"/>
      <c r="B34" s="25" t="s">
        <v>140</v>
      </c>
      <c r="C34" s="19"/>
      <c r="D34" s="23"/>
      <c r="E34" s="25" t="s">
        <v>140</v>
      </c>
      <c r="F34" s="19"/>
      <c r="G34" s="19"/>
      <c r="H34" s="19"/>
      <c r="I34" s="19"/>
    </row>
    <row r="35" spans="1:9" ht="17.25" customHeight="1">
      <c r="A35" s="19"/>
      <c r="B35" s="19"/>
      <c r="C35" s="19"/>
      <c r="D35" s="23"/>
      <c r="E35" s="19"/>
      <c r="F35" s="19"/>
      <c r="G35" s="19"/>
      <c r="H35" s="19"/>
      <c r="I35" s="19"/>
    </row>
    <row r="36" spans="1:9" ht="18" customHeight="1">
      <c r="A36" s="24">
        <v>6</v>
      </c>
      <c r="B36" s="25" t="s">
        <v>156</v>
      </c>
      <c r="C36" s="24">
        <v>13</v>
      </c>
      <c r="D36" s="26" t="s">
        <v>142</v>
      </c>
      <c r="E36" s="25" t="s">
        <v>155</v>
      </c>
      <c r="F36" s="28">
        <v>11.5</v>
      </c>
      <c r="G36" s="24">
        <v>29</v>
      </c>
      <c r="H36" s="24">
        <v>13</v>
      </c>
      <c r="I36" s="28">
        <v>79.099999999999994</v>
      </c>
    </row>
    <row r="37" spans="1:9" ht="18" customHeight="1">
      <c r="A37" s="19"/>
      <c r="B37" s="25" t="s">
        <v>140</v>
      </c>
      <c r="C37" s="19"/>
      <c r="D37" s="23"/>
      <c r="E37" s="25" t="s">
        <v>140</v>
      </c>
      <c r="F37" s="19"/>
      <c r="G37" s="19"/>
      <c r="H37" s="19"/>
      <c r="I37" s="19"/>
    </row>
    <row r="38" spans="1:9" ht="17.25" customHeight="1">
      <c r="A38" s="19"/>
      <c r="B38" s="19"/>
      <c r="C38" s="19"/>
      <c r="D38" s="23"/>
      <c r="E38" s="19"/>
      <c r="F38" s="19"/>
      <c r="G38" s="19"/>
      <c r="H38" s="19"/>
      <c r="I38" s="19"/>
    </row>
    <row r="39" spans="1:9" ht="18" customHeight="1">
      <c r="A39" s="24">
        <v>5</v>
      </c>
      <c r="B39" s="25" t="s">
        <v>157</v>
      </c>
      <c r="C39" s="24">
        <v>10</v>
      </c>
      <c r="D39" s="26" t="s">
        <v>142</v>
      </c>
      <c r="E39" s="25" t="s">
        <v>155</v>
      </c>
      <c r="F39" s="24">
        <v>10</v>
      </c>
      <c r="G39" s="24">
        <v>16</v>
      </c>
      <c r="H39" s="24">
        <v>16</v>
      </c>
      <c r="I39" s="28">
        <v>82.3</v>
      </c>
    </row>
    <row r="40" spans="1:9" ht="18" customHeight="1">
      <c r="A40" s="19"/>
      <c r="B40" s="25" t="s">
        <v>140</v>
      </c>
      <c r="C40" s="19"/>
      <c r="D40" s="23"/>
      <c r="E40" s="25" t="s">
        <v>140</v>
      </c>
      <c r="F40" s="19"/>
      <c r="G40" s="19"/>
      <c r="H40" s="19"/>
      <c r="I40" s="19"/>
    </row>
    <row r="41" spans="1:9" ht="17.25" customHeight="1">
      <c r="A41" s="19"/>
      <c r="B41" s="19"/>
      <c r="C41" s="19"/>
      <c r="D41" s="23"/>
      <c r="E41" s="19"/>
      <c r="F41" s="19"/>
      <c r="G41" s="19"/>
      <c r="H41" s="19"/>
      <c r="I41" s="19"/>
    </row>
    <row r="42" spans="1:9" ht="18" customHeight="1">
      <c r="A42" s="24">
        <v>4</v>
      </c>
      <c r="B42" s="25" t="s">
        <v>158</v>
      </c>
      <c r="C42" s="24">
        <v>13</v>
      </c>
      <c r="D42" s="26" t="s">
        <v>142</v>
      </c>
      <c r="E42" s="25" t="s">
        <v>159</v>
      </c>
      <c r="F42" s="28">
        <v>11.5</v>
      </c>
      <c r="G42" s="24">
        <v>32</v>
      </c>
      <c r="H42" s="24">
        <v>13</v>
      </c>
      <c r="I42" s="28">
        <v>100.5</v>
      </c>
    </row>
    <row r="43" spans="1:9" ht="18" customHeight="1">
      <c r="A43" s="19"/>
      <c r="B43" s="25" t="s">
        <v>140</v>
      </c>
      <c r="C43" s="19"/>
      <c r="D43" s="23"/>
      <c r="E43" s="25" t="s">
        <v>140</v>
      </c>
      <c r="F43" s="19"/>
      <c r="G43" s="19"/>
      <c r="H43" s="19"/>
      <c r="I43" s="19"/>
    </row>
    <row r="44" spans="1:9" ht="17.25" customHeight="1">
      <c r="A44" s="19"/>
      <c r="B44" s="19"/>
      <c r="C44" s="19"/>
      <c r="D44" s="23"/>
      <c r="E44" s="19"/>
      <c r="F44" s="19"/>
      <c r="G44" s="19"/>
      <c r="H44" s="19"/>
      <c r="I44" s="19"/>
    </row>
    <row r="45" spans="1:9" ht="18" customHeight="1">
      <c r="A45" s="24">
        <v>3</v>
      </c>
      <c r="B45" s="25" t="s">
        <v>160</v>
      </c>
      <c r="C45" s="24">
        <v>10</v>
      </c>
      <c r="D45" s="26" t="s">
        <v>142</v>
      </c>
      <c r="E45" s="25" t="s">
        <v>159</v>
      </c>
      <c r="F45" s="24">
        <v>10</v>
      </c>
      <c r="G45" s="24">
        <v>20</v>
      </c>
      <c r="H45" s="24">
        <v>16</v>
      </c>
      <c r="I45" s="28">
        <v>87.8</v>
      </c>
    </row>
    <row r="46" spans="1:9" ht="18" customHeight="1">
      <c r="A46" s="19"/>
      <c r="B46" s="25" t="s">
        <v>140</v>
      </c>
      <c r="C46" s="19"/>
      <c r="D46" s="23"/>
      <c r="E46" s="25" t="s">
        <v>140</v>
      </c>
      <c r="F46" s="19"/>
      <c r="G46" s="19"/>
      <c r="H46" s="19"/>
      <c r="I46" s="19"/>
    </row>
    <row r="47" spans="1:9" ht="17.25" customHeight="1">
      <c r="A47" s="19"/>
      <c r="B47" s="19"/>
      <c r="C47" s="19"/>
      <c r="D47" s="23"/>
      <c r="E47" s="19"/>
      <c r="F47" s="19"/>
      <c r="G47" s="19"/>
      <c r="H47" s="19"/>
      <c r="I47" s="19"/>
    </row>
    <row r="48" spans="1:9" ht="18" customHeight="1">
      <c r="A48" s="24">
        <v>2</v>
      </c>
      <c r="B48" s="25" t="s">
        <v>161</v>
      </c>
      <c r="C48" s="24">
        <v>13</v>
      </c>
      <c r="D48" s="26" t="s">
        <v>138</v>
      </c>
      <c r="E48" s="25" t="s">
        <v>162</v>
      </c>
      <c r="F48" s="24">
        <v>11</v>
      </c>
      <c r="G48" s="24">
        <v>8</v>
      </c>
      <c r="H48" s="25" t="s">
        <v>138</v>
      </c>
      <c r="I48" s="24">
        <v>57</v>
      </c>
    </row>
    <row r="49" spans="1:9" ht="17.2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8" customHeight="1">
      <c r="A50" s="24">
        <v>1</v>
      </c>
      <c r="B50" s="24">
        <v>6</v>
      </c>
      <c r="C50" s="25" t="s">
        <v>163</v>
      </c>
      <c r="D50" s="24">
        <v>5</v>
      </c>
      <c r="E50" s="25" t="s">
        <v>163</v>
      </c>
      <c r="F50" s="24">
        <v>3</v>
      </c>
      <c r="G50" s="25" t="s">
        <v>163</v>
      </c>
      <c r="H50" s="25" t="s">
        <v>164</v>
      </c>
      <c r="I50" s="25" t="s">
        <v>165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Diary</vt:lpstr>
      <vt:lpstr>ActualWorkout</vt:lpstr>
      <vt:lpstr>Plan</vt:lpstr>
      <vt:lpstr>MileagePivot</vt:lpstr>
      <vt:lpstr>Garmin Advanced Session Ideas</vt:lpstr>
      <vt:lpstr>20250316_250224</vt:lpstr>
      <vt:lpstr>GC_Sub330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Hopkins</cp:lastModifiedBy>
  <dcterms:created xsi:type="dcterms:W3CDTF">2025-02-07T00:39:39Z</dcterms:created>
  <dcterms:modified xsi:type="dcterms:W3CDTF">2025-03-31T23:27:36Z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2012-12-18T00:00:00Z</vt:filetime>
  </property>
  <property fmtid="{D5CDD505-2E9C-101B-9397-08002B2CF9AE}" pid="3" name="Creator">
    <vt:lpwstr>Adobe InDesign CS5 (7.0.1)</vt:lpwstr>
  </property>
  <property fmtid="{D5CDD505-2E9C-101B-9397-08002B2CF9AE}" pid="4" name="LastSaved">
    <vt:filetime>2025-02-07T00:00:00Z</vt:filetime>
  </property>
  <property fmtid="{D5CDD505-2E9C-101B-9397-08002B2CF9AE}" pid="5" name="Producer">
    <vt:lpwstr>3-Heights(TM) PDF Security Shell 4.8.25.2 (http://www.pdf-tools.com)</vt:lpwstr>
  </property>
</Properties>
</file>