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MUIZ AKOREDE\Documents\Excel Dataset\Tech Project\"/>
    </mc:Choice>
  </mc:AlternateContent>
  <xr:revisionPtr revIDLastSave="0" documentId="13_ncr:1_{1BBBC104-D355-425D-AA77-883B6D581C98}" xr6:coauthVersionLast="47" xr6:coauthVersionMax="47" xr10:uidLastSave="{00000000-0000-0000-0000-000000000000}"/>
  <bookViews>
    <workbookView xWindow="-120" yWindow="-120" windowWidth="20730" windowHeight="11160" activeTab="3" xr2:uid="{C76EE935-7821-4629-AB2B-63B919E18261}"/>
  </bookViews>
  <sheets>
    <sheet name="sample-data-3" sheetId="1" r:id="rId1"/>
    <sheet name="Calculation" sheetId="2" r:id="rId2"/>
    <sheet name="Final_dataset" sheetId="4" r:id="rId3"/>
    <sheet name="Lookups" sheetId="3" r:id="rId4"/>
  </sheets>
  <definedNames>
    <definedName name="_xlnm._FilterDatabase" localSheetId="1" hidden="1">Calculation!$O$1:$AL$1</definedName>
    <definedName name="_xlnm._FilterDatabase" localSheetId="0" hidden="1">'sample-data-3'!$A$1:$M$109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J31" i="4"/>
  <c r="C36" i="4"/>
  <c r="H63" i="4"/>
  <c r="L67" i="4"/>
  <c r="N74" i="4"/>
  <c r="L75" i="4"/>
  <c r="I77" i="4"/>
  <c r="D80" i="4"/>
  <c r="B81" i="4"/>
  <c r="O86" i="4"/>
  <c r="L88" i="4"/>
  <c r="J91" i="4"/>
  <c r="R94" i="4"/>
  <c r="K95" i="4"/>
  <c r="D96" i="4"/>
  <c r="J96" i="4"/>
  <c r="C97" i="4"/>
  <c r="L98" i="4"/>
  <c r="V98" i="4"/>
  <c r="J99" i="4"/>
  <c r="H101" i="4"/>
  <c r="J103" i="4"/>
  <c r="V103" i="4"/>
  <c r="J107" i="4"/>
  <c r="V107" i="4"/>
  <c r="H109" i="4"/>
  <c r="Z2" i="2"/>
  <c r="L2" i="4" s="1"/>
  <c r="Y66" i="2"/>
  <c r="K66" i="4" s="1"/>
  <c r="X102" i="2"/>
  <c r="J102" i="4" s="1"/>
  <c r="R10" i="2"/>
  <c r="D10" i="4" s="1"/>
  <c r="R42" i="2"/>
  <c r="D42" i="4" s="1"/>
  <c r="R74" i="2"/>
  <c r="D74" i="4" s="1"/>
  <c r="R106" i="2"/>
  <c r="D106" i="4" s="1"/>
  <c r="D5" i="2"/>
  <c r="A1" i="2"/>
  <c r="B1" i="2"/>
  <c r="C1" i="2"/>
  <c r="D1" i="2"/>
  <c r="E1" i="2"/>
  <c r="F1" i="2"/>
  <c r="G1" i="2"/>
  <c r="H1" i="2"/>
  <c r="I1" i="2"/>
  <c r="J1" i="2"/>
  <c r="K1" i="2"/>
  <c r="L1" i="2"/>
  <c r="M1" i="2"/>
  <c r="A2" i="2"/>
  <c r="AC2" i="2" s="1"/>
  <c r="O2" i="4" s="1"/>
  <c r="B2" i="2"/>
  <c r="P2" i="2" s="1"/>
  <c r="B2" i="4" s="1"/>
  <c r="C2" i="2"/>
  <c r="Q2" i="2" s="1"/>
  <c r="C2" i="4" s="1"/>
  <c r="D2" i="2"/>
  <c r="E2" i="2"/>
  <c r="F2" i="2"/>
  <c r="U2" i="2" s="1"/>
  <c r="G2" i="4" s="1"/>
  <c r="G2" i="2"/>
  <c r="H2" i="2"/>
  <c r="I2" i="2"/>
  <c r="V2" i="2" s="1"/>
  <c r="J2" i="2"/>
  <c r="AB2" i="2" s="1"/>
  <c r="N2" i="4" s="1"/>
  <c r="K2" i="2"/>
  <c r="W2" i="2" s="1"/>
  <c r="I2" i="4" s="1"/>
  <c r="L2" i="2"/>
  <c r="X2" i="2" s="1"/>
  <c r="J2" i="4" s="1"/>
  <c r="M2" i="2"/>
  <c r="Y2" i="2" s="1"/>
  <c r="K2" i="4" s="1"/>
  <c r="A3" i="2"/>
  <c r="AC3" i="2" s="1"/>
  <c r="O3" i="4" s="1"/>
  <c r="B3" i="2"/>
  <c r="P3" i="2" s="1"/>
  <c r="B3" i="4" s="1"/>
  <c r="C3" i="2"/>
  <c r="Q3" i="2" s="1"/>
  <c r="C3" i="4" s="1"/>
  <c r="D3" i="2"/>
  <c r="E3" i="2"/>
  <c r="F3" i="2"/>
  <c r="G3" i="2"/>
  <c r="H3" i="2"/>
  <c r="Z3" i="2" s="1"/>
  <c r="L3" i="4" s="1"/>
  <c r="I3" i="2"/>
  <c r="V3" i="2" s="1"/>
  <c r="J3" i="2"/>
  <c r="AB3" i="2" s="1"/>
  <c r="N3" i="4" s="1"/>
  <c r="K3" i="2"/>
  <c r="W3" i="2" s="1"/>
  <c r="I3" i="4" s="1"/>
  <c r="L3" i="2"/>
  <c r="X3" i="2" s="1"/>
  <c r="J3" i="4" s="1"/>
  <c r="M3" i="2"/>
  <c r="Y3" i="2" s="1"/>
  <c r="K3" i="4" s="1"/>
  <c r="A4" i="2"/>
  <c r="AC4" i="2" s="1"/>
  <c r="O4" i="4" s="1"/>
  <c r="B4" i="2"/>
  <c r="P4" i="2" s="1"/>
  <c r="B4" i="4" s="1"/>
  <c r="C4" i="2"/>
  <c r="Q4" i="2" s="1"/>
  <c r="C4" i="4" s="1"/>
  <c r="D4" i="2"/>
  <c r="E4" i="2"/>
  <c r="F4" i="2"/>
  <c r="G4" i="2"/>
  <c r="H4" i="2"/>
  <c r="Z4" i="2" s="1"/>
  <c r="L4" i="4" s="1"/>
  <c r="I4" i="2"/>
  <c r="V4" i="2" s="1"/>
  <c r="J4" i="2"/>
  <c r="AB4" i="2" s="1"/>
  <c r="N4" i="4" s="1"/>
  <c r="K4" i="2"/>
  <c r="W4" i="2" s="1"/>
  <c r="I4" i="4" s="1"/>
  <c r="L4" i="2"/>
  <c r="X4" i="2" s="1"/>
  <c r="J4" i="4" s="1"/>
  <c r="M4" i="2"/>
  <c r="Y4" i="2" s="1"/>
  <c r="K4" i="4" s="1"/>
  <c r="A5" i="2"/>
  <c r="AC5" i="2" s="1"/>
  <c r="O5" i="4" s="1"/>
  <c r="B5" i="2"/>
  <c r="P5" i="2" s="1"/>
  <c r="B5" i="4" s="1"/>
  <c r="C5" i="2"/>
  <c r="Q5" i="2" s="1"/>
  <c r="C5" i="4" s="1"/>
  <c r="E5" i="2"/>
  <c r="F5" i="2"/>
  <c r="G5" i="2"/>
  <c r="H5" i="2"/>
  <c r="Z5" i="2" s="1"/>
  <c r="L5" i="4" s="1"/>
  <c r="I5" i="2"/>
  <c r="V5" i="2" s="1"/>
  <c r="J5" i="2"/>
  <c r="AB5" i="2" s="1"/>
  <c r="N5" i="4" s="1"/>
  <c r="K5" i="2"/>
  <c r="W5" i="2" s="1"/>
  <c r="I5" i="4" s="1"/>
  <c r="L5" i="2"/>
  <c r="X5" i="2" s="1"/>
  <c r="J5" i="4" s="1"/>
  <c r="M5" i="2"/>
  <c r="Y5" i="2" s="1"/>
  <c r="K5" i="4" s="1"/>
  <c r="A6" i="2"/>
  <c r="AC6" i="2" s="1"/>
  <c r="O6" i="4" s="1"/>
  <c r="B6" i="2"/>
  <c r="P6" i="2" s="1"/>
  <c r="B6" i="4" s="1"/>
  <c r="C6" i="2"/>
  <c r="Q6" i="2" s="1"/>
  <c r="C6" i="4" s="1"/>
  <c r="D6" i="2"/>
  <c r="E6" i="2"/>
  <c r="F6" i="2"/>
  <c r="G6" i="2"/>
  <c r="H6" i="2"/>
  <c r="Z6" i="2" s="1"/>
  <c r="L6" i="4" s="1"/>
  <c r="I6" i="2"/>
  <c r="V6" i="2" s="1"/>
  <c r="J6" i="2"/>
  <c r="AB6" i="2" s="1"/>
  <c r="N6" i="4" s="1"/>
  <c r="K6" i="2"/>
  <c r="W6" i="2" s="1"/>
  <c r="I6" i="4" s="1"/>
  <c r="L6" i="2"/>
  <c r="X6" i="2" s="1"/>
  <c r="J6" i="4" s="1"/>
  <c r="M6" i="2"/>
  <c r="Y6" i="2" s="1"/>
  <c r="K6" i="4" s="1"/>
  <c r="A7" i="2"/>
  <c r="AC7" i="2" s="1"/>
  <c r="O7" i="4" s="1"/>
  <c r="B7" i="2"/>
  <c r="P7" i="2" s="1"/>
  <c r="B7" i="4" s="1"/>
  <c r="C7" i="2"/>
  <c r="Q7" i="2" s="1"/>
  <c r="C7" i="4" s="1"/>
  <c r="D7" i="2"/>
  <c r="E7" i="2"/>
  <c r="F7" i="2"/>
  <c r="G7" i="2"/>
  <c r="H7" i="2"/>
  <c r="Z7" i="2" s="1"/>
  <c r="L7" i="4" s="1"/>
  <c r="I7" i="2"/>
  <c r="V7" i="2" s="1"/>
  <c r="J7" i="2"/>
  <c r="AB7" i="2" s="1"/>
  <c r="N7" i="4" s="1"/>
  <c r="K7" i="2"/>
  <c r="W7" i="2" s="1"/>
  <c r="I7" i="4" s="1"/>
  <c r="L7" i="2"/>
  <c r="X7" i="2" s="1"/>
  <c r="J7" i="4" s="1"/>
  <c r="M7" i="2"/>
  <c r="Y7" i="2" s="1"/>
  <c r="K7" i="4" s="1"/>
  <c r="A8" i="2"/>
  <c r="AC8" i="2" s="1"/>
  <c r="O8" i="4" s="1"/>
  <c r="B8" i="2"/>
  <c r="P8" i="2" s="1"/>
  <c r="B8" i="4" s="1"/>
  <c r="C8" i="2"/>
  <c r="Q8" i="2" s="1"/>
  <c r="C8" i="4" s="1"/>
  <c r="D8" i="2"/>
  <c r="E8" i="2"/>
  <c r="F8" i="2"/>
  <c r="G8" i="2"/>
  <c r="H8" i="2"/>
  <c r="Z8" i="2" s="1"/>
  <c r="L8" i="4" s="1"/>
  <c r="I8" i="2"/>
  <c r="V8" i="2" s="1"/>
  <c r="J8" i="2"/>
  <c r="AB8" i="2" s="1"/>
  <c r="N8" i="4" s="1"/>
  <c r="K8" i="2"/>
  <c r="W8" i="2" s="1"/>
  <c r="I8" i="4" s="1"/>
  <c r="L8" i="2"/>
  <c r="X8" i="2" s="1"/>
  <c r="J8" i="4" s="1"/>
  <c r="M8" i="2"/>
  <c r="Y8" i="2" s="1"/>
  <c r="K8" i="4" s="1"/>
  <c r="A9" i="2"/>
  <c r="AC9" i="2" s="1"/>
  <c r="O9" i="4" s="1"/>
  <c r="B9" i="2"/>
  <c r="P9" i="2" s="1"/>
  <c r="B9" i="4" s="1"/>
  <c r="C9" i="2"/>
  <c r="Q9" i="2" s="1"/>
  <c r="C9" i="4" s="1"/>
  <c r="D9" i="2"/>
  <c r="E9" i="2"/>
  <c r="F9" i="2"/>
  <c r="G9" i="2"/>
  <c r="H9" i="2"/>
  <c r="Z9" i="2" s="1"/>
  <c r="L9" i="4" s="1"/>
  <c r="I9" i="2"/>
  <c r="V9" i="2" s="1"/>
  <c r="J9" i="2"/>
  <c r="AB9" i="2" s="1"/>
  <c r="N9" i="4" s="1"/>
  <c r="K9" i="2"/>
  <c r="W9" i="2" s="1"/>
  <c r="I9" i="4" s="1"/>
  <c r="L9" i="2"/>
  <c r="X9" i="2" s="1"/>
  <c r="J9" i="4" s="1"/>
  <c r="M9" i="2"/>
  <c r="Y9" i="2" s="1"/>
  <c r="K9" i="4" s="1"/>
  <c r="A10" i="2"/>
  <c r="AC10" i="2" s="1"/>
  <c r="O10" i="4" s="1"/>
  <c r="B10" i="2"/>
  <c r="P10" i="2" s="1"/>
  <c r="B10" i="4" s="1"/>
  <c r="C10" i="2"/>
  <c r="Q10" i="2" s="1"/>
  <c r="C10" i="4" s="1"/>
  <c r="D10" i="2"/>
  <c r="E10" i="2"/>
  <c r="F10" i="2"/>
  <c r="G10" i="2"/>
  <c r="H10" i="2"/>
  <c r="Z10" i="2" s="1"/>
  <c r="L10" i="4" s="1"/>
  <c r="I10" i="2"/>
  <c r="V10" i="2" s="1"/>
  <c r="J10" i="2"/>
  <c r="AB10" i="2" s="1"/>
  <c r="N10" i="4" s="1"/>
  <c r="K10" i="2"/>
  <c r="W10" i="2" s="1"/>
  <c r="I10" i="4" s="1"/>
  <c r="L10" i="2"/>
  <c r="X10" i="2" s="1"/>
  <c r="J10" i="4" s="1"/>
  <c r="M10" i="2"/>
  <c r="Y10" i="2" s="1"/>
  <c r="K10" i="4" s="1"/>
  <c r="A11" i="2"/>
  <c r="AC11" i="2" s="1"/>
  <c r="O11" i="4" s="1"/>
  <c r="B11" i="2"/>
  <c r="P11" i="2" s="1"/>
  <c r="B11" i="4" s="1"/>
  <c r="C11" i="2"/>
  <c r="Q11" i="2" s="1"/>
  <c r="C11" i="4" s="1"/>
  <c r="D11" i="2"/>
  <c r="E11" i="2"/>
  <c r="F11" i="2"/>
  <c r="G11" i="2"/>
  <c r="H11" i="2"/>
  <c r="Z11" i="2" s="1"/>
  <c r="L11" i="4" s="1"/>
  <c r="I11" i="2"/>
  <c r="V11" i="2" s="1"/>
  <c r="J11" i="2"/>
  <c r="AB11" i="2" s="1"/>
  <c r="N11" i="4" s="1"/>
  <c r="K11" i="2"/>
  <c r="W11" i="2" s="1"/>
  <c r="I11" i="4" s="1"/>
  <c r="L11" i="2"/>
  <c r="X11" i="2" s="1"/>
  <c r="J11" i="4" s="1"/>
  <c r="M11" i="2"/>
  <c r="Y11" i="2" s="1"/>
  <c r="K11" i="4" s="1"/>
  <c r="A12" i="2"/>
  <c r="AC12" i="2" s="1"/>
  <c r="O12" i="4" s="1"/>
  <c r="B12" i="2"/>
  <c r="P12" i="2" s="1"/>
  <c r="B12" i="4" s="1"/>
  <c r="C12" i="2"/>
  <c r="Q12" i="2" s="1"/>
  <c r="C12" i="4" s="1"/>
  <c r="D12" i="2"/>
  <c r="E12" i="2"/>
  <c r="F12" i="2"/>
  <c r="G12" i="2"/>
  <c r="H12" i="2"/>
  <c r="Z12" i="2" s="1"/>
  <c r="L12" i="4" s="1"/>
  <c r="I12" i="2"/>
  <c r="V12" i="2" s="1"/>
  <c r="J12" i="2"/>
  <c r="AB12" i="2" s="1"/>
  <c r="N12" i="4" s="1"/>
  <c r="K12" i="2"/>
  <c r="W12" i="2" s="1"/>
  <c r="I12" i="4" s="1"/>
  <c r="L12" i="2"/>
  <c r="X12" i="2" s="1"/>
  <c r="J12" i="4" s="1"/>
  <c r="M12" i="2"/>
  <c r="Y12" i="2" s="1"/>
  <c r="K12" i="4" s="1"/>
  <c r="A13" i="2"/>
  <c r="AC13" i="2" s="1"/>
  <c r="O13" i="4" s="1"/>
  <c r="B13" i="2"/>
  <c r="P13" i="2" s="1"/>
  <c r="B13" i="4" s="1"/>
  <c r="C13" i="2"/>
  <c r="Q13" i="2" s="1"/>
  <c r="C13" i="4" s="1"/>
  <c r="D13" i="2"/>
  <c r="E13" i="2"/>
  <c r="F13" i="2"/>
  <c r="G13" i="2"/>
  <c r="H13" i="2"/>
  <c r="Z13" i="2" s="1"/>
  <c r="L13" i="4" s="1"/>
  <c r="I13" i="2"/>
  <c r="V13" i="2" s="1"/>
  <c r="J13" i="2"/>
  <c r="AB13" i="2" s="1"/>
  <c r="N13" i="4" s="1"/>
  <c r="K13" i="2"/>
  <c r="W13" i="2" s="1"/>
  <c r="I13" i="4" s="1"/>
  <c r="L13" i="2"/>
  <c r="X13" i="2" s="1"/>
  <c r="J13" i="4" s="1"/>
  <c r="M13" i="2"/>
  <c r="Y13" i="2" s="1"/>
  <c r="K13" i="4" s="1"/>
  <c r="A14" i="2"/>
  <c r="AC14" i="2" s="1"/>
  <c r="O14" i="4" s="1"/>
  <c r="B14" i="2"/>
  <c r="P14" i="2" s="1"/>
  <c r="B14" i="4" s="1"/>
  <c r="C14" i="2"/>
  <c r="Q14" i="2" s="1"/>
  <c r="C14" i="4" s="1"/>
  <c r="D14" i="2"/>
  <c r="E14" i="2"/>
  <c r="F14" i="2"/>
  <c r="G14" i="2"/>
  <c r="H14" i="2"/>
  <c r="Z14" i="2" s="1"/>
  <c r="L14" i="4" s="1"/>
  <c r="I14" i="2"/>
  <c r="V14" i="2" s="1"/>
  <c r="J14" i="2"/>
  <c r="AB14" i="2" s="1"/>
  <c r="N14" i="4" s="1"/>
  <c r="K14" i="2"/>
  <c r="W14" i="2" s="1"/>
  <c r="I14" i="4" s="1"/>
  <c r="L14" i="2"/>
  <c r="X14" i="2" s="1"/>
  <c r="J14" i="4" s="1"/>
  <c r="M14" i="2"/>
  <c r="Y14" i="2" s="1"/>
  <c r="K14" i="4" s="1"/>
  <c r="A15" i="2"/>
  <c r="AC15" i="2" s="1"/>
  <c r="O15" i="4" s="1"/>
  <c r="B15" i="2"/>
  <c r="P15" i="2" s="1"/>
  <c r="B15" i="4" s="1"/>
  <c r="C15" i="2"/>
  <c r="Q15" i="2" s="1"/>
  <c r="C15" i="4" s="1"/>
  <c r="D15" i="2"/>
  <c r="E15" i="2"/>
  <c r="F15" i="2"/>
  <c r="G15" i="2"/>
  <c r="H15" i="2"/>
  <c r="Z15" i="2" s="1"/>
  <c r="L15" i="4" s="1"/>
  <c r="I15" i="2"/>
  <c r="V15" i="2" s="1"/>
  <c r="J15" i="2"/>
  <c r="AB15" i="2" s="1"/>
  <c r="N15" i="4" s="1"/>
  <c r="K15" i="2"/>
  <c r="W15" i="2" s="1"/>
  <c r="I15" i="4" s="1"/>
  <c r="L15" i="2"/>
  <c r="X15" i="2" s="1"/>
  <c r="J15" i="4" s="1"/>
  <c r="M15" i="2"/>
  <c r="Y15" i="2" s="1"/>
  <c r="K15" i="4" s="1"/>
  <c r="A16" i="2"/>
  <c r="AC16" i="2" s="1"/>
  <c r="O16" i="4" s="1"/>
  <c r="B16" i="2"/>
  <c r="P16" i="2" s="1"/>
  <c r="B16" i="4" s="1"/>
  <c r="C16" i="2"/>
  <c r="Q16" i="2" s="1"/>
  <c r="C16" i="4" s="1"/>
  <c r="D16" i="2"/>
  <c r="E16" i="2"/>
  <c r="F16" i="2"/>
  <c r="G16" i="2"/>
  <c r="H16" i="2"/>
  <c r="Z16" i="2" s="1"/>
  <c r="L16" i="4" s="1"/>
  <c r="I16" i="2"/>
  <c r="V16" i="2" s="1"/>
  <c r="J16" i="2"/>
  <c r="AB16" i="2" s="1"/>
  <c r="N16" i="4" s="1"/>
  <c r="K16" i="2"/>
  <c r="W16" i="2" s="1"/>
  <c r="I16" i="4" s="1"/>
  <c r="L16" i="2"/>
  <c r="X16" i="2" s="1"/>
  <c r="J16" i="4" s="1"/>
  <c r="M16" i="2"/>
  <c r="Y16" i="2" s="1"/>
  <c r="K16" i="4" s="1"/>
  <c r="A17" i="2"/>
  <c r="AC17" i="2" s="1"/>
  <c r="O17" i="4" s="1"/>
  <c r="B17" i="2"/>
  <c r="P17" i="2" s="1"/>
  <c r="B17" i="4" s="1"/>
  <c r="C17" i="2"/>
  <c r="Q17" i="2" s="1"/>
  <c r="C17" i="4" s="1"/>
  <c r="D17" i="2"/>
  <c r="E17" i="2"/>
  <c r="F17" i="2"/>
  <c r="G17" i="2"/>
  <c r="H17" i="2"/>
  <c r="Z17" i="2" s="1"/>
  <c r="L17" i="4" s="1"/>
  <c r="I17" i="2"/>
  <c r="V17" i="2" s="1"/>
  <c r="J17" i="2"/>
  <c r="AB17" i="2" s="1"/>
  <c r="N17" i="4" s="1"/>
  <c r="K17" i="2"/>
  <c r="W17" i="2" s="1"/>
  <c r="I17" i="4" s="1"/>
  <c r="L17" i="2"/>
  <c r="X17" i="2" s="1"/>
  <c r="J17" i="4" s="1"/>
  <c r="M17" i="2"/>
  <c r="Y17" i="2" s="1"/>
  <c r="K17" i="4" s="1"/>
  <c r="A18" i="2"/>
  <c r="AC18" i="2" s="1"/>
  <c r="O18" i="4" s="1"/>
  <c r="B18" i="2"/>
  <c r="P18" i="2" s="1"/>
  <c r="B18" i="4" s="1"/>
  <c r="C18" i="2"/>
  <c r="Q18" i="2" s="1"/>
  <c r="C18" i="4" s="1"/>
  <c r="D18" i="2"/>
  <c r="R18" i="2" s="1"/>
  <c r="D18" i="4" s="1"/>
  <c r="E18" i="2"/>
  <c r="F18" i="2"/>
  <c r="G18" i="2"/>
  <c r="H18" i="2"/>
  <c r="Z18" i="2" s="1"/>
  <c r="L18" i="4" s="1"/>
  <c r="I18" i="2"/>
  <c r="V18" i="2" s="1"/>
  <c r="J18" i="2"/>
  <c r="AB18" i="2" s="1"/>
  <c r="N18" i="4" s="1"/>
  <c r="K18" i="2"/>
  <c r="W18" i="2" s="1"/>
  <c r="I18" i="4" s="1"/>
  <c r="L18" i="2"/>
  <c r="X18" i="2" s="1"/>
  <c r="J18" i="4" s="1"/>
  <c r="M18" i="2"/>
  <c r="Y18" i="2" s="1"/>
  <c r="K18" i="4" s="1"/>
  <c r="A19" i="2"/>
  <c r="AC19" i="2" s="1"/>
  <c r="O19" i="4" s="1"/>
  <c r="B19" i="2"/>
  <c r="P19" i="2" s="1"/>
  <c r="B19" i="4" s="1"/>
  <c r="C19" i="2"/>
  <c r="Q19" i="2" s="1"/>
  <c r="C19" i="4" s="1"/>
  <c r="D19" i="2"/>
  <c r="E19" i="2"/>
  <c r="F19" i="2"/>
  <c r="G19" i="2"/>
  <c r="H19" i="2"/>
  <c r="Z19" i="2" s="1"/>
  <c r="L19" i="4" s="1"/>
  <c r="I19" i="2"/>
  <c r="V19" i="2" s="1"/>
  <c r="J19" i="2"/>
  <c r="AB19" i="2" s="1"/>
  <c r="N19" i="4" s="1"/>
  <c r="K19" i="2"/>
  <c r="W19" i="2" s="1"/>
  <c r="I19" i="4" s="1"/>
  <c r="L19" i="2"/>
  <c r="X19" i="2" s="1"/>
  <c r="J19" i="4" s="1"/>
  <c r="M19" i="2"/>
  <c r="Y19" i="2" s="1"/>
  <c r="K19" i="4" s="1"/>
  <c r="A20" i="2"/>
  <c r="AC20" i="2" s="1"/>
  <c r="O20" i="4" s="1"/>
  <c r="B20" i="2"/>
  <c r="P20" i="2" s="1"/>
  <c r="B20" i="4" s="1"/>
  <c r="C20" i="2"/>
  <c r="Q20" i="2" s="1"/>
  <c r="C20" i="4" s="1"/>
  <c r="D20" i="2"/>
  <c r="E20" i="2"/>
  <c r="F20" i="2"/>
  <c r="G20" i="2"/>
  <c r="H20" i="2"/>
  <c r="Z20" i="2" s="1"/>
  <c r="L20" i="4" s="1"/>
  <c r="I20" i="2"/>
  <c r="V20" i="2" s="1"/>
  <c r="J20" i="2"/>
  <c r="AB20" i="2" s="1"/>
  <c r="N20" i="4" s="1"/>
  <c r="K20" i="2"/>
  <c r="W20" i="2" s="1"/>
  <c r="I20" i="4" s="1"/>
  <c r="L20" i="2"/>
  <c r="X20" i="2" s="1"/>
  <c r="J20" i="4" s="1"/>
  <c r="M20" i="2"/>
  <c r="Y20" i="2" s="1"/>
  <c r="K20" i="4" s="1"/>
  <c r="A21" i="2"/>
  <c r="AC21" i="2" s="1"/>
  <c r="O21" i="4" s="1"/>
  <c r="B21" i="2"/>
  <c r="P21" i="2" s="1"/>
  <c r="B21" i="4" s="1"/>
  <c r="C21" i="2"/>
  <c r="Q21" i="2" s="1"/>
  <c r="C21" i="4" s="1"/>
  <c r="D21" i="2"/>
  <c r="E21" i="2"/>
  <c r="F21" i="2"/>
  <c r="G21" i="2"/>
  <c r="H21" i="2"/>
  <c r="Z21" i="2" s="1"/>
  <c r="L21" i="4" s="1"/>
  <c r="I21" i="2"/>
  <c r="V21" i="2" s="1"/>
  <c r="J21" i="2"/>
  <c r="AB21" i="2" s="1"/>
  <c r="N21" i="4" s="1"/>
  <c r="K21" i="2"/>
  <c r="W21" i="2" s="1"/>
  <c r="I21" i="4" s="1"/>
  <c r="L21" i="2"/>
  <c r="X21" i="2" s="1"/>
  <c r="J21" i="4" s="1"/>
  <c r="M21" i="2"/>
  <c r="Y21" i="2" s="1"/>
  <c r="K21" i="4" s="1"/>
  <c r="A22" i="2"/>
  <c r="AC22" i="2" s="1"/>
  <c r="O22" i="4" s="1"/>
  <c r="B22" i="2"/>
  <c r="P22" i="2" s="1"/>
  <c r="B22" i="4" s="1"/>
  <c r="C22" i="2"/>
  <c r="Q22" i="2" s="1"/>
  <c r="C22" i="4" s="1"/>
  <c r="D22" i="2"/>
  <c r="E22" i="2"/>
  <c r="F22" i="2"/>
  <c r="G22" i="2"/>
  <c r="H22" i="2"/>
  <c r="Z22" i="2" s="1"/>
  <c r="L22" i="4" s="1"/>
  <c r="I22" i="2"/>
  <c r="V22" i="2" s="1"/>
  <c r="J22" i="2"/>
  <c r="AB22" i="2" s="1"/>
  <c r="N22" i="4" s="1"/>
  <c r="K22" i="2"/>
  <c r="W22" i="2" s="1"/>
  <c r="I22" i="4" s="1"/>
  <c r="L22" i="2"/>
  <c r="X22" i="2" s="1"/>
  <c r="J22" i="4" s="1"/>
  <c r="M22" i="2"/>
  <c r="Y22" i="2" s="1"/>
  <c r="K22" i="4" s="1"/>
  <c r="A23" i="2"/>
  <c r="AC23" i="2" s="1"/>
  <c r="O23" i="4" s="1"/>
  <c r="B23" i="2"/>
  <c r="P23" i="2" s="1"/>
  <c r="B23" i="4" s="1"/>
  <c r="C23" i="2"/>
  <c r="Q23" i="2" s="1"/>
  <c r="C23" i="4" s="1"/>
  <c r="D23" i="2"/>
  <c r="E23" i="2"/>
  <c r="F23" i="2"/>
  <c r="G23" i="2"/>
  <c r="H23" i="2"/>
  <c r="Z23" i="2" s="1"/>
  <c r="L23" i="4" s="1"/>
  <c r="I23" i="2"/>
  <c r="V23" i="2" s="1"/>
  <c r="J23" i="2"/>
  <c r="AB23" i="2" s="1"/>
  <c r="N23" i="4" s="1"/>
  <c r="K23" i="2"/>
  <c r="W23" i="2" s="1"/>
  <c r="I23" i="4" s="1"/>
  <c r="L23" i="2"/>
  <c r="X23" i="2" s="1"/>
  <c r="J23" i="4" s="1"/>
  <c r="M23" i="2"/>
  <c r="Y23" i="2" s="1"/>
  <c r="K23" i="4" s="1"/>
  <c r="A24" i="2"/>
  <c r="AC24" i="2" s="1"/>
  <c r="O24" i="4" s="1"/>
  <c r="B24" i="2"/>
  <c r="P24" i="2" s="1"/>
  <c r="B24" i="4" s="1"/>
  <c r="C24" i="2"/>
  <c r="Q24" i="2" s="1"/>
  <c r="C24" i="4" s="1"/>
  <c r="D24" i="2"/>
  <c r="E24" i="2"/>
  <c r="F24" i="2"/>
  <c r="U24" i="2" s="1"/>
  <c r="G24" i="4" s="1"/>
  <c r="G24" i="2"/>
  <c r="H24" i="2"/>
  <c r="Z24" i="2" s="1"/>
  <c r="L24" i="4" s="1"/>
  <c r="I24" i="2"/>
  <c r="V24" i="2" s="1"/>
  <c r="J24" i="2"/>
  <c r="AB24" i="2" s="1"/>
  <c r="N24" i="4" s="1"/>
  <c r="K24" i="2"/>
  <c r="W24" i="2" s="1"/>
  <c r="I24" i="4" s="1"/>
  <c r="L24" i="2"/>
  <c r="X24" i="2" s="1"/>
  <c r="J24" i="4" s="1"/>
  <c r="M24" i="2"/>
  <c r="Y24" i="2" s="1"/>
  <c r="K24" i="4" s="1"/>
  <c r="A25" i="2"/>
  <c r="AC25" i="2" s="1"/>
  <c r="O25" i="4" s="1"/>
  <c r="B25" i="2"/>
  <c r="P25" i="2" s="1"/>
  <c r="B25" i="4" s="1"/>
  <c r="C25" i="2"/>
  <c r="Q25" i="2" s="1"/>
  <c r="C25" i="4" s="1"/>
  <c r="D25" i="2"/>
  <c r="E25" i="2"/>
  <c r="F25" i="2"/>
  <c r="G25" i="2"/>
  <c r="H25" i="2"/>
  <c r="Z25" i="2" s="1"/>
  <c r="L25" i="4" s="1"/>
  <c r="I25" i="2"/>
  <c r="V25" i="2" s="1"/>
  <c r="J25" i="2"/>
  <c r="AB25" i="2" s="1"/>
  <c r="N25" i="4" s="1"/>
  <c r="K25" i="2"/>
  <c r="W25" i="2" s="1"/>
  <c r="I25" i="4" s="1"/>
  <c r="L25" i="2"/>
  <c r="X25" i="2" s="1"/>
  <c r="J25" i="4" s="1"/>
  <c r="M25" i="2"/>
  <c r="Y25" i="2" s="1"/>
  <c r="K25" i="4" s="1"/>
  <c r="A26" i="2"/>
  <c r="AC26" i="2" s="1"/>
  <c r="O26" i="4" s="1"/>
  <c r="B26" i="2"/>
  <c r="P26" i="2" s="1"/>
  <c r="B26" i="4" s="1"/>
  <c r="C26" i="2"/>
  <c r="Q26" i="2" s="1"/>
  <c r="C26" i="4" s="1"/>
  <c r="D26" i="2"/>
  <c r="R26" i="2" s="1"/>
  <c r="D26" i="4" s="1"/>
  <c r="E26" i="2"/>
  <c r="F26" i="2"/>
  <c r="G26" i="2"/>
  <c r="H26" i="2"/>
  <c r="Z26" i="2" s="1"/>
  <c r="L26" i="4" s="1"/>
  <c r="I26" i="2"/>
  <c r="V26" i="2" s="1"/>
  <c r="J26" i="2"/>
  <c r="AB26" i="2" s="1"/>
  <c r="N26" i="4" s="1"/>
  <c r="K26" i="2"/>
  <c r="W26" i="2" s="1"/>
  <c r="I26" i="4" s="1"/>
  <c r="L26" i="2"/>
  <c r="X26" i="2" s="1"/>
  <c r="J26" i="4" s="1"/>
  <c r="M26" i="2"/>
  <c r="Y26" i="2" s="1"/>
  <c r="K26" i="4" s="1"/>
  <c r="A27" i="2"/>
  <c r="AC27" i="2" s="1"/>
  <c r="O27" i="4" s="1"/>
  <c r="B27" i="2"/>
  <c r="P27" i="2" s="1"/>
  <c r="B27" i="4" s="1"/>
  <c r="C27" i="2"/>
  <c r="Q27" i="2" s="1"/>
  <c r="C27" i="4" s="1"/>
  <c r="D27" i="2"/>
  <c r="E27" i="2"/>
  <c r="F27" i="2"/>
  <c r="G27" i="2"/>
  <c r="H27" i="2"/>
  <c r="Z27" i="2" s="1"/>
  <c r="L27" i="4" s="1"/>
  <c r="I27" i="2"/>
  <c r="V27" i="2" s="1"/>
  <c r="J27" i="2"/>
  <c r="AB27" i="2" s="1"/>
  <c r="N27" i="4" s="1"/>
  <c r="K27" i="2"/>
  <c r="W27" i="2" s="1"/>
  <c r="I27" i="4" s="1"/>
  <c r="L27" i="2"/>
  <c r="X27" i="2" s="1"/>
  <c r="J27" i="4" s="1"/>
  <c r="M27" i="2"/>
  <c r="Y27" i="2" s="1"/>
  <c r="K27" i="4" s="1"/>
  <c r="A28" i="2"/>
  <c r="AC28" i="2" s="1"/>
  <c r="O28" i="4" s="1"/>
  <c r="B28" i="2"/>
  <c r="P28" i="2" s="1"/>
  <c r="B28" i="4" s="1"/>
  <c r="C28" i="2"/>
  <c r="Q28" i="2" s="1"/>
  <c r="C28" i="4" s="1"/>
  <c r="D28" i="2"/>
  <c r="E28" i="2"/>
  <c r="F28" i="2"/>
  <c r="G28" i="2"/>
  <c r="H28" i="2"/>
  <c r="Z28" i="2" s="1"/>
  <c r="L28" i="4" s="1"/>
  <c r="I28" i="2"/>
  <c r="V28" i="2" s="1"/>
  <c r="J28" i="2"/>
  <c r="AB28" i="2" s="1"/>
  <c r="N28" i="4" s="1"/>
  <c r="K28" i="2"/>
  <c r="W28" i="2" s="1"/>
  <c r="I28" i="4" s="1"/>
  <c r="L28" i="2"/>
  <c r="X28" i="2" s="1"/>
  <c r="J28" i="4" s="1"/>
  <c r="M28" i="2"/>
  <c r="Y28" i="2" s="1"/>
  <c r="K28" i="4" s="1"/>
  <c r="A29" i="2"/>
  <c r="AC29" i="2" s="1"/>
  <c r="O29" i="4" s="1"/>
  <c r="B29" i="2"/>
  <c r="P29" i="2" s="1"/>
  <c r="B29" i="4" s="1"/>
  <c r="C29" i="2"/>
  <c r="Q29" i="2" s="1"/>
  <c r="C29" i="4" s="1"/>
  <c r="D29" i="2"/>
  <c r="E29" i="2"/>
  <c r="F29" i="2"/>
  <c r="G29" i="2"/>
  <c r="H29" i="2"/>
  <c r="Z29" i="2" s="1"/>
  <c r="L29" i="4" s="1"/>
  <c r="I29" i="2"/>
  <c r="V29" i="2" s="1"/>
  <c r="J29" i="2"/>
  <c r="AB29" i="2" s="1"/>
  <c r="N29" i="4" s="1"/>
  <c r="K29" i="2"/>
  <c r="W29" i="2" s="1"/>
  <c r="I29" i="4" s="1"/>
  <c r="L29" i="2"/>
  <c r="X29" i="2" s="1"/>
  <c r="J29" i="4" s="1"/>
  <c r="M29" i="2"/>
  <c r="Y29" i="2" s="1"/>
  <c r="K29" i="4" s="1"/>
  <c r="A30" i="2"/>
  <c r="AC30" i="2" s="1"/>
  <c r="O30" i="4" s="1"/>
  <c r="B30" i="2"/>
  <c r="P30" i="2" s="1"/>
  <c r="B30" i="4" s="1"/>
  <c r="C30" i="2"/>
  <c r="Q30" i="2" s="1"/>
  <c r="C30" i="4" s="1"/>
  <c r="D30" i="2"/>
  <c r="E30" i="2"/>
  <c r="F30" i="2"/>
  <c r="G30" i="2"/>
  <c r="H30" i="2"/>
  <c r="Z30" i="2" s="1"/>
  <c r="L30" i="4" s="1"/>
  <c r="I30" i="2"/>
  <c r="V30" i="2" s="1"/>
  <c r="J30" i="2"/>
  <c r="AB30" i="2" s="1"/>
  <c r="N30" i="4" s="1"/>
  <c r="K30" i="2"/>
  <c r="W30" i="2" s="1"/>
  <c r="I30" i="4" s="1"/>
  <c r="L30" i="2"/>
  <c r="X30" i="2" s="1"/>
  <c r="J30" i="4" s="1"/>
  <c r="M30" i="2"/>
  <c r="Y30" i="2" s="1"/>
  <c r="K30" i="4" s="1"/>
  <c r="A31" i="2"/>
  <c r="AC31" i="2" s="1"/>
  <c r="O31" i="4" s="1"/>
  <c r="B31" i="2"/>
  <c r="P31" i="2" s="1"/>
  <c r="B31" i="4" s="1"/>
  <c r="C31" i="2"/>
  <c r="Q31" i="2" s="1"/>
  <c r="C31" i="4" s="1"/>
  <c r="D31" i="2"/>
  <c r="E31" i="2"/>
  <c r="F31" i="2"/>
  <c r="G31" i="2"/>
  <c r="H31" i="2"/>
  <c r="Z31" i="2" s="1"/>
  <c r="L31" i="4" s="1"/>
  <c r="I31" i="2"/>
  <c r="V31" i="2" s="1"/>
  <c r="J31" i="2"/>
  <c r="AB31" i="2" s="1"/>
  <c r="N31" i="4" s="1"/>
  <c r="K31" i="2"/>
  <c r="W31" i="2" s="1"/>
  <c r="I31" i="4" s="1"/>
  <c r="L31" i="2"/>
  <c r="X31" i="2" s="1"/>
  <c r="M31" i="2"/>
  <c r="Y31" i="2" s="1"/>
  <c r="K31" i="4" s="1"/>
  <c r="A32" i="2"/>
  <c r="AC32" i="2" s="1"/>
  <c r="O32" i="4" s="1"/>
  <c r="B32" i="2"/>
  <c r="P32" i="2" s="1"/>
  <c r="B32" i="4" s="1"/>
  <c r="C32" i="2"/>
  <c r="Q32" i="2" s="1"/>
  <c r="C32" i="4" s="1"/>
  <c r="D32" i="2"/>
  <c r="E32" i="2"/>
  <c r="F32" i="2"/>
  <c r="U32" i="2" s="1"/>
  <c r="G32" i="4" s="1"/>
  <c r="G32" i="2"/>
  <c r="H32" i="2"/>
  <c r="Z32" i="2" s="1"/>
  <c r="L32" i="4" s="1"/>
  <c r="I32" i="2"/>
  <c r="V32" i="2" s="1"/>
  <c r="J32" i="2"/>
  <c r="AB32" i="2" s="1"/>
  <c r="N32" i="4" s="1"/>
  <c r="K32" i="2"/>
  <c r="W32" i="2" s="1"/>
  <c r="I32" i="4" s="1"/>
  <c r="L32" i="2"/>
  <c r="X32" i="2" s="1"/>
  <c r="J32" i="4" s="1"/>
  <c r="M32" i="2"/>
  <c r="Y32" i="2" s="1"/>
  <c r="K32" i="4" s="1"/>
  <c r="A33" i="2"/>
  <c r="AC33" i="2" s="1"/>
  <c r="O33" i="4" s="1"/>
  <c r="B33" i="2"/>
  <c r="P33" i="2" s="1"/>
  <c r="B33" i="4" s="1"/>
  <c r="C33" i="2"/>
  <c r="Q33" i="2" s="1"/>
  <c r="C33" i="4" s="1"/>
  <c r="D33" i="2"/>
  <c r="E33" i="2"/>
  <c r="F33" i="2"/>
  <c r="G33" i="2"/>
  <c r="H33" i="2"/>
  <c r="Z33" i="2" s="1"/>
  <c r="L33" i="4" s="1"/>
  <c r="I33" i="2"/>
  <c r="V33" i="2" s="1"/>
  <c r="J33" i="2"/>
  <c r="AB33" i="2" s="1"/>
  <c r="N33" i="4" s="1"/>
  <c r="K33" i="2"/>
  <c r="W33" i="2" s="1"/>
  <c r="I33" i="4" s="1"/>
  <c r="L33" i="2"/>
  <c r="X33" i="2" s="1"/>
  <c r="J33" i="4" s="1"/>
  <c r="M33" i="2"/>
  <c r="Y33" i="2" s="1"/>
  <c r="K33" i="4" s="1"/>
  <c r="A34" i="2"/>
  <c r="AC34" i="2" s="1"/>
  <c r="O34" i="4" s="1"/>
  <c r="B34" i="2"/>
  <c r="P34" i="2" s="1"/>
  <c r="B34" i="4" s="1"/>
  <c r="C34" i="2"/>
  <c r="Q34" i="2" s="1"/>
  <c r="C34" i="4" s="1"/>
  <c r="D34" i="2"/>
  <c r="R34" i="2" s="1"/>
  <c r="D34" i="4" s="1"/>
  <c r="E34" i="2"/>
  <c r="F34" i="2"/>
  <c r="G34" i="2"/>
  <c r="H34" i="2"/>
  <c r="Z34" i="2" s="1"/>
  <c r="L34" i="4" s="1"/>
  <c r="I34" i="2"/>
  <c r="V34" i="2" s="1"/>
  <c r="J34" i="2"/>
  <c r="AB34" i="2" s="1"/>
  <c r="N34" i="4" s="1"/>
  <c r="K34" i="2"/>
  <c r="W34" i="2" s="1"/>
  <c r="I34" i="4" s="1"/>
  <c r="L34" i="2"/>
  <c r="X34" i="2" s="1"/>
  <c r="J34" i="4" s="1"/>
  <c r="M34" i="2"/>
  <c r="Y34" i="2" s="1"/>
  <c r="K34" i="4" s="1"/>
  <c r="A35" i="2"/>
  <c r="AC35" i="2" s="1"/>
  <c r="O35" i="4" s="1"/>
  <c r="B35" i="2"/>
  <c r="P35" i="2" s="1"/>
  <c r="B35" i="4" s="1"/>
  <c r="C35" i="2"/>
  <c r="Q35" i="2" s="1"/>
  <c r="C35" i="4" s="1"/>
  <c r="D35" i="2"/>
  <c r="E35" i="2"/>
  <c r="F35" i="2"/>
  <c r="G35" i="2"/>
  <c r="H35" i="2"/>
  <c r="Z35" i="2" s="1"/>
  <c r="L35" i="4" s="1"/>
  <c r="I35" i="2"/>
  <c r="V35" i="2" s="1"/>
  <c r="J35" i="2"/>
  <c r="AB35" i="2" s="1"/>
  <c r="N35" i="4" s="1"/>
  <c r="K35" i="2"/>
  <c r="W35" i="2" s="1"/>
  <c r="I35" i="4" s="1"/>
  <c r="L35" i="2"/>
  <c r="X35" i="2" s="1"/>
  <c r="J35" i="4" s="1"/>
  <c r="M35" i="2"/>
  <c r="Y35" i="2" s="1"/>
  <c r="K35" i="4" s="1"/>
  <c r="A36" i="2"/>
  <c r="AC36" i="2" s="1"/>
  <c r="O36" i="4" s="1"/>
  <c r="B36" i="2"/>
  <c r="P36" i="2" s="1"/>
  <c r="B36" i="4" s="1"/>
  <c r="C36" i="2"/>
  <c r="Q36" i="2" s="1"/>
  <c r="D36" i="2"/>
  <c r="E36" i="2"/>
  <c r="F36" i="2"/>
  <c r="G36" i="2"/>
  <c r="H36" i="2"/>
  <c r="Z36" i="2" s="1"/>
  <c r="L36" i="4" s="1"/>
  <c r="I36" i="2"/>
  <c r="V36" i="2" s="1"/>
  <c r="J36" i="2"/>
  <c r="AB36" i="2" s="1"/>
  <c r="N36" i="4" s="1"/>
  <c r="K36" i="2"/>
  <c r="W36" i="2" s="1"/>
  <c r="I36" i="4" s="1"/>
  <c r="L36" i="2"/>
  <c r="X36" i="2" s="1"/>
  <c r="J36" i="4" s="1"/>
  <c r="M36" i="2"/>
  <c r="Y36" i="2" s="1"/>
  <c r="K36" i="4" s="1"/>
  <c r="A37" i="2"/>
  <c r="AC37" i="2" s="1"/>
  <c r="O37" i="4" s="1"/>
  <c r="B37" i="2"/>
  <c r="P37" i="2" s="1"/>
  <c r="B37" i="4" s="1"/>
  <c r="C37" i="2"/>
  <c r="Q37" i="2" s="1"/>
  <c r="C37" i="4" s="1"/>
  <c r="D37" i="2"/>
  <c r="E37" i="2"/>
  <c r="F37" i="2"/>
  <c r="G37" i="2"/>
  <c r="H37" i="2"/>
  <c r="Z37" i="2" s="1"/>
  <c r="L37" i="4" s="1"/>
  <c r="I37" i="2"/>
  <c r="V37" i="2" s="1"/>
  <c r="J37" i="2"/>
  <c r="AB37" i="2" s="1"/>
  <c r="N37" i="4" s="1"/>
  <c r="K37" i="2"/>
  <c r="W37" i="2" s="1"/>
  <c r="I37" i="4" s="1"/>
  <c r="L37" i="2"/>
  <c r="X37" i="2" s="1"/>
  <c r="J37" i="4" s="1"/>
  <c r="M37" i="2"/>
  <c r="Y37" i="2" s="1"/>
  <c r="K37" i="4" s="1"/>
  <c r="A38" i="2"/>
  <c r="AC38" i="2" s="1"/>
  <c r="O38" i="4" s="1"/>
  <c r="B38" i="2"/>
  <c r="P38" i="2" s="1"/>
  <c r="B38" i="4" s="1"/>
  <c r="C38" i="2"/>
  <c r="Q38" i="2" s="1"/>
  <c r="C38" i="4" s="1"/>
  <c r="D38" i="2"/>
  <c r="E38" i="2"/>
  <c r="F38" i="2"/>
  <c r="G38" i="2"/>
  <c r="H38" i="2"/>
  <c r="Z38" i="2" s="1"/>
  <c r="L38" i="4" s="1"/>
  <c r="I38" i="2"/>
  <c r="V38" i="2" s="1"/>
  <c r="J38" i="2"/>
  <c r="AB38" i="2" s="1"/>
  <c r="N38" i="4" s="1"/>
  <c r="K38" i="2"/>
  <c r="W38" i="2" s="1"/>
  <c r="I38" i="4" s="1"/>
  <c r="L38" i="2"/>
  <c r="X38" i="2" s="1"/>
  <c r="J38" i="4" s="1"/>
  <c r="M38" i="2"/>
  <c r="Y38" i="2" s="1"/>
  <c r="K38" i="4" s="1"/>
  <c r="A39" i="2"/>
  <c r="AC39" i="2" s="1"/>
  <c r="O39" i="4" s="1"/>
  <c r="B39" i="2"/>
  <c r="P39" i="2" s="1"/>
  <c r="B39" i="4" s="1"/>
  <c r="C39" i="2"/>
  <c r="Q39" i="2" s="1"/>
  <c r="C39" i="4" s="1"/>
  <c r="D39" i="2"/>
  <c r="E39" i="2"/>
  <c r="F39" i="2"/>
  <c r="G39" i="2"/>
  <c r="H39" i="2"/>
  <c r="Z39" i="2" s="1"/>
  <c r="L39" i="4" s="1"/>
  <c r="I39" i="2"/>
  <c r="V39" i="2" s="1"/>
  <c r="J39" i="2"/>
  <c r="AB39" i="2" s="1"/>
  <c r="N39" i="4" s="1"/>
  <c r="K39" i="2"/>
  <c r="W39" i="2" s="1"/>
  <c r="I39" i="4" s="1"/>
  <c r="L39" i="2"/>
  <c r="X39" i="2" s="1"/>
  <c r="J39" i="4" s="1"/>
  <c r="M39" i="2"/>
  <c r="Y39" i="2" s="1"/>
  <c r="K39" i="4" s="1"/>
  <c r="A40" i="2"/>
  <c r="AC40" i="2" s="1"/>
  <c r="O40" i="4" s="1"/>
  <c r="B40" i="2"/>
  <c r="P40" i="2" s="1"/>
  <c r="B40" i="4" s="1"/>
  <c r="C40" i="2"/>
  <c r="Q40" i="2" s="1"/>
  <c r="C40" i="4" s="1"/>
  <c r="D40" i="2"/>
  <c r="E40" i="2"/>
  <c r="F40" i="2"/>
  <c r="G40" i="2"/>
  <c r="H40" i="2"/>
  <c r="Z40" i="2" s="1"/>
  <c r="L40" i="4" s="1"/>
  <c r="I40" i="2"/>
  <c r="V40" i="2" s="1"/>
  <c r="J40" i="2"/>
  <c r="AB40" i="2" s="1"/>
  <c r="N40" i="4" s="1"/>
  <c r="K40" i="2"/>
  <c r="W40" i="2" s="1"/>
  <c r="I40" i="4" s="1"/>
  <c r="L40" i="2"/>
  <c r="X40" i="2" s="1"/>
  <c r="J40" i="4" s="1"/>
  <c r="M40" i="2"/>
  <c r="Y40" i="2" s="1"/>
  <c r="K40" i="4" s="1"/>
  <c r="A41" i="2"/>
  <c r="AC41" i="2" s="1"/>
  <c r="O41" i="4" s="1"/>
  <c r="B41" i="2"/>
  <c r="P41" i="2" s="1"/>
  <c r="B41" i="4" s="1"/>
  <c r="C41" i="2"/>
  <c r="Q41" i="2" s="1"/>
  <c r="C41" i="4" s="1"/>
  <c r="D41" i="2"/>
  <c r="E41" i="2"/>
  <c r="F41" i="2"/>
  <c r="G41" i="2"/>
  <c r="H41" i="2"/>
  <c r="Z41" i="2" s="1"/>
  <c r="L41" i="4" s="1"/>
  <c r="I41" i="2"/>
  <c r="V41" i="2" s="1"/>
  <c r="J41" i="2"/>
  <c r="AB41" i="2" s="1"/>
  <c r="N41" i="4" s="1"/>
  <c r="K41" i="2"/>
  <c r="W41" i="2" s="1"/>
  <c r="I41" i="4" s="1"/>
  <c r="L41" i="2"/>
  <c r="X41" i="2" s="1"/>
  <c r="J41" i="4" s="1"/>
  <c r="M41" i="2"/>
  <c r="Y41" i="2" s="1"/>
  <c r="K41" i="4" s="1"/>
  <c r="A42" i="2"/>
  <c r="AC42" i="2" s="1"/>
  <c r="O42" i="4" s="1"/>
  <c r="B42" i="2"/>
  <c r="P42" i="2" s="1"/>
  <c r="B42" i="4" s="1"/>
  <c r="C42" i="2"/>
  <c r="Q42" i="2" s="1"/>
  <c r="C42" i="4" s="1"/>
  <c r="D42" i="2"/>
  <c r="E42" i="2"/>
  <c r="F42" i="2"/>
  <c r="G42" i="2"/>
  <c r="H42" i="2"/>
  <c r="Z42" i="2" s="1"/>
  <c r="L42" i="4" s="1"/>
  <c r="I42" i="2"/>
  <c r="V42" i="2" s="1"/>
  <c r="J42" i="2"/>
  <c r="AB42" i="2" s="1"/>
  <c r="N42" i="4" s="1"/>
  <c r="K42" i="2"/>
  <c r="W42" i="2" s="1"/>
  <c r="I42" i="4" s="1"/>
  <c r="L42" i="2"/>
  <c r="X42" i="2" s="1"/>
  <c r="J42" i="4" s="1"/>
  <c r="M42" i="2"/>
  <c r="Y42" i="2" s="1"/>
  <c r="K42" i="4" s="1"/>
  <c r="A43" i="2"/>
  <c r="AC43" i="2" s="1"/>
  <c r="O43" i="4" s="1"/>
  <c r="B43" i="2"/>
  <c r="P43" i="2" s="1"/>
  <c r="B43" i="4" s="1"/>
  <c r="C43" i="2"/>
  <c r="Q43" i="2" s="1"/>
  <c r="C43" i="4" s="1"/>
  <c r="D43" i="2"/>
  <c r="E43" i="2"/>
  <c r="F43" i="2"/>
  <c r="G43" i="2"/>
  <c r="H43" i="2"/>
  <c r="Z43" i="2" s="1"/>
  <c r="L43" i="4" s="1"/>
  <c r="I43" i="2"/>
  <c r="V43" i="2" s="1"/>
  <c r="J43" i="2"/>
  <c r="AB43" i="2" s="1"/>
  <c r="N43" i="4" s="1"/>
  <c r="K43" i="2"/>
  <c r="W43" i="2" s="1"/>
  <c r="I43" i="4" s="1"/>
  <c r="L43" i="2"/>
  <c r="X43" i="2" s="1"/>
  <c r="J43" i="4" s="1"/>
  <c r="M43" i="2"/>
  <c r="Y43" i="2" s="1"/>
  <c r="K43" i="4" s="1"/>
  <c r="A44" i="2"/>
  <c r="AC44" i="2" s="1"/>
  <c r="O44" i="4" s="1"/>
  <c r="B44" i="2"/>
  <c r="P44" i="2" s="1"/>
  <c r="B44" i="4" s="1"/>
  <c r="C44" i="2"/>
  <c r="Q44" i="2" s="1"/>
  <c r="C44" i="4" s="1"/>
  <c r="D44" i="2"/>
  <c r="E44" i="2"/>
  <c r="F44" i="2"/>
  <c r="G44" i="2"/>
  <c r="H44" i="2"/>
  <c r="Z44" i="2" s="1"/>
  <c r="L44" i="4" s="1"/>
  <c r="I44" i="2"/>
  <c r="V44" i="2" s="1"/>
  <c r="J44" i="2"/>
  <c r="AB44" i="2" s="1"/>
  <c r="N44" i="4" s="1"/>
  <c r="K44" i="2"/>
  <c r="W44" i="2" s="1"/>
  <c r="I44" i="4" s="1"/>
  <c r="L44" i="2"/>
  <c r="X44" i="2" s="1"/>
  <c r="J44" i="4" s="1"/>
  <c r="M44" i="2"/>
  <c r="Y44" i="2" s="1"/>
  <c r="K44" i="4" s="1"/>
  <c r="A45" i="2"/>
  <c r="AC45" i="2" s="1"/>
  <c r="O45" i="4" s="1"/>
  <c r="B45" i="2"/>
  <c r="P45" i="2" s="1"/>
  <c r="B45" i="4" s="1"/>
  <c r="C45" i="2"/>
  <c r="Q45" i="2" s="1"/>
  <c r="C45" i="4" s="1"/>
  <c r="D45" i="2"/>
  <c r="E45" i="2"/>
  <c r="F45" i="2"/>
  <c r="G45" i="2"/>
  <c r="H45" i="2"/>
  <c r="Z45" i="2" s="1"/>
  <c r="L45" i="4" s="1"/>
  <c r="I45" i="2"/>
  <c r="V45" i="2" s="1"/>
  <c r="J45" i="2"/>
  <c r="AB45" i="2" s="1"/>
  <c r="N45" i="4" s="1"/>
  <c r="K45" i="2"/>
  <c r="W45" i="2" s="1"/>
  <c r="I45" i="4" s="1"/>
  <c r="L45" i="2"/>
  <c r="X45" i="2" s="1"/>
  <c r="J45" i="4" s="1"/>
  <c r="M45" i="2"/>
  <c r="Y45" i="2" s="1"/>
  <c r="K45" i="4" s="1"/>
  <c r="A46" i="2"/>
  <c r="AC46" i="2" s="1"/>
  <c r="O46" i="4" s="1"/>
  <c r="B46" i="2"/>
  <c r="P46" i="2" s="1"/>
  <c r="B46" i="4" s="1"/>
  <c r="C46" i="2"/>
  <c r="Q46" i="2" s="1"/>
  <c r="C46" i="4" s="1"/>
  <c r="D46" i="2"/>
  <c r="E46" i="2"/>
  <c r="F46" i="2"/>
  <c r="G46" i="2"/>
  <c r="H46" i="2"/>
  <c r="Z46" i="2" s="1"/>
  <c r="L46" i="4" s="1"/>
  <c r="I46" i="2"/>
  <c r="V46" i="2" s="1"/>
  <c r="J46" i="2"/>
  <c r="AB46" i="2" s="1"/>
  <c r="N46" i="4" s="1"/>
  <c r="K46" i="2"/>
  <c r="W46" i="2" s="1"/>
  <c r="I46" i="4" s="1"/>
  <c r="L46" i="2"/>
  <c r="X46" i="2" s="1"/>
  <c r="J46" i="4" s="1"/>
  <c r="M46" i="2"/>
  <c r="Y46" i="2" s="1"/>
  <c r="K46" i="4" s="1"/>
  <c r="A47" i="2"/>
  <c r="AC47" i="2" s="1"/>
  <c r="O47" i="4" s="1"/>
  <c r="B47" i="2"/>
  <c r="P47" i="2" s="1"/>
  <c r="B47" i="4" s="1"/>
  <c r="C47" i="2"/>
  <c r="Q47" i="2" s="1"/>
  <c r="C47" i="4" s="1"/>
  <c r="D47" i="2"/>
  <c r="E47" i="2"/>
  <c r="F47" i="2"/>
  <c r="G47" i="2"/>
  <c r="H47" i="2"/>
  <c r="Z47" i="2" s="1"/>
  <c r="L47" i="4" s="1"/>
  <c r="I47" i="2"/>
  <c r="V47" i="2" s="1"/>
  <c r="J47" i="2"/>
  <c r="AB47" i="2" s="1"/>
  <c r="N47" i="4" s="1"/>
  <c r="K47" i="2"/>
  <c r="W47" i="2" s="1"/>
  <c r="I47" i="4" s="1"/>
  <c r="L47" i="2"/>
  <c r="X47" i="2" s="1"/>
  <c r="J47" i="4" s="1"/>
  <c r="M47" i="2"/>
  <c r="Y47" i="2" s="1"/>
  <c r="K47" i="4" s="1"/>
  <c r="A48" i="2"/>
  <c r="AC48" i="2" s="1"/>
  <c r="O48" i="4" s="1"/>
  <c r="B48" i="2"/>
  <c r="P48" i="2" s="1"/>
  <c r="B48" i="4" s="1"/>
  <c r="C48" i="2"/>
  <c r="Q48" i="2" s="1"/>
  <c r="C48" i="4" s="1"/>
  <c r="D48" i="2"/>
  <c r="E48" i="2"/>
  <c r="F48" i="2"/>
  <c r="G48" i="2"/>
  <c r="H48" i="2"/>
  <c r="Z48" i="2" s="1"/>
  <c r="L48" i="4" s="1"/>
  <c r="I48" i="2"/>
  <c r="V48" i="2" s="1"/>
  <c r="J48" i="2"/>
  <c r="AB48" i="2" s="1"/>
  <c r="N48" i="4" s="1"/>
  <c r="K48" i="2"/>
  <c r="W48" i="2" s="1"/>
  <c r="I48" i="4" s="1"/>
  <c r="L48" i="2"/>
  <c r="X48" i="2" s="1"/>
  <c r="J48" i="4" s="1"/>
  <c r="M48" i="2"/>
  <c r="Y48" i="2" s="1"/>
  <c r="K48" i="4" s="1"/>
  <c r="A49" i="2"/>
  <c r="AC49" i="2" s="1"/>
  <c r="O49" i="4" s="1"/>
  <c r="B49" i="2"/>
  <c r="P49" i="2" s="1"/>
  <c r="B49" i="4" s="1"/>
  <c r="C49" i="2"/>
  <c r="Q49" i="2" s="1"/>
  <c r="C49" i="4" s="1"/>
  <c r="D49" i="2"/>
  <c r="E49" i="2"/>
  <c r="F49" i="2"/>
  <c r="G49" i="2"/>
  <c r="H49" i="2"/>
  <c r="Z49" i="2" s="1"/>
  <c r="L49" i="4" s="1"/>
  <c r="I49" i="2"/>
  <c r="V49" i="2" s="1"/>
  <c r="AK49" i="2" s="1"/>
  <c r="V49" i="4" s="1"/>
  <c r="J49" i="2"/>
  <c r="AB49" i="2" s="1"/>
  <c r="N49" i="4" s="1"/>
  <c r="K49" i="2"/>
  <c r="W49" i="2" s="1"/>
  <c r="I49" i="4" s="1"/>
  <c r="L49" i="2"/>
  <c r="X49" i="2" s="1"/>
  <c r="J49" i="4" s="1"/>
  <c r="M49" i="2"/>
  <c r="Y49" i="2" s="1"/>
  <c r="K49" i="4" s="1"/>
  <c r="A50" i="2"/>
  <c r="AC50" i="2" s="1"/>
  <c r="O50" i="4" s="1"/>
  <c r="B50" i="2"/>
  <c r="P50" i="2" s="1"/>
  <c r="B50" i="4" s="1"/>
  <c r="C50" i="2"/>
  <c r="Q50" i="2" s="1"/>
  <c r="C50" i="4" s="1"/>
  <c r="D50" i="2"/>
  <c r="R50" i="2" s="1"/>
  <c r="D50" i="4" s="1"/>
  <c r="E50" i="2"/>
  <c r="F50" i="2"/>
  <c r="G50" i="2"/>
  <c r="H50" i="2"/>
  <c r="Z50" i="2" s="1"/>
  <c r="L50" i="4" s="1"/>
  <c r="I50" i="2"/>
  <c r="V50" i="2" s="1"/>
  <c r="J50" i="2"/>
  <c r="AB50" i="2" s="1"/>
  <c r="N50" i="4" s="1"/>
  <c r="K50" i="2"/>
  <c r="W50" i="2" s="1"/>
  <c r="I50" i="4" s="1"/>
  <c r="L50" i="2"/>
  <c r="X50" i="2" s="1"/>
  <c r="J50" i="4" s="1"/>
  <c r="M50" i="2"/>
  <c r="Y50" i="2" s="1"/>
  <c r="K50" i="4" s="1"/>
  <c r="A51" i="2"/>
  <c r="AC51" i="2" s="1"/>
  <c r="O51" i="4" s="1"/>
  <c r="B51" i="2"/>
  <c r="P51" i="2" s="1"/>
  <c r="B51" i="4" s="1"/>
  <c r="C51" i="2"/>
  <c r="Q51" i="2" s="1"/>
  <c r="C51" i="4" s="1"/>
  <c r="D51" i="2"/>
  <c r="E51" i="2"/>
  <c r="F51" i="2"/>
  <c r="G51" i="2"/>
  <c r="H51" i="2"/>
  <c r="Z51" i="2" s="1"/>
  <c r="L51" i="4" s="1"/>
  <c r="I51" i="2"/>
  <c r="V51" i="2" s="1"/>
  <c r="J51" i="2"/>
  <c r="AB51" i="2" s="1"/>
  <c r="N51" i="4" s="1"/>
  <c r="K51" i="2"/>
  <c r="W51" i="2" s="1"/>
  <c r="I51" i="4" s="1"/>
  <c r="L51" i="2"/>
  <c r="X51" i="2" s="1"/>
  <c r="J51" i="4" s="1"/>
  <c r="M51" i="2"/>
  <c r="Y51" i="2" s="1"/>
  <c r="K51" i="4" s="1"/>
  <c r="A52" i="2"/>
  <c r="AC52" i="2" s="1"/>
  <c r="O52" i="4" s="1"/>
  <c r="B52" i="2"/>
  <c r="P52" i="2" s="1"/>
  <c r="B52" i="4" s="1"/>
  <c r="C52" i="2"/>
  <c r="Q52" i="2" s="1"/>
  <c r="C52" i="4" s="1"/>
  <c r="D52" i="2"/>
  <c r="E52" i="2"/>
  <c r="F52" i="2"/>
  <c r="G52" i="2"/>
  <c r="H52" i="2"/>
  <c r="Z52" i="2" s="1"/>
  <c r="L52" i="4" s="1"/>
  <c r="I52" i="2"/>
  <c r="V52" i="2" s="1"/>
  <c r="J52" i="2"/>
  <c r="AB52" i="2" s="1"/>
  <c r="N52" i="4" s="1"/>
  <c r="K52" i="2"/>
  <c r="W52" i="2" s="1"/>
  <c r="I52" i="4" s="1"/>
  <c r="L52" i="2"/>
  <c r="X52" i="2" s="1"/>
  <c r="J52" i="4" s="1"/>
  <c r="M52" i="2"/>
  <c r="Y52" i="2" s="1"/>
  <c r="K52" i="4" s="1"/>
  <c r="A53" i="2"/>
  <c r="AC53" i="2" s="1"/>
  <c r="O53" i="4" s="1"/>
  <c r="B53" i="2"/>
  <c r="P53" i="2" s="1"/>
  <c r="B53" i="4" s="1"/>
  <c r="C53" i="2"/>
  <c r="Q53" i="2" s="1"/>
  <c r="C53" i="4" s="1"/>
  <c r="D53" i="2"/>
  <c r="E53" i="2"/>
  <c r="F53" i="2"/>
  <c r="G53" i="2"/>
  <c r="H53" i="2"/>
  <c r="Z53" i="2" s="1"/>
  <c r="L53" i="4" s="1"/>
  <c r="I53" i="2"/>
  <c r="V53" i="2" s="1"/>
  <c r="J53" i="2"/>
  <c r="AB53" i="2" s="1"/>
  <c r="N53" i="4" s="1"/>
  <c r="K53" i="2"/>
  <c r="W53" i="2" s="1"/>
  <c r="I53" i="4" s="1"/>
  <c r="L53" i="2"/>
  <c r="X53" i="2" s="1"/>
  <c r="J53" i="4" s="1"/>
  <c r="M53" i="2"/>
  <c r="Y53" i="2" s="1"/>
  <c r="K53" i="4" s="1"/>
  <c r="A54" i="2"/>
  <c r="AC54" i="2" s="1"/>
  <c r="O54" i="4" s="1"/>
  <c r="B54" i="2"/>
  <c r="P54" i="2" s="1"/>
  <c r="B54" i="4" s="1"/>
  <c r="C54" i="2"/>
  <c r="Q54" i="2" s="1"/>
  <c r="C54" i="4" s="1"/>
  <c r="D54" i="2"/>
  <c r="E54" i="2"/>
  <c r="F54" i="2"/>
  <c r="G54" i="2"/>
  <c r="H54" i="2"/>
  <c r="Z54" i="2" s="1"/>
  <c r="L54" i="4" s="1"/>
  <c r="I54" i="2"/>
  <c r="V54" i="2" s="1"/>
  <c r="J54" i="2"/>
  <c r="AB54" i="2" s="1"/>
  <c r="N54" i="4" s="1"/>
  <c r="K54" i="2"/>
  <c r="W54" i="2" s="1"/>
  <c r="I54" i="4" s="1"/>
  <c r="L54" i="2"/>
  <c r="X54" i="2" s="1"/>
  <c r="J54" i="4" s="1"/>
  <c r="M54" i="2"/>
  <c r="Y54" i="2" s="1"/>
  <c r="K54" i="4" s="1"/>
  <c r="A55" i="2"/>
  <c r="AC55" i="2" s="1"/>
  <c r="O55" i="4" s="1"/>
  <c r="B55" i="2"/>
  <c r="P55" i="2" s="1"/>
  <c r="B55" i="4" s="1"/>
  <c r="C55" i="2"/>
  <c r="Q55" i="2" s="1"/>
  <c r="C55" i="4" s="1"/>
  <c r="D55" i="2"/>
  <c r="E55" i="2"/>
  <c r="F55" i="2"/>
  <c r="G55" i="2"/>
  <c r="H55" i="2"/>
  <c r="Z55" i="2" s="1"/>
  <c r="L55" i="4" s="1"/>
  <c r="I55" i="2"/>
  <c r="V55" i="2" s="1"/>
  <c r="J55" i="2"/>
  <c r="AB55" i="2" s="1"/>
  <c r="N55" i="4" s="1"/>
  <c r="K55" i="2"/>
  <c r="W55" i="2" s="1"/>
  <c r="I55" i="4" s="1"/>
  <c r="L55" i="2"/>
  <c r="X55" i="2" s="1"/>
  <c r="J55" i="4" s="1"/>
  <c r="M55" i="2"/>
  <c r="Y55" i="2" s="1"/>
  <c r="K55" i="4" s="1"/>
  <c r="A56" i="2"/>
  <c r="AC56" i="2" s="1"/>
  <c r="O56" i="4" s="1"/>
  <c r="B56" i="2"/>
  <c r="P56" i="2" s="1"/>
  <c r="B56" i="4" s="1"/>
  <c r="C56" i="2"/>
  <c r="Q56" i="2" s="1"/>
  <c r="C56" i="4" s="1"/>
  <c r="D56" i="2"/>
  <c r="E56" i="2"/>
  <c r="F56" i="2"/>
  <c r="U56" i="2" s="1"/>
  <c r="G56" i="4" s="1"/>
  <c r="G56" i="2"/>
  <c r="H56" i="2"/>
  <c r="Z56" i="2" s="1"/>
  <c r="L56" i="4" s="1"/>
  <c r="I56" i="2"/>
  <c r="V56" i="2" s="1"/>
  <c r="J56" i="2"/>
  <c r="AB56" i="2" s="1"/>
  <c r="N56" i="4" s="1"/>
  <c r="K56" i="2"/>
  <c r="W56" i="2" s="1"/>
  <c r="I56" i="4" s="1"/>
  <c r="L56" i="2"/>
  <c r="X56" i="2" s="1"/>
  <c r="J56" i="4" s="1"/>
  <c r="M56" i="2"/>
  <c r="Y56" i="2" s="1"/>
  <c r="K56" i="4" s="1"/>
  <c r="A57" i="2"/>
  <c r="AC57" i="2" s="1"/>
  <c r="O57" i="4" s="1"/>
  <c r="B57" i="2"/>
  <c r="P57" i="2" s="1"/>
  <c r="B57" i="4" s="1"/>
  <c r="C57" i="2"/>
  <c r="Q57" i="2" s="1"/>
  <c r="C57" i="4" s="1"/>
  <c r="D57" i="2"/>
  <c r="E57" i="2"/>
  <c r="F57" i="2"/>
  <c r="G57" i="2"/>
  <c r="H57" i="2"/>
  <c r="Z57" i="2" s="1"/>
  <c r="L57" i="4" s="1"/>
  <c r="I57" i="2"/>
  <c r="V57" i="2" s="1"/>
  <c r="J57" i="2"/>
  <c r="AB57" i="2" s="1"/>
  <c r="N57" i="4" s="1"/>
  <c r="K57" i="2"/>
  <c r="W57" i="2" s="1"/>
  <c r="I57" i="4" s="1"/>
  <c r="L57" i="2"/>
  <c r="X57" i="2" s="1"/>
  <c r="J57" i="4" s="1"/>
  <c r="M57" i="2"/>
  <c r="Y57" i="2" s="1"/>
  <c r="K57" i="4" s="1"/>
  <c r="A58" i="2"/>
  <c r="AC58" i="2" s="1"/>
  <c r="O58" i="4" s="1"/>
  <c r="B58" i="2"/>
  <c r="P58" i="2" s="1"/>
  <c r="B58" i="4" s="1"/>
  <c r="C58" i="2"/>
  <c r="Q58" i="2" s="1"/>
  <c r="C58" i="4" s="1"/>
  <c r="D58" i="2"/>
  <c r="R58" i="2" s="1"/>
  <c r="D58" i="4" s="1"/>
  <c r="E58" i="2"/>
  <c r="F58" i="2"/>
  <c r="G58" i="2"/>
  <c r="H58" i="2"/>
  <c r="Z58" i="2" s="1"/>
  <c r="L58" i="4" s="1"/>
  <c r="I58" i="2"/>
  <c r="V58" i="2" s="1"/>
  <c r="J58" i="2"/>
  <c r="AB58" i="2" s="1"/>
  <c r="N58" i="4" s="1"/>
  <c r="K58" i="2"/>
  <c r="W58" i="2" s="1"/>
  <c r="I58" i="4" s="1"/>
  <c r="L58" i="2"/>
  <c r="X58" i="2" s="1"/>
  <c r="J58" i="4" s="1"/>
  <c r="M58" i="2"/>
  <c r="Y58" i="2" s="1"/>
  <c r="K58" i="4" s="1"/>
  <c r="A59" i="2"/>
  <c r="AC59" i="2" s="1"/>
  <c r="O59" i="4" s="1"/>
  <c r="B59" i="2"/>
  <c r="P59" i="2" s="1"/>
  <c r="B59" i="4" s="1"/>
  <c r="C59" i="2"/>
  <c r="Q59" i="2" s="1"/>
  <c r="C59" i="4" s="1"/>
  <c r="D59" i="2"/>
  <c r="E59" i="2"/>
  <c r="F59" i="2"/>
  <c r="G59" i="2"/>
  <c r="H59" i="2"/>
  <c r="Z59" i="2" s="1"/>
  <c r="L59" i="4" s="1"/>
  <c r="I59" i="2"/>
  <c r="V59" i="2" s="1"/>
  <c r="J59" i="2"/>
  <c r="AB59" i="2" s="1"/>
  <c r="N59" i="4" s="1"/>
  <c r="K59" i="2"/>
  <c r="W59" i="2" s="1"/>
  <c r="I59" i="4" s="1"/>
  <c r="L59" i="2"/>
  <c r="X59" i="2" s="1"/>
  <c r="J59" i="4" s="1"/>
  <c r="M59" i="2"/>
  <c r="Y59" i="2" s="1"/>
  <c r="K59" i="4" s="1"/>
  <c r="A60" i="2"/>
  <c r="AC60" i="2" s="1"/>
  <c r="O60" i="4" s="1"/>
  <c r="B60" i="2"/>
  <c r="P60" i="2" s="1"/>
  <c r="B60" i="4" s="1"/>
  <c r="C60" i="2"/>
  <c r="Q60" i="2" s="1"/>
  <c r="C60" i="4" s="1"/>
  <c r="D60" i="2"/>
  <c r="E60" i="2"/>
  <c r="F60" i="2"/>
  <c r="G60" i="2"/>
  <c r="H60" i="2"/>
  <c r="Z60" i="2" s="1"/>
  <c r="L60" i="4" s="1"/>
  <c r="I60" i="2"/>
  <c r="V60" i="2" s="1"/>
  <c r="J60" i="2"/>
  <c r="AB60" i="2" s="1"/>
  <c r="N60" i="4" s="1"/>
  <c r="K60" i="2"/>
  <c r="W60" i="2" s="1"/>
  <c r="I60" i="4" s="1"/>
  <c r="L60" i="2"/>
  <c r="X60" i="2" s="1"/>
  <c r="J60" i="4" s="1"/>
  <c r="M60" i="2"/>
  <c r="Y60" i="2" s="1"/>
  <c r="K60" i="4" s="1"/>
  <c r="A61" i="2"/>
  <c r="AC61" i="2" s="1"/>
  <c r="O61" i="4" s="1"/>
  <c r="B61" i="2"/>
  <c r="P61" i="2" s="1"/>
  <c r="B61" i="4" s="1"/>
  <c r="C61" i="2"/>
  <c r="Q61" i="2" s="1"/>
  <c r="C61" i="4" s="1"/>
  <c r="D61" i="2"/>
  <c r="E61" i="2"/>
  <c r="F61" i="2"/>
  <c r="G61" i="2"/>
  <c r="H61" i="2"/>
  <c r="Z61" i="2" s="1"/>
  <c r="L61" i="4" s="1"/>
  <c r="I61" i="2"/>
  <c r="V61" i="2" s="1"/>
  <c r="J61" i="2"/>
  <c r="AB61" i="2" s="1"/>
  <c r="N61" i="4" s="1"/>
  <c r="K61" i="2"/>
  <c r="W61" i="2" s="1"/>
  <c r="I61" i="4" s="1"/>
  <c r="L61" i="2"/>
  <c r="X61" i="2" s="1"/>
  <c r="J61" i="4" s="1"/>
  <c r="M61" i="2"/>
  <c r="Y61" i="2" s="1"/>
  <c r="K61" i="4" s="1"/>
  <c r="A62" i="2"/>
  <c r="AC62" i="2" s="1"/>
  <c r="O62" i="4" s="1"/>
  <c r="B62" i="2"/>
  <c r="P62" i="2" s="1"/>
  <c r="B62" i="4" s="1"/>
  <c r="C62" i="2"/>
  <c r="Q62" i="2" s="1"/>
  <c r="C62" i="4" s="1"/>
  <c r="D62" i="2"/>
  <c r="E62" i="2"/>
  <c r="F62" i="2"/>
  <c r="G62" i="2"/>
  <c r="H62" i="2"/>
  <c r="Z62" i="2" s="1"/>
  <c r="L62" i="4" s="1"/>
  <c r="I62" i="2"/>
  <c r="V62" i="2" s="1"/>
  <c r="J62" i="2"/>
  <c r="AB62" i="2" s="1"/>
  <c r="N62" i="4" s="1"/>
  <c r="K62" i="2"/>
  <c r="W62" i="2" s="1"/>
  <c r="I62" i="4" s="1"/>
  <c r="L62" i="2"/>
  <c r="X62" i="2" s="1"/>
  <c r="J62" i="4" s="1"/>
  <c r="M62" i="2"/>
  <c r="Y62" i="2" s="1"/>
  <c r="K62" i="4" s="1"/>
  <c r="A63" i="2"/>
  <c r="AC63" i="2" s="1"/>
  <c r="O63" i="4" s="1"/>
  <c r="B63" i="2"/>
  <c r="P63" i="2" s="1"/>
  <c r="B63" i="4" s="1"/>
  <c r="C63" i="2"/>
  <c r="Q63" i="2" s="1"/>
  <c r="C63" i="4" s="1"/>
  <c r="D63" i="2"/>
  <c r="E63" i="2"/>
  <c r="F63" i="2"/>
  <c r="G63" i="2"/>
  <c r="H63" i="2"/>
  <c r="Z63" i="2" s="1"/>
  <c r="L63" i="4" s="1"/>
  <c r="I63" i="2"/>
  <c r="V63" i="2" s="1"/>
  <c r="AK63" i="2" s="1"/>
  <c r="V63" i="4" s="1"/>
  <c r="J63" i="2"/>
  <c r="AB63" i="2" s="1"/>
  <c r="N63" i="4" s="1"/>
  <c r="K63" i="2"/>
  <c r="W63" i="2" s="1"/>
  <c r="I63" i="4" s="1"/>
  <c r="L63" i="2"/>
  <c r="X63" i="2" s="1"/>
  <c r="J63" i="4" s="1"/>
  <c r="M63" i="2"/>
  <c r="Y63" i="2" s="1"/>
  <c r="K63" i="4" s="1"/>
  <c r="A64" i="2"/>
  <c r="AC64" i="2" s="1"/>
  <c r="O64" i="4" s="1"/>
  <c r="B64" i="2"/>
  <c r="P64" i="2" s="1"/>
  <c r="B64" i="4" s="1"/>
  <c r="C64" i="2"/>
  <c r="Q64" i="2" s="1"/>
  <c r="C64" i="4" s="1"/>
  <c r="D64" i="2"/>
  <c r="E64" i="2"/>
  <c r="T64" i="2" s="1"/>
  <c r="F64" i="2"/>
  <c r="U64" i="2" s="1"/>
  <c r="G64" i="4" s="1"/>
  <c r="G64" i="2"/>
  <c r="H64" i="2"/>
  <c r="Z64" i="2" s="1"/>
  <c r="L64" i="4" s="1"/>
  <c r="I64" i="2"/>
  <c r="V64" i="2" s="1"/>
  <c r="J64" i="2"/>
  <c r="AB64" i="2" s="1"/>
  <c r="N64" i="4" s="1"/>
  <c r="K64" i="2"/>
  <c r="W64" i="2" s="1"/>
  <c r="I64" i="4" s="1"/>
  <c r="L64" i="2"/>
  <c r="X64" i="2" s="1"/>
  <c r="J64" i="4" s="1"/>
  <c r="M64" i="2"/>
  <c r="Y64" i="2" s="1"/>
  <c r="K64" i="4" s="1"/>
  <c r="A65" i="2"/>
  <c r="AC65" i="2" s="1"/>
  <c r="O65" i="4" s="1"/>
  <c r="B65" i="2"/>
  <c r="P65" i="2" s="1"/>
  <c r="B65" i="4" s="1"/>
  <c r="C65" i="2"/>
  <c r="Q65" i="2" s="1"/>
  <c r="C65" i="4" s="1"/>
  <c r="D65" i="2"/>
  <c r="E65" i="2"/>
  <c r="F65" i="2"/>
  <c r="G65" i="2"/>
  <c r="H65" i="2"/>
  <c r="Z65" i="2" s="1"/>
  <c r="L65" i="4" s="1"/>
  <c r="I65" i="2"/>
  <c r="V65" i="2" s="1"/>
  <c r="J65" i="2"/>
  <c r="AB65" i="2" s="1"/>
  <c r="N65" i="4" s="1"/>
  <c r="K65" i="2"/>
  <c r="W65" i="2" s="1"/>
  <c r="I65" i="4" s="1"/>
  <c r="L65" i="2"/>
  <c r="X65" i="2" s="1"/>
  <c r="J65" i="4" s="1"/>
  <c r="M65" i="2"/>
  <c r="Y65" i="2" s="1"/>
  <c r="K65" i="4" s="1"/>
  <c r="A66" i="2"/>
  <c r="AC66" i="2" s="1"/>
  <c r="O66" i="4" s="1"/>
  <c r="B66" i="2"/>
  <c r="P66" i="2" s="1"/>
  <c r="B66" i="4" s="1"/>
  <c r="C66" i="2"/>
  <c r="Q66" i="2" s="1"/>
  <c r="C66" i="4" s="1"/>
  <c r="D66" i="2"/>
  <c r="R66" i="2" s="1"/>
  <c r="D66" i="4" s="1"/>
  <c r="E66" i="2"/>
  <c r="F66" i="2"/>
  <c r="G66" i="2"/>
  <c r="H66" i="2"/>
  <c r="Z66" i="2" s="1"/>
  <c r="L66" i="4" s="1"/>
  <c r="I66" i="2"/>
  <c r="V66" i="2" s="1"/>
  <c r="J66" i="2"/>
  <c r="AB66" i="2" s="1"/>
  <c r="N66" i="4" s="1"/>
  <c r="K66" i="2"/>
  <c r="W66" i="2" s="1"/>
  <c r="I66" i="4" s="1"/>
  <c r="L66" i="2"/>
  <c r="X66" i="2" s="1"/>
  <c r="J66" i="4" s="1"/>
  <c r="M66" i="2"/>
  <c r="A67" i="2"/>
  <c r="AC67" i="2" s="1"/>
  <c r="O67" i="4" s="1"/>
  <c r="B67" i="2"/>
  <c r="P67" i="2" s="1"/>
  <c r="B67" i="4" s="1"/>
  <c r="C67" i="2"/>
  <c r="Q67" i="2" s="1"/>
  <c r="C67" i="4" s="1"/>
  <c r="D67" i="2"/>
  <c r="E67" i="2"/>
  <c r="F67" i="2"/>
  <c r="G67" i="2"/>
  <c r="H67" i="2"/>
  <c r="Z67" i="2" s="1"/>
  <c r="I67" i="2"/>
  <c r="V67" i="2" s="1"/>
  <c r="J67" i="2"/>
  <c r="AB67" i="2" s="1"/>
  <c r="N67" i="4" s="1"/>
  <c r="K67" i="2"/>
  <c r="W67" i="2" s="1"/>
  <c r="I67" i="4" s="1"/>
  <c r="L67" i="2"/>
  <c r="X67" i="2" s="1"/>
  <c r="J67" i="4" s="1"/>
  <c r="M67" i="2"/>
  <c r="Y67" i="2" s="1"/>
  <c r="K67" i="4" s="1"/>
  <c r="A68" i="2"/>
  <c r="AC68" i="2" s="1"/>
  <c r="O68" i="4" s="1"/>
  <c r="B68" i="2"/>
  <c r="P68" i="2" s="1"/>
  <c r="B68" i="4" s="1"/>
  <c r="C68" i="2"/>
  <c r="Q68" i="2" s="1"/>
  <c r="C68" i="4" s="1"/>
  <c r="D68" i="2"/>
  <c r="E68" i="2"/>
  <c r="F68" i="2"/>
  <c r="G68" i="2"/>
  <c r="H68" i="2"/>
  <c r="Z68" i="2" s="1"/>
  <c r="L68" i="4" s="1"/>
  <c r="I68" i="2"/>
  <c r="V68" i="2" s="1"/>
  <c r="J68" i="2"/>
  <c r="AB68" i="2" s="1"/>
  <c r="N68" i="4" s="1"/>
  <c r="K68" i="2"/>
  <c r="W68" i="2" s="1"/>
  <c r="I68" i="4" s="1"/>
  <c r="L68" i="2"/>
  <c r="X68" i="2" s="1"/>
  <c r="J68" i="4" s="1"/>
  <c r="M68" i="2"/>
  <c r="Y68" i="2" s="1"/>
  <c r="K68" i="4" s="1"/>
  <c r="A69" i="2"/>
  <c r="AC69" i="2" s="1"/>
  <c r="O69" i="4" s="1"/>
  <c r="B69" i="2"/>
  <c r="P69" i="2" s="1"/>
  <c r="B69" i="4" s="1"/>
  <c r="C69" i="2"/>
  <c r="Q69" i="2" s="1"/>
  <c r="C69" i="4" s="1"/>
  <c r="D69" i="2"/>
  <c r="E69" i="2"/>
  <c r="F69" i="2"/>
  <c r="G69" i="2"/>
  <c r="H69" i="2"/>
  <c r="Z69" i="2" s="1"/>
  <c r="L69" i="4" s="1"/>
  <c r="I69" i="2"/>
  <c r="V69" i="2" s="1"/>
  <c r="J69" i="2"/>
  <c r="AB69" i="2" s="1"/>
  <c r="N69" i="4" s="1"/>
  <c r="K69" i="2"/>
  <c r="W69" i="2" s="1"/>
  <c r="I69" i="4" s="1"/>
  <c r="L69" i="2"/>
  <c r="X69" i="2" s="1"/>
  <c r="J69" i="4" s="1"/>
  <c r="M69" i="2"/>
  <c r="Y69" i="2" s="1"/>
  <c r="K69" i="4" s="1"/>
  <c r="A70" i="2"/>
  <c r="AC70" i="2" s="1"/>
  <c r="O70" i="4" s="1"/>
  <c r="B70" i="2"/>
  <c r="P70" i="2" s="1"/>
  <c r="B70" i="4" s="1"/>
  <c r="C70" i="2"/>
  <c r="Q70" i="2" s="1"/>
  <c r="C70" i="4" s="1"/>
  <c r="D70" i="2"/>
  <c r="E70" i="2"/>
  <c r="F70" i="2"/>
  <c r="G70" i="2"/>
  <c r="H70" i="2"/>
  <c r="Z70" i="2" s="1"/>
  <c r="L70" i="4" s="1"/>
  <c r="I70" i="2"/>
  <c r="V70" i="2" s="1"/>
  <c r="J70" i="2"/>
  <c r="AB70" i="2" s="1"/>
  <c r="N70" i="4" s="1"/>
  <c r="K70" i="2"/>
  <c r="W70" i="2" s="1"/>
  <c r="I70" i="4" s="1"/>
  <c r="L70" i="2"/>
  <c r="X70" i="2" s="1"/>
  <c r="J70" i="4" s="1"/>
  <c r="M70" i="2"/>
  <c r="Y70" i="2" s="1"/>
  <c r="K70" i="4" s="1"/>
  <c r="A71" i="2"/>
  <c r="AC71" i="2" s="1"/>
  <c r="O71" i="4" s="1"/>
  <c r="B71" i="2"/>
  <c r="P71" i="2" s="1"/>
  <c r="B71" i="4" s="1"/>
  <c r="C71" i="2"/>
  <c r="Q71" i="2" s="1"/>
  <c r="C71" i="4" s="1"/>
  <c r="D71" i="2"/>
  <c r="E71" i="2"/>
  <c r="F71" i="2"/>
  <c r="G71" i="2"/>
  <c r="H71" i="2"/>
  <c r="Z71" i="2" s="1"/>
  <c r="L71" i="4" s="1"/>
  <c r="I71" i="2"/>
  <c r="V71" i="2" s="1"/>
  <c r="AK71" i="2" s="1"/>
  <c r="V71" i="4" s="1"/>
  <c r="J71" i="2"/>
  <c r="AB71" i="2" s="1"/>
  <c r="N71" i="4" s="1"/>
  <c r="K71" i="2"/>
  <c r="W71" i="2" s="1"/>
  <c r="I71" i="4" s="1"/>
  <c r="L71" i="2"/>
  <c r="X71" i="2" s="1"/>
  <c r="J71" i="4" s="1"/>
  <c r="M71" i="2"/>
  <c r="Y71" i="2" s="1"/>
  <c r="K71" i="4" s="1"/>
  <c r="A72" i="2"/>
  <c r="AC72" i="2" s="1"/>
  <c r="O72" i="4" s="1"/>
  <c r="B72" i="2"/>
  <c r="P72" i="2" s="1"/>
  <c r="B72" i="4" s="1"/>
  <c r="C72" i="2"/>
  <c r="Q72" i="2" s="1"/>
  <c r="C72" i="4" s="1"/>
  <c r="D72" i="2"/>
  <c r="E72" i="2"/>
  <c r="F72" i="2"/>
  <c r="G72" i="2"/>
  <c r="H72" i="2"/>
  <c r="Z72" i="2" s="1"/>
  <c r="L72" i="4" s="1"/>
  <c r="I72" i="2"/>
  <c r="V72" i="2" s="1"/>
  <c r="J72" i="2"/>
  <c r="AB72" i="2" s="1"/>
  <c r="N72" i="4" s="1"/>
  <c r="K72" i="2"/>
  <c r="W72" i="2" s="1"/>
  <c r="I72" i="4" s="1"/>
  <c r="L72" i="2"/>
  <c r="X72" i="2" s="1"/>
  <c r="J72" i="4" s="1"/>
  <c r="M72" i="2"/>
  <c r="Y72" i="2" s="1"/>
  <c r="K72" i="4" s="1"/>
  <c r="A73" i="2"/>
  <c r="AC73" i="2" s="1"/>
  <c r="O73" i="4" s="1"/>
  <c r="B73" i="2"/>
  <c r="P73" i="2" s="1"/>
  <c r="B73" i="4" s="1"/>
  <c r="C73" i="2"/>
  <c r="Q73" i="2" s="1"/>
  <c r="C73" i="4" s="1"/>
  <c r="D73" i="2"/>
  <c r="E73" i="2"/>
  <c r="F73" i="2"/>
  <c r="G73" i="2"/>
  <c r="H73" i="2"/>
  <c r="Z73" i="2" s="1"/>
  <c r="L73" i="4" s="1"/>
  <c r="I73" i="2"/>
  <c r="V73" i="2" s="1"/>
  <c r="J73" i="2"/>
  <c r="AB73" i="2" s="1"/>
  <c r="N73" i="4" s="1"/>
  <c r="K73" i="2"/>
  <c r="W73" i="2" s="1"/>
  <c r="I73" i="4" s="1"/>
  <c r="L73" i="2"/>
  <c r="X73" i="2" s="1"/>
  <c r="J73" i="4" s="1"/>
  <c r="M73" i="2"/>
  <c r="Y73" i="2" s="1"/>
  <c r="K73" i="4" s="1"/>
  <c r="A74" i="2"/>
  <c r="AC74" i="2" s="1"/>
  <c r="O74" i="4" s="1"/>
  <c r="B74" i="2"/>
  <c r="P74" i="2" s="1"/>
  <c r="B74" i="4" s="1"/>
  <c r="C74" i="2"/>
  <c r="Q74" i="2" s="1"/>
  <c r="C74" i="4" s="1"/>
  <c r="D74" i="2"/>
  <c r="E74" i="2"/>
  <c r="F74" i="2"/>
  <c r="G74" i="2"/>
  <c r="H74" i="2"/>
  <c r="Z74" i="2" s="1"/>
  <c r="L74" i="4" s="1"/>
  <c r="I74" i="2"/>
  <c r="V74" i="2" s="1"/>
  <c r="J74" i="2"/>
  <c r="AB74" i="2" s="1"/>
  <c r="K74" i="2"/>
  <c r="W74" i="2" s="1"/>
  <c r="I74" i="4" s="1"/>
  <c r="L74" i="2"/>
  <c r="X74" i="2" s="1"/>
  <c r="J74" i="4" s="1"/>
  <c r="M74" i="2"/>
  <c r="Y74" i="2" s="1"/>
  <c r="K74" i="4" s="1"/>
  <c r="A75" i="2"/>
  <c r="AC75" i="2" s="1"/>
  <c r="O75" i="4" s="1"/>
  <c r="B75" i="2"/>
  <c r="P75" i="2" s="1"/>
  <c r="B75" i="4" s="1"/>
  <c r="C75" i="2"/>
  <c r="Q75" i="2" s="1"/>
  <c r="C75" i="4" s="1"/>
  <c r="D75" i="2"/>
  <c r="E75" i="2"/>
  <c r="F75" i="2"/>
  <c r="G75" i="2"/>
  <c r="H75" i="2"/>
  <c r="Z75" i="2" s="1"/>
  <c r="I75" i="2"/>
  <c r="V75" i="2" s="1"/>
  <c r="J75" i="2"/>
  <c r="AB75" i="2" s="1"/>
  <c r="N75" i="4" s="1"/>
  <c r="K75" i="2"/>
  <c r="W75" i="2" s="1"/>
  <c r="I75" i="4" s="1"/>
  <c r="L75" i="2"/>
  <c r="X75" i="2" s="1"/>
  <c r="J75" i="4" s="1"/>
  <c r="M75" i="2"/>
  <c r="Y75" i="2" s="1"/>
  <c r="K75" i="4" s="1"/>
  <c r="A76" i="2"/>
  <c r="AC76" i="2" s="1"/>
  <c r="O76" i="4" s="1"/>
  <c r="B76" i="2"/>
  <c r="P76" i="2" s="1"/>
  <c r="B76" i="4" s="1"/>
  <c r="C76" i="2"/>
  <c r="Q76" i="2" s="1"/>
  <c r="C76" i="4" s="1"/>
  <c r="D76" i="2"/>
  <c r="E76" i="2"/>
  <c r="F76" i="2"/>
  <c r="G76" i="2"/>
  <c r="H76" i="2"/>
  <c r="Z76" i="2" s="1"/>
  <c r="L76" i="4" s="1"/>
  <c r="I76" i="2"/>
  <c r="V76" i="2" s="1"/>
  <c r="J76" i="2"/>
  <c r="AB76" i="2" s="1"/>
  <c r="N76" i="4" s="1"/>
  <c r="K76" i="2"/>
  <c r="W76" i="2" s="1"/>
  <c r="I76" i="4" s="1"/>
  <c r="L76" i="2"/>
  <c r="X76" i="2" s="1"/>
  <c r="J76" i="4" s="1"/>
  <c r="M76" i="2"/>
  <c r="Y76" i="2" s="1"/>
  <c r="K76" i="4" s="1"/>
  <c r="A77" i="2"/>
  <c r="AC77" i="2" s="1"/>
  <c r="O77" i="4" s="1"/>
  <c r="B77" i="2"/>
  <c r="P77" i="2" s="1"/>
  <c r="B77" i="4" s="1"/>
  <c r="C77" i="2"/>
  <c r="Q77" i="2" s="1"/>
  <c r="C77" i="4" s="1"/>
  <c r="D77" i="2"/>
  <c r="E77" i="2"/>
  <c r="F77" i="2"/>
  <c r="G77" i="2"/>
  <c r="H77" i="2"/>
  <c r="Z77" i="2" s="1"/>
  <c r="L77" i="4" s="1"/>
  <c r="I77" i="2"/>
  <c r="V77" i="2" s="1"/>
  <c r="J77" i="2"/>
  <c r="AB77" i="2" s="1"/>
  <c r="N77" i="4" s="1"/>
  <c r="K77" i="2"/>
  <c r="W77" i="2" s="1"/>
  <c r="L77" i="2"/>
  <c r="X77" i="2" s="1"/>
  <c r="J77" i="4" s="1"/>
  <c r="M77" i="2"/>
  <c r="Y77" i="2" s="1"/>
  <c r="K77" i="4" s="1"/>
  <c r="A78" i="2"/>
  <c r="AC78" i="2" s="1"/>
  <c r="O78" i="4" s="1"/>
  <c r="B78" i="2"/>
  <c r="P78" i="2" s="1"/>
  <c r="B78" i="4" s="1"/>
  <c r="C78" i="2"/>
  <c r="Q78" i="2" s="1"/>
  <c r="C78" i="4" s="1"/>
  <c r="D78" i="2"/>
  <c r="E78" i="2"/>
  <c r="F78" i="2"/>
  <c r="G78" i="2"/>
  <c r="H78" i="2"/>
  <c r="Z78" i="2" s="1"/>
  <c r="L78" i="4" s="1"/>
  <c r="I78" i="2"/>
  <c r="V78" i="2" s="1"/>
  <c r="J78" i="2"/>
  <c r="AB78" i="2" s="1"/>
  <c r="N78" i="4" s="1"/>
  <c r="K78" i="2"/>
  <c r="W78" i="2" s="1"/>
  <c r="I78" i="4" s="1"/>
  <c r="L78" i="2"/>
  <c r="X78" i="2" s="1"/>
  <c r="J78" i="4" s="1"/>
  <c r="M78" i="2"/>
  <c r="Y78" i="2" s="1"/>
  <c r="K78" i="4" s="1"/>
  <c r="A79" i="2"/>
  <c r="AC79" i="2" s="1"/>
  <c r="O79" i="4" s="1"/>
  <c r="B79" i="2"/>
  <c r="P79" i="2" s="1"/>
  <c r="B79" i="4" s="1"/>
  <c r="C79" i="2"/>
  <c r="Q79" i="2" s="1"/>
  <c r="C79" i="4" s="1"/>
  <c r="D79" i="2"/>
  <c r="E79" i="2"/>
  <c r="F79" i="2"/>
  <c r="G79" i="2"/>
  <c r="H79" i="2"/>
  <c r="Z79" i="2" s="1"/>
  <c r="L79" i="4" s="1"/>
  <c r="I79" i="2"/>
  <c r="V79" i="2" s="1"/>
  <c r="J79" i="2"/>
  <c r="AB79" i="2" s="1"/>
  <c r="N79" i="4" s="1"/>
  <c r="K79" i="2"/>
  <c r="W79" i="2" s="1"/>
  <c r="I79" i="4" s="1"/>
  <c r="L79" i="2"/>
  <c r="X79" i="2" s="1"/>
  <c r="J79" i="4" s="1"/>
  <c r="M79" i="2"/>
  <c r="Y79" i="2" s="1"/>
  <c r="K79" i="4" s="1"/>
  <c r="A80" i="2"/>
  <c r="AC80" i="2" s="1"/>
  <c r="O80" i="4" s="1"/>
  <c r="B80" i="2"/>
  <c r="P80" i="2" s="1"/>
  <c r="B80" i="4" s="1"/>
  <c r="C80" i="2"/>
  <c r="Q80" i="2" s="1"/>
  <c r="C80" i="4" s="1"/>
  <c r="D80" i="2"/>
  <c r="R80" i="2" s="1"/>
  <c r="E80" i="2"/>
  <c r="F80" i="2"/>
  <c r="G80" i="2"/>
  <c r="H80" i="2"/>
  <c r="Z80" i="2" s="1"/>
  <c r="L80" i="4" s="1"/>
  <c r="I80" i="2"/>
  <c r="V80" i="2" s="1"/>
  <c r="J80" i="2"/>
  <c r="AB80" i="2" s="1"/>
  <c r="N80" i="4" s="1"/>
  <c r="K80" i="2"/>
  <c r="W80" i="2" s="1"/>
  <c r="I80" i="4" s="1"/>
  <c r="L80" i="2"/>
  <c r="X80" i="2" s="1"/>
  <c r="J80" i="4" s="1"/>
  <c r="M80" i="2"/>
  <c r="Y80" i="2" s="1"/>
  <c r="K80" i="4" s="1"/>
  <c r="A81" i="2"/>
  <c r="AC81" i="2" s="1"/>
  <c r="O81" i="4" s="1"/>
  <c r="B81" i="2"/>
  <c r="P81" i="2" s="1"/>
  <c r="C81" i="2"/>
  <c r="Q81" i="2" s="1"/>
  <c r="C81" i="4" s="1"/>
  <c r="D81" i="2"/>
  <c r="E81" i="2"/>
  <c r="AF81" i="2" s="1"/>
  <c r="R81" i="4" s="1"/>
  <c r="F81" i="2"/>
  <c r="G81" i="2"/>
  <c r="H81" i="2"/>
  <c r="Z81" i="2" s="1"/>
  <c r="L81" i="4" s="1"/>
  <c r="I81" i="2"/>
  <c r="V81" i="2" s="1"/>
  <c r="AK81" i="2" s="1"/>
  <c r="V81" i="4" s="1"/>
  <c r="J81" i="2"/>
  <c r="AB81" i="2" s="1"/>
  <c r="N81" i="4" s="1"/>
  <c r="K81" i="2"/>
  <c r="W81" i="2" s="1"/>
  <c r="I81" i="4" s="1"/>
  <c r="L81" i="2"/>
  <c r="X81" i="2" s="1"/>
  <c r="J81" i="4" s="1"/>
  <c r="M81" i="2"/>
  <c r="Y81" i="2" s="1"/>
  <c r="K81" i="4" s="1"/>
  <c r="A82" i="2"/>
  <c r="AC82" i="2" s="1"/>
  <c r="O82" i="4" s="1"/>
  <c r="B82" i="2"/>
  <c r="P82" i="2" s="1"/>
  <c r="B82" i="4" s="1"/>
  <c r="C82" i="2"/>
  <c r="Q82" i="2" s="1"/>
  <c r="C82" i="4" s="1"/>
  <c r="D82" i="2"/>
  <c r="R82" i="2" s="1"/>
  <c r="D82" i="4" s="1"/>
  <c r="E82" i="2"/>
  <c r="F82" i="2"/>
  <c r="G82" i="2"/>
  <c r="H82" i="2"/>
  <c r="Z82" i="2" s="1"/>
  <c r="L82" i="4" s="1"/>
  <c r="I82" i="2"/>
  <c r="V82" i="2" s="1"/>
  <c r="J82" i="2"/>
  <c r="AB82" i="2" s="1"/>
  <c r="N82" i="4" s="1"/>
  <c r="K82" i="2"/>
  <c r="W82" i="2" s="1"/>
  <c r="I82" i="4" s="1"/>
  <c r="L82" i="2"/>
  <c r="X82" i="2" s="1"/>
  <c r="J82" i="4" s="1"/>
  <c r="M82" i="2"/>
  <c r="Y82" i="2" s="1"/>
  <c r="K82" i="4" s="1"/>
  <c r="A83" i="2"/>
  <c r="AC83" i="2" s="1"/>
  <c r="O83" i="4" s="1"/>
  <c r="B83" i="2"/>
  <c r="P83" i="2" s="1"/>
  <c r="B83" i="4" s="1"/>
  <c r="C83" i="2"/>
  <c r="Q83" i="2" s="1"/>
  <c r="C83" i="4" s="1"/>
  <c r="D83" i="2"/>
  <c r="E83" i="2"/>
  <c r="F83" i="2"/>
  <c r="G83" i="2"/>
  <c r="H83" i="2"/>
  <c r="Z83" i="2" s="1"/>
  <c r="L83" i="4" s="1"/>
  <c r="I83" i="2"/>
  <c r="V83" i="2" s="1"/>
  <c r="J83" i="2"/>
  <c r="AB83" i="2" s="1"/>
  <c r="N83" i="4" s="1"/>
  <c r="K83" i="2"/>
  <c r="W83" i="2" s="1"/>
  <c r="I83" i="4" s="1"/>
  <c r="L83" i="2"/>
  <c r="X83" i="2" s="1"/>
  <c r="J83" i="4" s="1"/>
  <c r="M83" i="2"/>
  <c r="Y83" i="2" s="1"/>
  <c r="K83" i="4" s="1"/>
  <c r="A84" i="2"/>
  <c r="AC84" i="2" s="1"/>
  <c r="O84" i="4" s="1"/>
  <c r="B84" i="2"/>
  <c r="P84" i="2" s="1"/>
  <c r="B84" i="4" s="1"/>
  <c r="C84" i="2"/>
  <c r="Q84" i="2" s="1"/>
  <c r="C84" i="4" s="1"/>
  <c r="D84" i="2"/>
  <c r="E84" i="2"/>
  <c r="F84" i="2"/>
  <c r="G84" i="2"/>
  <c r="H84" i="2"/>
  <c r="Z84" i="2" s="1"/>
  <c r="L84" i="4" s="1"/>
  <c r="I84" i="2"/>
  <c r="V84" i="2" s="1"/>
  <c r="AK84" i="2" s="1"/>
  <c r="V84" i="4" s="1"/>
  <c r="J84" i="2"/>
  <c r="AB84" i="2" s="1"/>
  <c r="N84" i="4" s="1"/>
  <c r="K84" i="2"/>
  <c r="W84" i="2" s="1"/>
  <c r="I84" i="4" s="1"/>
  <c r="L84" i="2"/>
  <c r="X84" i="2" s="1"/>
  <c r="J84" i="4" s="1"/>
  <c r="M84" i="2"/>
  <c r="Y84" i="2" s="1"/>
  <c r="K84" i="4" s="1"/>
  <c r="A85" i="2"/>
  <c r="AC85" i="2" s="1"/>
  <c r="O85" i="4" s="1"/>
  <c r="B85" i="2"/>
  <c r="P85" i="2" s="1"/>
  <c r="B85" i="4" s="1"/>
  <c r="C85" i="2"/>
  <c r="Q85" i="2" s="1"/>
  <c r="C85" i="4" s="1"/>
  <c r="D85" i="2"/>
  <c r="E85" i="2"/>
  <c r="F85" i="2"/>
  <c r="G85" i="2"/>
  <c r="H85" i="2"/>
  <c r="Z85" i="2" s="1"/>
  <c r="L85" i="4" s="1"/>
  <c r="I85" i="2"/>
  <c r="V85" i="2" s="1"/>
  <c r="J85" i="2"/>
  <c r="AB85" i="2" s="1"/>
  <c r="N85" i="4" s="1"/>
  <c r="K85" i="2"/>
  <c r="W85" i="2" s="1"/>
  <c r="I85" i="4" s="1"/>
  <c r="L85" i="2"/>
  <c r="X85" i="2" s="1"/>
  <c r="J85" i="4" s="1"/>
  <c r="M85" i="2"/>
  <c r="Y85" i="2" s="1"/>
  <c r="K85" i="4" s="1"/>
  <c r="A86" i="2"/>
  <c r="AC86" i="2" s="1"/>
  <c r="B86" i="2"/>
  <c r="P86" i="2" s="1"/>
  <c r="B86" i="4" s="1"/>
  <c r="C86" i="2"/>
  <c r="Q86" i="2" s="1"/>
  <c r="C86" i="4" s="1"/>
  <c r="D86" i="2"/>
  <c r="E86" i="2"/>
  <c r="AF86" i="2" s="1"/>
  <c r="R86" i="4" s="1"/>
  <c r="F86" i="2"/>
  <c r="G86" i="2"/>
  <c r="H86" i="2"/>
  <c r="Z86" i="2" s="1"/>
  <c r="L86" i="4" s="1"/>
  <c r="I86" i="2"/>
  <c r="V86" i="2" s="1"/>
  <c r="J86" i="2"/>
  <c r="AB86" i="2" s="1"/>
  <c r="N86" i="4" s="1"/>
  <c r="K86" i="2"/>
  <c r="W86" i="2" s="1"/>
  <c r="I86" i="4" s="1"/>
  <c r="L86" i="2"/>
  <c r="X86" i="2" s="1"/>
  <c r="J86" i="4" s="1"/>
  <c r="M86" i="2"/>
  <c r="Y86" i="2" s="1"/>
  <c r="K86" i="4" s="1"/>
  <c r="A87" i="2"/>
  <c r="AC87" i="2" s="1"/>
  <c r="O87" i="4" s="1"/>
  <c r="B87" i="2"/>
  <c r="P87" i="2" s="1"/>
  <c r="B87" i="4" s="1"/>
  <c r="C87" i="2"/>
  <c r="Q87" i="2" s="1"/>
  <c r="C87" i="4" s="1"/>
  <c r="D87" i="2"/>
  <c r="E87" i="2"/>
  <c r="F87" i="2"/>
  <c r="G87" i="2"/>
  <c r="H87" i="2"/>
  <c r="Z87" i="2" s="1"/>
  <c r="L87" i="4" s="1"/>
  <c r="I87" i="2"/>
  <c r="V87" i="2" s="1"/>
  <c r="AK87" i="2" s="1"/>
  <c r="V87" i="4" s="1"/>
  <c r="J87" i="2"/>
  <c r="AB87" i="2" s="1"/>
  <c r="N87" i="4" s="1"/>
  <c r="K87" i="2"/>
  <c r="W87" i="2" s="1"/>
  <c r="I87" i="4" s="1"/>
  <c r="L87" i="2"/>
  <c r="X87" i="2" s="1"/>
  <c r="J87" i="4" s="1"/>
  <c r="M87" i="2"/>
  <c r="Y87" i="2" s="1"/>
  <c r="K87" i="4" s="1"/>
  <c r="A88" i="2"/>
  <c r="AC88" i="2" s="1"/>
  <c r="O88" i="4" s="1"/>
  <c r="B88" i="2"/>
  <c r="P88" i="2" s="1"/>
  <c r="B88" i="4" s="1"/>
  <c r="C88" i="2"/>
  <c r="Q88" i="2" s="1"/>
  <c r="C88" i="4" s="1"/>
  <c r="D88" i="2"/>
  <c r="E88" i="2"/>
  <c r="AF88" i="2" s="1"/>
  <c r="R88" i="4" s="1"/>
  <c r="F88" i="2"/>
  <c r="G88" i="2"/>
  <c r="H88" i="2"/>
  <c r="Z88" i="2" s="1"/>
  <c r="I88" i="2"/>
  <c r="V88" i="2" s="1"/>
  <c r="J88" i="2"/>
  <c r="AB88" i="2" s="1"/>
  <c r="N88" i="4" s="1"/>
  <c r="K88" i="2"/>
  <c r="W88" i="2" s="1"/>
  <c r="I88" i="4" s="1"/>
  <c r="L88" i="2"/>
  <c r="X88" i="2" s="1"/>
  <c r="J88" i="4" s="1"/>
  <c r="M88" i="2"/>
  <c r="Y88" i="2" s="1"/>
  <c r="K88" i="4" s="1"/>
  <c r="A89" i="2"/>
  <c r="AC89" i="2" s="1"/>
  <c r="O89" i="4" s="1"/>
  <c r="B89" i="2"/>
  <c r="P89" i="2" s="1"/>
  <c r="B89" i="4" s="1"/>
  <c r="C89" i="2"/>
  <c r="Q89" i="2" s="1"/>
  <c r="C89" i="4" s="1"/>
  <c r="D89" i="2"/>
  <c r="E89" i="2"/>
  <c r="F89" i="2"/>
  <c r="G89" i="2"/>
  <c r="H89" i="2"/>
  <c r="Z89" i="2" s="1"/>
  <c r="L89" i="4" s="1"/>
  <c r="I89" i="2"/>
  <c r="V89" i="2" s="1"/>
  <c r="J89" i="2"/>
  <c r="AB89" i="2" s="1"/>
  <c r="N89" i="4" s="1"/>
  <c r="K89" i="2"/>
  <c r="W89" i="2" s="1"/>
  <c r="I89" i="4" s="1"/>
  <c r="L89" i="2"/>
  <c r="X89" i="2" s="1"/>
  <c r="J89" i="4" s="1"/>
  <c r="M89" i="2"/>
  <c r="Y89" i="2" s="1"/>
  <c r="K89" i="4" s="1"/>
  <c r="A90" i="2"/>
  <c r="AC90" i="2" s="1"/>
  <c r="O90" i="4" s="1"/>
  <c r="B90" i="2"/>
  <c r="P90" i="2" s="1"/>
  <c r="B90" i="4" s="1"/>
  <c r="C90" i="2"/>
  <c r="Q90" i="2" s="1"/>
  <c r="C90" i="4" s="1"/>
  <c r="D90" i="2"/>
  <c r="R90" i="2" s="1"/>
  <c r="D90" i="4" s="1"/>
  <c r="E90" i="2"/>
  <c r="AF90" i="2" s="1"/>
  <c r="R90" i="4" s="1"/>
  <c r="F90" i="2"/>
  <c r="G90" i="2"/>
  <c r="H90" i="2"/>
  <c r="Z90" i="2" s="1"/>
  <c r="L90" i="4" s="1"/>
  <c r="I90" i="2"/>
  <c r="V90" i="2" s="1"/>
  <c r="J90" i="2"/>
  <c r="AB90" i="2" s="1"/>
  <c r="N90" i="4" s="1"/>
  <c r="K90" i="2"/>
  <c r="W90" i="2" s="1"/>
  <c r="I90" i="4" s="1"/>
  <c r="L90" i="2"/>
  <c r="X90" i="2" s="1"/>
  <c r="J90" i="4" s="1"/>
  <c r="M90" i="2"/>
  <c r="Y90" i="2" s="1"/>
  <c r="K90" i="4" s="1"/>
  <c r="A91" i="2"/>
  <c r="AC91" i="2" s="1"/>
  <c r="O91" i="4" s="1"/>
  <c r="B91" i="2"/>
  <c r="P91" i="2" s="1"/>
  <c r="B91" i="4" s="1"/>
  <c r="C91" i="2"/>
  <c r="Q91" i="2" s="1"/>
  <c r="C91" i="4" s="1"/>
  <c r="D91" i="2"/>
  <c r="E91" i="2"/>
  <c r="F91" i="2"/>
  <c r="G91" i="2"/>
  <c r="H91" i="2"/>
  <c r="Z91" i="2" s="1"/>
  <c r="L91" i="4" s="1"/>
  <c r="I91" i="2"/>
  <c r="V91" i="2" s="1"/>
  <c r="J91" i="2"/>
  <c r="AB91" i="2" s="1"/>
  <c r="N91" i="4" s="1"/>
  <c r="K91" i="2"/>
  <c r="W91" i="2" s="1"/>
  <c r="I91" i="4" s="1"/>
  <c r="L91" i="2"/>
  <c r="X91" i="2" s="1"/>
  <c r="M91" i="2"/>
  <c r="Y91" i="2" s="1"/>
  <c r="K91" i="4" s="1"/>
  <c r="A92" i="2"/>
  <c r="AC92" i="2" s="1"/>
  <c r="O92" i="4" s="1"/>
  <c r="B92" i="2"/>
  <c r="P92" i="2" s="1"/>
  <c r="B92" i="4" s="1"/>
  <c r="C92" i="2"/>
  <c r="Q92" i="2" s="1"/>
  <c r="C92" i="4" s="1"/>
  <c r="D92" i="2"/>
  <c r="E92" i="2"/>
  <c r="AF92" i="2" s="1"/>
  <c r="R92" i="4" s="1"/>
  <c r="F92" i="2"/>
  <c r="G92" i="2"/>
  <c r="H92" i="2"/>
  <c r="Z92" i="2" s="1"/>
  <c r="L92" i="4" s="1"/>
  <c r="I92" i="2"/>
  <c r="V92" i="2" s="1"/>
  <c r="J92" i="2"/>
  <c r="AB92" i="2" s="1"/>
  <c r="N92" i="4" s="1"/>
  <c r="K92" i="2"/>
  <c r="W92" i="2" s="1"/>
  <c r="I92" i="4" s="1"/>
  <c r="L92" i="2"/>
  <c r="X92" i="2" s="1"/>
  <c r="J92" i="4" s="1"/>
  <c r="M92" i="2"/>
  <c r="Y92" i="2" s="1"/>
  <c r="K92" i="4" s="1"/>
  <c r="A93" i="2"/>
  <c r="AC93" i="2" s="1"/>
  <c r="O93" i="4" s="1"/>
  <c r="B93" i="2"/>
  <c r="P93" i="2" s="1"/>
  <c r="B93" i="4" s="1"/>
  <c r="C93" i="2"/>
  <c r="Q93" i="2" s="1"/>
  <c r="C93" i="4" s="1"/>
  <c r="D93" i="2"/>
  <c r="E93" i="2"/>
  <c r="F93" i="2"/>
  <c r="G93" i="2"/>
  <c r="H93" i="2"/>
  <c r="Z93" i="2" s="1"/>
  <c r="L93" i="4" s="1"/>
  <c r="I93" i="2"/>
  <c r="V93" i="2" s="1"/>
  <c r="AK93" i="2" s="1"/>
  <c r="V93" i="4" s="1"/>
  <c r="J93" i="2"/>
  <c r="AB93" i="2" s="1"/>
  <c r="N93" i="4" s="1"/>
  <c r="K93" i="2"/>
  <c r="W93" i="2" s="1"/>
  <c r="I93" i="4" s="1"/>
  <c r="L93" i="2"/>
  <c r="X93" i="2" s="1"/>
  <c r="J93" i="4" s="1"/>
  <c r="M93" i="2"/>
  <c r="Y93" i="2" s="1"/>
  <c r="K93" i="4" s="1"/>
  <c r="A94" i="2"/>
  <c r="AC94" i="2" s="1"/>
  <c r="O94" i="4" s="1"/>
  <c r="B94" i="2"/>
  <c r="P94" i="2" s="1"/>
  <c r="B94" i="4" s="1"/>
  <c r="C94" i="2"/>
  <c r="Q94" i="2" s="1"/>
  <c r="C94" i="4" s="1"/>
  <c r="D94" i="2"/>
  <c r="E94" i="2"/>
  <c r="AF94" i="2" s="1"/>
  <c r="F94" i="2"/>
  <c r="G94" i="2"/>
  <c r="H94" i="2"/>
  <c r="Z94" i="2" s="1"/>
  <c r="L94" i="4" s="1"/>
  <c r="I94" i="2"/>
  <c r="V94" i="2" s="1"/>
  <c r="AK94" i="2" s="1"/>
  <c r="V94" i="4" s="1"/>
  <c r="J94" i="2"/>
  <c r="AB94" i="2" s="1"/>
  <c r="N94" i="4" s="1"/>
  <c r="K94" i="2"/>
  <c r="W94" i="2" s="1"/>
  <c r="I94" i="4" s="1"/>
  <c r="L94" i="2"/>
  <c r="X94" i="2" s="1"/>
  <c r="J94" i="4" s="1"/>
  <c r="M94" i="2"/>
  <c r="Y94" i="2" s="1"/>
  <c r="K94" i="4" s="1"/>
  <c r="A95" i="2"/>
  <c r="AC95" i="2" s="1"/>
  <c r="O95" i="4" s="1"/>
  <c r="B95" i="2"/>
  <c r="P95" i="2" s="1"/>
  <c r="B95" i="4" s="1"/>
  <c r="C95" i="2"/>
  <c r="Q95" i="2" s="1"/>
  <c r="C95" i="4" s="1"/>
  <c r="D95" i="2"/>
  <c r="E95" i="2"/>
  <c r="F95" i="2"/>
  <c r="G95" i="2"/>
  <c r="H95" i="2"/>
  <c r="Z95" i="2" s="1"/>
  <c r="L95" i="4" s="1"/>
  <c r="I95" i="2"/>
  <c r="V95" i="2" s="1"/>
  <c r="J95" i="2"/>
  <c r="AB95" i="2" s="1"/>
  <c r="N95" i="4" s="1"/>
  <c r="K95" i="2"/>
  <c r="W95" i="2" s="1"/>
  <c r="I95" i="4" s="1"/>
  <c r="L95" i="2"/>
  <c r="X95" i="2" s="1"/>
  <c r="J95" i="4" s="1"/>
  <c r="M95" i="2"/>
  <c r="Y95" i="2" s="1"/>
  <c r="A96" i="2"/>
  <c r="AC96" i="2" s="1"/>
  <c r="O96" i="4" s="1"/>
  <c r="B96" i="2"/>
  <c r="P96" i="2" s="1"/>
  <c r="B96" i="4" s="1"/>
  <c r="C96" i="2"/>
  <c r="Q96" i="2" s="1"/>
  <c r="C96" i="4" s="1"/>
  <c r="D96" i="2"/>
  <c r="R96" i="2" s="1"/>
  <c r="E96" i="2"/>
  <c r="AF96" i="2" s="1"/>
  <c r="R96" i="4" s="1"/>
  <c r="F96" i="2"/>
  <c r="G96" i="2"/>
  <c r="H96" i="2"/>
  <c r="Z96" i="2" s="1"/>
  <c r="L96" i="4" s="1"/>
  <c r="I96" i="2"/>
  <c r="V96" i="2" s="1"/>
  <c r="AK96" i="2" s="1"/>
  <c r="V96" i="4" s="1"/>
  <c r="J96" i="2"/>
  <c r="AB96" i="2" s="1"/>
  <c r="N96" i="4" s="1"/>
  <c r="K96" i="2"/>
  <c r="W96" i="2" s="1"/>
  <c r="I96" i="4" s="1"/>
  <c r="L96" i="2"/>
  <c r="X96" i="2" s="1"/>
  <c r="M96" i="2"/>
  <c r="Y96" i="2" s="1"/>
  <c r="K96" i="4" s="1"/>
  <c r="A97" i="2"/>
  <c r="AC97" i="2" s="1"/>
  <c r="O97" i="4" s="1"/>
  <c r="B97" i="2"/>
  <c r="P97" i="2" s="1"/>
  <c r="B97" i="4" s="1"/>
  <c r="C97" i="2"/>
  <c r="Q97" i="2" s="1"/>
  <c r="D97" i="2"/>
  <c r="E97" i="2"/>
  <c r="F97" i="2"/>
  <c r="G97" i="2"/>
  <c r="H97" i="2"/>
  <c r="Z97" i="2" s="1"/>
  <c r="L97" i="4" s="1"/>
  <c r="I97" i="2"/>
  <c r="V97" i="2" s="1"/>
  <c r="J97" i="2"/>
  <c r="AB97" i="2" s="1"/>
  <c r="N97" i="4" s="1"/>
  <c r="K97" i="2"/>
  <c r="W97" i="2" s="1"/>
  <c r="I97" i="4" s="1"/>
  <c r="L97" i="2"/>
  <c r="X97" i="2" s="1"/>
  <c r="J97" i="4" s="1"/>
  <c r="M97" i="2"/>
  <c r="Y97" i="2" s="1"/>
  <c r="K97" i="4" s="1"/>
  <c r="A98" i="2"/>
  <c r="AC98" i="2" s="1"/>
  <c r="O98" i="4" s="1"/>
  <c r="B98" i="2"/>
  <c r="P98" i="2" s="1"/>
  <c r="B98" i="4" s="1"/>
  <c r="C98" i="2"/>
  <c r="Q98" i="2" s="1"/>
  <c r="C98" i="4" s="1"/>
  <c r="D98" i="2"/>
  <c r="R98" i="2" s="1"/>
  <c r="D98" i="4" s="1"/>
  <c r="E98" i="2"/>
  <c r="AF98" i="2" s="1"/>
  <c r="R98" i="4" s="1"/>
  <c r="F98" i="2"/>
  <c r="G98" i="2"/>
  <c r="H98" i="2"/>
  <c r="Z98" i="2" s="1"/>
  <c r="I98" i="2"/>
  <c r="V98" i="2" s="1"/>
  <c r="AK98" i="2" s="1"/>
  <c r="J98" i="2"/>
  <c r="AB98" i="2" s="1"/>
  <c r="N98" i="4" s="1"/>
  <c r="K98" i="2"/>
  <c r="W98" i="2" s="1"/>
  <c r="I98" i="4" s="1"/>
  <c r="L98" i="2"/>
  <c r="X98" i="2" s="1"/>
  <c r="J98" i="4" s="1"/>
  <c r="M98" i="2"/>
  <c r="Y98" i="2" s="1"/>
  <c r="K98" i="4" s="1"/>
  <c r="A99" i="2"/>
  <c r="AC99" i="2" s="1"/>
  <c r="O99" i="4" s="1"/>
  <c r="B99" i="2"/>
  <c r="P99" i="2" s="1"/>
  <c r="B99" i="4" s="1"/>
  <c r="C99" i="2"/>
  <c r="Q99" i="2" s="1"/>
  <c r="C99" i="4" s="1"/>
  <c r="D99" i="2"/>
  <c r="E99" i="2"/>
  <c r="F99" i="2"/>
  <c r="G99" i="2"/>
  <c r="H99" i="2"/>
  <c r="Z99" i="2" s="1"/>
  <c r="L99" i="4" s="1"/>
  <c r="I99" i="2"/>
  <c r="V99" i="2" s="1"/>
  <c r="J99" i="2"/>
  <c r="AB99" i="2" s="1"/>
  <c r="N99" i="4" s="1"/>
  <c r="K99" i="2"/>
  <c r="W99" i="2" s="1"/>
  <c r="I99" i="4" s="1"/>
  <c r="L99" i="2"/>
  <c r="X99" i="2" s="1"/>
  <c r="M99" i="2"/>
  <c r="Y99" i="2" s="1"/>
  <c r="K99" i="4" s="1"/>
  <c r="A100" i="2"/>
  <c r="AC100" i="2" s="1"/>
  <c r="O100" i="4" s="1"/>
  <c r="B100" i="2"/>
  <c r="P100" i="2" s="1"/>
  <c r="B100" i="4" s="1"/>
  <c r="C100" i="2"/>
  <c r="Q100" i="2" s="1"/>
  <c r="C100" i="4" s="1"/>
  <c r="D100" i="2"/>
  <c r="E100" i="2"/>
  <c r="AF100" i="2" s="1"/>
  <c r="R100" i="4" s="1"/>
  <c r="F100" i="2"/>
  <c r="G100" i="2"/>
  <c r="H100" i="2"/>
  <c r="Z100" i="2" s="1"/>
  <c r="L100" i="4" s="1"/>
  <c r="I100" i="2"/>
  <c r="V100" i="2" s="1"/>
  <c r="AK100" i="2" s="1"/>
  <c r="V100" i="4" s="1"/>
  <c r="J100" i="2"/>
  <c r="AB100" i="2" s="1"/>
  <c r="N100" i="4" s="1"/>
  <c r="K100" i="2"/>
  <c r="W100" i="2" s="1"/>
  <c r="I100" i="4" s="1"/>
  <c r="L100" i="2"/>
  <c r="X100" i="2" s="1"/>
  <c r="J100" i="4" s="1"/>
  <c r="M100" i="2"/>
  <c r="Y100" i="2" s="1"/>
  <c r="K100" i="4" s="1"/>
  <c r="A101" i="2"/>
  <c r="AC101" i="2" s="1"/>
  <c r="O101" i="4" s="1"/>
  <c r="B101" i="2"/>
  <c r="P101" i="2" s="1"/>
  <c r="B101" i="4" s="1"/>
  <c r="C101" i="2"/>
  <c r="Q101" i="2" s="1"/>
  <c r="C101" i="4" s="1"/>
  <c r="D101" i="2"/>
  <c r="E101" i="2"/>
  <c r="F101" i="2"/>
  <c r="G101" i="2"/>
  <c r="H101" i="2"/>
  <c r="Z101" i="2" s="1"/>
  <c r="L101" i="4" s="1"/>
  <c r="I101" i="2"/>
  <c r="V101" i="2" s="1"/>
  <c r="AK101" i="2" s="1"/>
  <c r="V101" i="4" s="1"/>
  <c r="J101" i="2"/>
  <c r="AB101" i="2" s="1"/>
  <c r="N101" i="4" s="1"/>
  <c r="K101" i="2"/>
  <c r="W101" i="2" s="1"/>
  <c r="I101" i="4" s="1"/>
  <c r="L101" i="2"/>
  <c r="X101" i="2" s="1"/>
  <c r="J101" i="4" s="1"/>
  <c r="M101" i="2"/>
  <c r="Y101" i="2" s="1"/>
  <c r="K101" i="4" s="1"/>
  <c r="A102" i="2"/>
  <c r="AC102" i="2" s="1"/>
  <c r="O102" i="4" s="1"/>
  <c r="B102" i="2"/>
  <c r="P102" i="2" s="1"/>
  <c r="B102" i="4" s="1"/>
  <c r="C102" i="2"/>
  <c r="Q102" i="2" s="1"/>
  <c r="C102" i="4" s="1"/>
  <c r="D102" i="2"/>
  <c r="R102" i="2" s="1"/>
  <c r="D102" i="4" s="1"/>
  <c r="E102" i="2"/>
  <c r="AF102" i="2" s="1"/>
  <c r="R102" i="4" s="1"/>
  <c r="F102" i="2"/>
  <c r="G102" i="2"/>
  <c r="H102" i="2"/>
  <c r="Z102" i="2" s="1"/>
  <c r="L102" i="4" s="1"/>
  <c r="I102" i="2"/>
  <c r="V102" i="2" s="1"/>
  <c r="AK102" i="2" s="1"/>
  <c r="V102" i="4" s="1"/>
  <c r="J102" i="2"/>
  <c r="AB102" i="2" s="1"/>
  <c r="N102" i="4" s="1"/>
  <c r="K102" i="2"/>
  <c r="W102" i="2" s="1"/>
  <c r="I102" i="4" s="1"/>
  <c r="L102" i="2"/>
  <c r="M102" i="2"/>
  <c r="Y102" i="2" s="1"/>
  <c r="K102" i="4" s="1"/>
  <c r="A103" i="2"/>
  <c r="AC103" i="2" s="1"/>
  <c r="O103" i="4" s="1"/>
  <c r="B103" i="2"/>
  <c r="P103" i="2" s="1"/>
  <c r="B103" i="4" s="1"/>
  <c r="C103" i="2"/>
  <c r="Q103" i="2" s="1"/>
  <c r="C103" i="4" s="1"/>
  <c r="D103" i="2"/>
  <c r="E103" i="2"/>
  <c r="F103" i="2"/>
  <c r="G103" i="2"/>
  <c r="H103" i="2"/>
  <c r="Z103" i="2" s="1"/>
  <c r="L103" i="4" s="1"/>
  <c r="I103" i="2"/>
  <c r="V103" i="2" s="1"/>
  <c r="AK103" i="2" s="1"/>
  <c r="J103" i="2"/>
  <c r="AB103" i="2" s="1"/>
  <c r="N103" i="4" s="1"/>
  <c r="K103" i="2"/>
  <c r="W103" i="2" s="1"/>
  <c r="I103" i="4" s="1"/>
  <c r="L103" i="2"/>
  <c r="X103" i="2" s="1"/>
  <c r="M103" i="2"/>
  <c r="Y103" i="2" s="1"/>
  <c r="K103" i="4" s="1"/>
  <c r="A104" i="2"/>
  <c r="AC104" i="2" s="1"/>
  <c r="O104" i="4" s="1"/>
  <c r="B104" i="2"/>
  <c r="P104" i="2" s="1"/>
  <c r="B104" i="4" s="1"/>
  <c r="C104" i="2"/>
  <c r="Q104" i="2" s="1"/>
  <c r="C104" i="4" s="1"/>
  <c r="D104" i="2"/>
  <c r="R104" i="2" s="1"/>
  <c r="D104" i="4" s="1"/>
  <c r="E104" i="2"/>
  <c r="AF104" i="2" s="1"/>
  <c r="R104" i="4" s="1"/>
  <c r="F104" i="2"/>
  <c r="G104" i="2"/>
  <c r="H104" i="2"/>
  <c r="Z104" i="2" s="1"/>
  <c r="L104" i="4" s="1"/>
  <c r="I104" i="2"/>
  <c r="V104" i="2" s="1"/>
  <c r="AK104" i="2" s="1"/>
  <c r="V104" i="4" s="1"/>
  <c r="J104" i="2"/>
  <c r="AB104" i="2" s="1"/>
  <c r="N104" i="4" s="1"/>
  <c r="K104" i="2"/>
  <c r="W104" i="2" s="1"/>
  <c r="I104" i="4" s="1"/>
  <c r="L104" i="2"/>
  <c r="X104" i="2" s="1"/>
  <c r="J104" i="4" s="1"/>
  <c r="M104" i="2"/>
  <c r="Y104" i="2" s="1"/>
  <c r="K104" i="4" s="1"/>
  <c r="A105" i="2"/>
  <c r="AC105" i="2" s="1"/>
  <c r="O105" i="4" s="1"/>
  <c r="B105" i="2"/>
  <c r="P105" i="2" s="1"/>
  <c r="B105" i="4" s="1"/>
  <c r="C105" i="2"/>
  <c r="Q105" i="2" s="1"/>
  <c r="C105" i="4" s="1"/>
  <c r="D105" i="2"/>
  <c r="E105" i="2"/>
  <c r="F105" i="2"/>
  <c r="G105" i="2"/>
  <c r="H105" i="2"/>
  <c r="Z105" i="2" s="1"/>
  <c r="L105" i="4" s="1"/>
  <c r="I105" i="2"/>
  <c r="V105" i="2" s="1"/>
  <c r="J105" i="2"/>
  <c r="AB105" i="2" s="1"/>
  <c r="N105" i="4" s="1"/>
  <c r="K105" i="2"/>
  <c r="W105" i="2" s="1"/>
  <c r="I105" i="4" s="1"/>
  <c r="L105" i="2"/>
  <c r="X105" i="2" s="1"/>
  <c r="J105" i="4" s="1"/>
  <c r="M105" i="2"/>
  <c r="Y105" i="2" s="1"/>
  <c r="K105" i="4" s="1"/>
  <c r="A106" i="2"/>
  <c r="AC106" i="2" s="1"/>
  <c r="O106" i="4" s="1"/>
  <c r="B106" i="2"/>
  <c r="P106" i="2" s="1"/>
  <c r="B106" i="4" s="1"/>
  <c r="C106" i="2"/>
  <c r="Q106" i="2" s="1"/>
  <c r="C106" i="4" s="1"/>
  <c r="D106" i="2"/>
  <c r="E106" i="2"/>
  <c r="AF106" i="2" s="1"/>
  <c r="R106" i="4" s="1"/>
  <c r="F106" i="2"/>
  <c r="G106" i="2"/>
  <c r="H106" i="2"/>
  <c r="Z106" i="2" s="1"/>
  <c r="L106" i="4" s="1"/>
  <c r="I106" i="2"/>
  <c r="V106" i="2" s="1"/>
  <c r="AK106" i="2" s="1"/>
  <c r="V106" i="4" s="1"/>
  <c r="J106" i="2"/>
  <c r="AB106" i="2" s="1"/>
  <c r="N106" i="4" s="1"/>
  <c r="K106" i="2"/>
  <c r="W106" i="2" s="1"/>
  <c r="I106" i="4" s="1"/>
  <c r="L106" i="2"/>
  <c r="X106" i="2" s="1"/>
  <c r="J106" i="4" s="1"/>
  <c r="M106" i="2"/>
  <c r="Y106" i="2" s="1"/>
  <c r="K106" i="4" s="1"/>
  <c r="A107" i="2"/>
  <c r="AC107" i="2" s="1"/>
  <c r="O107" i="4" s="1"/>
  <c r="B107" i="2"/>
  <c r="P107" i="2" s="1"/>
  <c r="B107" i="4" s="1"/>
  <c r="C107" i="2"/>
  <c r="Q107" i="2" s="1"/>
  <c r="C107" i="4" s="1"/>
  <c r="D107" i="2"/>
  <c r="E107" i="2"/>
  <c r="F107" i="2"/>
  <c r="G107" i="2"/>
  <c r="H107" i="2"/>
  <c r="Z107" i="2" s="1"/>
  <c r="L107" i="4" s="1"/>
  <c r="I107" i="2"/>
  <c r="V107" i="2" s="1"/>
  <c r="AK107" i="2" s="1"/>
  <c r="J107" i="2"/>
  <c r="AB107" i="2" s="1"/>
  <c r="N107" i="4" s="1"/>
  <c r="K107" i="2"/>
  <c r="W107" i="2" s="1"/>
  <c r="I107" i="4" s="1"/>
  <c r="L107" i="2"/>
  <c r="X107" i="2" s="1"/>
  <c r="M107" i="2"/>
  <c r="Y107" i="2" s="1"/>
  <c r="K107" i="4" s="1"/>
  <c r="A108" i="2"/>
  <c r="AC108" i="2" s="1"/>
  <c r="O108" i="4" s="1"/>
  <c r="B108" i="2"/>
  <c r="P108" i="2" s="1"/>
  <c r="B108" i="4" s="1"/>
  <c r="C108" i="2"/>
  <c r="Q108" i="2" s="1"/>
  <c r="C108" i="4" s="1"/>
  <c r="D108" i="2"/>
  <c r="E108" i="2"/>
  <c r="AF108" i="2" s="1"/>
  <c r="R108" i="4" s="1"/>
  <c r="F108" i="2"/>
  <c r="G108" i="2"/>
  <c r="H108" i="2"/>
  <c r="Z108" i="2" s="1"/>
  <c r="L108" i="4" s="1"/>
  <c r="I108" i="2"/>
  <c r="V108" i="2" s="1"/>
  <c r="AK108" i="2" s="1"/>
  <c r="V108" i="4" s="1"/>
  <c r="J108" i="2"/>
  <c r="AB108" i="2" s="1"/>
  <c r="N108" i="4" s="1"/>
  <c r="K108" i="2"/>
  <c r="W108" i="2" s="1"/>
  <c r="I108" i="4" s="1"/>
  <c r="L108" i="2"/>
  <c r="X108" i="2" s="1"/>
  <c r="J108" i="4" s="1"/>
  <c r="M108" i="2"/>
  <c r="Y108" i="2" s="1"/>
  <c r="K108" i="4" s="1"/>
  <c r="A109" i="2"/>
  <c r="AC109" i="2" s="1"/>
  <c r="O109" i="4" s="1"/>
  <c r="B109" i="2"/>
  <c r="P109" i="2" s="1"/>
  <c r="B109" i="4" s="1"/>
  <c r="C109" i="2"/>
  <c r="Q109" i="2" s="1"/>
  <c r="C109" i="4" s="1"/>
  <c r="D109" i="2"/>
  <c r="E109" i="2"/>
  <c r="F109" i="2"/>
  <c r="G109" i="2"/>
  <c r="H109" i="2"/>
  <c r="Z109" i="2" s="1"/>
  <c r="L109" i="4" s="1"/>
  <c r="I109" i="2"/>
  <c r="V109" i="2" s="1"/>
  <c r="AK109" i="2" s="1"/>
  <c r="V109" i="4" s="1"/>
  <c r="J109" i="2"/>
  <c r="AB109" i="2" s="1"/>
  <c r="N109" i="4" s="1"/>
  <c r="K109" i="2"/>
  <c r="W109" i="2" s="1"/>
  <c r="I109" i="4" s="1"/>
  <c r="L109" i="2"/>
  <c r="X109" i="2" s="1"/>
  <c r="J109" i="4" s="1"/>
  <c r="M109" i="2"/>
  <c r="Y109" i="2" s="1"/>
  <c r="K109" i="4" s="1"/>
  <c r="AK105" i="2" l="1"/>
  <c r="V105" i="4" s="1"/>
  <c r="H105" i="4"/>
  <c r="AK97" i="2"/>
  <c r="V97" i="4" s="1"/>
  <c r="H97" i="4"/>
  <c r="AK89" i="2"/>
  <c r="V89" i="4" s="1"/>
  <c r="H89" i="4"/>
  <c r="AK92" i="2"/>
  <c r="V92" i="4" s="1"/>
  <c r="H92" i="4"/>
  <c r="AK76" i="2"/>
  <c r="V76" i="4" s="1"/>
  <c r="H76" i="4"/>
  <c r="AK72" i="2"/>
  <c r="V72" i="4" s="1"/>
  <c r="H72" i="4"/>
  <c r="AK60" i="2"/>
  <c r="V60" i="4" s="1"/>
  <c r="H60" i="4"/>
  <c r="AK48" i="2"/>
  <c r="V48" i="4" s="1"/>
  <c r="H48" i="4"/>
  <c r="AK44" i="2"/>
  <c r="V44" i="4" s="1"/>
  <c r="H44" i="4"/>
  <c r="AK16" i="2"/>
  <c r="V16" i="4" s="1"/>
  <c r="H16" i="4"/>
  <c r="AK3" i="2"/>
  <c r="V3" i="4" s="1"/>
  <c r="H3" i="4"/>
  <c r="O56" i="2"/>
  <c r="A56" i="4" s="1"/>
  <c r="T92" i="2"/>
  <c r="AK95" i="2"/>
  <c r="V95" i="4" s="1"/>
  <c r="H95" i="4"/>
  <c r="AK91" i="2"/>
  <c r="V91" i="4" s="1"/>
  <c r="H91" i="4"/>
  <c r="AK83" i="2"/>
  <c r="V83" i="4" s="1"/>
  <c r="H83" i="4"/>
  <c r="AK79" i="2"/>
  <c r="V79" i="4" s="1"/>
  <c r="H79" i="4"/>
  <c r="AK75" i="2"/>
  <c r="V75" i="4" s="1"/>
  <c r="H75" i="4"/>
  <c r="AK67" i="2"/>
  <c r="V67" i="4" s="1"/>
  <c r="H67" i="4"/>
  <c r="AK59" i="2"/>
  <c r="V59" i="4" s="1"/>
  <c r="H59" i="4"/>
  <c r="AK55" i="2"/>
  <c r="V55" i="4" s="1"/>
  <c r="H55" i="4"/>
  <c r="AK51" i="2"/>
  <c r="V51" i="4" s="1"/>
  <c r="H51" i="4"/>
  <c r="AK47" i="2"/>
  <c r="V47" i="4" s="1"/>
  <c r="H47" i="4"/>
  <c r="AK43" i="2"/>
  <c r="V43" i="4" s="1"/>
  <c r="H43" i="4"/>
  <c r="AK39" i="2"/>
  <c r="V39" i="4" s="1"/>
  <c r="H39" i="4"/>
  <c r="AK35" i="2"/>
  <c r="V35" i="4" s="1"/>
  <c r="H35" i="4"/>
  <c r="AK31" i="2"/>
  <c r="V31" i="4" s="1"/>
  <c r="H31" i="4"/>
  <c r="AK27" i="2"/>
  <c r="V27" i="4" s="1"/>
  <c r="H27" i="4"/>
  <c r="AK23" i="2"/>
  <c r="V23" i="4" s="1"/>
  <c r="H23" i="4"/>
  <c r="AK19" i="2"/>
  <c r="V19" i="4" s="1"/>
  <c r="H19" i="4"/>
  <c r="AK15" i="2"/>
  <c r="V15" i="4" s="1"/>
  <c r="H15" i="4"/>
  <c r="AK11" i="2"/>
  <c r="V11" i="4" s="1"/>
  <c r="H11" i="4"/>
  <c r="AK7" i="2"/>
  <c r="V7" i="4" s="1"/>
  <c r="H7" i="4"/>
  <c r="AK2" i="2"/>
  <c r="V2" i="4" s="1"/>
  <c r="H2" i="4"/>
  <c r="O100" i="2"/>
  <c r="A100" i="4" s="1"/>
  <c r="O84" i="2"/>
  <c r="A84" i="4" s="1"/>
  <c r="O68" i="2"/>
  <c r="A68" i="4" s="1"/>
  <c r="O52" i="2"/>
  <c r="A52" i="4" s="1"/>
  <c r="O36" i="2"/>
  <c r="A36" i="4" s="1"/>
  <c r="O20" i="2"/>
  <c r="A20" i="4" s="1"/>
  <c r="O4" i="2"/>
  <c r="A4" i="4" s="1"/>
  <c r="T100" i="2"/>
  <c r="H106" i="4"/>
  <c r="H102" i="4"/>
  <c r="H96" i="4"/>
  <c r="H87" i="4"/>
  <c r="H71" i="4"/>
  <c r="H49" i="4"/>
  <c r="AK64" i="2"/>
  <c r="V64" i="4" s="1"/>
  <c r="H64" i="4"/>
  <c r="AK52" i="2"/>
  <c r="V52" i="4" s="1"/>
  <c r="H52" i="4"/>
  <c r="AK36" i="2"/>
  <c r="V36" i="4" s="1"/>
  <c r="H36" i="4"/>
  <c r="AK32" i="2"/>
  <c r="V32" i="4" s="1"/>
  <c r="H32" i="4"/>
  <c r="AK28" i="2"/>
  <c r="V28" i="4" s="1"/>
  <c r="H28" i="4"/>
  <c r="AK12" i="2"/>
  <c r="V12" i="4" s="1"/>
  <c r="H12" i="4"/>
  <c r="AK8" i="2"/>
  <c r="V8" i="4" s="1"/>
  <c r="H8" i="4"/>
  <c r="O104" i="2"/>
  <c r="A104" i="4" s="1"/>
  <c r="O72" i="2"/>
  <c r="A72" i="4" s="1"/>
  <c r="O40" i="2"/>
  <c r="A40" i="4" s="1"/>
  <c r="O24" i="2"/>
  <c r="A24" i="4" s="1"/>
  <c r="O8" i="2"/>
  <c r="A8" i="4" s="1"/>
  <c r="AK90" i="2"/>
  <c r="V90" i="4" s="1"/>
  <c r="H90" i="4"/>
  <c r="AK86" i="2"/>
  <c r="V86" i="4" s="1"/>
  <c r="H86" i="4"/>
  <c r="AK82" i="2"/>
  <c r="V82" i="4" s="1"/>
  <c r="H82" i="4"/>
  <c r="AK78" i="2"/>
  <c r="V78" i="4" s="1"/>
  <c r="H78" i="4"/>
  <c r="AK74" i="2"/>
  <c r="V74" i="4" s="1"/>
  <c r="H74" i="4"/>
  <c r="AK70" i="2"/>
  <c r="V70" i="4" s="1"/>
  <c r="H70" i="4"/>
  <c r="AK66" i="2"/>
  <c r="V66" i="4" s="1"/>
  <c r="H66" i="4"/>
  <c r="AK62" i="2"/>
  <c r="V62" i="4" s="1"/>
  <c r="H62" i="4"/>
  <c r="AK58" i="2"/>
  <c r="V58" i="4" s="1"/>
  <c r="H58" i="4"/>
  <c r="AK54" i="2"/>
  <c r="V54" i="4" s="1"/>
  <c r="H54" i="4"/>
  <c r="AK50" i="2"/>
  <c r="V50" i="4" s="1"/>
  <c r="H50" i="4"/>
  <c r="AK46" i="2"/>
  <c r="V46" i="4" s="1"/>
  <c r="H46" i="4"/>
  <c r="AK42" i="2"/>
  <c r="V42" i="4" s="1"/>
  <c r="H42" i="4"/>
  <c r="AK38" i="2"/>
  <c r="V38" i="4" s="1"/>
  <c r="H38" i="4"/>
  <c r="AK34" i="2"/>
  <c r="V34" i="4" s="1"/>
  <c r="H34" i="4"/>
  <c r="AK30" i="2"/>
  <c r="V30" i="4" s="1"/>
  <c r="H30" i="4"/>
  <c r="AK26" i="2"/>
  <c r="V26" i="4" s="1"/>
  <c r="H26" i="4"/>
  <c r="AK22" i="2"/>
  <c r="V22" i="4" s="1"/>
  <c r="H22" i="4"/>
  <c r="AK18" i="2"/>
  <c r="V18" i="4" s="1"/>
  <c r="H18" i="4"/>
  <c r="AK14" i="2"/>
  <c r="V14" i="4" s="1"/>
  <c r="H14" i="4"/>
  <c r="AK10" i="2"/>
  <c r="V10" i="4" s="1"/>
  <c r="H10" i="4"/>
  <c r="AK6" i="2"/>
  <c r="V6" i="4" s="1"/>
  <c r="H6" i="4"/>
  <c r="O96" i="2"/>
  <c r="A96" i="4" s="1"/>
  <c r="O80" i="2"/>
  <c r="A80" i="4" s="1"/>
  <c r="O64" i="2"/>
  <c r="A64" i="4" s="1"/>
  <c r="O48" i="2"/>
  <c r="A48" i="4" s="1"/>
  <c r="O32" i="2"/>
  <c r="A32" i="4" s="1"/>
  <c r="O16" i="2"/>
  <c r="A16" i="4" s="1"/>
  <c r="T108" i="2"/>
  <c r="H107" i="4"/>
  <c r="H103" i="4"/>
  <c r="H93" i="4"/>
  <c r="H84" i="4"/>
  <c r="AK88" i="2"/>
  <c r="V88" i="4" s="1"/>
  <c r="H88" i="4"/>
  <c r="AK80" i="2"/>
  <c r="V80" i="4" s="1"/>
  <c r="H80" i="4"/>
  <c r="AK68" i="2"/>
  <c r="V68" i="4" s="1"/>
  <c r="H68" i="4"/>
  <c r="AA64" i="2"/>
  <c r="M64" i="4" s="1"/>
  <c r="F64" i="4"/>
  <c r="AK56" i="2"/>
  <c r="V56" i="4" s="1"/>
  <c r="H56" i="4"/>
  <c r="AK40" i="2"/>
  <c r="V40" i="4" s="1"/>
  <c r="H40" i="4"/>
  <c r="AK24" i="2"/>
  <c r="V24" i="4" s="1"/>
  <c r="H24" i="4"/>
  <c r="AK20" i="2"/>
  <c r="V20" i="4" s="1"/>
  <c r="H20" i="4"/>
  <c r="O88" i="2"/>
  <c r="A88" i="4" s="1"/>
  <c r="AK99" i="2"/>
  <c r="V99" i="4" s="1"/>
  <c r="H99" i="4"/>
  <c r="AK85" i="2"/>
  <c r="V85" i="4" s="1"/>
  <c r="H85" i="4"/>
  <c r="AK77" i="2"/>
  <c r="V77" i="4" s="1"/>
  <c r="H77" i="4"/>
  <c r="AK73" i="2"/>
  <c r="V73" i="4" s="1"/>
  <c r="H73" i="4"/>
  <c r="AK69" i="2"/>
  <c r="V69" i="4" s="1"/>
  <c r="H69" i="4"/>
  <c r="AK65" i="2"/>
  <c r="V65" i="4" s="1"/>
  <c r="H65" i="4"/>
  <c r="AK61" i="2"/>
  <c r="V61" i="4" s="1"/>
  <c r="H61" i="4"/>
  <c r="AK57" i="2"/>
  <c r="V57" i="4" s="1"/>
  <c r="H57" i="4"/>
  <c r="AK53" i="2"/>
  <c r="V53" i="4" s="1"/>
  <c r="H53" i="4"/>
  <c r="AK45" i="2"/>
  <c r="V45" i="4" s="1"/>
  <c r="H45" i="4"/>
  <c r="AK41" i="2"/>
  <c r="V41" i="4" s="1"/>
  <c r="H41" i="4"/>
  <c r="AK37" i="2"/>
  <c r="V37" i="4" s="1"/>
  <c r="H37" i="4"/>
  <c r="AK33" i="2"/>
  <c r="V33" i="4" s="1"/>
  <c r="H33" i="4"/>
  <c r="AK29" i="2"/>
  <c r="V29" i="4" s="1"/>
  <c r="H29" i="4"/>
  <c r="AK25" i="2"/>
  <c r="V25" i="4" s="1"/>
  <c r="H25" i="4"/>
  <c r="AK21" i="2"/>
  <c r="V21" i="4" s="1"/>
  <c r="H21" i="4"/>
  <c r="AK17" i="2"/>
  <c r="V17" i="4" s="1"/>
  <c r="H17" i="4"/>
  <c r="AK13" i="2"/>
  <c r="V13" i="4" s="1"/>
  <c r="H13" i="4"/>
  <c r="AK9" i="2"/>
  <c r="V9" i="4" s="1"/>
  <c r="H9" i="4"/>
  <c r="AK5" i="2"/>
  <c r="V5" i="4" s="1"/>
  <c r="H5" i="4"/>
  <c r="AK4" i="2"/>
  <c r="V4" i="4" s="1"/>
  <c r="H4" i="4"/>
  <c r="O108" i="2"/>
  <c r="A108" i="4" s="1"/>
  <c r="O92" i="2"/>
  <c r="A92" i="4" s="1"/>
  <c r="O76" i="2"/>
  <c r="A76" i="4" s="1"/>
  <c r="O60" i="2"/>
  <c r="A60" i="4" s="1"/>
  <c r="O44" i="2"/>
  <c r="A44" i="4" s="1"/>
  <c r="O28" i="2"/>
  <c r="A28" i="4" s="1"/>
  <c r="O12" i="2"/>
  <c r="A12" i="4" s="1"/>
  <c r="H108" i="4"/>
  <c r="H104" i="4"/>
  <c r="H100" i="4"/>
  <c r="H98" i="4"/>
  <c r="H94" i="4"/>
  <c r="H81" i="4"/>
  <c r="AD108" i="2"/>
  <c r="S108" i="2"/>
  <c r="E108" i="4" s="1"/>
  <c r="AE108" i="2"/>
  <c r="Q108" i="4" s="1"/>
  <c r="AH102" i="2"/>
  <c r="T102" i="4" s="1"/>
  <c r="AG102" i="2"/>
  <c r="S102" i="4" s="1"/>
  <c r="U102" i="2"/>
  <c r="G102" i="4" s="1"/>
  <c r="AD100" i="2"/>
  <c r="AE100" i="2"/>
  <c r="Q100" i="4" s="1"/>
  <c r="S100" i="2"/>
  <c r="E100" i="4" s="1"/>
  <c r="AH94" i="2"/>
  <c r="T94" i="4" s="1"/>
  <c r="AG94" i="2"/>
  <c r="S94" i="4" s="1"/>
  <c r="U94" i="2"/>
  <c r="G94" i="4" s="1"/>
  <c r="AD92" i="2"/>
  <c r="AE92" i="2"/>
  <c r="Q92" i="4" s="1"/>
  <c r="S92" i="2"/>
  <c r="E92" i="4" s="1"/>
  <c r="AF91" i="2"/>
  <c r="R91" i="4" s="1"/>
  <c r="T91" i="2"/>
  <c r="AH90" i="2"/>
  <c r="T90" i="4" s="1"/>
  <c r="AG90" i="2"/>
  <c r="S90" i="4" s="1"/>
  <c r="U90" i="2"/>
  <c r="G90" i="4" s="1"/>
  <c r="AH74" i="2"/>
  <c r="T74" i="4" s="1"/>
  <c r="AG74" i="2"/>
  <c r="S74" i="4" s="1"/>
  <c r="U74" i="2"/>
  <c r="G74" i="4" s="1"/>
  <c r="AF71" i="2"/>
  <c r="R71" i="4" s="1"/>
  <c r="T71" i="2"/>
  <c r="AH70" i="2"/>
  <c r="T70" i="4" s="1"/>
  <c r="AG70" i="2"/>
  <c r="S70" i="4" s="1"/>
  <c r="U70" i="2"/>
  <c r="G70" i="4" s="1"/>
  <c r="AD68" i="2"/>
  <c r="AE68" i="2"/>
  <c r="Q68" i="4" s="1"/>
  <c r="S68" i="2"/>
  <c r="E68" i="4" s="1"/>
  <c r="AF67" i="2"/>
  <c r="R67" i="4" s="1"/>
  <c r="T67" i="2"/>
  <c r="AE64" i="2"/>
  <c r="Q64" i="4" s="1"/>
  <c r="S64" i="2"/>
  <c r="E64" i="4" s="1"/>
  <c r="AD64" i="2"/>
  <c r="AF63" i="2"/>
  <c r="R63" i="4" s="1"/>
  <c r="T63" i="2"/>
  <c r="AH62" i="2"/>
  <c r="T62" i="4" s="1"/>
  <c r="AG62" i="2"/>
  <c r="S62" i="4" s="1"/>
  <c r="U62" i="2"/>
  <c r="G62" i="4" s="1"/>
  <c r="AF59" i="2"/>
  <c r="R59" i="4" s="1"/>
  <c r="T59" i="2"/>
  <c r="AH58" i="2"/>
  <c r="T58" i="4" s="1"/>
  <c r="AG58" i="2"/>
  <c r="S58" i="4" s="1"/>
  <c r="U58" i="2"/>
  <c r="G58" i="4" s="1"/>
  <c r="AD56" i="2"/>
  <c r="AE56" i="2"/>
  <c r="Q56" i="4" s="1"/>
  <c r="S56" i="2"/>
  <c r="E56" i="4" s="1"/>
  <c r="AF55" i="2"/>
  <c r="R55" i="4" s="1"/>
  <c r="T55" i="2"/>
  <c r="AD52" i="2"/>
  <c r="AE52" i="2"/>
  <c r="Q52" i="4" s="1"/>
  <c r="S52" i="2"/>
  <c r="E52" i="4" s="1"/>
  <c r="AF51" i="2"/>
  <c r="R51" i="4" s="1"/>
  <c r="T51" i="2"/>
  <c r="AH50" i="2"/>
  <c r="T50" i="4" s="1"/>
  <c r="AG50" i="2"/>
  <c r="S50" i="4" s="1"/>
  <c r="U50" i="2"/>
  <c r="G50" i="4" s="1"/>
  <c r="AE48" i="2"/>
  <c r="Q48" i="4" s="1"/>
  <c r="AD48" i="2"/>
  <c r="S48" i="2"/>
  <c r="E48" i="4" s="1"/>
  <c r="AF47" i="2"/>
  <c r="R47" i="4" s="1"/>
  <c r="T47" i="2"/>
  <c r="AH46" i="2"/>
  <c r="T46" i="4" s="1"/>
  <c r="AG46" i="2"/>
  <c r="S46" i="4" s="1"/>
  <c r="U46" i="2"/>
  <c r="G46" i="4" s="1"/>
  <c r="AD44" i="2"/>
  <c r="S44" i="2"/>
  <c r="E44" i="4" s="1"/>
  <c r="AE44" i="2"/>
  <c r="Q44" i="4" s="1"/>
  <c r="AF43" i="2"/>
  <c r="R43" i="4" s="1"/>
  <c r="T43" i="2"/>
  <c r="AE40" i="2"/>
  <c r="Q40" i="4" s="1"/>
  <c r="AD40" i="2"/>
  <c r="S40" i="2"/>
  <c r="E40" i="4" s="1"/>
  <c r="AF39" i="2"/>
  <c r="R39" i="4" s="1"/>
  <c r="T39" i="2"/>
  <c r="AH38" i="2"/>
  <c r="T38" i="4" s="1"/>
  <c r="AG38" i="2"/>
  <c r="S38" i="4" s="1"/>
  <c r="U38" i="2"/>
  <c r="G38" i="4" s="1"/>
  <c r="AH34" i="2"/>
  <c r="T34" i="4" s="1"/>
  <c r="AG34" i="2"/>
  <c r="S34" i="4" s="1"/>
  <c r="U34" i="2"/>
  <c r="G34" i="4" s="1"/>
  <c r="AH26" i="2"/>
  <c r="T26" i="4" s="1"/>
  <c r="AG26" i="2"/>
  <c r="S26" i="4" s="1"/>
  <c r="U26" i="2"/>
  <c r="G26" i="4" s="1"/>
  <c r="AF107" i="2"/>
  <c r="R107" i="4" s="1"/>
  <c r="T107" i="2"/>
  <c r="AH106" i="2"/>
  <c r="T106" i="4" s="1"/>
  <c r="AG106" i="2"/>
  <c r="S106" i="4" s="1"/>
  <c r="U106" i="2"/>
  <c r="G106" i="4" s="1"/>
  <c r="AH98" i="2"/>
  <c r="T98" i="4" s="1"/>
  <c r="AG98" i="2"/>
  <c r="S98" i="4" s="1"/>
  <c r="U98" i="2"/>
  <c r="G98" i="4" s="1"/>
  <c r="AD88" i="2"/>
  <c r="AE88" i="2"/>
  <c r="Q88" i="4" s="1"/>
  <c r="S88" i="2"/>
  <c r="E88" i="4" s="1"/>
  <c r="AF87" i="2"/>
  <c r="R87" i="4" s="1"/>
  <c r="T87" i="2"/>
  <c r="AH86" i="2"/>
  <c r="T86" i="4" s="1"/>
  <c r="AG86" i="2"/>
  <c r="S86" i="4" s="1"/>
  <c r="U86" i="2"/>
  <c r="G86" i="4" s="1"/>
  <c r="AD76" i="2"/>
  <c r="S76" i="2"/>
  <c r="E76" i="4" s="1"/>
  <c r="AF75" i="2"/>
  <c r="R75" i="4" s="1"/>
  <c r="T75" i="2"/>
  <c r="AD72" i="2"/>
  <c r="AE72" i="2"/>
  <c r="Q72" i="4" s="1"/>
  <c r="S72" i="2"/>
  <c r="E72" i="4" s="1"/>
  <c r="AH66" i="2"/>
  <c r="T66" i="4" s="1"/>
  <c r="AG66" i="2"/>
  <c r="S66" i="4" s="1"/>
  <c r="U66" i="2"/>
  <c r="G66" i="4" s="1"/>
  <c r="AH42" i="2"/>
  <c r="T42" i="4" s="1"/>
  <c r="AG42" i="2"/>
  <c r="S42" i="4" s="1"/>
  <c r="U42" i="2"/>
  <c r="G42" i="4" s="1"/>
  <c r="AE32" i="2"/>
  <c r="Q32" i="4" s="1"/>
  <c r="S32" i="2"/>
  <c r="E32" i="4" s="1"/>
  <c r="AF31" i="2"/>
  <c r="R31" i="4" s="1"/>
  <c r="T31" i="2"/>
  <c r="AE28" i="2"/>
  <c r="Q28" i="4" s="1"/>
  <c r="AD28" i="2"/>
  <c r="S28" i="2"/>
  <c r="E28" i="4" s="1"/>
  <c r="AF27" i="2"/>
  <c r="R27" i="4" s="1"/>
  <c r="T27" i="2"/>
  <c r="AE24" i="2"/>
  <c r="Q24" i="4" s="1"/>
  <c r="AD24" i="2"/>
  <c r="S24" i="2"/>
  <c r="E24" i="4" s="1"/>
  <c r="AF23" i="2"/>
  <c r="R23" i="4" s="1"/>
  <c r="T23" i="2"/>
  <c r="AH22" i="2"/>
  <c r="T22" i="4" s="1"/>
  <c r="AG22" i="2"/>
  <c r="S22" i="4" s="1"/>
  <c r="U22" i="2"/>
  <c r="G22" i="4" s="1"/>
  <c r="AH18" i="2"/>
  <c r="T18" i="4" s="1"/>
  <c r="AG18" i="2"/>
  <c r="S18" i="4" s="1"/>
  <c r="U18" i="2"/>
  <c r="G18" i="4" s="1"/>
  <c r="AE16" i="2"/>
  <c r="Q16" i="4" s="1"/>
  <c r="S16" i="2"/>
  <c r="E16" i="4" s="1"/>
  <c r="AD16" i="2"/>
  <c r="AF15" i="2"/>
  <c r="R15" i="4" s="1"/>
  <c r="T15" i="2"/>
  <c r="AE8" i="2"/>
  <c r="Q8" i="4" s="1"/>
  <c r="AD8" i="2"/>
  <c r="S8" i="2"/>
  <c r="E8" i="4" s="1"/>
  <c r="AF7" i="2"/>
  <c r="R7" i="4" s="1"/>
  <c r="T7" i="2"/>
  <c r="AE5" i="2"/>
  <c r="Q5" i="4" s="1"/>
  <c r="AD5" i="2"/>
  <c r="R5" i="2"/>
  <c r="D5" i="4" s="1"/>
  <c r="S5" i="2"/>
  <c r="E5" i="4" s="1"/>
  <c r="AD96" i="2"/>
  <c r="AH109" i="2"/>
  <c r="T109" i="4" s="1"/>
  <c r="AG109" i="2"/>
  <c r="S109" i="4" s="1"/>
  <c r="U109" i="2"/>
  <c r="G109" i="4" s="1"/>
  <c r="AE107" i="2"/>
  <c r="Q107" i="4" s="1"/>
  <c r="AD107" i="2"/>
  <c r="R107" i="2"/>
  <c r="S107" i="2"/>
  <c r="E107" i="4" s="1"/>
  <c r="AH105" i="2"/>
  <c r="T105" i="4" s="1"/>
  <c r="AG105" i="2"/>
  <c r="S105" i="4" s="1"/>
  <c r="U105" i="2"/>
  <c r="G105" i="4" s="1"/>
  <c r="AE103" i="2"/>
  <c r="Q103" i="4" s="1"/>
  <c r="AD103" i="2"/>
  <c r="R103" i="2"/>
  <c r="S103" i="2"/>
  <c r="E103" i="4" s="1"/>
  <c r="AH101" i="2"/>
  <c r="T101" i="4" s="1"/>
  <c r="AG101" i="2"/>
  <c r="S101" i="4" s="1"/>
  <c r="U101" i="2"/>
  <c r="G101" i="4" s="1"/>
  <c r="AE99" i="2"/>
  <c r="Q99" i="4" s="1"/>
  <c r="AD99" i="2"/>
  <c r="R99" i="2"/>
  <c r="S99" i="2"/>
  <c r="E99" i="4" s="1"/>
  <c r="AH97" i="2"/>
  <c r="T97" i="4" s="1"/>
  <c r="AG97" i="2"/>
  <c r="S97" i="4" s="1"/>
  <c r="U97" i="2"/>
  <c r="G97" i="4" s="1"/>
  <c r="AE95" i="2"/>
  <c r="Q95" i="4" s="1"/>
  <c r="AD95" i="2"/>
  <c r="R95" i="2"/>
  <c r="S95" i="2"/>
  <c r="E95" i="4" s="1"/>
  <c r="AH93" i="2"/>
  <c r="T93" i="4" s="1"/>
  <c r="AG93" i="2"/>
  <c r="S93" i="4" s="1"/>
  <c r="U93" i="2"/>
  <c r="G93" i="4" s="1"/>
  <c r="AE91" i="2"/>
  <c r="Q91" i="4" s="1"/>
  <c r="AD91" i="2"/>
  <c r="R91" i="2"/>
  <c r="S91" i="2"/>
  <c r="E91" i="4" s="1"/>
  <c r="AH89" i="2"/>
  <c r="T89" i="4" s="1"/>
  <c r="AG89" i="2"/>
  <c r="S89" i="4" s="1"/>
  <c r="U89" i="2"/>
  <c r="G89" i="4" s="1"/>
  <c r="AE87" i="2"/>
  <c r="Q87" i="4" s="1"/>
  <c r="AD87" i="2"/>
  <c r="R87" i="2"/>
  <c r="S87" i="2"/>
  <c r="E87" i="4" s="1"/>
  <c r="AH85" i="2"/>
  <c r="T85" i="4" s="1"/>
  <c r="AG85" i="2"/>
  <c r="S85" i="4" s="1"/>
  <c r="U85" i="2"/>
  <c r="G85" i="4" s="1"/>
  <c r="AE83" i="2"/>
  <c r="Q83" i="4" s="1"/>
  <c r="AD83" i="2"/>
  <c r="R83" i="2"/>
  <c r="S83" i="2"/>
  <c r="E83" i="4" s="1"/>
  <c r="AF82" i="2"/>
  <c r="R82" i="4" s="1"/>
  <c r="T82" i="2"/>
  <c r="AH81" i="2"/>
  <c r="T81" i="4" s="1"/>
  <c r="AG81" i="2"/>
  <c r="S81" i="4" s="1"/>
  <c r="U81" i="2"/>
  <c r="G81" i="4" s="1"/>
  <c r="AE79" i="2"/>
  <c r="Q79" i="4" s="1"/>
  <c r="AD79" i="2"/>
  <c r="R79" i="2"/>
  <c r="S79" i="2"/>
  <c r="E79" i="4" s="1"/>
  <c r="AF78" i="2"/>
  <c r="R78" i="4" s="1"/>
  <c r="T78" i="2"/>
  <c r="AH77" i="2"/>
  <c r="T77" i="4" s="1"/>
  <c r="AG77" i="2"/>
  <c r="S77" i="4" s="1"/>
  <c r="U77" i="2"/>
  <c r="G77" i="4" s="1"/>
  <c r="AE75" i="2"/>
  <c r="Q75" i="4" s="1"/>
  <c r="AD75" i="2"/>
  <c r="R75" i="2"/>
  <c r="S75" i="2"/>
  <c r="E75" i="4" s="1"/>
  <c r="AF74" i="2"/>
  <c r="R74" i="4" s="1"/>
  <c r="T74" i="2"/>
  <c r="AH73" i="2"/>
  <c r="T73" i="4" s="1"/>
  <c r="AG73" i="2"/>
  <c r="S73" i="4" s="1"/>
  <c r="U73" i="2"/>
  <c r="G73" i="4" s="1"/>
  <c r="AE71" i="2"/>
  <c r="Q71" i="4" s="1"/>
  <c r="AD71" i="2"/>
  <c r="R71" i="2"/>
  <c r="S71" i="2"/>
  <c r="E71" i="4" s="1"/>
  <c r="AF70" i="2"/>
  <c r="R70" i="4" s="1"/>
  <c r="T70" i="2"/>
  <c r="AH69" i="2"/>
  <c r="T69" i="4" s="1"/>
  <c r="AG69" i="2"/>
  <c r="S69" i="4" s="1"/>
  <c r="U69" i="2"/>
  <c r="G69" i="4" s="1"/>
  <c r="AE67" i="2"/>
  <c r="Q67" i="4" s="1"/>
  <c r="AD67" i="2"/>
  <c r="R67" i="2"/>
  <c r="D67" i="4" s="1"/>
  <c r="S67" i="2"/>
  <c r="E67" i="4" s="1"/>
  <c r="AF66" i="2"/>
  <c r="R66" i="4" s="1"/>
  <c r="T66" i="2"/>
  <c r="AH65" i="2"/>
  <c r="T65" i="4" s="1"/>
  <c r="AG65" i="2"/>
  <c r="S65" i="4" s="1"/>
  <c r="U65" i="2"/>
  <c r="G65" i="4" s="1"/>
  <c r="AE63" i="2"/>
  <c r="Q63" i="4" s="1"/>
  <c r="AD63" i="2"/>
  <c r="R63" i="2"/>
  <c r="D63" i="4" s="1"/>
  <c r="S63" i="2"/>
  <c r="E63" i="4" s="1"/>
  <c r="AF62" i="2"/>
  <c r="R62" i="4" s="1"/>
  <c r="T62" i="2"/>
  <c r="AH61" i="2"/>
  <c r="T61" i="4" s="1"/>
  <c r="AG61" i="2"/>
  <c r="S61" i="4" s="1"/>
  <c r="U61" i="2"/>
  <c r="G61" i="4" s="1"/>
  <c r="AE59" i="2"/>
  <c r="Q59" i="4" s="1"/>
  <c r="AD59" i="2"/>
  <c r="R59" i="2"/>
  <c r="D59" i="4" s="1"/>
  <c r="S59" i="2"/>
  <c r="E59" i="4" s="1"/>
  <c r="AF58" i="2"/>
  <c r="R58" i="4" s="1"/>
  <c r="T58" i="2"/>
  <c r="AH57" i="2"/>
  <c r="T57" i="4" s="1"/>
  <c r="AG57" i="2"/>
  <c r="S57" i="4" s="1"/>
  <c r="U57" i="2"/>
  <c r="G57" i="4" s="1"/>
  <c r="AE55" i="2"/>
  <c r="Q55" i="4" s="1"/>
  <c r="AD55" i="2"/>
  <c r="R55" i="2"/>
  <c r="D55" i="4" s="1"/>
  <c r="S55" i="2"/>
  <c r="E55" i="4" s="1"/>
  <c r="AF54" i="2"/>
  <c r="R54" i="4" s="1"/>
  <c r="T54" i="2"/>
  <c r="AH53" i="2"/>
  <c r="T53" i="4" s="1"/>
  <c r="AG53" i="2"/>
  <c r="S53" i="4" s="1"/>
  <c r="U53" i="2"/>
  <c r="G53" i="4" s="1"/>
  <c r="AE51" i="2"/>
  <c r="Q51" i="4" s="1"/>
  <c r="AD51" i="2"/>
  <c r="R51" i="2"/>
  <c r="D51" i="4" s="1"/>
  <c r="S51" i="2"/>
  <c r="E51" i="4" s="1"/>
  <c r="AF50" i="2"/>
  <c r="R50" i="4" s="1"/>
  <c r="T50" i="2"/>
  <c r="AH49" i="2"/>
  <c r="T49" i="4" s="1"/>
  <c r="AG49" i="2"/>
  <c r="S49" i="4" s="1"/>
  <c r="U49" i="2"/>
  <c r="G49" i="4" s="1"/>
  <c r="AE47" i="2"/>
  <c r="Q47" i="4" s="1"/>
  <c r="AD47" i="2"/>
  <c r="R47" i="2"/>
  <c r="D47" i="4" s="1"/>
  <c r="S47" i="2"/>
  <c r="E47" i="4" s="1"/>
  <c r="AF46" i="2"/>
  <c r="R46" i="4" s="1"/>
  <c r="T46" i="2"/>
  <c r="AH45" i="2"/>
  <c r="T45" i="4" s="1"/>
  <c r="AG45" i="2"/>
  <c r="S45" i="4" s="1"/>
  <c r="U45" i="2"/>
  <c r="G45" i="4" s="1"/>
  <c r="AE43" i="2"/>
  <c r="Q43" i="4" s="1"/>
  <c r="AD43" i="2"/>
  <c r="R43" i="2"/>
  <c r="D43" i="4" s="1"/>
  <c r="S43" i="2"/>
  <c r="E43" i="4" s="1"/>
  <c r="AF42" i="2"/>
  <c r="R42" i="4" s="1"/>
  <c r="T42" i="2"/>
  <c r="AH41" i="2"/>
  <c r="T41" i="4" s="1"/>
  <c r="AG41" i="2"/>
  <c r="S41" i="4" s="1"/>
  <c r="U41" i="2"/>
  <c r="G41" i="4" s="1"/>
  <c r="AE39" i="2"/>
  <c r="Q39" i="4" s="1"/>
  <c r="AD39" i="2"/>
  <c r="R39" i="2"/>
  <c r="D39" i="4" s="1"/>
  <c r="S39" i="2"/>
  <c r="E39" i="4" s="1"/>
  <c r="AF38" i="2"/>
  <c r="R38" i="4" s="1"/>
  <c r="T38" i="2"/>
  <c r="AH37" i="2"/>
  <c r="T37" i="4" s="1"/>
  <c r="AG37" i="2"/>
  <c r="S37" i="4" s="1"/>
  <c r="U37" i="2"/>
  <c r="G37" i="4" s="1"/>
  <c r="AE35" i="2"/>
  <c r="Q35" i="4" s="1"/>
  <c r="AD35" i="2"/>
  <c r="R35" i="2"/>
  <c r="D35" i="4" s="1"/>
  <c r="S35" i="2"/>
  <c r="E35" i="4" s="1"/>
  <c r="AF34" i="2"/>
  <c r="R34" i="4" s="1"/>
  <c r="T34" i="2"/>
  <c r="AH33" i="2"/>
  <c r="T33" i="4" s="1"/>
  <c r="AG33" i="2"/>
  <c r="S33" i="4" s="1"/>
  <c r="U33" i="2"/>
  <c r="G33" i="4" s="1"/>
  <c r="AE31" i="2"/>
  <c r="Q31" i="4" s="1"/>
  <c r="AD31" i="2"/>
  <c r="R31" i="2"/>
  <c r="D31" i="4" s="1"/>
  <c r="S31" i="2"/>
  <c r="E31" i="4" s="1"/>
  <c r="AF30" i="2"/>
  <c r="R30" i="4" s="1"/>
  <c r="T30" i="2"/>
  <c r="AH29" i="2"/>
  <c r="T29" i="4" s="1"/>
  <c r="AG29" i="2"/>
  <c r="S29" i="4" s="1"/>
  <c r="U29" i="2"/>
  <c r="G29" i="4" s="1"/>
  <c r="AE27" i="2"/>
  <c r="Q27" i="4" s="1"/>
  <c r="AD27" i="2"/>
  <c r="R27" i="2"/>
  <c r="D27" i="4" s="1"/>
  <c r="S27" i="2"/>
  <c r="E27" i="4" s="1"/>
  <c r="AF26" i="2"/>
  <c r="R26" i="4" s="1"/>
  <c r="T26" i="2"/>
  <c r="AH25" i="2"/>
  <c r="T25" i="4" s="1"/>
  <c r="AG25" i="2"/>
  <c r="S25" i="4" s="1"/>
  <c r="U25" i="2"/>
  <c r="G25" i="4" s="1"/>
  <c r="AE23" i="2"/>
  <c r="Q23" i="4" s="1"/>
  <c r="AD23" i="2"/>
  <c r="R23" i="2"/>
  <c r="D23" i="4" s="1"/>
  <c r="S23" i="2"/>
  <c r="E23" i="4" s="1"/>
  <c r="AF22" i="2"/>
  <c r="R22" i="4" s="1"/>
  <c r="T22" i="2"/>
  <c r="AH21" i="2"/>
  <c r="T21" i="4" s="1"/>
  <c r="AG21" i="2"/>
  <c r="S21" i="4" s="1"/>
  <c r="U21" i="2"/>
  <c r="G21" i="4" s="1"/>
  <c r="AE19" i="2"/>
  <c r="Q19" i="4" s="1"/>
  <c r="AD19" i="2"/>
  <c r="R19" i="2"/>
  <c r="D19" i="4" s="1"/>
  <c r="S19" i="2"/>
  <c r="E19" i="4" s="1"/>
  <c r="AF18" i="2"/>
  <c r="R18" i="4" s="1"/>
  <c r="T18" i="2"/>
  <c r="AH17" i="2"/>
  <c r="T17" i="4" s="1"/>
  <c r="AG17" i="2"/>
  <c r="S17" i="4" s="1"/>
  <c r="U17" i="2"/>
  <c r="G17" i="4" s="1"/>
  <c r="AE15" i="2"/>
  <c r="Q15" i="4" s="1"/>
  <c r="AD15" i="2"/>
  <c r="R15" i="2"/>
  <c r="D15" i="4" s="1"/>
  <c r="S15" i="2"/>
  <c r="E15" i="4" s="1"/>
  <c r="AF14" i="2"/>
  <c r="R14" i="4" s="1"/>
  <c r="T14" i="2"/>
  <c r="AH13" i="2"/>
  <c r="T13" i="4" s="1"/>
  <c r="AG13" i="2"/>
  <c r="S13" i="4" s="1"/>
  <c r="U13" i="2"/>
  <c r="G13" i="4" s="1"/>
  <c r="AE11" i="2"/>
  <c r="Q11" i="4" s="1"/>
  <c r="AD11" i="2"/>
  <c r="R11" i="2"/>
  <c r="D11" i="4" s="1"/>
  <c r="S11" i="2"/>
  <c r="E11" i="4" s="1"/>
  <c r="AF10" i="2"/>
  <c r="R10" i="4" s="1"/>
  <c r="T10" i="2"/>
  <c r="AH9" i="2"/>
  <c r="T9" i="4" s="1"/>
  <c r="AG9" i="2"/>
  <c r="S9" i="4" s="1"/>
  <c r="U9" i="2"/>
  <c r="G9" i="4" s="1"/>
  <c r="AE7" i="2"/>
  <c r="Q7" i="4" s="1"/>
  <c r="AD7" i="2"/>
  <c r="R7" i="2"/>
  <c r="D7" i="4" s="1"/>
  <c r="S7" i="2"/>
  <c r="E7" i="4" s="1"/>
  <c r="AF6" i="2"/>
  <c r="R6" i="4" s="1"/>
  <c r="T6" i="2"/>
  <c r="AG5" i="2"/>
  <c r="S5" i="4" s="1"/>
  <c r="AH5" i="2"/>
  <c r="T5" i="4" s="1"/>
  <c r="U5" i="2"/>
  <c r="G5" i="4" s="1"/>
  <c r="AH4" i="2"/>
  <c r="T4" i="4" s="1"/>
  <c r="AG4" i="2"/>
  <c r="S4" i="4" s="1"/>
  <c r="U4" i="2"/>
  <c r="G4" i="4" s="1"/>
  <c r="AE2" i="2"/>
  <c r="Q2" i="4" s="1"/>
  <c r="AD2" i="2"/>
  <c r="O107" i="2"/>
  <c r="A107" i="4" s="1"/>
  <c r="O103" i="2"/>
  <c r="A103" i="4" s="1"/>
  <c r="O99" i="2"/>
  <c r="A99" i="4" s="1"/>
  <c r="O95" i="2"/>
  <c r="A95" i="4" s="1"/>
  <c r="O91" i="2"/>
  <c r="A91" i="4" s="1"/>
  <c r="O87" i="2"/>
  <c r="A87" i="4" s="1"/>
  <c r="O83" i="2"/>
  <c r="A83" i="4" s="1"/>
  <c r="O79" i="2"/>
  <c r="A79" i="4" s="1"/>
  <c r="O75" i="2"/>
  <c r="A75" i="4" s="1"/>
  <c r="O71" i="2"/>
  <c r="A71" i="4" s="1"/>
  <c r="O67" i="2"/>
  <c r="A67" i="4" s="1"/>
  <c r="O63" i="2"/>
  <c r="A63" i="4" s="1"/>
  <c r="O59" i="2"/>
  <c r="A59" i="4" s="1"/>
  <c r="O55" i="2"/>
  <c r="A55" i="4" s="1"/>
  <c r="O51" i="2"/>
  <c r="A51" i="4" s="1"/>
  <c r="O47" i="2"/>
  <c r="A47" i="4" s="1"/>
  <c r="O43" i="2"/>
  <c r="A43" i="4" s="1"/>
  <c r="O39" i="2"/>
  <c r="A39" i="4" s="1"/>
  <c r="O35" i="2"/>
  <c r="A35" i="4" s="1"/>
  <c r="O31" i="2"/>
  <c r="A31" i="4" s="1"/>
  <c r="O27" i="2"/>
  <c r="A27" i="4" s="1"/>
  <c r="O23" i="2"/>
  <c r="A23" i="4" s="1"/>
  <c r="O19" i="2"/>
  <c r="A19" i="4" s="1"/>
  <c r="O15" i="2"/>
  <c r="A15" i="4" s="1"/>
  <c r="O11" i="2"/>
  <c r="A11" i="4" s="1"/>
  <c r="O7" i="2"/>
  <c r="A7" i="4" s="1"/>
  <c r="O3" i="2"/>
  <c r="A3" i="4" s="1"/>
  <c r="R2" i="2"/>
  <c r="R88" i="2"/>
  <c r="R72" i="2"/>
  <c r="R64" i="2"/>
  <c r="D64" i="4" s="1"/>
  <c r="R56" i="2"/>
  <c r="D56" i="4" s="1"/>
  <c r="R48" i="2"/>
  <c r="D48" i="4" s="1"/>
  <c r="R40" i="2"/>
  <c r="D40" i="4" s="1"/>
  <c r="R32" i="2"/>
  <c r="D32" i="4" s="1"/>
  <c r="R24" i="2"/>
  <c r="D24" i="4" s="1"/>
  <c r="R16" i="2"/>
  <c r="D16" i="4" s="1"/>
  <c r="R8" i="2"/>
  <c r="D8" i="4" s="1"/>
  <c r="T102" i="2"/>
  <c r="T94" i="2"/>
  <c r="T86" i="2"/>
  <c r="AD32" i="2"/>
  <c r="AD104" i="2"/>
  <c r="AE104" i="2"/>
  <c r="Q104" i="4" s="1"/>
  <c r="S104" i="2"/>
  <c r="AF103" i="2"/>
  <c r="R103" i="4" s="1"/>
  <c r="T103" i="2"/>
  <c r="AF99" i="2"/>
  <c r="R99" i="4" s="1"/>
  <c r="T99" i="2"/>
  <c r="AE96" i="2"/>
  <c r="Q96" i="4" s="1"/>
  <c r="S96" i="2"/>
  <c r="AF95" i="2"/>
  <c r="R95" i="4" s="1"/>
  <c r="T95" i="2"/>
  <c r="AD84" i="2"/>
  <c r="AE84" i="2"/>
  <c r="Q84" i="4" s="1"/>
  <c r="S84" i="2"/>
  <c r="E84" i="4" s="1"/>
  <c r="AF83" i="2"/>
  <c r="R83" i="4" s="1"/>
  <c r="T83" i="2"/>
  <c r="AH82" i="2"/>
  <c r="T82" i="4" s="1"/>
  <c r="AG82" i="2"/>
  <c r="S82" i="4" s="1"/>
  <c r="U82" i="2"/>
  <c r="G82" i="4" s="1"/>
  <c r="AE80" i="2"/>
  <c r="Q80" i="4" s="1"/>
  <c r="S80" i="2"/>
  <c r="AD80" i="2"/>
  <c r="AF79" i="2"/>
  <c r="R79" i="4" s="1"/>
  <c r="T79" i="2"/>
  <c r="AH78" i="2"/>
  <c r="T78" i="4" s="1"/>
  <c r="AG78" i="2"/>
  <c r="S78" i="4" s="1"/>
  <c r="U78" i="2"/>
  <c r="G78" i="4" s="1"/>
  <c r="AD60" i="2"/>
  <c r="S60" i="2"/>
  <c r="E60" i="4" s="1"/>
  <c r="AE60" i="2"/>
  <c r="Q60" i="4" s="1"/>
  <c r="AH54" i="2"/>
  <c r="T54" i="4" s="1"/>
  <c r="AG54" i="2"/>
  <c r="S54" i="4" s="1"/>
  <c r="U54" i="2"/>
  <c r="G54" i="4" s="1"/>
  <c r="AE36" i="2"/>
  <c r="Q36" i="4" s="1"/>
  <c r="AD36" i="2"/>
  <c r="S36" i="2"/>
  <c r="E36" i="4" s="1"/>
  <c r="AF35" i="2"/>
  <c r="R35" i="4" s="1"/>
  <c r="T35" i="2"/>
  <c r="AH30" i="2"/>
  <c r="T30" i="4" s="1"/>
  <c r="AG30" i="2"/>
  <c r="S30" i="4" s="1"/>
  <c r="U30" i="2"/>
  <c r="G30" i="4" s="1"/>
  <c r="AE20" i="2"/>
  <c r="Q20" i="4" s="1"/>
  <c r="AD20" i="2"/>
  <c r="S20" i="2"/>
  <c r="E20" i="4" s="1"/>
  <c r="AF19" i="2"/>
  <c r="R19" i="4" s="1"/>
  <c r="T19" i="2"/>
  <c r="AH14" i="2"/>
  <c r="T14" i="4" s="1"/>
  <c r="AG14" i="2"/>
  <c r="S14" i="4" s="1"/>
  <c r="U14" i="2"/>
  <c r="G14" i="4" s="1"/>
  <c r="AE12" i="2"/>
  <c r="Q12" i="4" s="1"/>
  <c r="AD12" i="2"/>
  <c r="S12" i="2"/>
  <c r="E12" i="4" s="1"/>
  <c r="AF11" i="2"/>
  <c r="R11" i="4" s="1"/>
  <c r="T11" i="2"/>
  <c r="AG10" i="2"/>
  <c r="S10" i="4" s="1"/>
  <c r="AH10" i="2"/>
  <c r="T10" i="4" s="1"/>
  <c r="U10" i="2"/>
  <c r="G10" i="4" s="1"/>
  <c r="AH6" i="2"/>
  <c r="T6" i="4" s="1"/>
  <c r="AG6" i="2"/>
  <c r="S6" i="4" s="1"/>
  <c r="U6" i="2"/>
  <c r="G6" i="4" s="1"/>
  <c r="AE3" i="2"/>
  <c r="Q3" i="4" s="1"/>
  <c r="AD3" i="2"/>
  <c r="R3" i="2"/>
  <c r="D3" i="4" s="1"/>
  <c r="S3" i="2"/>
  <c r="E3" i="4" s="1"/>
  <c r="AF2" i="2"/>
  <c r="R2" i="4" s="1"/>
  <c r="T2" i="2"/>
  <c r="AF109" i="2"/>
  <c r="R109" i="4" s="1"/>
  <c r="T109" i="2"/>
  <c r="AH108" i="2"/>
  <c r="T108" i="4" s="1"/>
  <c r="U108" i="2"/>
  <c r="G108" i="4" s="1"/>
  <c r="AG108" i="2"/>
  <c r="S108" i="4" s="1"/>
  <c r="AE106" i="2"/>
  <c r="Q106" i="4" s="1"/>
  <c r="AD106" i="2"/>
  <c r="S106" i="2"/>
  <c r="AF105" i="2"/>
  <c r="R105" i="4" s="1"/>
  <c r="T105" i="2"/>
  <c r="AH100" i="2"/>
  <c r="T100" i="4" s="1"/>
  <c r="AG100" i="2"/>
  <c r="S100" i="4" s="1"/>
  <c r="U100" i="2"/>
  <c r="G100" i="4" s="1"/>
  <c r="AE98" i="2"/>
  <c r="Q98" i="4" s="1"/>
  <c r="AD98" i="2"/>
  <c r="S98" i="2"/>
  <c r="AF97" i="2"/>
  <c r="R97" i="4" s="1"/>
  <c r="T97" i="2"/>
  <c r="AH96" i="2"/>
  <c r="T96" i="4" s="1"/>
  <c r="AG96" i="2"/>
  <c r="S96" i="4" s="1"/>
  <c r="U96" i="2"/>
  <c r="G96" i="4" s="1"/>
  <c r="AE94" i="2"/>
  <c r="Q94" i="4" s="1"/>
  <c r="AD94" i="2"/>
  <c r="S94" i="2"/>
  <c r="E94" i="4" s="1"/>
  <c r="AF93" i="2"/>
  <c r="R93" i="4" s="1"/>
  <c r="T93" i="2"/>
  <c r="AH92" i="2"/>
  <c r="T92" i="4" s="1"/>
  <c r="AG92" i="2"/>
  <c r="S92" i="4" s="1"/>
  <c r="U92" i="2"/>
  <c r="G92" i="4" s="1"/>
  <c r="AE90" i="2"/>
  <c r="Q90" i="4" s="1"/>
  <c r="AD90" i="2"/>
  <c r="S90" i="2"/>
  <c r="AF89" i="2"/>
  <c r="R89" i="4" s="1"/>
  <c r="T89" i="2"/>
  <c r="AH88" i="2"/>
  <c r="T88" i="4" s="1"/>
  <c r="AG88" i="2"/>
  <c r="S88" i="4" s="1"/>
  <c r="U88" i="2"/>
  <c r="G88" i="4" s="1"/>
  <c r="AE86" i="2"/>
  <c r="Q86" i="4" s="1"/>
  <c r="AD86" i="2"/>
  <c r="S86" i="2"/>
  <c r="E86" i="4" s="1"/>
  <c r="AF85" i="2"/>
  <c r="R85" i="4" s="1"/>
  <c r="T85" i="2"/>
  <c r="AH84" i="2"/>
  <c r="T84" i="4" s="1"/>
  <c r="AG84" i="2"/>
  <c r="S84" i="4" s="1"/>
  <c r="U84" i="2"/>
  <c r="G84" i="4" s="1"/>
  <c r="AE82" i="2"/>
  <c r="Q82" i="4" s="1"/>
  <c r="AD82" i="2"/>
  <c r="S82" i="2"/>
  <c r="AH80" i="2"/>
  <c r="T80" i="4" s="1"/>
  <c r="AG80" i="2"/>
  <c r="S80" i="4" s="1"/>
  <c r="U80" i="2"/>
  <c r="G80" i="4" s="1"/>
  <c r="AE78" i="2"/>
  <c r="Q78" i="4" s="1"/>
  <c r="AD78" i="2"/>
  <c r="S78" i="2"/>
  <c r="E78" i="4" s="1"/>
  <c r="AF77" i="2"/>
  <c r="R77" i="4" s="1"/>
  <c r="T77" i="2"/>
  <c r="AH76" i="2"/>
  <c r="T76" i="4" s="1"/>
  <c r="AG76" i="2"/>
  <c r="S76" i="4" s="1"/>
  <c r="U76" i="2"/>
  <c r="G76" i="4" s="1"/>
  <c r="AE74" i="2"/>
  <c r="Q74" i="4" s="1"/>
  <c r="AD74" i="2"/>
  <c r="S74" i="2"/>
  <c r="AF73" i="2"/>
  <c r="R73" i="4" s="1"/>
  <c r="T73" i="2"/>
  <c r="AH72" i="2"/>
  <c r="T72" i="4" s="1"/>
  <c r="AG72" i="2"/>
  <c r="S72" i="4" s="1"/>
  <c r="AE70" i="2"/>
  <c r="Q70" i="4" s="1"/>
  <c r="AD70" i="2"/>
  <c r="S70" i="2"/>
  <c r="E70" i="4" s="1"/>
  <c r="AF69" i="2"/>
  <c r="R69" i="4" s="1"/>
  <c r="T69" i="2"/>
  <c r="AH68" i="2"/>
  <c r="T68" i="4" s="1"/>
  <c r="AG68" i="2"/>
  <c r="S68" i="4" s="1"/>
  <c r="U68" i="2"/>
  <c r="G68" i="4" s="1"/>
  <c r="AE66" i="2"/>
  <c r="Q66" i="4" s="1"/>
  <c r="AD66" i="2"/>
  <c r="S66" i="2"/>
  <c r="AF65" i="2"/>
  <c r="R65" i="4" s="1"/>
  <c r="T65" i="2"/>
  <c r="AH64" i="2"/>
  <c r="T64" i="4" s="1"/>
  <c r="AG64" i="2"/>
  <c r="S64" i="4" s="1"/>
  <c r="AE62" i="2"/>
  <c r="Q62" i="4" s="1"/>
  <c r="AD62" i="2"/>
  <c r="S62" i="2"/>
  <c r="E62" i="4" s="1"/>
  <c r="AF61" i="2"/>
  <c r="R61" i="4" s="1"/>
  <c r="T61" i="2"/>
  <c r="AH60" i="2"/>
  <c r="T60" i="4" s="1"/>
  <c r="AG60" i="2"/>
  <c r="S60" i="4" s="1"/>
  <c r="U60" i="2"/>
  <c r="G60" i="4" s="1"/>
  <c r="AE58" i="2"/>
  <c r="Q58" i="4" s="1"/>
  <c r="AD58" i="2"/>
  <c r="S58" i="2"/>
  <c r="AF57" i="2"/>
  <c r="R57" i="4" s="1"/>
  <c r="T57" i="2"/>
  <c r="AH56" i="2"/>
  <c r="T56" i="4" s="1"/>
  <c r="AG56" i="2"/>
  <c r="S56" i="4" s="1"/>
  <c r="AE54" i="2"/>
  <c r="Q54" i="4" s="1"/>
  <c r="AD54" i="2"/>
  <c r="S54" i="2"/>
  <c r="E54" i="4" s="1"/>
  <c r="AF53" i="2"/>
  <c r="R53" i="4" s="1"/>
  <c r="T53" i="2"/>
  <c r="AH52" i="2"/>
  <c r="T52" i="4" s="1"/>
  <c r="AG52" i="2"/>
  <c r="S52" i="4" s="1"/>
  <c r="U52" i="2"/>
  <c r="G52" i="4" s="1"/>
  <c r="AE50" i="2"/>
  <c r="Q50" i="4" s="1"/>
  <c r="AD50" i="2"/>
  <c r="S50" i="2"/>
  <c r="AF49" i="2"/>
  <c r="R49" i="4" s="1"/>
  <c r="T49" i="2"/>
  <c r="AH48" i="2"/>
  <c r="T48" i="4" s="1"/>
  <c r="AG48" i="2"/>
  <c r="S48" i="4" s="1"/>
  <c r="AE46" i="2"/>
  <c r="Q46" i="4" s="1"/>
  <c r="AD46" i="2"/>
  <c r="S46" i="2"/>
  <c r="E46" i="4" s="1"/>
  <c r="AF45" i="2"/>
  <c r="R45" i="4" s="1"/>
  <c r="T45" i="2"/>
  <c r="AH44" i="2"/>
  <c r="T44" i="4" s="1"/>
  <c r="AG44" i="2"/>
  <c r="S44" i="4" s="1"/>
  <c r="U44" i="2"/>
  <c r="G44" i="4" s="1"/>
  <c r="AE42" i="2"/>
  <c r="Q42" i="4" s="1"/>
  <c r="AD42" i="2"/>
  <c r="S42" i="2"/>
  <c r="AF41" i="2"/>
  <c r="R41" i="4" s="1"/>
  <c r="T41" i="2"/>
  <c r="AH40" i="2"/>
  <c r="T40" i="4" s="1"/>
  <c r="AG40" i="2"/>
  <c r="S40" i="4" s="1"/>
  <c r="AD38" i="2"/>
  <c r="AE38" i="2"/>
  <c r="Q38" i="4" s="1"/>
  <c r="S38" i="2"/>
  <c r="E38" i="4" s="1"/>
  <c r="AF37" i="2"/>
  <c r="R37" i="4" s="1"/>
  <c r="T37" i="2"/>
  <c r="AH36" i="2"/>
  <c r="T36" i="4" s="1"/>
  <c r="AG36" i="2"/>
  <c r="S36" i="4" s="1"/>
  <c r="U36" i="2"/>
  <c r="G36" i="4" s="1"/>
  <c r="AE34" i="2"/>
  <c r="Q34" i="4" s="1"/>
  <c r="AD34" i="2"/>
  <c r="S34" i="2"/>
  <c r="AF33" i="2"/>
  <c r="R33" i="4" s="1"/>
  <c r="T33" i="2"/>
  <c r="AH32" i="2"/>
  <c r="T32" i="4" s="1"/>
  <c r="AG32" i="2"/>
  <c r="S32" i="4" s="1"/>
  <c r="AD30" i="2"/>
  <c r="AE30" i="2"/>
  <c r="Q30" i="4" s="1"/>
  <c r="S30" i="2"/>
  <c r="E30" i="4" s="1"/>
  <c r="AF29" i="2"/>
  <c r="R29" i="4" s="1"/>
  <c r="T29" i="2"/>
  <c r="AG28" i="2"/>
  <c r="S28" i="4" s="1"/>
  <c r="AH28" i="2"/>
  <c r="T28" i="4" s="1"/>
  <c r="U28" i="2"/>
  <c r="G28" i="4" s="1"/>
  <c r="AE26" i="2"/>
  <c r="Q26" i="4" s="1"/>
  <c r="AD26" i="2"/>
  <c r="S26" i="2"/>
  <c r="AF25" i="2"/>
  <c r="R25" i="4" s="1"/>
  <c r="T25" i="2"/>
  <c r="AH24" i="2"/>
  <c r="T24" i="4" s="1"/>
  <c r="AG24" i="2"/>
  <c r="S24" i="4" s="1"/>
  <c r="AD22" i="2"/>
  <c r="AE22" i="2"/>
  <c r="Q22" i="4" s="1"/>
  <c r="S22" i="2"/>
  <c r="E22" i="4" s="1"/>
  <c r="AF21" i="2"/>
  <c r="R21" i="4" s="1"/>
  <c r="T21" i="2"/>
  <c r="AH20" i="2"/>
  <c r="T20" i="4" s="1"/>
  <c r="AG20" i="2"/>
  <c r="S20" i="4" s="1"/>
  <c r="U20" i="2"/>
  <c r="G20" i="4" s="1"/>
  <c r="AE18" i="2"/>
  <c r="Q18" i="4" s="1"/>
  <c r="AD18" i="2"/>
  <c r="S18" i="2"/>
  <c r="AF17" i="2"/>
  <c r="R17" i="4" s="1"/>
  <c r="T17" i="2"/>
  <c r="AH16" i="2"/>
  <c r="T16" i="4" s="1"/>
  <c r="AG16" i="2"/>
  <c r="S16" i="4" s="1"/>
  <c r="AD14" i="2"/>
  <c r="AE14" i="2"/>
  <c r="Q14" i="4" s="1"/>
  <c r="S14" i="2"/>
  <c r="E14" i="4" s="1"/>
  <c r="AF13" i="2"/>
  <c r="R13" i="4" s="1"/>
  <c r="T13" i="2"/>
  <c r="AH12" i="2"/>
  <c r="T12" i="4" s="1"/>
  <c r="AG12" i="2"/>
  <c r="S12" i="4" s="1"/>
  <c r="U12" i="2"/>
  <c r="G12" i="4" s="1"/>
  <c r="AE10" i="2"/>
  <c r="Q10" i="4" s="1"/>
  <c r="AD10" i="2"/>
  <c r="S10" i="2"/>
  <c r="AF9" i="2"/>
  <c r="R9" i="4" s="1"/>
  <c r="T9" i="2"/>
  <c r="AH8" i="2"/>
  <c r="T8" i="4" s="1"/>
  <c r="AG8" i="2"/>
  <c r="S8" i="4" s="1"/>
  <c r="AE6" i="2"/>
  <c r="Q6" i="4" s="1"/>
  <c r="AD6" i="2"/>
  <c r="S6" i="2"/>
  <c r="E6" i="4" s="1"/>
  <c r="AF5" i="2"/>
  <c r="R5" i="4" s="1"/>
  <c r="T5" i="2"/>
  <c r="AF4" i="2"/>
  <c r="R4" i="4" s="1"/>
  <c r="T4" i="2"/>
  <c r="AH3" i="2"/>
  <c r="T3" i="4" s="1"/>
  <c r="AG3" i="2"/>
  <c r="S3" i="4" s="1"/>
  <c r="U3" i="2"/>
  <c r="G3" i="4" s="1"/>
  <c r="O2" i="2"/>
  <c r="A2" i="4" s="1"/>
  <c r="O106" i="2"/>
  <c r="A106" i="4" s="1"/>
  <c r="O102" i="2"/>
  <c r="A102" i="4" s="1"/>
  <c r="O98" i="2"/>
  <c r="A98" i="4" s="1"/>
  <c r="O94" i="2"/>
  <c r="A94" i="4" s="1"/>
  <c r="O90" i="2"/>
  <c r="A90" i="4" s="1"/>
  <c r="O86" i="2"/>
  <c r="A86" i="4" s="1"/>
  <c r="O82" i="2"/>
  <c r="A82" i="4" s="1"/>
  <c r="O78" i="2"/>
  <c r="A78" i="4" s="1"/>
  <c r="O74" i="2"/>
  <c r="A74" i="4" s="1"/>
  <c r="O70" i="2"/>
  <c r="A70" i="4" s="1"/>
  <c r="O66" i="2"/>
  <c r="A66" i="4" s="1"/>
  <c r="O62" i="2"/>
  <c r="A62" i="4" s="1"/>
  <c r="O58" i="2"/>
  <c r="A58" i="4" s="1"/>
  <c r="O54" i="2"/>
  <c r="A54" i="4" s="1"/>
  <c r="O50" i="2"/>
  <c r="A50" i="4" s="1"/>
  <c r="O46" i="2"/>
  <c r="A46" i="4" s="1"/>
  <c r="O42" i="2"/>
  <c r="A42" i="4" s="1"/>
  <c r="O38" i="2"/>
  <c r="A38" i="4" s="1"/>
  <c r="O34" i="2"/>
  <c r="A34" i="4" s="1"/>
  <c r="O30" i="2"/>
  <c r="A30" i="4" s="1"/>
  <c r="O26" i="2"/>
  <c r="A26" i="4" s="1"/>
  <c r="O22" i="2"/>
  <c r="A22" i="4" s="1"/>
  <c r="O18" i="2"/>
  <c r="A18" i="4" s="1"/>
  <c r="O14" i="2"/>
  <c r="A14" i="4" s="1"/>
  <c r="O10" i="2"/>
  <c r="A10" i="4" s="1"/>
  <c r="O6" i="2"/>
  <c r="A6" i="4" s="1"/>
  <c r="S2" i="2"/>
  <c r="E2" i="4" s="1"/>
  <c r="R94" i="2"/>
  <c r="R86" i="2"/>
  <c r="R78" i="2"/>
  <c r="R70" i="2"/>
  <c r="R62" i="2"/>
  <c r="R54" i="2"/>
  <c r="R46" i="2"/>
  <c r="R38" i="2"/>
  <c r="R30" i="2"/>
  <c r="R22" i="2"/>
  <c r="R14" i="2"/>
  <c r="R6" i="2"/>
  <c r="T104" i="2"/>
  <c r="T96" i="2"/>
  <c r="T88" i="2"/>
  <c r="T81" i="2"/>
  <c r="U72" i="2"/>
  <c r="G72" i="4" s="1"/>
  <c r="U40" i="2"/>
  <c r="G40" i="4" s="1"/>
  <c r="U8" i="2"/>
  <c r="G8" i="4" s="1"/>
  <c r="AE76" i="2"/>
  <c r="Q76" i="4" s="1"/>
  <c r="AH104" i="2"/>
  <c r="T104" i="4" s="1"/>
  <c r="AG104" i="2"/>
  <c r="S104" i="4" s="1"/>
  <c r="U104" i="2"/>
  <c r="G104" i="4" s="1"/>
  <c r="AE102" i="2"/>
  <c r="Q102" i="4" s="1"/>
  <c r="AD102" i="2"/>
  <c r="S102" i="2"/>
  <c r="AF101" i="2"/>
  <c r="R101" i="4" s="1"/>
  <c r="T101" i="2"/>
  <c r="AE109" i="2"/>
  <c r="Q109" i="4" s="1"/>
  <c r="AD109" i="2"/>
  <c r="R109" i="2"/>
  <c r="S109" i="2"/>
  <c r="E109" i="4" s="1"/>
  <c r="AH107" i="2"/>
  <c r="T107" i="4" s="1"/>
  <c r="AG107" i="2"/>
  <c r="S107" i="4" s="1"/>
  <c r="U107" i="2"/>
  <c r="G107" i="4" s="1"/>
  <c r="AE105" i="2"/>
  <c r="Q105" i="4" s="1"/>
  <c r="AD105" i="2"/>
  <c r="R105" i="2"/>
  <c r="S105" i="2"/>
  <c r="E105" i="4" s="1"/>
  <c r="AH103" i="2"/>
  <c r="T103" i="4" s="1"/>
  <c r="AG103" i="2"/>
  <c r="S103" i="4" s="1"/>
  <c r="U103" i="2"/>
  <c r="G103" i="4" s="1"/>
  <c r="AE101" i="2"/>
  <c r="Q101" i="4" s="1"/>
  <c r="AD101" i="2"/>
  <c r="R101" i="2"/>
  <c r="S101" i="2"/>
  <c r="E101" i="4" s="1"/>
  <c r="AH99" i="2"/>
  <c r="T99" i="4" s="1"/>
  <c r="AG99" i="2"/>
  <c r="S99" i="4" s="1"/>
  <c r="U99" i="2"/>
  <c r="G99" i="4" s="1"/>
  <c r="AE97" i="2"/>
  <c r="Q97" i="4" s="1"/>
  <c r="AD97" i="2"/>
  <c r="R97" i="2"/>
  <c r="S97" i="2"/>
  <c r="E97" i="4" s="1"/>
  <c r="AH95" i="2"/>
  <c r="T95" i="4" s="1"/>
  <c r="AG95" i="2"/>
  <c r="S95" i="4" s="1"/>
  <c r="U95" i="2"/>
  <c r="G95" i="4" s="1"/>
  <c r="AE93" i="2"/>
  <c r="Q93" i="4" s="1"/>
  <c r="AD93" i="2"/>
  <c r="R93" i="2"/>
  <c r="S93" i="2"/>
  <c r="E93" i="4" s="1"/>
  <c r="AH91" i="2"/>
  <c r="T91" i="4" s="1"/>
  <c r="AG91" i="2"/>
  <c r="S91" i="4" s="1"/>
  <c r="U91" i="2"/>
  <c r="G91" i="4" s="1"/>
  <c r="AE89" i="2"/>
  <c r="Q89" i="4" s="1"/>
  <c r="AD89" i="2"/>
  <c r="R89" i="2"/>
  <c r="S89" i="2"/>
  <c r="E89" i="4" s="1"/>
  <c r="AH87" i="2"/>
  <c r="T87" i="4" s="1"/>
  <c r="AG87" i="2"/>
  <c r="S87" i="4" s="1"/>
  <c r="U87" i="2"/>
  <c r="G87" i="4" s="1"/>
  <c r="AE85" i="2"/>
  <c r="Q85" i="4" s="1"/>
  <c r="AD85" i="2"/>
  <c r="R85" i="2"/>
  <c r="S85" i="2"/>
  <c r="E85" i="4" s="1"/>
  <c r="AF84" i="2"/>
  <c r="R84" i="4" s="1"/>
  <c r="T84" i="2"/>
  <c r="AH83" i="2"/>
  <c r="T83" i="4" s="1"/>
  <c r="AG83" i="2"/>
  <c r="S83" i="4" s="1"/>
  <c r="U83" i="2"/>
  <c r="G83" i="4" s="1"/>
  <c r="AE81" i="2"/>
  <c r="Q81" i="4" s="1"/>
  <c r="AD81" i="2"/>
  <c r="R81" i="2"/>
  <c r="S81" i="2"/>
  <c r="E81" i="4" s="1"/>
  <c r="AF80" i="2"/>
  <c r="R80" i="4" s="1"/>
  <c r="T80" i="2"/>
  <c r="AH79" i="2"/>
  <c r="T79" i="4" s="1"/>
  <c r="AG79" i="2"/>
  <c r="S79" i="4" s="1"/>
  <c r="U79" i="2"/>
  <c r="G79" i="4" s="1"/>
  <c r="AE77" i="2"/>
  <c r="Q77" i="4" s="1"/>
  <c r="AD77" i="2"/>
  <c r="R77" i="2"/>
  <c r="S77" i="2"/>
  <c r="E77" i="4" s="1"/>
  <c r="AF76" i="2"/>
  <c r="R76" i="4" s="1"/>
  <c r="T76" i="2"/>
  <c r="AH75" i="2"/>
  <c r="T75" i="4" s="1"/>
  <c r="AG75" i="2"/>
  <c r="S75" i="4" s="1"/>
  <c r="U75" i="2"/>
  <c r="G75" i="4" s="1"/>
  <c r="AE73" i="2"/>
  <c r="Q73" i="4" s="1"/>
  <c r="AD73" i="2"/>
  <c r="R73" i="2"/>
  <c r="S73" i="2"/>
  <c r="E73" i="4" s="1"/>
  <c r="AF72" i="2"/>
  <c r="R72" i="4" s="1"/>
  <c r="T72" i="2"/>
  <c r="AH71" i="2"/>
  <c r="T71" i="4" s="1"/>
  <c r="AG71" i="2"/>
  <c r="S71" i="4" s="1"/>
  <c r="U71" i="2"/>
  <c r="G71" i="4" s="1"/>
  <c r="AE69" i="2"/>
  <c r="Q69" i="4" s="1"/>
  <c r="AD69" i="2"/>
  <c r="R69" i="2"/>
  <c r="S69" i="2"/>
  <c r="E69" i="4" s="1"/>
  <c r="AF68" i="2"/>
  <c r="R68" i="4" s="1"/>
  <c r="T68" i="2"/>
  <c r="AH67" i="2"/>
  <c r="T67" i="4" s="1"/>
  <c r="AG67" i="2"/>
  <c r="S67" i="4" s="1"/>
  <c r="U67" i="2"/>
  <c r="G67" i="4" s="1"/>
  <c r="AE65" i="2"/>
  <c r="Q65" i="4" s="1"/>
  <c r="AD65" i="2"/>
  <c r="R65" i="2"/>
  <c r="S65" i="2"/>
  <c r="AH63" i="2"/>
  <c r="T63" i="4" s="1"/>
  <c r="AG63" i="2"/>
  <c r="S63" i="4" s="1"/>
  <c r="U63" i="2"/>
  <c r="G63" i="4" s="1"/>
  <c r="AE61" i="2"/>
  <c r="Q61" i="4" s="1"/>
  <c r="AD61" i="2"/>
  <c r="R61" i="2"/>
  <c r="S61" i="2"/>
  <c r="E61" i="4" s="1"/>
  <c r="AF60" i="2"/>
  <c r="R60" i="4" s="1"/>
  <c r="T60" i="2"/>
  <c r="AH59" i="2"/>
  <c r="T59" i="4" s="1"/>
  <c r="AG59" i="2"/>
  <c r="S59" i="4" s="1"/>
  <c r="U59" i="2"/>
  <c r="G59" i="4" s="1"/>
  <c r="AE57" i="2"/>
  <c r="Q57" i="4" s="1"/>
  <c r="AD57" i="2"/>
  <c r="R57" i="2"/>
  <c r="S57" i="2"/>
  <c r="E57" i="4" s="1"/>
  <c r="AF56" i="2"/>
  <c r="R56" i="4" s="1"/>
  <c r="T56" i="2"/>
  <c r="AH55" i="2"/>
  <c r="T55" i="4" s="1"/>
  <c r="AG55" i="2"/>
  <c r="S55" i="4" s="1"/>
  <c r="U55" i="2"/>
  <c r="G55" i="4" s="1"/>
  <c r="AE53" i="2"/>
  <c r="Q53" i="4" s="1"/>
  <c r="AD53" i="2"/>
  <c r="R53" i="2"/>
  <c r="S53" i="2"/>
  <c r="E53" i="4" s="1"/>
  <c r="AF52" i="2"/>
  <c r="R52" i="4" s="1"/>
  <c r="T52" i="2"/>
  <c r="AH51" i="2"/>
  <c r="T51" i="4" s="1"/>
  <c r="AG51" i="2"/>
  <c r="S51" i="4" s="1"/>
  <c r="U51" i="2"/>
  <c r="G51" i="4" s="1"/>
  <c r="AE49" i="2"/>
  <c r="Q49" i="4" s="1"/>
  <c r="AD49" i="2"/>
  <c r="R49" i="2"/>
  <c r="S49" i="2"/>
  <c r="E49" i="4" s="1"/>
  <c r="AF48" i="2"/>
  <c r="R48" i="4" s="1"/>
  <c r="T48" i="2"/>
  <c r="AH47" i="2"/>
  <c r="T47" i="4" s="1"/>
  <c r="AG47" i="2"/>
  <c r="S47" i="4" s="1"/>
  <c r="U47" i="2"/>
  <c r="G47" i="4" s="1"/>
  <c r="AE45" i="2"/>
  <c r="Q45" i="4" s="1"/>
  <c r="AD45" i="2"/>
  <c r="R45" i="2"/>
  <c r="S45" i="2"/>
  <c r="E45" i="4" s="1"/>
  <c r="AF44" i="2"/>
  <c r="R44" i="4" s="1"/>
  <c r="T44" i="2"/>
  <c r="AH43" i="2"/>
  <c r="T43" i="4" s="1"/>
  <c r="AG43" i="2"/>
  <c r="S43" i="4" s="1"/>
  <c r="U43" i="2"/>
  <c r="G43" i="4" s="1"/>
  <c r="AE41" i="2"/>
  <c r="Q41" i="4" s="1"/>
  <c r="AD41" i="2"/>
  <c r="R41" i="2"/>
  <c r="S41" i="2"/>
  <c r="E41" i="4" s="1"/>
  <c r="AF40" i="2"/>
  <c r="R40" i="4" s="1"/>
  <c r="T40" i="2"/>
  <c r="AH39" i="2"/>
  <c r="T39" i="4" s="1"/>
  <c r="AG39" i="2"/>
  <c r="S39" i="4" s="1"/>
  <c r="U39" i="2"/>
  <c r="G39" i="4" s="1"/>
  <c r="AE37" i="2"/>
  <c r="Q37" i="4" s="1"/>
  <c r="AD37" i="2"/>
  <c r="R37" i="2"/>
  <c r="S37" i="2"/>
  <c r="E37" i="4" s="1"/>
  <c r="AF36" i="2"/>
  <c r="R36" i="4" s="1"/>
  <c r="T36" i="2"/>
  <c r="AH35" i="2"/>
  <c r="T35" i="4" s="1"/>
  <c r="AG35" i="2"/>
  <c r="S35" i="4" s="1"/>
  <c r="U35" i="2"/>
  <c r="G35" i="4" s="1"/>
  <c r="AE33" i="2"/>
  <c r="Q33" i="4" s="1"/>
  <c r="AD33" i="2"/>
  <c r="R33" i="2"/>
  <c r="S33" i="2"/>
  <c r="E33" i="4" s="1"/>
  <c r="AF32" i="2"/>
  <c r="R32" i="4" s="1"/>
  <c r="T32" i="2"/>
  <c r="AH31" i="2"/>
  <c r="T31" i="4" s="1"/>
  <c r="AG31" i="2"/>
  <c r="S31" i="4" s="1"/>
  <c r="U31" i="2"/>
  <c r="G31" i="4" s="1"/>
  <c r="AE29" i="2"/>
  <c r="Q29" i="4" s="1"/>
  <c r="AD29" i="2"/>
  <c r="R29" i="2"/>
  <c r="S29" i="2"/>
  <c r="AF28" i="2"/>
  <c r="R28" i="4" s="1"/>
  <c r="T28" i="2"/>
  <c r="AH27" i="2"/>
  <c r="T27" i="4" s="1"/>
  <c r="AG27" i="2"/>
  <c r="S27" i="4" s="1"/>
  <c r="U27" i="2"/>
  <c r="G27" i="4" s="1"/>
  <c r="AE25" i="2"/>
  <c r="Q25" i="4" s="1"/>
  <c r="AD25" i="2"/>
  <c r="R25" i="2"/>
  <c r="S25" i="2"/>
  <c r="E25" i="4" s="1"/>
  <c r="AF24" i="2"/>
  <c r="R24" i="4" s="1"/>
  <c r="T24" i="2"/>
  <c r="AH23" i="2"/>
  <c r="T23" i="4" s="1"/>
  <c r="AG23" i="2"/>
  <c r="S23" i="4" s="1"/>
  <c r="U23" i="2"/>
  <c r="G23" i="4" s="1"/>
  <c r="AE21" i="2"/>
  <c r="Q21" i="4" s="1"/>
  <c r="AD21" i="2"/>
  <c r="R21" i="2"/>
  <c r="S21" i="2"/>
  <c r="E21" i="4" s="1"/>
  <c r="AF20" i="2"/>
  <c r="R20" i="4" s="1"/>
  <c r="T20" i="2"/>
  <c r="AH19" i="2"/>
  <c r="T19" i="4" s="1"/>
  <c r="AG19" i="2"/>
  <c r="S19" i="4" s="1"/>
  <c r="U19" i="2"/>
  <c r="G19" i="4" s="1"/>
  <c r="AE17" i="2"/>
  <c r="Q17" i="4" s="1"/>
  <c r="AD17" i="2"/>
  <c r="R17" i="2"/>
  <c r="S17" i="2"/>
  <c r="AF16" i="2"/>
  <c r="R16" i="4" s="1"/>
  <c r="T16" i="2"/>
  <c r="AH15" i="2"/>
  <c r="T15" i="4" s="1"/>
  <c r="AG15" i="2"/>
  <c r="S15" i="4" s="1"/>
  <c r="U15" i="2"/>
  <c r="G15" i="4" s="1"/>
  <c r="AE13" i="2"/>
  <c r="Q13" i="4" s="1"/>
  <c r="AD13" i="2"/>
  <c r="R13" i="2"/>
  <c r="S13" i="2"/>
  <c r="E13" i="4" s="1"/>
  <c r="AF12" i="2"/>
  <c r="R12" i="4" s="1"/>
  <c r="T12" i="2"/>
  <c r="AH11" i="2"/>
  <c r="T11" i="4" s="1"/>
  <c r="AG11" i="2"/>
  <c r="S11" i="4" s="1"/>
  <c r="U11" i="2"/>
  <c r="G11" i="4" s="1"/>
  <c r="AE9" i="2"/>
  <c r="Q9" i="4" s="1"/>
  <c r="AD9" i="2"/>
  <c r="R9" i="2"/>
  <c r="S9" i="2"/>
  <c r="E9" i="4" s="1"/>
  <c r="AF8" i="2"/>
  <c r="R8" i="4" s="1"/>
  <c r="T8" i="2"/>
  <c r="AH7" i="2"/>
  <c r="T7" i="4" s="1"/>
  <c r="AG7" i="2"/>
  <c r="S7" i="4" s="1"/>
  <c r="U7" i="2"/>
  <c r="G7" i="4" s="1"/>
  <c r="AD4" i="2"/>
  <c r="AE4" i="2"/>
  <c r="Q4" i="4" s="1"/>
  <c r="S4" i="2"/>
  <c r="E4" i="4" s="1"/>
  <c r="AF3" i="2"/>
  <c r="R3" i="4" s="1"/>
  <c r="T3" i="2"/>
  <c r="AH2" i="2"/>
  <c r="T2" i="4" s="1"/>
  <c r="AG2" i="2"/>
  <c r="S2" i="4" s="1"/>
  <c r="O109" i="2"/>
  <c r="A109" i="4" s="1"/>
  <c r="O105" i="2"/>
  <c r="A105" i="4" s="1"/>
  <c r="O101" i="2"/>
  <c r="A101" i="4" s="1"/>
  <c r="O97" i="2"/>
  <c r="A97" i="4" s="1"/>
  <c r="O93" i="2"/>
  <c r="A93" i="4" s="1"/>
  <c r="O89" i="2"/>
  <c r="A89" i="4" s="1"/>
  <c r="O85" i="2"/>
  <c r="A85" i="4" s="1"/>
  <c r="O81" i="2"/>
  <c r="A81" i="4" s="1"/>
  <c r="O77" i="2"/>
  <c r="A77" i="4" s="1"/>
  <c r="O73" i="2"/>
  <c r="A73" i="4" s="1"/>
  <c r="O69" i="2"/>
  <c r="A69" i="4" s="1"/>
  <c r="O65" i="2"/>
  <c r="A65" i="4" s="1"/>
  <c r="O61" i="2"/>
  <c r="A61" i="4" s="1"/>
  <c r="O57" i="2"/>
  <c r="A57" i="4" s="1"/>
  <c r="O53" i="2"/>
  <c r="A53" i="4" s="1"/>
  <c r="O49" i="2"/>
  <c r="A49" i="4" s="1"/>
  <c r="O45" i="2"/>
  <c r="A45" i="4" s="1"/>
  <c r="O41" i="2"/>
  <c r="A41" i="4" s="1"/>
  <c r="O37" i="2"/>
  <c r="A37" i="4" s="1"/>
  <c r="O33" i="2"/>
  <c r="A33" i="4" s="1"/>
  <c r="O29" i="2"/>
  <c r="A29" i="4" s="1"/>
  <c r="O25" i="2"/>
  <c r="A25" i="4" s="1"/>
  <c r="O21" i="2"/>
  <c r="A21" i="4" s="1"/>
  <c r="O17" i="2"/>
  <c r="A17" i="4" s="1"/>
  <c r="O13" i="2"/>
  <c r="A13" i="4" s="1"/>
  <c r="O9" i="2"/>
  <c r="A9" i="4" s="1"/>
  <c r="O5" i="2"/>
  <c r="A5" i="4" s="1"/>
  <c r="R108" i="2"/>
  <c r="R100" i="2"/>
  <c r="R92" i="2"/>
  <c r="R84" i="2"/>
  <c r="R76" i="2"/>
  <c r="R68" i="2"/>
  <c r="R60" i="2"/>
  <c r="R52" i="2"/>
  <c r="R44" i="2"/>
  <c r="R36" i="2"/>
  <c r="R28" i="2"/>
  <c r="R20" i="2"/>
  <c r="R12" i="2"/>
  <c r="R4" i="2"/>
  <c r="T106" i="2"/>
  <c r="T98" i="2"/>
  <c r="T90" i="2"/>
  <c r="U48" i="2"/>
  <c r="U16" i="2"/>
  <c r="G16" i="4" s="1"/>
  <c r="AF64" i="2"/>
  <c r="R64" i="4" s="1"/>
  <c r="AA90" i="2" l="1"/>
  <c r="M90" i="4" s="1"/>
  <c r="F90" i="4"/>
  <c r="AJ76" i="2"/>
  <c r="U76" i="4" s="1"/>
  <c r="D76" i="4"/>
  <c r="AL17" i="2"/>
  <c r="W17" i="4" s="1"/>
  <c r="P17" i="4"/>
  <c r="AJ37" i="2"/>
  <c r="U37" i="4" s="1"/>
  <c r="D37" i="4"/>
  <c r="AJ67" i="2"/>
  <c r="U67" i="4" s="1"/>
  <c r="E65" i="4"/>
  <c r="AJ77" i="2"/>
  <c r="U77" i="4" s="1"/>
  <c r="D77" i="4"/>
  <c r="AJ109" i="2"/>
  <c r="U109" i="4" s="1"/>
  <c r="D109" i="4"/>
  <c r="AJ14" i="2"/>
  <c r="U14" i="4" s="1"/>
  <c r="D14" i="4"/>
  <c r="AJ18" i="2"/>
  <c r="U18" i="4" s="1"/>
  <c r="E18" i="4"/>
  <c r="AJ19" i="2"/>
  <c r="U19" i="4" s="1"/>
  <c r="D20" i="4"/>
  <c r="AJ84" i="2"/>
  <c r="U84" i="4" s="1"/>
  <c r="D84" i="4"/>
  <c r="AJ9" i="2"/>
  <c r="U9" i="4" s="1"/>
  <c r="D9" i="4"/>
  <c r="AL21" i="2"/>
  <c r="W21" i="4" s="1"/>
  <c r="P21" i="4"/>
  <c r="AJ25" i="2"/>
  <c r="U25" i="4" s="1"/>
  <c r="D25" i="4"/>
  <c r="AL37" i="2"/>
  <c r="W37" i="4" s="1"/>
  <c r="P37" i="4"/>
  <c r="AJ41" i="2"/>
  <c r="U41" i="4" s="1"/>
  <c r="D41" i="4"/>
  <c r="AA52" i="2"/>
  <c r="M52" i="4" s="1"/>
  <c r="F52" i="4"/>
  <c r="AL53" i="2"/>
  <c r="W53" i="4" s="1"/>
  <c r="P53" i="4"/>
  <c r="AJ57" i="2"/>
  <c r="U57" i="4" s="1"/>
  <c r="D57" i="4"/>
  <c r="AJ65" i="2"/>
  <c r="U65" i="4" s="1"/>
  <c r="D65" i="4"/>
  <c r="AJ81" i="2"/>
  <c r="U81" i="4" s="1"/>
  <c r="D81" i="4"/>
  <c r="AJ89" i="2"/>
  <c r="U89" i="4" s="1"/>
  <c r="D89" i="4"/>
  <c r="AJ105" i="2"/>
  <c r="U105" i="4" s="1"/>
  <c r="D105" i="4"/>
  <c r="AL109" i="2"/>
  <c r="W109" i="4" s="1"/>
  <c r="P109" i="4"/>
  <c r="AJ102" i="2"/>
  <c r="U102" i="4" s="1"/>
  <c r="E102" i="4"/>
  <c r="AJ22" i="2"/>
  <c r="U22" i="4" s="1"/>
  <c r="D22" i="4"/>
  <c r="AJ86" i="2"/>
  <c r="U86" i="4" s="1"/>
  <c r="D86" i="4"/>
  <c r="AL18" i="2"/>
  <c r="W18" i="4" s="1"/>
  <c r="P18" i="4"/>
  <c r="AA25" i="2"/>
  <c r="M25" i="4" s="1"/>
  <c r="F25" i="4"/>
  <c r="AL30" i="2"/>
  <c r="W30" i="4" s="1"/>
  <c r="P30" i="4"/>
  <c r="AA61" i="2"/>
  <c r="M61" i="4" s="1"/>
  <c r="F61" i="4"/>
  <c r="AJ74" i="2"/>
  <c r="U74" i="4" s="1"/>
  <c r="E74" i="4"/>
  <c r="AA85" i="2"/>
  <c r="M85" i="4" s="1"/>
  <c r="F85" i="4"/>
  <c r="AA93" i="2"/>
  <c r="M93" i="4" s="1"/>
  <c r="F93" i="4"/>
  <c r="AA109" i="2"/>
  <c r="M109" i="4" s="1"/>
  <c r="F109" i="4"/>
  <c r="AL60" i="2"/>
  <c r="W60" i="4" s="1"/>
  <c r="P60" i="4"/>
  <c r="AA79" i="2"/>
  <c r="M79" i="4" s="1"/>
  <c r="F79" i="4"/>
  <c r="AA83" i="2"/>
  <c r="M83" i="4" s="1"/>
  <c r="F83" i="4"/>
  <c r="AL84" i="2"/>
  <c r="W84" i="4" s="1"/>
  <c r="P84" i="4"/>
  <c r="AJ72" i="2"/>
  <c r="U72" i="4" s="1"/>
  <c r="D72" i="4"/>
  <c r="AL15" i="2"/>
  <c r="W15" i="4" s="1"/>
  <c r="P15" i="4"/>
  <c r="AL31" i="2"/>
  <c r="W31" i="4" s="1"/>
  <c r="P31" i="4"/>
  <c r="AA46" i="2"/>
  <c r="M46" i="4" s="1"/>
  <c r="F46" i="4"/>
  <c r="AA62" i="2"/>
  <c r="M62" i="4" s="1"/>
  <c r="F62" i="4"/>
  <c r="AL63" i="2"/>
  <c r="W63" i="4" s="1"/>
  <c r="P63" i="4"/>
  <c r="AJ83" i="2"/>
  <c r="U83" i="4" s="1"/>
  <c r="D83" i="4"/>
  <c r="AL103" i="2"/>
  <c r="W103" i="4" s="1"/>
  <c r="P103" i="4"/>
  <c r="AL16" i="2"/>
  <c r="W16" i="4" s="1"/>
  <c r="P16" i="4"/>
  <c r="AL24" i="2"/>
  <c r="W24" i="4" s="1"/>
  <c r="P24" i="4"/>
  <c r="AA92" i="2"/>
  <c r="M92" i="4" s="1"/>
  <c r="F92" i="4"/>
  <c r="AA106" i="2"/>
  <c r="M106" i="4" s="1"/>
  <c r="F106" i="4"/>
  <c r="AJ28" i="2"/>
  <c r="U28" i="4" s="1"/>
  <c r="D28" i="4"/>
  <c r="AJ60" i="2"/>
  <c r="U60" i="4" s="1"/>
  <c r="D60" i="4"/>
  <c r="AJ92" i="2"/>
  <c r="U92" i="4" s="1"/>
  <c r="D92" i="4"/>
  <c r="AA3" i="2"/>
  <c r="M3" i="4" s="1"/>
  <c r="F3" i="4"/>
  <c r="AL4" i="2"/>
  <c r="W4" i="4" s="1"/>
  <c r="P4" i="4"/>
  <c r="AA8" i="2"/>
  <c r="M8" i="4" s="1"/>
  <c r="F8" i="4"/>
  <c r="AL9" i="2"/>
  <c r="W9" i="4" s="1"/>
  <c r="P9" i="4"/>
  <c r="AJ13" i="2"/>
  <c r="U13" i="4" s="1"/>
  <c r="D13" i="4"/>
  <c r="AJ23" i="2"/>
  <c r="U23" i="4" s="1"/>
  <c r="E17" i="4"/>
  <c r="AA24" i="2"/>
  <c r="M24" i="4" s="1"/>
  <c r="F24" i="4"/>
  <c r="AL25" i="2"/>
  <c r="W25" i="4" s="1"/>
  <c r="P25" i="4"/>
  <c r="AJ29" i="2"/>
  <c r="U29" i="4" s="1"/>
  <c r="D29" i="4"/>
  <c r="AA40" i="2"/>
  <c r="M40" i="4" s="1"/>
  <c r="F40" i="4"/>
  <c r="AL41" i="2"/>
  <c r="W41" i="4" s="1"/>
  <c r="P41" i="4"/>
  <c r="AJ45" i="2"/>
  <c r="U45" i="4" s="1"/>
  <c r="D45" i="4"/>
  <c r="AA56" i="2"/>
  <c r="M56" i="4" s="1"/>
  <c r="F56" i="4"/>
  <c r="AL57" i="2"/>
  <c r="W57" i="4" s="1"/>
  <c r="P57" i="4"/>
  <c r="AJ61" i="2"/>
  <c r="U61" i="4" s="1"/>
  <c r="D61" i="4"/>
  <c r="AL65" i="2"/>
  <c r="W65" i="4" s="1"/>
  <c r="P65" i="4"/>
  <c r="AJ69" i="2"/>
  <c r="U69" i="4" s="1"/>
  <c r="D69" i="4"/>
  <c r="AA80" i="2"/>
  <c r="M80" i="4" s="1"/>
  <c r="F80" i="4"/>
  <c r="AL81" i="2"/>
  <c r="W81" i="4" s="1"/>
  <c r="P81" i="4"/>
  <c r="AJ85" i="2"/>
  <c r="U85" i="4" s="1"/>
  <c r="D85" i="4"/>
  <c r="AL89" i="2"/>
  <c r="W89" i="4" s="1"/>
  <c r="P89" i="4"/>
  <c r="AJ101" i="2"/>
  <c r="U101" i="4" s="1"/>
  <c r="D101" i="4"/>
  <c r="AL105" i="2"/>
  <c r="W105" i="4" s="1"/>
  <c r="P105" i="4"/>
  <c r="AL102" i="2"/>
  <c r="W102" i="4" s="1"/>
  <c r="P102" i="4"/>
  <c r="AA104" i="2"/>
  <c r="M104" i="4" s="1"/>
  <c r="F104" i="4"/>
  <c r="AJ30" i="2"/>
  <c r="U30" i="4" s="1"/>
  <c r="D30" i="4"/>
  <c r="AJ64" i="2"/>
  <c r="U64" i="4" s="1"/>
  <c r="D62" i="4"/>
  <c r="AJ94" i="2"/>
  <c r="U94" i="4" s="1"/>
  <c r="D94" i="4"/>
  <c r="AA4" i="2"/>
  <c r="M4" i="4" s="1"/>
  <c r="F4" i="4"/>
  <c r="AL10" i="2"/>
  <c r="W10" i="4" s="1"/>
  <c r="P10" i="4"/>
  <c r="AA17" i="2"/>
  <c r="M17" i="4" s="1"/>
  <c r="F17" i="4"/>
  <c r="AA21" i="2"/>
  <c r="M21" i="4" s="1"/>
  <c r="F21" i="4"/>
  <c r="AL22" i="2"/>
  <c r="W22" i="4" s="1"/>
  <c r="P22" i="4"/>
  <c r="AJ34" i="2"/>
  <c r="U34" i="4" s="1"/>
  <c r="E34" i="4"/>
  <c r="AL42" i="2"/>
  <c r="W42" i="4" s="1"/>
  <c r="P42" i="4"/>
  <c r="AL46" i="2"/>
  <c r="W46" i="4" s="1"/>
  <c r="P46" i="4"/>
  <c r="AA49" i="2"/>
  <c r="M49" i="4" s="1"/>
  <c r="F49" i="4"/>
  <c r="AA53" i="2"/>
  <c r="M53" i="4" s="1"/>
  <c r="F53" i="4"/>
  <c r="AJ66" i="2"/>
  <c r="U66" i="4" s="1"/>
  <c r="E66" i="4"/>
  <c r="AL74" i="2"/>
  <c r="W74" i="4" s="1"/>
  <c r="P74" i="4"/>
  <c r="AL78" i="2"/>
  <c r="W78" i="4" s="1"/>
  <c r="P78" i="4"/>
  <c r="AL12" i="2"/>
  <c r="W12" i="4" s="1"/>
  <c r="P12" i="4"/>
  <c r="AL20" i="2"/>
  <c r="W20" i="4" s="1"/>
  <c r="P20" i="4"/>
  <c r="AL36" i="2"/>
  <c r="W36" i="4" s="1"/>
  <c r="P36" i="4"/>
  <c r="AA95" i="2"/>
  <c r="M95" i="4" s="1"/>
  <c r="F95" i="4"/>
  <c r="AA99" i="2"/>
  <c r="M99" i="4" s="1"/>
  <c r="F99" i="4"/>
  <c r="AJ104" i="2"/>
  <c r="U104" i="4" s="1"/>
  <c r="E104" i="4"/>
  <c r="AA86" i="2"/>
  <c r="M86" i="4" s="1"/>
  <c r="F86" i="4"/>
  <c r="AJ88" i="2"/>
  <c r="U88" i="4" s="1"/>
  <c r="D88" i="4"/>
  <c r="AA18" i="2"/>
  <c r="M18" i="4" s="1"/>
  <c r="F18" i="4"/>
  <c r="AL19" i="2"/>
  <c r="W19" i="4" s="1"/>
  <c r="P19" i="4"/>
  <c r="AA34" i="2"/>
  <c r="M34" i="4" s="1"/>
  <c r="F34" i="4"/>
  <c r="AL35" i="2"/>
  <c r="W35" i="4" s="1"/>
  <c r="P35" i="4"/>
  <c r="AA50" i="2"/>
  <c r="M50" i="4" s="1"/>
  <c r="F50" i="4"/>
  <c r="AL51" i="2"/>
  <c r="W51" i="4" s="1"/>
  <c r="P51" i="4"/>
  <c r="AA66" i="2"/>
  <c r="M66" i="4" s="1"/>
  <c r="F66" i="4"/>
  <c r="AL67" i="2"/>
  <c r="W67" i="4" s="1"/>
  <c r="P67" i="4"/>
  <c r="AJ71" i="2"/>
  <c r="U71" i="4" s="1"/>
  <c r="D71" i="4"/>
  <c r="AA82" i="2"/>
  <c r="M82" i="4" s="1"/>
  <c r="F82" i="4"/>
  <c r="AL83" i="2"/>
  <c r="W83" i="4" s="1"/>
  <c r="P83" i="4"/>
  <c r="AJ95" i="2"/>
  <c r="U95" i="4" s="1"/>
  <c r="D95" i="4"/>
  <c r="AL99" i="2"/>
  <c r="W99" i="4" s="1"/>
  <c r="P99" i="4"/>
  <c r="AA7" i="2"/>
  <c r="M7" i="4" s="1"/>
  <c r="F7" i="4"/>
  <c r="AA23" i="2"/>
  <c r="M23" i="4" s="1"/>
  <c r="F23" i="4"/>
  <c r="AL28" i="2"/>
  <c r="W28" i="4" s="1"/>
  <c r="P28" i="4"/>
  <c r="AA39" i="2"/>
  <c r="M39" i="4" s="1"/>
  <c r="F39" i="4"/>
  <c r="AL48" i="2"/>
  <c r="W48" i="4" s="1"/>
  <c r="P48" i="4"/>
  <c r="AA67" i="2"/>
  <c r="M67" i="4" s="1"/>
  <c r="F67" i="4"/>
  <c r="AL68" i="2"/>
  <c r="W68" i="4" s="1"/>
  <c r="P68" i="4"/>
  <c r="AA71" i="2"/>
  <c r="M71" i="4" s="1"/>
  <c r="F71" i="4"/>
  <c r="AA91" i="2"/>
  <c r="M91" i="4" s="1"/>
  <c r="F91" i="4"/>
  <c r="AL92" i="2"/>
  <c r="W92" i="4" s="1"/>
  <c r="P92" i="4"/>
  <c r="AL108" i="2"/>
  <c r="W108" i="4" s="1"/>
  <c r="P108" i="4"/>
  <c r="AJ44" i="2"/>
  <c r="U44" i="4" s="1"/>
  <c r="D44" i="4"/>
  <c r="AA16" i="2"/>
  <c r="M16" i="4" s="1"/>
  <c r="F16" i="4"/>
  <c r="AA32" i="2"/>
  <c r="M32" i="4" s="1"/>
  <c r="F32" i="4"/>
  <c r="AA48" i="2"/>
  <c r="M48" i="4" s="1"/>
  <c r="F48" i="4"/>
  <c r="AJ53" i="2"/>
  <c r="U53" i="4" s="1"/>
  <c r="D53" i="4"/>
  <c r="AA72" i="2"/>
  <c r="M72" i="4" s="1"/>
  <c r="F72" i="4"/>
  <c r="AJ78" i="2"/>
  <c r="U78" i="4" s="1"/>
  <c r="D78" i="4"/>
  <c r="AL38" i="2"/>
  <c r="W38" i="4" s="1"/>
  <c r="P38" i="4"/>
  <c r="AA98" i="2"/>
  <c r="M98" i="4" s="1"/>
  <c r="F98" i="4"/>
  <c r="AJ51" i="2"/>
  <c r="U51" i="4" s="1"/>
  <c r="D52" i="4"/>
  <c r="AA20" i="2"/>
  <c r="M20" i="4" s="1"/>
  <c r="F20" i="4"/>
  <c r="AJ31" i="2"/>
  <c r="U31" i="4" s="1"/>
  <c r="E29" i="4"/>
  <c r="AA36" i="2"/>
  <c r="M36" i="4" s="1"/>
  <c r="F36" i="4"/>
  <c r="AA76" i="2"/>
  <c r="M76" i="4" s="1"/>
  <c r="F76" i="4"/>
  <c r="AL77" i="2"/>
  <c r="W77" i="4" s="1"/>
  <c r="P77" i="4"/>
  <c r="AL93" i="2"/>
  <c r="W93" i="4" s="1"/>
  <c r="P93" i="4"/>
  <c r="AA96" i="2"/>
  <c r="M96" i="4" s="1"/>
  <c r="F96" i="4"/>
  <c r="AJ54" i="2"/>
  <c r="U54" i="4" s="1"/>
  <c r="D54" i="4"/>
  <c r="AJ10" i="2"/>
  <c r="U10" i="4" s="1"/>
  <c r="E10" i="4"/>
  <c r="AA29" i="2"/>
  <c r="M29" i="4" s="1"/>
  <c r="F29" i="4"/>
  <c r="AJ42" i="2"/>
  <c r="U42" i="4" s="1"/>
  <c r="E42" i="4"/>
  <c r="AL50" i="2"/>
  <c r="W50" i="4" s="1"/>
  <c r="P50" i="4"/>
  <c r="AL54" i="2"/>
  <c r="W54" i="4" s="1"/>
  <c r="P54" i="4"/>
  <c r="AA57" i="2"/>
  <c r="M57" i="4" s="1"/>
  <c r="F57" i="4"/>
  <c r="AA89" i="2"/>
  <c r="M89" i="4" s="1"/>
  <c r="F89" i="4"/>
  <c r="AA97" i="2"/>
  <c r="M97" i="4" s="1"/>
  <c r="F97" i="4"/>
  <c r="AA105" i="2"/>
  <c r="M105" i="4" s="1"/>
  <c r="F105" i="4"/>
  <c r="AL32" i="2"/>
  <c r="W32" i="4" s="1"/>
  <c r="P32" i="4"/>
  <c r="AA14" i="2"/>
  <c r="M14" i="4" s="1"/>
  <c r="F14" i="4"/>
  <c r="AA30" i="2"/>
  <c r="M30" i="4" s="1"/>
  <c r="F30" i="4"/>
  <c r="AL47" i="2"/>
  <c r="W47" i="4" s="1"/>
  <c r="P47" i="4"/>
  <c r="AA78" i="2"/>
  <c r="M78" i="4" s="1"/>
  <c r="F78" i="4"/>
  <c r="AL79" i="2"/>
  <c r="W79" i="4" s="1"/>
  <c r="P79" i="4"/>
  <c r="AL87" i="2"/>
  <c r="W87" i="4" s="1"/>
  <c r="P87" i="4"/>
  <c r="AJ99" i="2"/>
  <c r="U99" i="4" s="1"/>
  <c r="D99" i="4"/>
  <c r="AL96" i="2"/>
  <c r="W96" i="4" s="1"/>
  <c r="P96" i="4"/>
  <c r="AL8" i="2"/>
  <c r="W8" i="4" s="1"/>
  <c r="P8" i="4"/>
  <c r="AA75" i="2"/>
  <c r="M75" i="4" s="1"/>
  <c r="F75" i="4"/>
  <c r="AL40" i="2"/>
  <c r="W40" i="4" s="1"/>
  <c r="P40" i="4"/>
  <c r="AA63" i="2"/>
  <c r="M63" i="4" s="1"/>
  <c r="F63" i="4"/>
  <c r="AJ43" i="2"/>
  <c r="U43" i="4" s="1"/>
  <c r="G48" i="4"/>
  <c r="AJ11" i="2"/>
  <c r="U11" i="4" s="1"/>
  <c r="D4" i="4"/>
  <c r="AJ27" i="2"/>
  <c r="U27" i="4" s="1"/>
  <c r="D36" i="4"/>
  <c r="AJ68" i="2"/>
  <c r="U68" i="4" s="1"/>
  <c r="D68" i="4"/>
  <c r="AJ100" i="2"/>
  <c r="U100" i="4" s="1"/>
  <c r="D100" i="4"/>
  <c r="AA12" i="2"/>
  <c r="M12" i="4" s="1"/>
  <c r="F12" i="4"/>
  <c r="AL13" i="2"/>
  <c r="W13" i="4" s="1"/>
  <c r="P13" i="4"/>
  <c r="AJ17" i="2"/>
  <c r="U17" i="4" s="1"/>
  <c r="D17" i="4"/>
  <c r="AA28" i="2"/>
  <c r="M28" i="4" s="1"/>
  <c r="F28" i="4"/>
  <c r="AL29" i="2"/>
  <c r="W29" i="4" s="1"/>
  <c r="P29" i="4"/>
  <c r="AJ33" i="2"/>
  <c r="U33" i="4" s="1"/>
  <c r="D33" i="4"/>
  <c r="AA44" i="2"/>
  <c r="M44" i="4" s="1"/>
  <c r="F44" i="4"/>
  <c r="AL45" i="2"/>
  <c r="W45" i="4" s="1"/>
  <c r="P45" i="4"/>
  <c r="AJ49" i="2"/>
  <c r="U49" i="4" s="1"/>
  <c r="D49" i="4"/>
  <c r="AA60" i="2"/>
  <c r="M60" i="4" s="1"/>
  <c r="F60" i="4"/>
  <c r="AL61" i="2"/>
  <c r="W61" i="4" s="1"/>
  <c r="P61" i="4"/>
  <c r="AA68" i="2"/>
  <c r="M68" i="4" s="1"/>
  <c r="F68" i="4"/>
  <c r="AL69" i="2"/>
  <c r="W69" i="4" s="1"/>
  <c r="P69" i="4"/>
  <c r="AJ73" i="2"/>
  <c r="U73" i="4" s="1"/>
  <c r="D73" i="4"/>
  <c r="AA84" i="2"/>
  <c r="M84" i="4" s="1"/>
  <c r="F84" i="4"/>
  <c r="AL85" i="2"/>
  <c r="W85" i="4" s="1"/>
  <c r="P85" i="4"/>
  <c r="AJ97" i="2"/>
  <c r="U97" i="4" s="1"/>
  <c r="D97" i="4"/>
  <c r="AL101" i="2"/>
  <c r="W101" i="4" s="1"/>
  <c r="P101" i="4"/>
  <c r="AA101" i="2"/>
  <c r="M101" i="4" s="1"/>
  <c r="F101" i="4"/>
  <c r="AA81" i="2"/>
  <c r="M81" i="4" s="1"/>
  <c r="F81" i="4"/>
  <c r="AJ6" i="2"/>
  <c r="U6" i="4" s="1"/>
  <c r="D6" i="4"/>
  <c r="AJ38" i="2"/>
  <c r="U38" i="4" s="1"/>
  <c r="D38" i="4"/>
  <c r="AJ70" i="2"/>
  <c r="U70" i="4" s="1"/>
  <c r="D70" i="4"/>
  <c r="AL6" i="2"/>
  <c r="W6" i="4" s="1"/>
  <c r="P6" i="4"/>
  <c r="AA9" i="2"/>
  <c r="M9" i="4" s="1"/>
  <c r="F9" i="4"/>
  <c r="AA13" i="2"/>
  <c r="M13" i="4" s="1"/>
  <c r="F13" i="4"/>
  <c r="AL14" i="2"/>
  <c r="W14" i="4" s="1"/>
  <c r="P14" i="4"/>
  <c r="AJ26" i="2"/>
  <c r="U26" i="4" s="1"/>
  <c r="E26" i="4"/>
  <c r="AL34" i="2"/>
  <c r="W34" i="4" s="1"/>
  <c r="P34" i="4"/>
  <c r="AA41" i="2"/>
  <c r="M41" i="4" s="1"/>
  <c r="F41" i="4"/>
  <c r="AA45" i="2"/>
  <c r="M45" i="4" s="1"/>
  <c r="F45" i="4"/>
  <c r="AJ58" i="2"/>
  <c r="U58" i="4" s="1"/>
  <c r="E58" i="4"/>
  <c r="AL66" i="2"/>
  <c r="W66" i="4" s="1"/>
  <c r="P66" i="4"/>
  <c r="AL70" i="2"/>
  <c r="W70" i="4" s="1"/>
  <c r="P70" i="4"/>
  <c r="AA73" i="2"/>
  <c r="M73" i="4" s="1"/>
  <c r="F73" i="4"/>
  <c r="AA77" i="2"/>
  <c r="M77" i="4" s="1"/>
  <c r="F77" i="4"/>
  <c r="AJ82" i="2"/>
  <c r="U82" i="4" s="1"/>
  <c r="E82" i="4"/>
  <c r="AJ90" i="2"/>
  <c r="U90" i="4" s="1"/>
  <c r="E90" i="4"/>
  <c r="AJ98" i="2"/>
  <c r="U98" i="4" s="1"/>
  <c r="E98" i="4"/>
  <c r="AJ106" i="2"/>
  <c r="U106" i="4" s="1"/>
  <c r="E106" i="4"/>
  <c r="AA2" i="2"/>
  <c r="M2" i="4" s="1"/>
  <c r="F2" i="4"/>
  <c r="AL3" i="2"/>
  <c r="W3" i="4" s="1"/>
  <c r="P3" i="4"/>
  <c r="AA11" i="2"/>
  <c r="M11" i="4" s="1"/>
  <c r="F11" i="4"/>
  <c r="AA19" i="2"/>
  <c r="M19" i="4" s="1"/>
  <c r="F19" i="4"/>
  <c r="AA35" i="2"/>
  <c r="M35" i="4" s="1"/>
  <c r="F35" i="4"/>
  <c r="AL80" i="2"/>
  <c r="W80" i="4" s="1"/>
  <c r="P80" i="4"/>
  <c r="AA94" i="2"/>
  <c r="M94" i="4" s="1"/>
  <c r="F94" i="4"/>
  <c r="AJ2" i="2"/>
  <c r="U2" i="4" s="1"/>
  <c r="D2" i="4"/>
  <c r="AL2" i="2"/>
  <c r="W2" i="4" s="1"/>
  <c r="P2" i="4"/>
  <c r="AA6" i="2"/>
  <c r="M6" i="4" s="1"/>
  <c r="F6" i="4"/>
  <c r="AL7" i="2"/>
  <c r="W7" i="4" s="1"/>
  <c r="P7" i="4"/>
  <c r="AA22" i="2"/>
  <c r="M22" i="4" s="1"/>
  <c r="F22" i="4"/>
  <c r="AL23" i="2"/>
  <c r="W23" i="4" s="1"/>
  <c r="P23" i="4"/>
  <c r="AA38" i="2"/>
  <c r="M38" i="4" s="1"/>
  <c r="F38" i="4"/>
  <c r="AL39" i="2"/>
  <c r="W39" i="4" s="1"/>
  <c r="P39" i="4"/>
  <c r="AA54" i="2"/>
  <c r="M54" i="4" s="1"/>
  <c r="F54" i="4"/>
  <c r="AL55" i="2"/>
  <c r="W55" i="4" s="1"/>
  <c r="P55" i="4"/>
  <c r="AA70" i="2"/>
  <c r="M70" i="4" s="1"/>
  <c r="F70" i="4"/>
  <c r="AL71" i="2"/>
  <c r="W71" i="4" s="1"/>
  <c r="P71" i="4"/>
  <c r="AJ75" i="2"/>
  <c r="U75" i="4" s="1"/>
  <c r="D75" i="4"/>
  <c r="AJ91" i="2"/>
  <c r="U91" i="4" s="1"/>
  <c r="D91" i="4"/>
  <c r="AL95" i="2"/>
  <c r="W95" i="4" s="1"/>
  <c r="P95" i="4"/>
  <c r="AJ107" i="2"/>
  <c r="U107" i="4" s="1"/>
  <c r="D107" i="4"/>
  <c r="AA15" i="2"/>
  <c r="M15" i="4" s="1"/>
  <c r="F15" i="4"/>
  <c r="AA27" i="2"/>
  <c r="M27" i="4" s="1"/>
  <c r="F27" i="4"/>
  <c r="AA107" i="2"/>
  <c r="M107" i="4" s="1"/>
  <c r="F107" i="4"/>
  <c r="AA43" i="2"/>
  <c r="M43" i="4" s="1"/>
  <c r="F43" i="4"/>
  <c r="AL44" i="2"/>
  <c r="W44" i="4" s="1"/>
  <c r="P44" i="4"/>
  <c r="AA47" i="2"/>
  <c r="M47" i="4" s="1"/>
  <c r="F47" i="4"/>
  <c r="AA51" i="2"/>
  <c r="M51" i="4" s="1"/>
  <c r="F51" i="4"/>
  <c r="AL52" i="2"/>
  <c r="W52" i="4" s="1"/>
  <c r="P52" i="4"/>
  <c r="AL64" i="2"/>
  <c r="W64" i="4" s="1"/>
  <c r="P64" i="4"/>
  <c r="AA108" i="2"/>
  <c r="M108" i="4" s="1"/>
  <c r="F108" i="4"/>
  <c r="AA100" i="2"/>
  <c r="M100" i="4" s="1"/>
  <c r="F100" i="4"/>
  <c r="AJ12" i="2"/>
  <c r="U12" i="4" s="1"/>
  <c r="D12" i="4"/>
  <c r="AJ108" i="2"/>
  <c r="U108" i="4" s="1"/>
  <c r="D108" i="4"/>
  <c r="AJ21" i="2"/>
  <c r="U21" i="4" s="1"/>
  <c r="D21" i="4"/>
  <c r="AL33" i="2"/>
  <c r="W33" i="4" s="1"/>
  <c r="P33" i="4"/>
  <c r="AL49" i="2"/>
  <c r="W49" i="4" s="1"/>
  <c r="P49" i="4"/>
  <c r="AL73" i="2"/>
  <c r="W73" i="4" s="1"/>
  <c r="P73" i="4"/>
  <c r="AJ93" i="2"/>
  <c r="U93" i="4" s="1"/>
  <c r="D93" i="4"/>
  <c r="AL97" i="2"/>
  <c r="W97" i="4" s="1"/>
  <c r="P97" i="4"/>
  <c r="AA88" i="2"/>
  <c r="M88" i="4" s="1"/>
  <c r="F88" i="4"/>
  <c r="AJ46" i="2"/>
  <c r="U46" i="4" s="1"/>
  <c r="D46" i="4"/>
  <c r="AA5" i="2"/>
  <c r="M5" i="4" s="1"/>
  <c r="F5" i="4"/>
  <c r="AL26" i="2"/>
  <c r="W26" i="4" s="1"/>
  <c r="P26" i="4"/>
  <c r="AA33" i="2"/>
  <c r="M33" i="4" s="1"/>
  <c r="F33" i="4"/>
  <c r="AA37" i="2"/>
  <c r="M37" i="4" s="1"/>
  <c r="F37" i="4"/>
  <c r="AJ50" i="2"/>
  <c r="U50" i="4" s="1"/>
  <c r="E50" i="4"/>
  <c r="AL58" i="2"/>
  <c r="W58" i="4" s="1"/>
  <c r="P58" i="4"/>
  <c r="AL62" i="2"/>
  <c r="W62" i="4" s="1"/>
  <c r="P62" i="4"/>
  <c r="AA65" i="2"/>
  <c r="M65" i="4" s="1"/>
  <c r="F65" i="4"/>
  <c r="AA69" i="2"/>
  <c r="M69" i="4" s="1"/>
  <c r="F69" i="4"/>
  <c r="AL82" i="2"/>
  <c r="W82" i="4" s="1"/>
  <c r="P82" i="4"/>
  <c r="AL86" i="2"/>
  <c r="W86" i="4" s="1"/>
  <c r="P86" i="4"/>
  <c r="AL90" i="2"/>
  <c r="W90" i="4" s="1"/>
  <c r="P90" i="4"/>
  <c r="AL94" i="2"/>
  <c r="W94" i="4" s="1"/>
  <c r="P94" i="4"/>
  <c r="AL98" i="2"/>
  <c r="W98" i="4" s="1"/>
  <c r="P98" i="4"/>
  <c r="AL106" i="2"/>
  <c r="W106" i="4" s="1"/>
  <c r="P106" i="4"/>
  <c r="AJ80" i="2"/>
  <c r="U80" i="4" s="1"/>
  <c r="E80" i="4"/>
  <c r="AJ96" i="2"/>
  <c r="U96" i="4" s="1"/>
  <c r="E96" i="4"/>
  <c r="AA103" i="2"/>
  <c r="M103" i="4" s="1"/>
  <c r="F103" i="4"/>
  <c r="AL104" i="2"/>
  <c r="W104" i="4" s="1"/>
  <c r="P104" i="4"/>
  <c r="AA102" i="2"/>
  <c r="M102" i="4" s="1"/>
  <c r="F102" i="4"/>
  <c r="AA10" i="2"/>
  <c r="M10" i="4" s="1"/>
  <c r="F10" i="4"/>
  <c r="AL11" i="2"/>
  <c r="W11" i="4" s="1"/>
  <c r="P11" i="4"/>
  <c r="AA26" i="2"/>
  <c r="M26" i="4" s="1"/>
  <c r="F26" i="4"/>
  <c r="AL27" i="2"/>
  <c r="W27" i="4" s="1"/>
  <c r="P27" i="4"/>
  <c r="AA42" i="2"/>
  <c r="M42" i="4" s="1"/>
  <c r="F42" i="4"/>
  <c r="AL43" i="2"/>
  <c r="W43" i="4" s="1"/>
  <c r="P43" i="4"/>
  <c r="AA58" i="2"/>
  <c r="M58" i="4" s="1"/>
  <c r="F58" i="4"/>
  <c r="AL59" i="2"/>
  <c r="W59" i="4" s="1"/>
  <c r="P59" i="4"/>
  <c r="AA74" i="2"/>
  <c r="M74" i="4" s="1"/>
  <c r="F74" i="4"/>
  <c r="AL75" i="2"/>
  <c r="W75" i="4" s="1"/>
  <c r="P75" i="4"/>
  <c r="AJ79" i="2"/>
  <c r="U79" i="4" s="1"/>
  <c r="D79" i="4"/>
  <c r="AJ87" i="2"/>
  <c r="U87" i="4" s="1"/>
  <c r="D87" i="4"/>
  <c r="AL91" i="2"/>
  <c r="W91" i="4" s="1"/>
  <c r="P91" i="4"/>
  <c r="AJ103" i="2"/>
  <c r="U103" i="4" s="1"/>
  <c r="D103" i="4"/>
  <c r="AL107" i="2"/>
  <c r="W107" i="4" s="1"/>
  <c r="P107" i="4"/>
  <c r="AL5" i="2"/>
  <c r="W5" i="4" s="1"/>
  <c r="P5" i="4"/>
  <c r="AA31" i="2"/>
  <c r="M31" i="4" s="1"/>
  <c r="F31" i="4"/>
  <c r="AL72" i="2"/>
  <c r="W72" i="4" s="1"/>
  <c r="P72" i="4"/>
  <c r="AL76" i="2"/>
  <c r="W76" i="4" s="1"/>
  <c r="P76" i="4"/>
  <c r="AA87" i="2"/>
  <c r="M87" i="4" s="1"/>
  <c r="F87" i="4"/>
  <c r="AL88" i="2"/>
  <c r="W88" i="4" s="1"/>
  <c r="P88" i="4"/>
  <c r="AA55" i="2"/>
  <c r="M55" i="4" s="1"/>
  <c r="F55" i="4"/>
  <c r="AL56" i="2"/>
  <c r="W56" i="4" s="1"/>
  <c r="P56" i="4"/>
  <c r="AA59" i="2"/>
  <c r="M59" i="4" s="1"/>
  <c r="F59" i="4"/>
  <c r="AL100" i="2"/>
  <c r="W100" i="4" s="1"/>
  <c r="P100" i="4"/>
  <c r="AJ7" i="2"/>
  <c r="U7" i="4" s="1"/>
  <c r="AJ47" i="2"/>
  <c r="U47" i="4" s="1"/>
  <c r="AJ63" i="2"/>
  <c r="U63" i="4" s="1"/>
  <c r="AJ3" i="2"/>
  <c r="U3" i="4" s="1"/>
  <c r="AJ16" i="2"/>
  <c r="U16" i="4" s="1"/>
  <c r="AJ20" i="2"/>
  <c r="U20" i="4" s="1"/>
  <c r="AJ48" i="2"/>
  <c r="U48" i="4" s="1"/>
  <c r="AJ52" i="2"/>
  <c r="U52" i="4" s="1"/>
  <c r="AJ15" i="2"/>
  <c r="U15" i="4" s="1"/>
  <c r="AJ39" i="2"/>
  <c r="U39" i="4" s="1"/>
  <c r="AJ55" i="2"/>
  <c r="U55" i="4" s="1"/>
  <c r="AJ24" i="2"/>
  <c r="U24" i="4" s="1"/>
  <c r="AJ56" i="2"/>
  <c r="U56" i="4" s="1"/>
  <c r="AJ62" i="2"/>
  <c r="U62" i="4" s="1"/>
  <c r="AJ4" i="2"/>
  <c r="U4" i="4" s="1"/>
  <c r="AJ59" i="2"/>
  <c r="U59" i="4" s="1"/>
  <c r="AJ32" i="2"/>
  <c r="U32" i="4" s="1"/>
  <c r="AJ36" i="2"/>
  <c r="U36" i="4" s="1"/>
  <c r="AJ5" i="2"/>
  <c r="U5" i="4" s="1"/>
  <c r="AJ35" i="2"/>
  <c r="U35" i="4" s="1"/>
  <c r="AJ8" i="2"/>
  <c r="U8" i="4" s="1"/>
  <c r="AJ40" i="2"/>
  <c r="U40" i="4" s="1"/>
</calcChain>
</file>

<file path=xl/sharedStrings.xml><?xml version="1.0" encoding="utf-8"?>
<sst xmlns="http://schemas.openxmlformats.org/spreadsheetml/2006/main" count="1001" uniqueCount="454">
  <si>
    <t>country</t>
  </si>
  <si>
    <t>year</t>
  </si>
  <si>
    <t>source</t>
  </si>
  <si>
    <t>indicator</t>
  </si>
  <si>
    <t>dimension</t>
  </si>
  <si>
    <t>subgroup</t>
  </si>
  <si>
    <t>num</t>
  </si>
  <si>
    <t>den</t>
  </si>
  <si>
    <t>estimate</t>
  </si>
  <si>
    <t>Congo</t>
  </si>
  <si>
    <t>DHS</t>
  </si>
  <si>
    <t>DTP3 immunization coverage</t>
  </si>
  <si>
    <t>Economic status</t>
  </si>
  <si>
    <t>Quintile 1 (poorest)</t>
  </si>
  <si>
    <t>Quintile 2</t>
  </si>
  <si>
    <t>Quintile 3</t>
  </si>
  <si>
    <t>Quintile 4</t>
  </si>
  <si>
    <t>Quintile 5 (richest)</t>
  </si>
  <si>
    <t>Education</t>
  </si>
  <si>
    <t>No education</t>
  </si>
  <si>
    <t>Primary education</t>
  </si>
  <si>
    <t>Secondary and higher education</t>
  </si>
  <si>
    <t>Place of residence</t>
  </si>
  <si>
    <t>Rural</t>
  </si>
  <si>
    <t>Urban</t>
  </si>
  <si>
    <t>Sex</t>
  </si>
  <si>
    <t>Female</t>
  </si>
  <si>
    <t>Male</t>
  </si>
  <si>
    <t>MICS</t>
  </si>
  <si>
    <t>Country reported administrative data</t>
  </si>
  <si>
    <t>Subnational region</t>
  </si>
  <si>
    <t>Bouenza</t>
  </si>
  <si>
    <t>Brazzaville</t>
  </si>
  <si>
    <t>Cuvette</t>
  </si>
  <si>
    <t>Cuvette-Ouest</t>
  </si>
  <si>
    <t>Kouilou</t>
  </si>
  <si>
    <t>Lekoumou</t>
  </si>
  <si>
    <t>Likouala</t>
  </si>
  <si>
    <t>Niari</t>
  </si>
  <si>
    <t>Plateaux</t>
  </si>
  <si>
    <t>Pointe-Noire</t>
  </si>
  <si>
    <t>Pool</t>
  </si>
  <si>
    <t>Sangha</t>
  </si>
  <si>
    <t>setting_average</t>
  </si>
  <si>
    <t>se</t>
  </si>
  <si>
    <t>ci_lower</t>
  </si>
  <si>
    <t>ci_upper</t>
  </si>
  <si>
    <t>setting</t>
  </si>
  <si>
    <t>indicator_abbr</t>
  </si>
  <si>
    <t>indicator_name</t>
  </si>
  <si>
    <t>ci_lb</t>
  </si>
  <si>
    <t>ci_ub</t>
  </si>
  <si>
    <t>population</t>
  </si>
  <si>
    <t>iso3</t>
  </si>
  <si>
    <t>favourable_indicator</t>
  </si>
  <si>
    <t>indicator_scale</t>
  </si>
  <si>
    <t>ordered_dimension</t>
  </si>
  <si>
    <t>subgroup_order</t>
  </si>
  <si>
    <t>reference_subgroup</t>
  </si>
  <si>
    <t>indicator_abbrev</t>
  </si>
  <si>
    <t>indocator_names</t>
  </si>
  <si>
    <t>dtp</t>
  </si>
  <si>
    <t>DTP3 immunization coverage among one-year-olds (%)</t>
  </si>
  <si>
    <t>flag</t>
  </si>
  <si>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</si>
  <si>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</si>
  <si>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</si>
  <si>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</si>
  <si>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</si>
  <si>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</si>
  <si>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</si>
  <si>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</si>
  <si>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</si>
  <si>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</si>
  <si>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</si>
  <si>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</si>
  <si>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</si>
  <si>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</si>
  <si>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</si>
  <si>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</si>
  <si>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</si>
  <si>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</si>
  <si>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</si>
  <si>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</si>
  <si>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</si>
  <si>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</si>
  <si>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</si>
  <si>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</si>
  <si>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</si>
  <si>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</si>
  <si>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</si>
  <si>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</si>
  <si>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</si>
  <si>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</si>
  <si>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</si>
  <si>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</si>
  <si>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</si>
  <si>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</si>
  <si>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</si>
  <si>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</si>
  <si>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</si>
  <si>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</si>
  <si>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</si>
  <si>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</si>
  <si>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</si>
  <si>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</si>
  <si>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</si>
  <si>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</si>
  <si>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</si>
  <si>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</si>
  <si>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</si>
  <si>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</si>
  <si>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</si>
  <si>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</si>
  <si>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</si>
  <si>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</si>
  <si>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</si>
  <si>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</si>
  <si>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</si>
  <si>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</si>
  <si>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</si>
  <si>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</si>
  <si>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</si>
  <si>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</si>
  <si>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</si>
  <si>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</si>
  <si>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</si>
  <si>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</si>
  <si>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</si>
  <si>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</si>
  <si>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</si>
  <si>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</si>
  <si>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</si>
  <si>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</si>
  <si>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</si>
  <si>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</si>
  <si>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</si>
  <si>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</si>
  <si>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</si>
  <si>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</si>
  <si>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</si>
  <si>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</si>
  <si>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</si>
  <si>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</si>
  <si>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</si>
  <si>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</si>
  <si>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</si>
  <si>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</si>
  <si>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</si>
  <si>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</si>
  <si>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</si>
  <si>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</si>
  <si>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</si>
  <si>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</si>
  <si>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</si>
  <si>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</si>
  <si>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</si>
  <si>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</si>
  <si>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</si>
  <si>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</si>
  <si>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</si>
  <si>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</si>
  <si>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</si>
  <si>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</si>
  <si>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</si>
  <si>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</si>
  <si>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</si>
  <si>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</si>
  <si>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</si>
  <si>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</si>
  <si>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</si>
  <si>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</si>
  <si>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</si>
  <si>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</si>
  <si>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</si>
  <si>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</si>
  <si>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</si>
  <si>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</si>
  <si>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</si>
  <si>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</si>
  <si>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</si>
  <si>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</si>
  <si>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</si>
  <si>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</si>
  <si>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</si>
  <si>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</si>
  <si>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</si>
  <si>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</si>
  <si>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</si>
  <si>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</si>
  <si>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</si>
  <si>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</si>
  <si>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</si>
  <si>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</si>
  <si>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</si>
  <si>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</si>
  <si>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</si>
  <si>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</si>
  <si>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</si>
  <si>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</si>
  <si>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</si>
  <si>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</si>
  <si>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</si>
  <si>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</si>
  <si>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</si>
  <si>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</si>
  <si>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</si>
  <si>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</si>
  <si>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</si>
  <si>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</si>
  <si>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</si>
  <si>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</si>
  <si>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</si>
  <si>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</si>
  <si>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</si>
  <si>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</si>
  <si>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</si>
  <si>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</si>
  <si>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</si>
  <si>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</si>
  <si>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</si>
  <si>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</si>
  <si>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</si>
  <si>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</si>
  <si>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</si>
  <si>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</si>
  <si>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</si>
  <si>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</si>
  <si>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</si>
  <si>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</si>
  <si>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</si>
  <si>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</si>
  <si>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</si>
  <si>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</si>
  <si>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</si>
  <si>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</si>
  <si>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</si>
  <si>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</si>
  <si>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</si>
  <si>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</si>
  <si>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</si>
  <si>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</si>
  <si>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</si>
  <si>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</si>
  <si>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</si>
  <si>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</si>
  <si>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</si>
  <si>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</si>
  <si>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</si>
  <si>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</si>
  <si>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</si>
  <si>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</si>
  <si>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</si>
  <si>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</si>
  <si>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</si>
  <si>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</si>
  <si>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</si>
  <si>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</si>
  <si>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</si>
  <si>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</si>
  <si>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</si>
  <si>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</si>
  <si>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</si>
  <si>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</si>
  <si>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</si>
  <si>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</si>
  <si>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</si>
  <si>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</si>
  <si>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</si>
  <si>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</si>
  <si>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</si>
  <si>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</si>
  <si>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</si>
  <si>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</si>
  <si>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</si>
  <si>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</si>
  <si>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</si>
  <si>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</si>
  <si>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</si>
  <si>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</si>
  <si>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</si>
  <si>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</si>
  <si>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</si>
  <si>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</si>
  <si>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</si>
  <si>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</si>
  <si>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</si>
  <si>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</si>
  <si>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</si>
  <si>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</si>
  <si>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</si>
  <si>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</si>
  <si>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</si>
  <si>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</si>
  <si>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</si>
  <si>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</si>
  <si>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</si>
  <si>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</si>
  <si>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</si>
  <si>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</si>
  <si>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</si>
  <si>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</si>
  <si>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</si>
  <si>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</si>
  <si>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</si>
  <si>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</si>
  <si>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</si>
  <si>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</si>
  <si>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</si>
  <si>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</si>
  <si>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</si>
  <si>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</si>
  <si>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</si>
  <si>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</si>
  <si>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</si>
  <si>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</si>
  <si>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</si>
  <si>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</si>
  <si>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</si>
  <si>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</si>
  <si>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</si>
  <si>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</si>
  <si>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</si>
  <si>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</si>
  <si>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</si>
  <si>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</si>
  <si>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</si>
  <si>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</si>
  <si>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</si>
  <si>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</si>
  <si>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</si>
  <si>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</si>
  <si>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</si>
  <si>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</si>
  <si>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</si>
  <si>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</si>
  <si>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</si>
  <si>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</si>
  <si>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</si>
  <si>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</si>
  <si>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</si>
  <si>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</si>
  <si>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</si>
  <si>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</si>
  <si>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</si>
  <si>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</si>
  <si>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</si>
  <si>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</si>
  <si>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</si>
  <si>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</si>
  <si>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</si>
  <si>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</si>
  <si>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</si>
  <si>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</si>
  <si>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</si>
  <si>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</si>
  <si>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</si>
  <si>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</si>
  <si>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</si>
  <si>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</si>
  <si>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</si>
  <si>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</si>
  <si>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</si>
  <si>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</si>
  <si>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</si>
  <si>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</si>
  <si>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</si>
  <si>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</si>
  <si>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</si>
  <si>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</si>
  <si>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</si>
  <si>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</si>
  <si>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</si>
  <si>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</si>
  <si>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</si>
  <si>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</si>
  <si>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</si>
  <si>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</si>
  <si>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</si>
  <si>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</si>
  <si>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</si>
  <si>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</si>
  <si>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</si>
  <si>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</si>
  <si>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</si>
  <si>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</si>
  <si>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</si>
  <si>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</si>
  <si>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</si>
  <si>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</si>
  <si>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</si>
  <si>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</si>
  <si>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</si>
  <si>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</si>
  <si>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</si>
  <si>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</si>
  <si>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</si>
  <si>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</si>
  <si>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</si>
  <si>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</si>
  <si>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</si>
  <si>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</si>
  <si>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</si>
  <si>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</si>
  <si>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</si>
  <si>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North Macedonia</t>
  </si>
  <si>
    <t>MKD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</si>
  <si>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</si>
  <si>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</si>
  <si>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</si>
  <si>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</si>
  <si>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</si>
  <si>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</si>
  <si>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</si>
  <si>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</si>
  <si>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</si>
  <si>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</si>
  <si>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</si>
  <si>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</si>
  <si>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</si>
  <si>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</si>
  <si>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</si>
  <si>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</si>
  <si>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</si>
  <si>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</si>
  <si>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</si>
  <si>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</si>
  <si>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</si>
  <si>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</si>
  <si>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</si>
  <si>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</si>
  <si>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</si>
  <si>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</si>
  <si>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</si>
  <si>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</si>
  <si>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</si>
  <si>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</si>
  <si>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</si>
  <si>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</si>
  <si>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</si>
  <si>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</si>
  <si>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</si>
  <si>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</si>
  <si>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</si>
  <si>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</si>
  <si>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</si>
  <si>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</si>
  <si>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</si>
  <si>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</si>
  <si>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</si>
  <si>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</si>
  <si>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duplicates_check</t>
  </si>
  <si>
    <t>percentage_check</t>
  </si>
  <si>
    <t>favourable_indicator_check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</si>
</sst>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1"/>
    <xf numFmtId="0" fontId="3" fillId="4" borderId="0" xfId="0" applyFont="1" applyFill="1"/>
    <xf numFmtId="0" fontId="3" fillId="0" borderId="0" xfId="0" applyFont="1" applyFill="1"/>
    <xf numFmtId="0" fontId="2" fillId="3" borderId="2" xfId="2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DAC5-C055-41F6-B975-C58FA413B2CD}">
  <sheetPr>
    <tabColor theme="0" tint="-0.499984740745262"/>
  </sheetPr>
  <dimension ref="A1:M109"/>
  <sheetViews>
    <sheetView topLeftCell="A88" workbookViewId="0">
      <selection sqref="A1:M109"/>
    </sheetView>
  </sheetViews>
  <sheetFormatPr defaultRowHeight="15" x14ac:dyDescent="0.25"/>
  <cols>
    <col min="1" max="1" width="8.5703125" customWidth="1"/>
    <col min="2" max="2" width="7.140625" customWidth="1"/>
    <col min="3" max="3" width="12.28515625" customWidth="1"/>
    <col min="4" max="4" width="25.28515625" bestFit="1" customWidth="1"/>
    <col min="5" max="5" width="16.5703125" bestFit="1" customWidth="1"/>
    <col min="6" max="6" width="27.85546875" bestFit="1" customWidth="1"/>
    <col min="7" max="7" width="9.28515625" customWidth="1"/>
    <col min="8" max="8" width="9.28515625" style="2" customWidth="1"/>
    <col min="9" max="9" width="9.28515625" style="1" customWidth="1"/>
    <col min="11" max="13" width="8.710937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43</v>
      </c>
      <c r="K1" s="1" t="s">
        <v>44</v>
      </c>
      <c r="L1" s="1" t="s">
        <v>45</v>
      </c>
      <c r="M1" s="1" t="s">
        <v>46</v>
      </c>
    </row>
    <row r="2" spans="1:13" x14ac:dyDescent="0.25">
      <c r="A2" t="s">
        <v>9</v>
      </c>
      <c r="B2">
        <v>2005</v>
      </c>
      <c r="C2" t="s">
        <v>10</v>
      </c>
      <c r="D2" t="s">
        <v>11</v>
      </c>
      <c r="E2" t="s">
        <v>12</v>
      </c>
      <c r="F2" t="s">
        <v>13</v>
      </c>
      <c r="G2">
        <v>82</v>
      </c>
      <c r="H2" s="2">
        <v>191.23564147949219</v>
      </c>
      <c r="I2" s="1">
        <v>42.879036232790085</v>
      </c>
      <c r="J2" s="1">
        <v>68.687182664871216</v>
      </c>
      <c r="K2" s="1">
        <v>5.9389170259237289</v>
      </c>
      <c r="L2" s="1">
        <v>31.480664014816284</v>
      </c>
      <c r="M2" s="1">
        <v>54.61801290512085</v>
      </c>
    </row>
    <row r="3" spans="1:13" x14ac:dyDescent="0.25">
      <c r="A3" t="s">
        <v>9</v>
      </c>
      <c r="B3">
        <v>2005</v>
      </c>
      <c r="C3" t="s">
        <v>10</v>
      </c>
      <c r="D3" t="s">
        <v>11</v>
      </c>
      <c r="E3" t="s">
        <v>12</v>
      </c>
      <c r="F3" t="s">
        <v>14</v>
      </c>
      <c r="G3">
        <v>130</v>
      </c>
      <c r="H3" s="2">
        <v>208.46493530273438</v>
      </c>
      <c r="I3" s="1">
        <v>62.360607461975803</v>
      </c>
      <c r="J3" s="1">
        <v>68.687182664871216</v>
      </c>
      <c r="K3" s="1">
        <v>4.4079095125198364</v>
      </c>
      <c r="L3" s="1">
        <v>53.305149078369141</v>
      </c>
      <c r="M3" s="1">
        <v>70.623832941055298</v>
      </c>
    </row>
    <row r="4" spans="1:13" x14ac:dyDescent="0.25">
      <c r="A4" t="s">
        <v>9</v>
      </c>
      <c r="B4">
        <v>2005</v>
      </c>
      <c r="C4" t="s">
        <v>10</v>
      </c>
      <c r="D4" t="s">
        <v>11</v>
      </c>
      <c r="E4" t="s">
        <v>12</v>
      </c>
      <c r="F4" t="s">
        <v>15</v>
      </c>
      <c r="G4">
        <v>151</v>
      </c>
      <c r="H4" s="2">
        <v>200.31617736816406</v>
      </c>
      <c r="I4" s="1">
        <v>75.380831435533466</v>
      </c>
      <c r="J4" s="1">
        <v>68.687182664871216</v>
      </c>
      <c r="K4" s="1">
        <v>4.3877303600311279</v>
      </c>
      <c r="L4" s="1">
        <v>65.541410446166992</v>
      </c>
      <c r="M4" s="1">
        <v>82.865643501281738</v>
      </c>
    </row>
    <row r="5" spans="1:13" x14ac:dyDescent="0.25">
      <c r="A5" t="s">
        <v>9</v>
      </c>
      <c r="B5">
        <v>2005</v>
      </c>
      <c r="C5" t="s">
        <v>10</v>
      </c>
      <c r="D5" t="s">
        <v>11</v>
      </c>
      <c r="E5" t="s">
        <v>12</v>
      </c>
      <c r="F5" t="s">
        <v>16</v>
      </c>
      <c r="G5">
        <v>143</v>
      </c>
      <c r="H5" s="2">
        <v>175.1920166015625</v>
      </c>
      <c r="I5" s="1">
        <v>81.624723987979152</v>
      </c>
      <c r="J5" s="1">
        <v>68.687182664871216</v>
      </c>
      <c r="K5" s="1">
        <v>3.8697779178619385</v>
      </c>
      <c r="L5" s="1">
        <v>72.728604078292847</v>
      </c>
      <c r="M5" s="1">
        <v>88.137513399124146</v>
      </c>
    </row>
    <row r="6" spans="1:13" x14ac:dyDescent="0.25">
      <c r="A6" t="s">
        <v>9</v>
      </c>
      <c r="B6">
        <v>2005</v>
      </c>
      <c r="C6" t="s">
        <v>10</v>
      </c>
      <c r="D6" t="s">
        <v>11</v>
      </c>
      <c r="E6" t="s">
        <v>12</v>
      </c>
      <c r="F6" t="s">
        <v>17</v>
      </c>
      <c r="G6">
        <v>112</v>
      </c>
      <c r="H6" s="2">
        <v>123.36222839355469</v>
      </c>
      <c r="I6" s="1">
        <v>90.789540249462348</v>
      </c>
      <c r="J6" s="1">
        <v>68.687182664871216</v>
      </c>
      <c r="K6" s="1">
        <v>3.0488137155771255</v>
      </c>
      <c r="L6" s="1">
        <v>82.681012153625488</v>
      </c>
      <c r="M6" s="1">
        <v>95.273065567016602</v>
      </c>
    </row>
    <row r="7" spans="1:13" x14ac:dyDescent="0.25">
      <c r="A7" t="s">
        <v>9</v>
      </c>
      <c r="B7">
        <v>2005</v>
      </c>
      <c r="C7" t="s">
        <v>10</v>
      </c>
      <c r="D7" t="s">
        <v>11</v>
      </c>
      <c r="E7" t="s">
        <v>18</v>
      </c>
      <c r="F7" t="s">
        <v>19</v>
      </c>
      <c r="G7">
        <v>24</v>
      </c>
      <c r="H7" s="2">
        <v>66.491172790527344</v>
      </c>
      <c r="I7" s="1">
        <v>36.09501681615572</v>
      </c>
      <c r="J7" s="1">
        <v>68.687182664871216</v>
      </c>
      <c r="K7" s="1">
        <v>6.4392410218715668</v>
      </c>
      <c r="L7" s="1">
        <v>24.965418875217438</v>
      </c>
      <c r="M7" s="1">
        <v>50.008100271224976</v>
      </c>
    </row>
    <row r="8" spans="1:13" x14ac:dyDescent="0.25">
      <c r="A8" t="s">
        <v>9</v>
      </c>
      <c r="B8">
        <v>2005</v>
      </c>
      <c r="C8" t="s">
        <v>10</v>
      </c>
      <c r="D8" t="s">
        <v>11</v>
      </c>
      <c r="E8" t="s">
        <v>18</v>
      </c>
      <c r="F8" t="s">
        <v>20</v>
      </c>
      <c r="G8">
        <v>206</v>
      </c>
      <c r="H8" s="2">
        <v>344.49237060546875</v>
      </c>
      <c r="I8" s="1">
        <v>59.798131272962884</v>
      </c>
      <c r="J8" s="1">
        <v>68.687182664871216</v>
      </c>
      <c r="K8" s="1">
        <v>4.9212388694286346</v>
      </c>
      <c r="L8" s="1">
        <v>49.708366394042969</v>
      </c>
      <c r="M8" s="1">
        <v>68.992197513580322</v>
      </c>
    </row>
    <row r="9" spans="1:13" x14ac:dyDescent="0.25">
      <c r="A9" t="s">
        <v>9</v>
      </c>
      <c r="B9">
        <v>2005</v>
      </c>
      <c r="C9" t="s">
        <v>10</v>
      </c>
      <c r="D9" t="s">
        <v>11</v>
      </c>
      <c r="E9" t="s">
        <v>18</v>
      </c>
      <c r="F9" t="s">
        <v>21</v>
      </c>
      <c r="G9">
        <v>387</v>
      </c>
      <c r="H9" s="2">
        <v>487.58746337890625</v>
      </c>
      <c r="I9" s="1">
        <v>79.370375382121068</v>
      </c>
      <c r="J9" s="1">
        <v>68.687182664871216</v>
      </c>
      <c r="K9" s="1">
        <v>2.2137364372611046</v>
      </c>
      <c r="L9" s="1">
        <v>74.661391973495483</v>
      </c>
      <c r="M9" s="1">
        <v>83.442926406860352</v>
      </c>
    </row>
    <row r="10" spans="1:13" x14ac:dyDescent="0.25">
      <c r="A10" t="s">
        <v>9</v>
      </c>
      <c r="B10">
        <v>2005</v>
      </c>
      <c r="C10" t="s">
        <v>10</v>
      </c>
      <c r="D10" t="s">
        <v>11</v>
      </c>
      <c r="E10" t="s">
        <v>22</v>
      </c>
      <c r="F10" t="s">
        <v>23</v>
      </c>
      <c r="G10">
        <v>254</v>
      </c>
      <c r="H10" s="2">
        <v>460.78680419921875</v>
      </c>
      <c r="I10" s="1">
        <v>55.123106322763626</v>
      </c>
      <c r="J10" s="1">
        <v>68.687182664871216</v>
      </c>
      <c r="K10" s="1">
        <v>4.8589009791612625</v>
      </c>
      <c r="L10" s="1">
        <v>45.44140100479126</v>
      </c>
      <c r="M10" s="1">
        <v>64.479589462280273</v>
      </c>
    </row>
    <row r="11" spans="1:13" x14ac:dyDescent="0.25">
      <c r="A11" t="s">
        <v>9</v>
      </c>
      <c r="B11">
        <v>2005</v>
      </c>
      <c r="C11" t="s">
        <v>10</v>
      </c>
      <c r="D11" t="s">
        <v>11</v>
      </c>
      <c r="E11" t="s">
        <v>22</v>
      </c>
      <c r="F11" t="s">
        <v>24</v>
      </c>
      <c r="G11">
        <v>363</v>
      </c>
      <c r="H11" s="2">
        <v>437.78421020507813</v>
      </c>
      <c r="I11" s="1">
        <v>82.917563388125444</v>
      </c>
      <c r="J11" s="1">
        <v>68.687182664871216</v>
      </c>
      <c r="K11" s="1">
        <v>2.0660215988755226</v>
      </c>
      <c r="L11" s="1">
        <v>78.442466259002686</v>
      </c>
      <c r="M11" s="1">
        <v>86.653327941894531</v>
      </c>
    </row>
    <row r="12" spans="1:13" x14ac:dyDescent="0.25">
      <c r="A12" t="s">
        <v>9</v>
      </c>
      <c r="B12">
        <v>2005</v>
      </c>
      <c r="C12" t="s">
        <v>10</v>
      </c>
      <c r="D12" t="s">
        <v>11</v>
      </c>
      <c r="E12" t="s">
        <v>25</v>
      </c>
      <c r="F12" t="s">
        <v>26</v>
      </c>
      <c r="G12">
        <v>295</v>
      </c>
      <c r="H12" s="2">
        <v>423.17819213867188</v>
      </c>
      <c r="I12" s="1">
        <v>69.710586575626522</v>
      </c>
      <c r="J12" s="1">
        <v>68.687182664871216</v>
      </c>
      <c r="K12" s="1">
        <v>3.6131739616394043</v>
      </c>
      <c r="L12" s="1">
        <v>62.049031257629395</v>
      </c>
      <c r="M12" s="1">
        <v>76.305550336837769</v>
      </c>
    </row>
    <row r="13" spans="1:13" x14ac:dyDescent="0.25">
      <c r="A13" t="s">
        <v>9</v>
      </c>
      <c r="B13">
        <v>2005</v>
      </c>
      <c r="C13" t="s">
        <v>10</v>
      </c>
      <c r="D13" t="s">
        <v>11</v>
      </c>
      <c r="E13" t="s">
        <v>25</v>
      </c>
      <c r="F13" t="s">
        <v>27</v>
      </c>
      <c r="G13">
        <v>322</v>
      </c>
      <c r="H13" s="2">
        <v>475.392822265625</v>
      </c>
      <c r="I13" s="1">
        <v>67.733458503940767</v>
      </c>
      <c r="J13" s="1">
        <v>68.687182664871216</v>
      </c>
      <c r="K13" s="1">
        <v>2.8005005791783333</v>
      </c>
      <c r="L13" s="1">
        <v>62.047493457794189</v>
      </c>
      <c r="M13" s="1">
        <v>73.11747670173645</v>
      </c>
    </row>
    <row r="14" spans="1:13" x14ac:dyDescent="0.25">
      <c r="A14" t="s">
        <v>9</v>
      </c>
      <c r="B14">
        <v>2011</v>
      </c>
      <c r="C14" t="s">
        <v>10</v>
      </c>
      <c r="D14" t="s">
        <v>11</v>
      </c>
      <c r="E14" t="s">
        <v>12</v>
      </c>
      <c r="F14" t="s">
        <v>13</v>
      </c>
      <c r="G14">
        <v>208</v>
      </c>
      <c r="H14" s="2">
        <v>381.13623046875</v>
      </c>
      <c r="I14" s="1">
        <v>54.573662478685371</v>
      </c>
      <c r="J14" s="1">
        <v>69.126659631729126</v>
      </c>
      <c r="K14" s="1">
        <v>2.1156970411539078</v>
      </c>
      <c r="L14" s="1">
        <v>50.389313697814941</v>
      </c>
      <c r="M14" s="1">
        <v>58.692234754562378</v>
      </c>
    </row>
    <row r="15" spans="1:13" x14ac:dyDescent="0.25">
      <c r="A15" t="s">
        <v>9</v>
      </c>
      <c r="B15">
        <v>2011</v>
      </c>
      <c r="C15" t="s">
        <v>10</v>
      </c>
      <c r="D15" t="s">
        <v>11</v>
      </c>
      <c r="E15" t="s">
        <v>12</v>
      </c>
      <c r="F15" t="s">
        <v>14</v>
      </c>
      <c r="G15">
        <v>245</v>
      </c>
      <c r="H15" s="2">
        <v>395.89419555664063</v>
      </c>
      <c r="I15" s="1">
        <v>61.885221543983924</v>
      </c>
      <c r="J15" s="1">
        <v>69.126659631729126</v>
      </c>
      <c r="K15" s="1">
        <v>4.7013949602842331</v>
      </c>
      <c r="L15" s="1">
        <v>52.375191450119019</v>
      </c>
      <c r="M15" s="1">
        <v>70.673394203186035</v>
      </c>
    </row>
    <row r="16" spans="1:13" x14ac:dyDescent="0.25">
      <c r="A16" t="s">
        <v>9</v>
      </c>
      <c r="B16">
        <v>2011</v>
      </c>
      <c r="C16" t="s">
        <v>10</v>
      </c>
      <c r="D16" t="s">
        <v>11</v>
      </c>
      <c r="E16" t="s">
        <v>12</v>
      </c>
      <c r="F16" t="s">
        <v>15</v>
      </c>
      <c r="G16">
        <v>240</v>
      </c>
      <c r="H16" s="2">
        <v>326.89596557617188</v>
      </c>
      <c r="I16" s="1">
        <v>73.417853162239851</v>
      </c>
      <c r="J16" s="1">
        <v>69.126659631729126</v>
      </c>
      <c r="K16" s="1">
        <v>4.1300766170024872</v>
      </c>
      <c r="L16" s="1">
        <v>64.53062891960144</v>
      </c>
      <c r="M16" s="1">
        <v>80.694365501403809</v>
      </c>
    </row>
    <row r="17" spans="1:13" x14ac:dyDescent="0.25">
      <c r="A17" t="s">
        <v>9</v>
      </c>
      <c r="B17">
        <v>2011</v>
      </c>
      <c r="C17" t="s">
        <v>10</v>
      </c>
      <c r="D17" t="s">
        <v>11</v>
      </c>
      <c r="E17" t="s">
        <v>12</v>
      </c>
      <c r="F17" t="s">
        <v>16</v>
      </c>
      <c r="G17">
        <v>254</v>
      </c>
      <c r="H17" s="2">
        <v>313.03326416015625</v>
      </c>
      <c r="I17" s="1">
        <v>81.14153640555169</v>
      </c>
      <c r="J17" s="1">
        <v>69.126659631729126</v>
      </c>
      <c r="K17" s="1">
        <v>3.7701141089200974</v>
      </c>
      <c r="L17" s="1">
        <v>72.534489631652832</v>
      </c>
      <c r="M17" s="1">
        <v>87.404328584671021</v>
      </c>
    </row>
    <row r="18" spans="1:13" x14ac:dyDescent="0.25">
      <c r="A18" t="s">
        <v>9</v>
      </c>
      <c r="B18">
        <v>2011</v>
      </c>
      <c r="C18" t="s">
        <v>10</v>
      </c>
      <c r="D18" t="s">
        <v>11</v>
      </c>
      <c r="E18" t="s">
        <v>12</v>
      </c>
      <c r="F18" t="s">
        <v>17</v>
      </c>
      <c r="G18">
        <v>213</v>
      </c>
      <c r="H18" s="2">
        <v>261.056884765625</v>
      </c>
      <c r="I18" s="1">
        <v>81.591412611557786</v>
      </c>
      <c r="J18" s="1">
        <v>69.126659631729126</v>
      </c>
      <c r="K18" s="1">
        <v>3.8799334317445755</v>
      </c>
      <c r="L18" s="1">
        <v>72.74739146232605</v>
      </c>
      <c r="M18" s="1">
        <v>88.067656755447388</v>
      </c>
    </row>
    <row r="19" spans="1:13" x14ac:dyDescent="0.25">
      <c r="A19" t="s">
        <v>9</v>
      </c>
      <c r="B19">
        <v>2011</v>
      </c>
      <c r="C19" t="s">
        <v>10</v>
      </c>
      <c r="D19" t="s">
        <v>11</v>
      </c>
      <c r="E19" t="s">
        <v>18</v>
      </c>
      <c r="F19" t="s">
        <v>19</v>
      </c>
      <c r="G19">
        <v>79</v>
      </c>
      <c r="H19" s="2">
        <v>130.63870239257813</v>
      </c>
      <c r="I19" s="1">
        <v>60.472125452225988</v>
      </c>
      <c r="J19" s="1">
        <v>69.126659631729126</v>
      </c>
      <c r="K19" s="1">
        <v>4.9374047666788101</v>
      </c>
      <c r="L19" s="1">
        <v>50.814390182495117</v>
      </c>
      <c r="M19" s="1">
        <v>70.007216930389404</v>
      </c>
    </row>
    <row r="20" spans="1:13" x14ac:dyDescent="0.25">
      <c r="A20" t="s">
        <v>9</v>
      </c>
      <c r="B20">
        <v>2011</v>
      </c>
      <c r="C20" t="s">
        <v>10</v>
      </c>
      <c r="D20" t="s">
        <v>11</v>
      </c>
      <c r="E20" t="s">
        <v>18</v>
      </c>
      <c r="F20" t="s">
        <v>20</v>
      </c>
      <c r="G20">
        <v>332</v>
      </c>
      <c r="H20" s="2">
        <v>552.3665771484375</v>
      </c>
      <c r="I20" s="1">
        <v>60.105012456389375</v>
      </c>
      <c r="J20" s="1">
        <v>69.126659631729126</v>
      </c>
      <c r="K20" s="1">
        <v>3.2375097274780273</v>
      </c>
      <c r="L20" s="1">
        <v>53.582996129989624</v>
      </c>
      <c r="M20" s="1">
        <v>66.252166032791138</v>
      </c>
    </row>
    <row r="21" spans="1:13" x14ac:dyDescent="0.25">
      <c r="A21" t="s">
        <v>9</v>
      </c>
      <c r="B21">
        <v>2011</v>
      </c>
      <c r="C21" t="s">
        <v>10</v>
      </c>
      <c r="D21" t="s">
        <v>11</v>
      </c>
      <c r="E21" t="s">
        <v>18</v>
      </c>
      <c r="F21" t="s">
        <v>21</v>
      </c>
      <c r="G21">
        <v>749</v>
      </c>
      <c r="H21" s="2">
        <v>995.01129150390625</v>
      </c>
      <c r="I21" s="1">
        <v>75.275527664407377</v>
      </c>
      <c r="J21" s="1">
        <v>69.126659631729126</v>
      </c>
      <c r="K21" s="1">
        <v>2.2493015974760056</v>
      </c>
      <c r="L21" s="1">
        <v>70.552551746368408</v>
      </c>
      <c r="M21" s="1">
        <v>79.390084743499756</v>
      </c>
    </row>
    <row r="22" spans="1:13" x14ac:dyDescent="0.25">
      <c r="A22" t="s">
        <v>9</v>
      </c>
      <c r="B22">
        <v>2011</v>
      </c>
      <c r="C22" t="s">
        <v>10</v>
      </c>
      <c r="D22" t="s">
        <v>11</v>
      </c>
      <c r="E22" t="s">
        <v>22</v>
      </c>
      <c r="F22" t="s">
        <v>23</v>
      </c>
      <c r="G22">
        <v>378</v>
      </c>
      <c r="H22" s="2">
        <v>656.423095703125</v>
      </c>
      <c r="I22" s="1">
        <v>57.584811149142581</v>
      </c>
      <c r="J22" s="1">
        <v>69.126659631729126</v>
      </c>
      <c r="K22" s="1">
        <v>2.0038969814777374</v>
      </c>
      <c r="L22" s="1">
        <v>53.639876842498779</v>
      </c>
      <c r="M22" s="1">
        <v>61.506158113479614</v>
      </c>
    </row>
    <row r="23" spans="1:13" x14ac:dyDescent="0.25">
      <c r="A23" t="s">
        <v>9</v>
      </c>
      <c r="B23">
        <v>2011</v>
      </c>
      <c r="C23" t="s">
        <v>10</v>
      </c>
      <c r="D23" t="s">
        <v>11</v>
      </c>
      <c r="E23" t="s">
        <v>22</v>
      </c>
      <c r="F23" t="s">
        <v>24</v>
      </c>
      <c r="G23">
        <v>782</v>
      </c>
      <c r="H23" s="2">
        <v>1021.5934448242188</v>
      </c>
      <c r="I23" s="1">
        <v>76.547084749017301</v>
      </c>
      <c r="J23" s="1">
        <v>69.126659631729126</v>
      </c>
      <c r="K23" s="1">
        <v>3.0872933566570282</v>
      </c>
      <c r="L23" s="1">
        <v>69.918763637542725</v>
      </c>
      <c r="M23" s="1">
        <v>82.043665647506714</v>
      </c>
    </row>
    <row r="24" spans="1:13" x14ac:dyDescent="0.25">
      <c r="A24" t="s">
        <v>9</v>
      </c>
      <c r="B24">
        <v>2011</v>
      </c>
      <c r="C24" t="s">
        <v>10</v>
      </c>
      <c r="D24" t="s">
        <v>11</v>
      </c>
      <c r="E24" t="s">
        <v>25</v>
      </c>
      <c r="F24" t="s">
        <v>26</v>
      </c>
      <c r="G24">
        <v>571</v>
      </c>
      <c r="H24" s="2">
        <v>846.7191162109375</v>
      </c>
      <c r="I24" s="1">
        <v>67.436767290104569</v>
      </c>
      <c r="J24" s="1">
        <v>69.126659631729126</v>
      </c>
      <c r="K24" s="1">
        <v>2.7704600244760513</v>
      </c>
      <c r="L24" s="1">
        <v>61.792546510696411</v>
      </c>
      <c r="M24" s="1">
        <v>72.654497623443604</v>
      </c>
    </row>
    <row r="25" spans="1:13" x14ac:dyDescent="0.25">
      <c r="A25" t="s">
        <v>9</v>
      </c>
      <c r="B25">
        <v>2011</v>
      </c>
      <c r="C25" t="s">
        <v>10</v>
      </c>
      <c r="D25" t="s">
        <v>11</v>
      </c>
      <c r="E25" t="s">
        <v>25</v>
      </c>
      <c r="F25" t="s">
        <v>27</v>
      </c>
      <c r="G25">
        <v>589</v>
      </c>
      <c r="H25" s="2">
        <v>831.29742431640625</v>
      </c>
      <c r="I25" s="1">
        <v>70.853100559567764</v>
      </c>
      <c r="J25" s="1">
        <v>69.126659631729126</v>
      </c>
      <c r="K25" s="1">
        <v>2.1249998360872269</v>
      </c>
      <c r="L25" s="1">
        <v>66.479051113128662</v>
      </c>
      <c r="M25" s="1">
        <v>74.823886156082153</v>
      </c>
    </row>
    <row r="26" spans="1:13" x14ac:dyDescent="0.25">
      <c r="A26" t="s">
        <v>9</v>
      </c>
      <c r="B26">
        <v>2014</v>
      </c>
      <c r="C26" t="s">
        <v>28</v>
      </c>
      <c r="D26" t="s">
        <v>11</v>
      </c>
      <c r="E26" t="s">
        <v>12</v>
      </c>
      <c r="F26" t="s">
        <v>13</v>
      </c>
      <c r="G26">
        <v>186</v>
      </c>
      <c r="H26" s="2">
        <v>403.74639892578125</v>
      </c>
      <c r="I26" s="1">
        <v>46.068522343450418</v>
      </c>
      <c r="J26" s="1">
        <v>65.273672342300415</v>
      </c>
      <c r="K26" s="1">
        <v>2.5965625420212746</v>
      </c>
      <c r="L26" s="1">
        <v>41.002410650253296</v>
      </c>
      <c r="M26" s="1">
        <v>51.170909404754639</v>
      </c>
    </row>
    <row r="27" spans="1:13" x14ac:dyDescent="0.25">
      <c r="A27" t="s">
        <v>9</v>
      </c>
      <c r="B27">
        <v>2014</v>
      </c>
      <c r="C27" t="s">
        <v>28</v>
      </c>
      <c r="D27" t="s">
        <v>11</v>
      </c>
      <c r="E27" t="s">
        <v>12</v>
      </c>
      <c r="F27" t="s">
        <v>14</v>
      </c>
      <c r="G27">
        <v>232</v>
      </c>
      <c r="H27" s="2">
        <v>366.70657348632813</v>
      </c>
      <c r="I27" s="1">
        <v>63.265841622184503</v>
      </c>
      <c r="J27" s="1">
        <v>65.273672342300415</v>
      </c>
      <c r="K27" s="1">
        <v>3.80406454205513</v>
      </c>
      <c r="L27" s="1">
        <v>55.597525835037231</v>
      </c>
      <c r="M27" s="1">
        <v>70.445269346237183</v>
      </c>
    </row>
    <row r="28" spans="1:13" x14ac:dyDescent="0.25">
      <c r="A28" t="s">
        <v>9</v>
      </c>
      <c r="B28">
        <v>2014</v>
      </c>
      <c r="C28" t="s">
        <v>28</v>
      </c>
      <c r="D28" t="s">
        <v>11</v>
      </c>
      <c r="E28" t="s">
        <v>12</v>
      </c>
      <c r="F28" t="s">
        <v>15</v>
      </c>
      <c r="G28">
        <v>268</v>
      </c>
      <c r="H28" s="2">
        <v>344.52200317382813</v>
      </c>
      <c r="I28" s="1">
        <v>77.788935838963226</v>
      </c>
      <c r="J28" s="1">
        <v>65.273672342300415</v>
      </c>
      <c r="K28" s="1">
        <v>3.2429590821266174</v>
      </c>
      <c r="L28" s="1">
        <v>70.789182186126709</v>
      </c>
      <c r="M28" s="1">
        <v>83.521181344985962</v>
      </c>
    </row>
    <row r="29" spans="1:13" x14ac:dyDescent="0.25">
      <c r="A29" t="s">
        <v>9</v>
      </c>
      <c r="B29">
        <v>2014</v>
      </c>
      <c r="C29" t="s">
        <v>28</v>
      </c>
      <c r="D29" t="s">
        <v>11</v>
      </c>
      <c r="E29" t="s">
        <v>12</v>
      </c>
      <c r="F29" t="s">
        <v>16</v>
      </c>
      <c r="G29">
        <v>242</v>
      </c>
      <c r="H29" s="2">
        <v>342.9239501953125</v>
      </c>
      <c r="I29" s="1">
        <v>70.569582515939402</v>
      </c>
      <c r="J29" s="1">
        <v>65.273672342300415</v>
      </c>
      <c r="K29" s="1">
        <v>5.7484231889247894</v>
      </c>
      <c r="L29" s="1">
        <v>58.23284387588501</v>
      </c>
      <c r="M29" s="1">
        <v>80.547982454299927</v>
      </c>
    </row>
    <row r="30" spans="1:13" x14ac:dyDescent="0.25">
      <c r="A30" t="s">
        <v>9</v>
      </c>
      <c r="B30">
        <v>2014</v>
      </c>
      <c r="C30" t="s">
        <v>28</v>
      </c>
      <c r="D30" t="s">
        <v>11</v>
      </c>
      <c r="E30" t="s">
        <v>12</v>
      </c>
      <c r="F30" t="s">
        <v>17</v>
      </c>
      <c r="G30">
        <v>186</v>
      </c>
      <c r="H30" s="2">
        <v>249.75639343261719</v>
      </c>
      <c r="I30" s="1">
        <v>74.472568026644609</v>
      </c>
      <c r="J30" s="1">
        <v>65.273672342300415</v>
      </c>
      <c r="K30" s="1">
        <v>4.2071383446455002</v>
      </c>
      <c r="L30" s="1">
        <v>65.491652488708496</v>
      </c>
      <c r="M30" s="1">
        <v>81.950455904006958</v>
      </c>
    </row>
    <row r="31" spans="1:13" x14ac:dyDescent="0.25">
      <c r="A31" t="s">
        <v>9</v>
      </c>
      <c r="B31">
        <v>2014</v>
      </c>
      <c r="C31" t="s">
        <v>28</v>
      </c>
      <c r="D31" t="s">
        <v>11</v>
      </c>
      <c r="E31" t="s">
        <v>18</v>
      </c>
      <c r="F31" t="s">
        <v>19</v>
      </c>
      <c r="G31">
        <v>72</v>
      </c>
      <c r="H31" s="2">
        <v>143.62211608886719</v>
      </c>
      <c r="I31" s="1">
        <v>50.131554916966614</v>
      </c>
      <c r="J31" s="1">
        <v>65.273672342300415</v>
      </c>
      <c r="K31" s="1">
        <v>5.8986678719520569</v>
      </c>
      <c r="L31" s="1">
        <v>38.434159755706787</v>
      </c>
      <c r="M31" s="1">
        <v>61.207360029220581</v>
      </c>
    </row>
    <row r="32" spans="1:13" x14ac:dyDescent="0.25">
      <c r="A32" t="s">
        <v>9</v>
      </c>
      <c r="B32">
        <v>2014</v>
      </c>
      <c r="C32" t="s">
        <v>28</v>
      </c>
      <c r="D32" t="s">
        <v>11</v>
      </c>
      <c r="E32" t="s">
        <v>18</v>
      </c>
      <c r="F32" t="s">
        <v>20</v>
      </c>
      <c r="G32">
        <v>232</v>
      </c>
      <c r="H32" s="2">
        <v>432.26702880859375</v>
      </c>
      <c r="I32" s="1">
        <v>53.67052875613345</v>
      </c>
      <c r="J32" s="1">
        <v>65.273672342300415</v>
      </c>
      <c r="K32" s="1">
        <v>3.1704440712928772</v>
      </c>
      <c r="L32" s="1">
        <v>47.396260499954224</v>
      </c>
      <c r="M32" s="1">
        <v>59.79122519493103</v>
      </c>
    </row>
    <row r="33" spans="1:13" x14ac:dyDescent="0.25">
      <c r="A33" t="s">
        <v>9</v>
      </c>
      <c r="B33">
        <v>2014</v>
      </c>
      <c r="C33" t="s">
        <v>28</v>
      </c>
      <c r="D33" t="s">
        <v>11</v>
      </c>
      <c r="E33" t="s">
        <v>18</v>
      </c>
      <c r="F33" t="s">
        <v>21</v>
      </c>
      <c r="G33">
        <v>809</v>
      </c>
      <c r="H33" s="2">
        <v>1129.21826171875</v>
      </c>
      <c r="I33" s="1">
        <v>71.642482895082196</v>
      </c>
      <c r="J33" s="1">
        <v>65.273672342300415</v>
      </c>
      <c r="K33" s="1">
        <v>2.1857462823390961</v>
      </c>
      <c r="L33" s="1">
        <v>67.128914594650269</v>
      </c>
      <c r="M33" s="1">
        <v>75.704038143157959</v>
      </c>
    </row>
    <row r="34" spans="1:13" x14ac:dyDescent="0.25">
      <c r="A34" t="s">
        <v>9</v>
      </c>
      <c r="B34">
        <v>2014</v>
      </c>
      <c r="C34" t="s">
        <v>28</v>
      </c>
      <c r="D34" t="s">
        <v>11</v>
      </c>
      <c r="E34" t="s">
        <v>22</v>
      </c>
      <c r="F34" t="s">
        <v>23</v>
      </c>
      <c r="G34">
        <v>332</v>
      </c>
      <c r="H34" s="2">
        <v>653.328125</v>
      </c>
      <c r="I34" s="1">
        <v>50.816731638485635</v>
      </c>
      <c r="J34" s="1">
        <v>65.273672342300415</v>
      </c>
      <c r="K34" s="1">
        <v>2.0594913512468338</v>
      </c>
      <c r="L34" s="1">
        <v>46.790283918380737</v>
      </c>
      <c r="M34" s="1">
        <v>54.86571192741394</v>
      </c>
    </row>
    <row r="35" spans="1:13" x14ac:dyDescent="0.25">
      <c r="A35" t="s">
        <v>9</v>
      </c>
      <c r="B35">
        <v>2014</v>
      </c>
      <c r="C35" t="s">
        <v>28</v>
      </c>
      <c r="D35" t="s">
        <v>11</v>
      </c>
      <c r="E35" t="s">
        <v>22</v>
      </c>
      <c r="F35" t="s">
        <v>24</v>
      </c>
      <c r="G35">
        <v>783</v>
      </c>
      <c r="H35" s="2">
        <v>1054.3271484375</v>
      </c>
      <c r="I35" s="1">
        <v>74.265374002784284</v>
      </c>
      <c r="J35" s="1">
        <v>65.273672342300415</v>
      </c>
      <c r="K35" s="1">
        <v>2.5077726691961288</v>
      </c>
      <c r="L35" s="1">
        <v>68.997400999069214</v>
      </c>
      <c r="M35" s="1">
        <v>78.835785388946533</v>
      </c>
    </row>
    <row r="36" spans="1:13" x14ac:dyDescent="0.25">
      <c r="A36" t="s">
        <v>9</v>
      </c>
      <c r="B36">
        <v>2014</v>
      </c>
      <c r="C36" t="s">
        <v>28</v>
      </c>
      <c r="D36" t="s">
        <v>11</v>
      </c>
      <c r="E36" t="s">
        <v>25</v>
      </c>
      <c r="F36" t="s">
        <v>26</v>
      </c>
      <c r="G36">
        <v>533</v>
      </c>
      <c r="H36" s="2">
        <v>837.76629638671875</v>
      </c>
      <c r="I36" s="1">
        <v>63.621561561837225</v>
      </c>
      <c r="J36" s="1">
        <v>65.273672342300415</v>
      </c>
      <c r="K36" s="1">
        <v>2.3670108988881111</v>
      </c>
      <c r="L36" s="1">
        <v>58.883726596832275</v>
      </c>
      <c r="M36" s="1">
        <v>68.160957098007202</v>
      </c>
    </row>
    <row r="37" spans="1:13" x14ac:dyDescent="0.25">
      <c r="A37" t="s">
        <v>9</v>
      </c>
      <c r="B37">
        <v>2014</v>
      </c>
      <c r="C37" t="s">
        <v>28</v>
      </c>
      <c r="D37" t="s">
        <v>11</v>
      </c>
      <c r="E37" t="s">
        <v>25</v>
      </c>
      <c r="F37" t="s">
        <v>27</v>
      </c>
      <c r="G37">
        <v>581</v>
      </c>
      <c r="H37" s="2">
        <v>869.88897705078125</v>
      </c>
      <c r="I37" s="1">
        <v>66.790132456878254</v>
      </c>
      <c r="J37" s="1">
        <v>65.273672342300415</v>
      </c>
      <c r="K37" s="1">
        <v>2.4047739803791046</v>
      </c>
      <c r="L37" s="1">
        <v>61.956483125686646</v>
      </c>
      <c r="M37" s="1">
        <v>71.382790803909302</v>
      </c>
    </row>
    <row r="38" spans="1:13" x14ac:dyDescent="0.25">
      <c r="A38" t="s">
        <v>9</v>
      </c>
      <c r="B38">
        <v>2016</v>
      </c>
      <c r="C38" t="s">
        <v>29</v>
      </c>
      <c r="D38" t="s">
        <v>11</v>
      </c>
      <c r="E38" t="s">
        <v>30</v>
      </c>
      <c r="F38" t="s">
        <v>31</v>
      </c>
      <c r="G38">
        <v>9452</v>
      </c>
      <c r="H38" s="2">
        <v>16745</v>
      </c>
      <c r="I38" s="1">
        <v>56.44670050761421</v>
      </c>
      <c r="J38" s="1">
        <v>71</v>
      </c>
    </row>
    <row r="39" spans="1:13" x14ac:dyDescent="0.25">
      <c r="A39" t="s">
        <v>9</v>
      </c>
      <c r="B39">
        <v>2016</v>
      </c>
      <c r="C39" t="s">
        <v>29</v>
      </c>
      <c r="D39" t="s">
        <v>11</v>
      </c>
      <c r="E39" t="s">
        <v>30</v>
      </c>
      <c r="F39" t="s">
        <v>32</v>
      </c>
      <c r="G39">
        <v>53414</v>
      </c>
      <c r="H39" s="2">
        <v>74494</v>
      </c>
      <c r="I39" s="1">
        <v>71.702418986764044</v>
      </c>
      <c r="J39" s="1">
        <v>71</v>
      </c>
    </row>
    <row r="40" spans="1:13" x14ac:dyDescent="0.25">
      <c r="A40" t="s">
        <v>9</v>
      </c>
      <c r="B40">
        <v>2016</v>
      </c>
      <c r="C40" t="s">
        <v>29</v>
      </c>
      <c r="D40" t="s">
        <v>11</v>
      </c>
      <c r="E40" t="s">
        <v>30</v>
      </c>
      <c r="F40" t="s">
        <v>33</v>
      </c>
      <c r="G40">
        <v>5787</v>
      </c>
      <c r="H40" s="2">
        <v>8458</v>
      </c>
      <c r="I40" s="1">
        <v>68.420430361787652</v>
      </c>
      <c r="J40" s="1">
        <v>71</v>
      </c>
    </row>
    <row r="41" spans="1:13" x14ac:dyDescent="0.25">
      <c r="A41" t="s">
        <v>9</v>
      </c>
      <c r="B41">
        <v>2016</v>
      </c>
      <c r="C41" t="s">
        <v>29</v>
      </c>
      <c r="D41" t="s">
        <v>11</v>
      </c>
      <c r="E41" t="s">
        <v>30</v>
      </c>
      <c r="F41" t="s">
        <v>34</v>
      </c>
      <c r="G41">
        <v>3142</v>
      </c>
      <c r="H41" s="2">
        <v>3947</v>
      </c>
      <c r="I41" s="1">
        <v>79.604763111223718</v>
      </c>
      <c r="J41" s="1">
        <v>71</v>
      </c>
    </row>
    <row r="42" spans="1:13" x14ac:dyDescent="0.25">
      <c r="A42" t="s">
        <v>9</v>
      </c>
      <c r="B42">
        <v>2016</v>
      </c>
      <c r="C42" t="s">
        <v>29</v>
      </c>
      <c r="D42" t="s">
        <v>11</v>
      </c>
      <c r="E42" t="s">
        <v>30</v>
      </c>
      <c r="F42" t="s">
        <v>35</v>
      </c>
      <c r="G42">
        <v>3574</v>
      </c>
      <c r="H42" s="2">
        <v>4083</v>
      </c>
      <c r="I42" s="1">
        <v>87.533676218466809</v>
      </c>
      <c r="J42" s="1">
        <v>71</v>
      </c>
    </row>
    <row r="43" spans="1:13" x14ac:dyDescent="0.25">
      <c r="A43" t="s">
        <v>9</v>
      </c>
      <c r="B43">
        <v>2016</v>
      </c>
      <c r="C43" t="s">
        <v>29</v>
      </c>
      <c r="D43" t="s">
        <v>11</v>
      </c>
      <c r="E43" t="s">
        <v>30</v>
      </c>
      <c r="F43" t="s">
        <v>36</v>
      </c>
      <c r="G43">
        <v>3441</v>
      </c>
      <c r="H43" s="2">
        <v>5223</v>
      </c>
      <c r="I43" s="1">
        <v>65.881677197013204</v>
      </c>
      <c r="J43" s="1">
        <v>71</v>
      </c>
    </row>
    <row r="44" spans="1:13" x14ac:dyDescent="0.25">
      <c r="A44" t="s">
        <v>9</v>
      </c>
      <c r="B44">
        <v>2016</v>
      </c>
      <c r="C44" t="s">
        <v>29</v>
      </c>
      <c r="D44" t="s">
        <v>11</v>
      </c>
      <c r="E44" t="s">
        <v>30</v>
      </c>
      <c r="F44" t="s">
        <v>37</v>
      </c>
      <c r="G44">
        <v>4728</v>
      </c>
      <c r="H44" s="2">
        <v>8350</v>
      </c>
      <c r="I44" s="1">
        <v>56.622754491017972</v>
      </c>
      <c r="J44" s="1">
        <v>71</v>
      </c>
    </row>
    <row r="45" spans="1:13" x14ac:dyDescent="0.25">
      <c r="A45" t="s">
        <v>9</v>
      </c>
      <c r="B45">
        <v>2016</v>
      </c>
      <c r="C45" t="s">
        <v>29</v>
      </c>
      <c r="D45" t="s">
        <v>11</v>
      </c>
      <c r="E45" t="s">
        <v>30</v>
      </c>
      <c r="F45" t="s">
        <v>38</v>
      </c>
      <c r="G45">
        <v>9460</v>
      </c>
      <c r="H45" s="2">
        <v>12529</v>
      </c>
      <c r="I45" s="1">
        <v>75.504828797190513</v>
      </c>
      <c r="J45" s="1">
        <v>71</v>
      </c>
    </row>
    <row r="46" spans="1:13" x14ac:dyDescent="0.25">
      <c r="A46" t="s">
        <v>9</v>
      </c>
      <c r="B46">
        <v>2016</v>
      </c>
      <c r="C46" t="s">
        <v>29</v>
      </c>
      <c r="D46" t="s">
        <v>11</v>
      </c>
      <c r="E46" t="s">
        <v>30</v>
      </c>
      <c r="F46" t="s">
        <v>39</v>
      </c>
      <c r="G46">
        <v>7134</v>
      </c>
      <c r="H46" s="2">
        <v>9459</v>
      </c>
      <c r="I46" s="1">
        <v>75.42023469711387</v>
      </c>
      <c r="J46" s="1">
        <v>71</v>
      </c>
    </row>
    <row r="47" spans="1:13" x14ac:dyDescent="0.25">
      <c r="A47" t="s">
        <v>9</v>
      </c>
      <c r="B47">
        <v>2016</v>
      </c>
      <c r="C47" t="s">
        <v>29</v>
      </c>
      <c r="D47" t="s">
        <v>11</v>
      </c>
      <c r="E47" t="s">
        <v>30</v>
      </c>
      <c r="F47" t="s">
        <v>40</v>
      </c>
      <c r="G47">
        <v>36804</v>
      </c>
      <c r="H47" s="2">
        <v>45288</v>
      </c>
      <c r="I47" s="1">
        <v>81.266560678325391</v>
      </c>
      <c r="J47" s="1">
        <v>71</v>
      </c>
    </row>
    <row r="48" spans="1:13" x14ac:dyDescent="0.25">
      <c r="A48" t="s">
        <v>9</v>
      </c>
      <c r="B48">
        <v>2016</v>
      </c>
      <c r="C48" t="s">
        <v>29</v>
      </c>
      <c r="D48" t="s">
        <v>11</v>
      </c>
      <c r="E48" t="s">
        <v>30</v>
      </c>
      <c r="F48" t="s">
        <v>41</v>
      </c>
      <c r="G48">
        <v>6330</v>
      </c>
      <c r="H48" s="2">
        <v>12817</v>
      </c>
      <c r="I48" s="1">
        <v>49.387532183818365</v>
      </c>
      <c r="J48" s="1">
        <v>71</v>
      </c>
    </row>
    <row r="49" spans="1:10" x14ac:dyDescent="0.25">
      <c r="A49" t="s">
        <v>9</v>
      </c>
      <c r="B49">
        <v>2016</v>
      </c>
      <c r="C49" t="s">
        <v>29</v>
      </c>
      <c r="D49" t="s">
        <v>11</v>
      </c>
      <c r="E49" t="s">
        <v>30</v>
      </c>
      <c r="F49" t="s">
        <v>42</v>
      </c>
      <c r="G49">
        <v>3924</v>
      </c>
      <c r="H49" s="2">
        <v>4649</v>
      </c>
      <c r="I49" s="1">
        <v>84.405248440524844</v>
      </c>
      <c r="J49" s="1">
        <v>71</v>
      </c>
    </row>
    <row r="50" spans="1:10" x14ac:dyDescent="0.25">
      <c r="A50" t="s">
        <v>9</v>
      </c>
      <c r="B50">
        <v>2017</v>
      </c>
      <c r="C50" t="s">
        <v>29</v>
      </c>
      <c r="D50" t="s">
        <v>11</v>
      </c>
      <c r="E50" t="s">
        <v>30</v>
      </c>
      <c r="F50" t="s">
        <v>31</v>
      </c>
      <c r="G50">
        <v>9934</v>
      </c>
      <c r="H50" s="2">
        <v>17246</v>
      </c>
      <c r="I50" s="1">
        <v>57.601762727588998</v>
      </c>
      <c r="J50" s="1">
        <v>69</v>
      </c>
    </row>
    <row r="51" spans="1:10" x14ac:dyDescent="0.25">
      <c r="A51" t="s">
        <v>9</v>
      </c>
      <c r="B51">
        <v>2017</v>
      </c>
      <c r="C51" t="s">
        <v>29</v>
      </c>
      <c r="D51" t="s">
        <v>11</v>
      </c>
      <c r="E51" t="s">
        <v>30</v>
      </c>
      <c r="F51" t="s">
        <v>32</v>
      </c>
      <c r="G51">
        <v>54866</v>
      </c>
      <c r="H51" s="2">
        <v>76728</v>
      </c>
      <c r="I51" s="1">
        <v>71.507142112397034</v>
      </c>
      <c r="J51" s="1">
        <v>69</v>
      </c>
    </row>
    <row r="52" spans="1:10" x14ac:dyDescent="0.25">
      <c r="A52" t="s">
        <v>9</v>
      </c>
      <c r="B52">
        <v>2017</v>
      </c>
      <c r="C52" t="s">
        <v>29</v>
      </c>
      <c r="D52" t="s">
        <v>11</v>
      </c>
      <c r="E52" t="s">
        <v>30</v>
      </c>
      <c r="F52" t="s">
        <v>33</v>
      </c>
      <c r="G52">
        <v>7054</v>
      </c>
      <c r="H52" s="2">
        <v>8711</v>
      </c>
      <c r="I52" s="1">
        <v>80.978073699919634</v>
      </c>
      <c r="J52" s="1">
        <v>69</v>
      </c>
    </row>
    <row r="53" spans="1:10" x14ac:dyDescent="0.25">
      <c r="A53" t="s">
        <v>9</v>
      </c>
      <c r="B53">
        <v>2017</v>
      </c>
      <c r="C53" t="s">
        <v>29</v>
      </c>
      <c r="D53" t="s">
        <v>11</v>
      </c>
      <c r="E53" t="s">
        <v>30</v>
      </c>
      <c r="F53" t="s">
        <v>34</v>
      </c>
      <c r="G53">
        <v>2488</v>
      </c>
      <c r="H53" s="2">
        <v>4065</v>
      </c>
      <c r="I53" s="1">
        <v>61.205412054120544</v>
      </c>
      <c r="J53" s="1">
        <v>69</v>
      </c>
    </row>
    <row r="54" spans="1:10" x14ac:dyDescent="0.25">
      <c r="A54" t="s">
        <v>9</v>
      </c>
      <c r="B54">
        <v>2017</v>
      </c>
      <c r="C54" t="s">
        <v>29</v>
      </c>
      <c r="D54" t="s">
        <v>11</v>
      </c>
      <c r="E54" t="s">
        <v>30</v>
      </c>
      <c r="F54" t="s">
        <v>35</v>
      </c>
      <c r="G54">
        <v>3640</v>
      </c>
      <c r="H54" s="2">
        <v>4206</v>
      </c>
      <c r="I54" s="1">
        <v>86.543033761293387</v>
      </c>
      <c r="J54" s="1">
        <v>69</v>
      </c>
    </row>
    <row r="55" spans="1:10" x14ac:dyDescent="0.25">
      <c r="A55" t="s">
        <v>9</v>
      </c>
      <c r="B55">
        <v>2017</v>
      </c>
      <c r="C55" t="s">
        <v>29</v>
      </c>
      <c r="D55" t="s">
        <v>11</v>
      </c>
      <c r="E55" t="s">
        <v>30</v>
      </c>
      <c r="F55" t="s">
        <v>36</v>
      </c>
      <c r="G55">
        <v>2438</v>
      </c>
      <c r="H55" s="2">
        <v>5380</v>
      </c>
      <c r="I55" s="1">
        <v>45.315985130111528</v>
      </c>
      <c r="J55" s="1">
        <v>69</v>
      </c>
    </row>
    <row r="56" spans="1:10" x14ac:dyDescent="0.25">
      <c r="A56" t="s">
        <v>9</v>
      </c>
      <c r="B56">
        <v>2017</v>
      </c>
      <c r="C56" t="s">
        <v>29</v>
      </c>
      <c r="D56" t="s">
        <v>11</v>
      </c>
      <c r="E56" t="s">
        <v>30</v>
      </c>
      <c r="F56" t="s">
        <v>37</v>
      </c>
      <c r="G56">
        <v>3710</v>
      </c>
      <c r="H56" s="2">
        <v>8601</v>
      </c>
      <c r="I56" s="1">
        <v>43.13451924194861</v>
      </c>
      <c r="J56" s="1">
        <v>69</v>
      </c>
    </row>
    <row r="57" spans="1:10" x14ac:dyDescent="0.25">
      <c r="A57" t="s">
        <v>9</v>
      </c>
      <c r="B57">
        <v>2017</v>
      </c>
      <c r="C57" t="s">
        <v>29</v>
      </c>
      <c r="D57" t="s">
        <v>11</v>
      </c>
      <c r="E57" t="s">
        <v>30</v>
      </c>
      <c r="F57" t="s">
        <v>38</v>
      </c>
      <c r="G57">
        <v>9377</v>
      </c>
      <c r="H57" s="2">
        <v>12905</v>
      </c>
      <c r="I57" s="1">
        <v>72.661759008136386</v>
      </c>
      <c r="J57" s="1">
        <v>69</v>
      </c>
    </row>
    <row r="58" spans="1:10" x14ac:dyDescent="0.25">
      <c r="A58" t="s">
        <v>9</v>
      </c>
      <c r="B58">
        <v>2017</v>
      </c>
      <c r="C58" t="s">
        <v>29</v>
      </c>
      <c r="D58" t="s">
        <v>11</v>
      </c>
      <c r="E58" t="s">
        <v>30</v>
      </c>
      <c r="F58" t="s">
        <v>39</v>
      </c>
      <c r="G58">
        <v>6338</v>
      </c>
      <c r="H58" s="2">
        <v>9742</v>
      </c>
      <c r="I58" s="1">
        <v>65.058509546294403</v>
      </c>
      <c r="J58" s="1">
        <v>69</v>
      </c>
    </row>
    <row r="59" spans="1:10" x14ac:dyDescent="0.25">
      <c r="A59" t="s">
        <v>9</v>
      </c>
      <c r="B59">
        <v>2017</v>
      </c>
      <c r="C59" t="s">
        <v>29</v>
      </c>
      <c r="D59" t="s">
        <v>11</v>
      </c>
      <c r="E59" t="s">
        <v>30</v>
      </c>
      <c r="F59" t="s">
        <v>40</v>
      </c>
      <c r="G59">
        <v>38652</v>
      </c>
      <c r="H59" s="2">
        <v>46648</v>
      </c>
      <c r="I59" s="1">
        <v>82.858857828845828</v>
      </c>
      <c r="J59" s="1">
        <v>69</v>
      </c>
    </row>
    <row r="60" spans="1:10" x14ac:dyDescent="0.25">
      <c r="A60" t="s">
        <v>9</v>
      </c>
      <c r="B60">
        <v>2017</v>
      </c>
      <c r="C60" t="s">
        <v>29</v>
      </c>
      <c r="D60" t="s">
        <v>11</v>
      </c>
      <c r="E60" t="s">
        <v>30</v>
      </c>
      <c r="F60" t="s">
        <v>41</v>
      </c>
      <c r="G60">
        <v>4700</v>
      </c>
      <c r="H60" s="2">
        <v>13202</v>
      </c>
      <c r="I60" s="1">
        <v>35.600666565671865</v>
      </c>
      <c r="J60" s="1">
        <v>69</v>
      </c>
    </row>
    <row r="61" spans="1:10" x14ac:dyDescent="0.25">
      <c r="A61" t="s">
        <v>9</v>
      </c>
      <c r="B61">
        <v>2017</v>
      </c>
      <c r="C61" t="s">
        <v>29</v>
      </c>
      <c r="D61" t="s">
        <v>11</v>
      </c>
      <c r="E61" t="s">
        <v>30</v>
      </c>
      <c r="F61" t="s">
        <v>42</v>
      </c>
      <c r="G61">
        <v>3661</v>
      </c>
      <c r="H61" s="2">
        <v>4789</v>
      </c>
      <c r="I61" s="1">
        <v>76.446022134057216</v>
      </c>
      <c r="J61" s="1">
        <v>69</v>
      </c>
    </row>
    <row r="62" spans="1:10" x14ac:dyDescent="0.25">
      <c r="A62" t="s">
        <v>9</v>
      </c>
      <c r="B62">
        <v>2018</v>
      </c>
      <c r="C62" t="s">
        <v>29</v>
      </c>
      <c r="D62" t="s">
        <v>11</v>
      </c>
      <c r="E62" t="s">
        <v>30</v>
      </c>
      <c r="F62" t="s">
        <v>31</v>
      </c>
      <c r="G62">
        <v>11197</v>
      </c>
      <c r="H62" s="2">
        <v>17763</v>
      </c>
      <c r="I62" s="1">
        <v>63.035523278725435</v>
      </c>
      <c r="J62" s="1">
        <v>75</v>
      </c>
    </row>
    <row r="63" spans="1:10" x14ac:dyDescent="0.25">
      <c r="A63" t="s">
        <v>9</v>
      </c>
      <c r="B63">
        <v>2018</v>
      </c>
      <c r="C63" t="s">
        <v>29</v>
      </c>
      <c r="D63" t="s">
        <v>11</v>
      </c>
      <c r="E63" t="s">
        <v>30</v>
      </c>
      <c r="F63" t="s">
        <v>32</v>
      </c>
      <c r="G63">
        <v>63995</v>
      </c>
      <c r="H63" s="2">
        <v>79030</v>
      </c>
      <c r="I63" s="1">
        <v>80.975578894090845</v>
      </c>
      <c r="J63" s="1">
        <v>75</v>
      </c>
    </row>
    <row r="64" spans="1:10" x14ac:dyDescent="0.25">
      <c r="A64" t="s">
        <v>9</v>
      </c>
      <c r="B64">
        <v>2018</v>
      </c>
      <c r="C64" t="s">
        <v>29</v>
      </c>
      <c r="D64" t="s">
        <v>11</v>
      </c>
      <c r="E64" t="s">
        <v>30</v>
      </c>
      <c r="F64" t="s">
        <v>33</v>
      </c>
      <c r="G64">
        <v>7251</v>
      </c>
      <c r="H64" s="2">
        <v>8973</v>
      </c>
      <c r="I64" s="1">
        <v>80.809093948512199</v>
      </c>
      <c r="J64" s="1">
        <v>75</v>
      </c>
    </row>
    <row r="65" spans="1:10" x14ac:dyDescent="0.25">
      <c r="A65" t="s">
        <v>9</v>
      </c>
      <c r="B65">
        <v>2018</v>
      </c>
      <c r="C65" t="s">
        <v>29</v>
      </c>
      <c r="D65" t="s">
        <v>11</v>
      </c>
      <c r="E65" t="s">
        <v>30</v>
      </c>
      <c r="F65" t="s">
        <v>34</v>
      </c>
      <c r="G65">
        <v>1621</v>
      </c>
      <c r="H65" s="2">
        <v>4187</v>
      </c>
      <c r="I65" s="1">
        <v>38.715070456173869</v>
      </c>
      <c r="J65" s="1">
        <v>75</v>
      </c>
    </row>
    <row r="66" spans="1:10" x14ac:dyDescent="0.25">
      <c r="A66" t="s">
        <v>9</v>
      </c>
      <c r="B66">
        <v>2018</v>
      </c>
      <c r="C66" t="s">
        <v>29</v>
      </c>
      <c r="D66" t="s">
        <v>11</v>
      </c>
      <c r="E66" t="s">
        <v>30</v>
      </c>
      <c r="F66" t="s">
        <v>35</v>
      </c>
      <c r="G66">
        <v>3906</v>
      </c>
      <c r="H66" s="2">
        <v>4331</v>
      </c>
      <c r="I66" s="1">
        <v>90.187023782036476</v>
      </c>
      <c r="J66" s="1">
        <v>75</v>
      </c>
    </row>
    <row r="67" spans="1:10" x14ac:dyDescent="0.25">
      <c r="A67" t="s">
        <v>9</v>
      </c>
      <c r="B67">
        <v>2018</v>
      </c>
      <c r="C67" t="s">
        <v>29</v>
      </c>
      <c r="D67" t="s">
        <v>11</v>
      </c>
      <c r="E67" t="s">
        <v>30</v>
      </c>
      <c r="F67" t="s">
        <v>36</v>
      </c>
      <c r="G67">
        <v>3624</v>
      </c>
      <c r="H67" s="2">
        <v>5541</v>
      </c>
      <c r="I67" s="1">
        <v>65.403356794802377</v>
      </c>
      <c r="J67" s="1">
        <v>75</v>
      </c>
    </row>
    <row r="68" spans="1:10" x14ac:dyDescent="0.25">
      <c r="A68" t="s">
        <v>9</v>
      </c>
      <c r="B68">
        <v>2018</v>
      </c>
      <c r="C68" t="s">
        <v>29</v>
      </c>
      <c r="D68" t="s">
        <v>11</v>
      </c>
      <c r="E68" t="s">
        <v>30</v>
      </c>
      <c r="F68" t="s">
        <v>37</v>
      </c>
      <c r="G68">
        <v>3741</v>
      </c>
      <c r="H68" s="2">
        <v>8859</v>
      </c>
      <c r="I68" s="1">
        <v>42.228242465289533</v>
      </c>
      <c r="J68" s="1">
        <v>75</v>
      </c>
    </row>
    <row r="69" spans="1:10" x14ac:dyDescent="0.25">
      <c r="A69" t="s">
        <v>9</v>
      </c>
      <c r="B69">
        <v>2018</v>
      </c>
      <c r="C69" t="s">
        <v>29</v>
      </c>
      <c r="D69" t="s">
        <v>11</v>
      </c>
      <c r="E69" t="s">
        <v>30</v>
      </c>
      <c r="F69" t="s">
        <v>38</v>
      </c>
      <c r="G69">
        <v>10311</v>
      </c>
      <c r="H69" s="2">
        <v>13292</v>
      </c>
      <c r="I69" s="1">
        <v>77.572976226301535</v>
      </c>
      <c r="J69" s="1">
        <v>75</v>
      </c>
    </row>
    <row r="70" spans="1:10" x14ac:dyDescent="0.25">
      <c r="A70" t="s">
        <v>9</v>
      </c>
      <c r="B70">
        <v>2018</v>
      </c>
      <c r="C70" t="s">
        <v>29</v>
      </c>
      <c r="D70" t="s">
        <v>11</v>
      </c>
      <c r="E70" t="s">
        <v>30</v>
      </c>
      <c r="F70" t="s">
        <v>39</v>
      </c>
      <c r="G70">
        <v>7754</v>
      </c>
      <c r="H70" s="2">
        <v>10035</v>
      </c>
      <c r="I70" s="1">
        <v>77.269556552067769</v>
      </c>
      <c r="J70" s="1">
        <v>75</v>
      </c>
    </row>
    <row r="71" spans="1:10" x14ac:dyDescent="0.25">
      <c r="A71" t="s">
        <v>9</v>
      </c>
      <c r="B71">
        <v>2018</v>
      </c>
      <c r="C71" t="s">
        <v>29</v>
      </c>
      <c r="D71" t="s">
        <v>11</v>
      </c>
      <c r="E71" t="s">
        <v>30</v>
      </c>
      <c r="F71" t="s">
        <v>40</v>
      </c>
      <c r="G71">
        <v>39985</v>
      </c>
      <c r="H71" s="2">
        <v>48046</v>
      </c>
      <c r="I71" s="1">
        <v>83.222328601756644</v>
      </c>
      <c r="J71" s="1">
        <v>75</v>
      </c>
    </row>
    <row r="72" spans="1:10" x14ac:dyDescent="0.25">
      <c r="A72" t="s">
        <v>9</v>
      </c>
      <c r="B72">
        <v>2018</v>
      </c>
      <c r="C72" t="s">
        <v>29</v>
      </c>
      <c r="D72" t="s">
        <v>11</v>
      </c>
      <c r="E72" t="s">
        <v>30</v>
      </c>
      <c r="F72" t="s">
        <v>41</v>
      </c>
      <c r="G72">
        <v>6263</v>
      </c>
      <c r="H72" s="2">
        <v>13596</v>
      </c>
      <c r="I72" s="1">
        <v>46.065019123271547</v>
      </c>
      <c r="J72" s="1">
        <v>75</v>
      </c>
    </row>
    <row r="73" spans="1:10" x14ac:dyDescent="0.25">
      <c r="A73" t="s">
        <v>9</v>
      </c>
      <c r="B73">
        <v>2018</v>
      </c>
      <c r="C73" t="s">
        <v>29</v>
      </c>
      <c r="D73" t="s">
        <v>11</v>
      </c>
      <c r="E73" t="s">
        <v>30</v>
      </c>
      <c r="F73" t="s">
        <v>42</v>
      </c>
      <c r="G73">
        <v>3883</v>
      </c>
      <c r="H73" s="2">
        <v>4933</v>
      </c>
      <c r="I73" s="1">
        <v>78.714778025542259</v>
      </c>
      <c r="J73" s="1">
        <v>75</v>
      </c>
    </row>
    <row r="74" spans="1:10" x14ac:dyDescent="0.25">
      <c r="A74" t="s">
        <v>9</v>
      </c>
      <c r="B74">
        <v>2019</v>
      </c>
      <c r="C74" t="s">
        <v>29</v>
      </c>
      <c r="D74" t="s">
        <v>11</v>
      </c>
      <c r="E74" t="s">
        <v>30</v>
      </c>
      <c r="F74" t="s">
        <v>31</v>
      </c>
      <c r="G74">
        <v>12492</v>
      </c>
      <c r="H74" s="2">
        <v>18352</v>
      </c>
      <c r="I74" s="1">
        <v>68.068875326939846</v>
      </c>
      <c r="J74" s="1">
        <v>79</v>
      </c>
    </row>
    <row r="75" spans="1:10" x14ac:dyDescent="0.25">
      <c r="A75" t="s">
        <v>9</v>
      </c>
      <c r="B75">
        <v>2019</v>
      </c>
      <c r="C75" t="s">
        <v>29</v>
      </c>
      <c r="D75" t="s">
        <v>11</v>
      </c>
      <c r="E75" t="s">
        <v>30</v>
      </c>
      <c r="F75" t="s">
        <v>32</v>
      </c>
      <c r="G75">
        <v>68923</v>
      </c>
      <c r="H75" s="2">
        <v>80522</v>
      </c>
      <c r="I75" s="1">
        <v>85.595241052134824</v>
      </c>
      <c r="J75" s="1">
        <v>79</v>
      </c>
    </row>
    <row r="76" spans="1:10" x14ac:dyDescent="0.25">
      <c r="A76" t="s">
        <v>9</v>
      </c>
      <c r="B76">
        <v>2019</v>
      </c>
      <c r="C76" t="s">
        <v>29</v>
      </c>
      <c r="D76" t="s">
        <v>11</v>
      </c>
      <c r="E76" t="s">
        <v>30</v>
      </c>
      <c r="F76" t="s">
        <v>33</v>
      </c>
      <c r="G76">
        <v>7386</v>
      </c>
      <c r="H76" s="2">
        <v>9270</v>
      </c>
      <c r="I76" s="1">
        <v>79.676375404530745</v>
      </c>
      <c r="J76" s="1">
        <v>79</v>
      </c>
    </row>
    <row r="77" spans="1:10" x14ac:dyDescent="0.25">
      <c r="A77" t="s">
        <v>9</v>
      </c>
      <c r="B77">
        <v>2019</v>
      </c>
      <c r="C77" t="s">
        <v>29</v>
      </c>
      <c r="D77" t="s">
        <v>11</v>
      </c>
      <c r="E77" t="s">
        <v>30</v>
      </c>
      <c r="F77" t="s">
        <v>34</v>
      </c>
      <c r="G77">
        <v>2579</v>
      </c>
      <c r="H77" s="2">
        <v>4335</v>
      </c>
      <c r="I77" s="1">
        <v>59.492502883506347</v>
      </c>
      <c r="J77" s="1">
        <v>79</v>
      </c>
    </row>
    <row r="78" spans="1:10" x14ac:dyDescent="0.25">
      <c r="A78" t="s">
        <v>9</v>
      </c>
      <c r="B78">
        <v>2019</v>
      </c>
      <c r="C78" t="s">
        <v>29</v>
      </c>
      <c r="D78" t="s">
        <v>11</v>
      </c>
      <c r="E78" t="s">
        <v>30</v>
      </c>
      <c r="F78" t="s">
        <v>35</v>
      </c>
      <c r="G78">
        <v>4107</v>
      </c>
      <c r="H78" s="2">
        <v>4475</v>
      </c>
      <c r="I78" s="1">
        <v>91.77653631284916</v>
      </c>
      <c r="J78" s="1">
        <v>79</v>
      </c>
    </row>
    <row r="79" spans="1:10" x14ac:dyDescent="0.25">
      <c r="A79" t="s">
        <v>9</v>
      </c>
      <c r="B79">
        <v>2019</v>
      </c>
      <c r="C79" t="s">
        <v>29</v>
      </c>
      <c r="D79" t="s">
        <v>11</v>
      </c>
      <c r="E79" t="s">
        <v>30</v>
      </c>
      <c r="F79" t="s">
        <v>36</v>
      </c>
      <c r="G79">
        <v>4208</v>
      </c>
      <c r="H79" s="2">
        <v>5725</v>
      </c>
      <c r="I79" s="1">
        <v>73.502183406113545</v>
      </c>
      <c r="J79" s="1">
        <v>79</v>
      </c>
    </row>
    <row r="80" spans="1:10" x14ac:dyDescent="0.25">
      <c r="A80" t="s">
        <v>9</v>
      </c>
      <c r="B80">
        <v>2019</v>
      </c>
      <c r="C80" t="s">
        <v>29</v>
      </c>
      <c r="D80" t="s">
        <v>11</v>
      </c>
      <c r="E80" t="s">
        <v>30</v>
      </c>
      <c r="F80" t="s">
        <v>37</v>
      </c>
      <c r="G80">
        <v>4258</v>
      </c>
      <c r="H80" s="2">
        <v>9152</v>
      </c>
      <c r="I80" s="1">
        <v>46.525349650349654</v>
      </c>
      <c r="J80" s="1">
        <v>79</v>
      </c>
    </row>
    <row r="81" spans="1:10" x14ac:dyDescent="0.25">
      <c r="A81" t="s">
        <v>9</v>
      </c>
      <c r="B81">
        <v>2019</v>
      </c>
      <c r="C81" t="s">
        <v>29</v>
      </c>
      <c r="D81" t="s">
        <v>11</v>
      </c>
      <c r="E81" t="s">
        <v>30</v>
      </c>
      <c r="F81" t="s">
        <v>38</v>
      </c>
      <c r="G81">
        <v>9071</v>
      </c>
      <c r="H81" s="2">
        <v>13731</v>
      </c>
      <c r="I81" s="1">
        <v>66.062195033136689</v>
      </c>
      <c r="J81" s="1">
        <v>79</v>
      </c>
    </row>
    <row r="82" spans="1:10" x14ac:dyDescent="0.25">
      <c r="A82" t="s">
        <v>9</v>
      </c>
      <c r="B82">
        <v>2019</v>
      </c>
      <c r="C82" t="s">
        <v>29</v>
      </c>
      <c r="D82" t="s">
        <v>11</v>
      </c>
      <c r="E82" t="s">
        <v>30</v>
      </c>
      <c r="F82" t="s">
        <v>39</v>
      </c>
      <c r="G82">
        <v>7846</v>
      </c>
      <c r="H82" s="2">
        <v>10367</v>
      </c>
      <c r="I82" s="1">
        <v>75.682453940387774</v>
      </c>
      <c r="J82" s="1">
        <v>79</v>
      </c>
    </row>
    <row r="83" spans="1:10" x14ac:dyDescent="0.25">
      <c r="A83" t="s">
        <v>9</v>
      </c>
      <c r="B83">
        <v>2019</v>
      </c>
      <c r="C83" t="s">
        <v>29</v>
      </c>
      <c r="D83" t="s">
        <v>11</v>
      </c>
      <c r="E83" t="s">
        <v>30</v>
      </c>
      <c r="F83" t="s">
        <v>40</v>
      </c>
      <c r="G83">
        <v>42348</v>
      </c>
      <c r="H83" s="2">
        <v>49637</v>
      </c>
      <c r="I83" s="1">
        <v>85.315389729435694</v>
      </c>
      <c r="J83" s="1">
        <v>79</v>
      </c>
    </row>
    <row r="84" spans="1:10" x14ac:dyDescent="0.25">
      <c r="A84" t="s">
        <v>9</v>
      </c>
      <c r="B84">
        <v>2019</v>
      </c>
      <c r="C84" t="s">
        <v>29</v>
      </c>
      <c r="D84" t="s">
        <v>11</v>
      </c>
      <c r="E84" t="s">
        <v>30</v>
      </c>
      <c r="F84" t="s">
        <v>41</v>
      </c>
      <c r="G84">
        <v>10660</v>
      </c>
      <c r="H84" s="2">
        <v>15170</v>
      </c>
      <c r="I84" s="1">
        <v>70.270270270270274</v>
      </c>
      <c r="J84" s="1">
        <v>79</v>
      </c>
    </row>
    <row r="85" spans="1:10" x14ac:dyDescent="0.25">
      <c r="A85" t="s">
        <v>9</v>
      </c>
      <c r="B85">
        <v>2019</v>
      </c>
      <c r="C85" t="s">
        <v>29</v>
      </c>
      <c r="D85" t="s">
        <v>11</v>
      </c>
      <c r="E85" t="s">
        <v>30</v>
      </c>
      <c r="F85" t="s">
        <v>42</v>
      </c>
      <c r="G85">
        <v>4370</v>
      </c>
      <c r="H85" s="2">
        <v>5096</v>
      </c>
      <c r="I85" s="1">
        <v>85.753532182103612</v>
      </c>
      <c r="J85" s="1">
        <v>79</v>
      </c>
    </row>
    <row r="86" spans="1:10" x14ac:dyDescent="0.25">
      <c r="A86" t="s">
        <v>9</v>
      </c>
      <c r="B86">
        <v>2020</v>
      </c>
      <c r="C86" t="s">
        <v>29</v>
      </c>
      <c r="D86" t="s">
        <v>11</v>
      </c>
      <c r="E86" t="s">
        <v>30</v>
      </c>
      <c r="F86" t="s">
        <v>31</v>
      </c>
      <c r="G86">
        <v>14942</v>
      </c>
      <c r="H86" s="2">
        <v>18904</v>
      </c>
      <c r="I86" s="1">
        <v>79.041472704189587</v>
      </c>
      <c r="J86" s="1">
        <v>73</v>
      </c>
    </row>
    <row r="87" spans="1:10" x14ac:dyDescent="0.25">
      <c r="A87" t="s">
        <v>9</v>
      </c>
      <c r="B87">
        <v>2020</v>
      </c>
      <c r="C87" t="s">
        <v>29</v>
      </c>
      <c r="D87" t="s">
        <v>11</v>
      </c>
      <c r="E87" t="s">
        <v>30</v>
      </c>
      <c r="F87" t="s">
        <v>32</v>
      </c>
      <c r="G87">
        <v>62198</v>
      </c>
      <c r="H87" s="2">
        <v>82382</v>
      </c>
      <c r="I87" s="1">
        <v>75.49950231846762</v>
      </c>
      <c r="J87" s="1">
        <v>73</v>
      </c>
    </row>
    <row r="88" spans="1:10" x14ac:dyDescent="0.25">
      <c r="A88" t="s">
        <v>9</v>
      </c>
      <c r="B88">
        <v>2020</v>
      </c>
      <c r="C88" t="s">
        <v>29</v>
      </c>
      <c r="D88" t="s">
        <v>11</v>
      </c>
      <c r="E88" t="s">
        <v>30</v>
      </c>
      <c r="F88" t="s">
        <v>33</v>
      </c>
      <c r="G88">
        <v>7580</v>
      </c>
      <c r="H88" s="2">
        <v>9549</v>
      </c>
      <c r="I88" s="1">
        <v>79.380039794742913</v>
      </c>
      <c r="J88" s="1">
        <v>73</v>
      </c>
    </row>
    <row r="89" spans="1:10" x14ac:dyDescent="0.25">
      <c r="A89" t="s">
        <v>9</v>
      </c>
      <c r="B89">
        <v>2020</v>
      </c>
      <c r="C89" t="s">
        <v>29</v>
      </c>
      <c r="D89" t="s">
        <v>11</v>
      </c>
      <c r="E89" t="s">
        <v>30</v>
      </c>
      <c r="F89" t="s">
        <v>34</v>
      </c>
      <c r="G89">
        <v>3338</v>
      </c>
      <c r="H89" s="2">
        <v>4465</v>
      </c>
      <c r="I89" s="1">
        <v>74.759238521836508</v>
      </c>
      <c r="J89" s="1">
        <v>73</v>
      </c>
    </row>
    <row r="90" spans="1:10" x14ac:dyDescent="0.25">
      <c r="A90" t="s">
        <v>9</v>
      </c>
      <c r="B90">
        <v>2020</v>
      </c>
      <c r="C90" t="s">
        <v>29</v>
      </c>
      <c r="D90" t="s">
        <v>11</v>
      </c>
      <c r="E90" t="s">
        <v>30</v>
      </c>
      <c r="F90" t="s">
        <v>35</v>
      </c>
      <c r="G90">
        <v>4157</v>
      </c>
      <c r="H90" s="2">
        <v>4610</v>
      </c>
      <c r="I90" s="1">
        <v>90.173535791757047</v>
      </c>
      <c r="J90" s="1">
        <v>73</v>
      </c>
    </row>
    <row r="91" spans="1:10" x14ac:dyDescent="0.25">
      <c r="A91" t="s">
        <v>9</v>
      </c>
      <c r="B91">
        <v>2020</v>
      </c>
      <c r="C91" t="s">
        <v>29</v>
      </c>
      <c r="D91" t="s">
        <v>11</v>
      </c>
      <c r="E91" t="s">
        <v>30</v>
      </c>
      <c r="F91" t="s">
        <v>36</v>
      </c>
      <c r="G91">
        <v>4753</v>
      </c>
      <c r="H91" s="2">
        <v>5897</v>
      </c>
      <c r="I91" s="1">
        <v>80.600305239952519</v>
      </c>
      <c r="J91" s="1">
        <v>73</v>
      </c>
    </row>
    <row r="92" spans="1:10" x14ac:dyDescent="0.25">
      <c r="A92" t="s">
        <v>9</v>
      </c>
      <c r="B92">
        <v>2020</v>
      </c>
      <c r="C92" t="s">
        <v>29</v>
      </c>
      <c r="D92" t="s">
        <v>11</v>
      </c>
      <c r="E92" t="s">
        <v>30</v>
      </c>
      <c r="F92" t="s">
        <v>37</v>
      </c>
      <c r="G92">
        <v>4828</v>
      </c>
      <c r="H92" s="2">
        <v>9428</v>
      </c>
      <c r="I92" s="1">
        <v>51.209164191769197</v>
      </c>
      <c r="J92" s="1">
        <v>73</v>
      </c>
    </row>
    <row r="93" spans="1:10" x14ac:dyDescent="0.25">
      <c r="A93" t="s">
        <v>9</v>
      </c>
      <c r="B93">
        <v>2020</v>
      </c>
      <c r="C93" t="s">
        <v>29</v>
      </c>
      <c r="D93" t="s">
        <v>11</v>
      </c>
      <c r="E93" t="s">
        <v>30</v>
      </c>
      <c r="F93" t="s">
        <v>38</v>
      </c>
      <c r="G93">
        <v>8803</v>
      </c>
      <c r="H93" s="2">
        <v>14145</v>
      </c>
      <c r="I93" s="1">
        <v>62.234004948745138</v>
      </c>
      <c r="J93" s="1">
        <v>73</v>
      </c>
    </row>
    <row r="94" spans="1:10" x14ac:dyDescent="0.25">
      <c r="A94" t="s">
        <v>9</v>
      </c>
      <c r="B94">
        <v>2020</v>
      </c>
      <c r="C94" t="s">
        <v>29</v>
      </c>
      <c r="D94" t="s">
        <v>11</v>
      </c>
      <c r="E94" t="s">
        <v>30</v>
      </c>
      <c r="F94" t="s">
        <v>39</v>
      </c>
      <c r="G94">
        <v>8027</v>
      </c>
      <c r="H94" s="2">
        <v>10679</v>
      </c>
      <c r="I94" s="1">
        <v>75.166214064987358</v>
      </c>
      <c r="J94" s="1">
        <v>73</v>
      </c>
    </row>
    <row r="95" spans="1:10" x14ac:dyDescent="0.25">
      <c r="A95" t="s">
        <v>9</v>
      </c>
      <c r="B95">
        <v>2020</v>
      </c>
      <c r="C95" t="s">
        <v>29</v>
      </c>
      <c r="D95" t="s">
        <v>11</v>
      </c>
      <c r="E95" t="s">
        <v>30</v>
      </c>
      <c r="F95" t="s">
        <v>40</v>
      </c>
      <c r="G95">
        <v>36276</v>
      </c>
      <c r="H95" s="2">
        <v>51131</v>
      </c>
      <c r="I95" s="1">
        <v>70.947174903678786</v>
      </c>
      <c r="J95" s="1">
        <v>73</v>
      </c>
    </row>
    <row r="96" spans="1:10" x14ac:dyDescent="0.25">
      <c r="A96" t="s">
        <v>9</v>
      </c>
      <c r="B96">
        <v>2020</v>
      </c>
      <c r="C96" t="s">
        <v>29</v>
      </c>
      <c r="D96" t="s">
        <v>11</v>
      </c>
      <c r="E96" t="s">
        <v>30</v>
      </c>
      <c r="F96" t="s">
        <v>41</v>
      </c>
      <c r="G96">
        <v>11154</v>
      </c>
      <c r="H96" s="2">
        <v>15628</v>
      </c>
      <c r="I96" s="1">
        <v>71.371896595853599</v>
      </c>
      <c r="J96" s="1">
        <v>73</v>
      </c>
    </row>
    <row r="97" spans="1:10" x14ac:dyDescent="0.25">
      <c r="A97" t="s">
        <v>9</v>
      </c>
      <c r="B97">
        <v>2020</v>
      </c>
      <c r="C97" t="s">
        <v>29</v>
      </c>
      <c r="D97" t="s">
        <v>11</v>
      </c>
      <c r="E97" t="s">
        <v>30</v>
      </c>
      <c r="F97" t="s">
        <v>42</v>
      </c>
      <c r="G97">
        <v>3268</v>
      </c>
      <c r="H97" s="2">
        <v>5249</v>
      </c>
      <c r="I97" s="1">
        <v>62.259477995808723</v>
      </c>
      <c r="J97" s="1">
        <v>73</v>
      </c>
    </row>
    <row r="98" spans="1:10" x14ac:dyDescent="0.25">
      <c r="A98" t="s">
        <v>9</v>
      </c>
      <c r="B98">
        <v>2021</v>
      </c>
      <c r="C98" t="s">
        <v>29</v>
      </c>
      <c r="D98" t="s">
        <v>11</v>
      </c>
      <c r="E98" t="s">
        <v>30</v>
      </c>
      <c r="F98" t="s">
        <v>31</v>
      </c>
      <c r="G98">
        <v>17814</v>
      </c>
      <c r="H98" s="2">
        <v>19471</v>
      </c>
      <c r="I98" s="1">
        <v>91.489908068409434</v>
      </c>
      <c r="J98" s="1">
        <v>77</v>
      </c>
    </row>
    <row r="99" spans="1:10" x14ac:dyDescent="0.25">
      <c r="A99" t="s">
        <v>9</v>
      </c>
      <c r="B99">
        <v>2021</v>
      </c>
      <c r="C99" t="s">
        <v>29</v>
      </c>
      <c r="D99" t="s">
        <v>11</v>
      </c>
      <c r="E99" t="s">
        <v>30</v>
      </c>
      <c r="F99" t="s">
        <v>32</v>
      </c>
      <c r="G99">
        <v>60147</v>
      </c>
      <c r="H99" s="2">
        <v>85426</v>
      </c>
      <c r="I99" s="1">
        <v>70.408306604546624</v>
      </c>
      <c r="J99" s="1">
        <v>77</v>
      </c>
    </row>
    <row r="100" spans="1:10" x14ac:dyDescent="0.25">
      <c r="A100" t="s">
        <v>9</v>
      </c>
      <c r="B100">
        <v>2021</v>
      </c>
      <c r="C100" t="s">
        <v>29</v>
      </c>
      <c r="D100" t="s">
        <v>11</v>
      </c>
      <c r="E100" t="s">
        <v>30</v>
      </c>
      <c r="F100" t="s">
        <v>33</v>
      </c>
      <c r="G100">
        <v>6485</v>
      </c>
      <c r="H100" s="2">
        <v>9834</v>
      </c>
      <c r="I100" s="1">
        <v>65.94468171649379</v>
      </c>
      <c r="J100" s="1">
        <v>77</v>
      </c>
    </row>
    <row r="101" spans="1:10" x14ac:dyDescent="0.25">
      <c r="A101" t="s">
        <v>9</v>
      </c>
      <c r="B101">
        <v>2021</v>
      </c>
      <c r="C101" t="s">
        <v>29</v>
      </c>
      <c r="D101" t="s">
        <v>11</v>
      </c>
      <c r="E101" t="s">
        <v>30</v>
      </c>
      <c r="F101" t="s">
        <v>34</v>
      </c>
      <c r="G101">
        <v>3934</v>
      </c>
      <c r="H101" s="2">
        <v>4599</v>
      </c>
      <c r="I101" s="1">
        <v>85.540334855403344</v>
      </c>
      <c r="J101" s="1">
        <v>77</v>
      </c>
    </row>
    <row r="102" spans="1:10" x14ac:dyDescent="0.25">
      <c r="A102" t="s">
        <v>9</v>
      </c>
      <c r="B102">
        <v>2021</v>
      </c>
      <c r="C102" t="s">
        <v>29</v>
      </c>
      <c r="D102" t="s">
        <v>11</v>
      </c>
      <c r="E102" t="s">
        <v>30</v>
      </c>
      <c r="F102" t="s">
        <v>35</v>
      </c>
      <c r="G102">
        <v>4439</v>
      </c>
      <c r="H102" s="2">
        <v>4747</v>
      </c>
      <c r="I102" s="1">
        <v>93.511691594691385</v>
      </c>
      <c r="J102" s="1">
        <v>77</v>
      </c>
    </row>
    <row r="103" spans="1:10" x14ac:dyDescent="0.25">
      <c r="A103" t="s">
        <v>9</v>
      </c>
      <c r="B103">
        <v>2021</v>
      </c>
      <c r="C103" t="s">
        <v>29</v>
      </c>
      <c r="D103" t="s">
        <v>11</v>
      </c>
      <c r="E103" t="s">
        <v>30</v>
      </c>
      <c r="F103" t="s">
        <v>36</v>
      </c>
      <c r="G103">
        <v>4425</v>
      </c>
      <c r="H103" s="2">
        <v>6073</v>
      </c>
      <c r="I103" s="1">
        <v>72.863494154454145</v>
      </c>
      <c r="J103" s="1">
        <v>77</v>
      </c>
    </row>
    <row r="104" spans="1:10" x14ac:dyDescent="0.25">
      <c r="A104" t="s">
        <v>9</v>
      </c>
      <c r="B104">
        <v>2021</v>
      </c>
      <c r="C104" t="s">
        <v>29</v>
      </c>
      <c r="D104" t="s">
        <v>11</v>
      </c>
      <c r="E104" t="s">
        <v>30</v>
      </c>
      <c r="F104" t="s">
        <v>37</v>
      </c>
      <c r="G104">
        <v>4225</v>
      </c>
      <c r="H104" s="2">
        <v>9709</v>
      </c>
      <c r="I104" s="1">
        <v>43.516325059223398</v>
      </c>
      <c r="J104" s="1">
        <v>77</v>
      </c>
    </row>
    <row r="105" spans="1:10" x14ac:dyDescent="0.25">
      <c r="A105" t="s">
        <v>9</v>
      </c>
      <c r="B105">
        <v>2021</v>
      </c>
      <c r="C105" t="s">
        <v>29</v>
      </c>
      <c r="D105" t="s">
        <v>11</v>
      </c>
      <c r="E105" t="s">
        <v>30</v>
      </c>
      <c r="F105" t="s">
        <v>38</v>
      </c>
      <c r="G105">
        <v>11724</v>
      </c>
      <c r="H105" s="2">
        <v>14569</v>
      </c>
      <c r="I105" s="1">
        <v>80.472235568673213</v>
      </c>
      <c r="J105" s="1">
        <v>77</v>
      </c>
    </row>
    <row r="106" spans="1:10" x14ac:dyDescent="0.25">
      <c r="A106" t="s">
        <v>9</v>
      </c>
      <c r="B106">
        <v>2021</v>
      </c>
      <c r="C106" t="s">
        <v>29</v>
      </c>
      <c r="D106" t="s">
        <v>11</v>
      </c>
      <c r="E106" t="s">
        <v>30</v>
      </c>
      <c r="F106" t="s">
        <v>39</v>
      </c>
      <c r="G106">
        <v>9093</v>
      </c>
      <c r="H106" s="2">
        <v>10999</v>
      </c>
      <c r="I106" s="1">
        <v>82.671151922902084</v>
      </c>
      <c r="J106" s="1">
        <v>77</v>
      </c>
    </row>
    <row r="107" spans="1:10" x14ac:dyDescent="0.25">
      <c r="A107" t="s">
        <v>9</v>
      </c>
      <c r="B107">
        <v>2021</v>
      </c>
      <c r="C107" t="s">
        <v>29</v>
      </c>
      <c r="D107" t="s">
        <v>11</v>
      </c>
      <c r="E107" t="s">
        <v>30</v>
      </c>
      <c r="F107" t="s">
        <v>40</v>
      </c>
      <c r="G107">
        <v>44951</v>
      </c>
      <c r="H107" s="2">
        <v>52659</v>
      </c>
      <c r="I107" s="1">
        <v>85.362426175962327</v>
      </c>
      <c r="J107" s="1">
        <v>77</v>
      </c>
    </row>
    <row r="108" spans="1:10" x14ac:dyDescent="0.25">
      <c r="A108" t="s">
        <v>9</v>
      </c>
      <c r="B108">
        <v>2021</v>
      </c>
      <c r="C108" t="s">
        <v>29</v>
      </c>
      <c r="D108" t="s">
        <v>11</v>
      </c>
      <c r="E108" t="s">
        <v>30</v>
      </c>
      <c r="F108" t="s">
        <v>41</v>
      </c>
      <c r="G108">
        <v>9800</v>
      </c>
      <c r="H108" s="2">
        <v>16094</v>
      </c>
      <c r="I108" s="1">
        <v>60.892257984341988</v>
      </c>
      <c r="J108" s="1">
        <v>77</v>
      </c>
    </row>
    <row r="109" spans="1:10" x14ac:dyDescent="0.25">
      <c r="A109" t="s">
        <v>9</v>
      </c>
      <c r="B109">
        <v>2021</v>
      </c>
      <c r="C109" t="s">
        <v>29</v>
      </c>
      <c r="D109" t="s">
        <v>11</v>
      </c>
      <c r="E109" t="s">
        <v>30</v>
      </c>
      <c r="F109" t="s">
        <v>42</v>
      </c>
      <c r="G109">
        <v>2551</v>
      </c>
      <c r="H109" s="2">
        <v>5406</v>
      </c>
      <c r="I109" s="1">
        <v>47.188309285978541</v>
      </c>
      <c r="J109" s="1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3020-65B2-4D8B-8B7D-627B496C351E}">
  <dimension ref="A1:BD109"/>
  <sheetViews>
    <sheetView topLeftCell="X1" workbookViewId="0">
      <selection activeCell="AE16" sqref="AE16"/>
    </sheetView>
  </sheetViews>
  <sheetFormatPr defaultRowHeight="16.5" thickTop="1" thickBottom="1" x14ac:dyDescent="0.3"/>
  <cols>
    <col min="4" max="4" width="27.140625" bestFit="1" customWidth="1"/>
    <col min="5" max="5" width="18" bestFit="1" customWidth="1"/>
    <col min="6" max="6" width="30" bestFit="1" customWidth="1"/>
    <col min="36" max="38" width="9.140625" style="6"/>
  </cols>
  <sheetData>
    <row r="1" spans="1:56" thickTop="1" thickBot="1" x14ac:dyDescent="0.3">
      <c r="A1" s="3" t="str">
        <f>'sample-data-3'!A1</f>
        <v>country</v>
      </c>
      <c r="B1" s="3" t="str">
        <f>'sample-data-3'!B1</f>
        <v>year</v>
      </c>
      <c r="C1" s="3" t="str">
        <f>'sample-data-3'!C1</f>
        <v>source</v>
      </c>
      <c r="D1" s="3" t="str">
        <f>'sample-data-3'!D1</f>
        <v>indicator</v>
      </c>
      <c r="E1" s="3" t="str">
        <f>'sample-data-3'!E1</f>
        <v>dimension</v>
      </c>
      <c r="F1" s="3" t="str">
        <f>'sample-data-3'!F1</f>
        <v>subgroup</v>
      </c>
      <c r="G1" s="3" t="str">
        <f>'sample-data-3'!G1</f>
        <v>num</v>
      </c>
      <c r="H1" s="3" t="str">
        <f>'sample-data-3'!H1</f>
        <v>den</v>
      </c>
      <c r="I1" s="3" t="str">
        <f>'sample-data-3'!I1</f>
        <v>estimate</v>
      </c>
      <c r="J1" s="3" t="str">
        <f>'sample-data-3'!J1</f>
        <v>setting_average</v>
      </c>
      <c r="K1" s="3" t="str">
        <f>'sample-data-3'!K1</f>
        <v>se</v>
      </c>
      <c r="L1" s="3" t="str">
        <f>'sample-data-3'!L1</f>
        <v>ci_lower</v>
      </c>
      <c r="M1" s="3" t="str">
        <f>'sample-data-3'!M1</f>
        <v>ci_upper</v>
      </c>
      <c r="O1" s="5" t="s">
        <v>47</v>
      </c>
      <c r="P1" s="5" t="s">
        <v>1</v>
      </c>
      <c r="Q1" s="5" t="s">
        <v>2</v>
      </c>
      <c r="R1" s="5" t="s">
        <v>48</v>
      </c>
      <c r="S1" s="5" t="s">
        <v>49</v>
      </c>
      <c r="T1" s="5" t="s">
        <v>4</v>
      </c>
      <c r="U1" s="5" t="s">
        <v>5</v>
      </c>
      <c r="V1" s="5" t="s">
        <v>8</v>
      </c>
      <c r="W1" s="5" t="s">
        <v>44</v>
      </c>
      <c r="X1" s="5" t="s">
        <v>50</v>
      </c>
      <c r="Y1" s="5" t="s">
        <v>51</v>
      </c>
      <c r="Z1" s="5" t="s">
        <v>52</v>
      </c>
      <c r="AA1" s="5" t="s">
        <v>63</v>
      </c>
      <c r="AB1" s="5" t="s">
        <v>43</v>
      </c>
      <c r="AC1" s="5" t="s">
        <v>53</v>
      </c>
      <c r="AD1" s="5" t="s">
        <v>54</v>
      </c>
      <c r="AE1" s="5" t="s">
        <v>55</v>
      </c>
      <c r="AF1" s="5" t="s">
        <v>56</v>
      </c>
      <c r="AG1" s="5" t="s">
        <v>57</v>
      </c>
      <c r="AH1" s="5" t="s">
        <v>58</v>
      </c>
      <c r="AI1" s="5"/>
      <c r="AJ1" s="6" t="s">
        <v>451</v>
      </c>
      <c r="AK1" s="6" t="s">
        <v>452</v>
      </c>
      <c r="AL1" s="6" t="s">
        <v>453</v>
      </c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thickTop="1" thickBot="1" x14ac:dyDescent="0.3">
      <c r="A2" s="3" t="str">
        <f>'sample-data-3'!A2</f>
        <v>Congo</v>
      </c>
      <c r="B2" s="3">
        <f>'sample-data-3'!B2</f>
        <v>2005</v>
      </c>
      <c r="C2" s="3" t="str">
        <f>'sample-data-3'!C2</f>
        <v>DHS</v>
      </c>
      <c r="D2" s="3" t="str">
        <f>'sample-data-3'!D2</f>
        <v>DTP3 immunization coverage</v>
      </c>
      <c r="E2" s="3" t="str">
        <f>'sample-data-3'!E2</f>
        <v>Economic status</v>
      </c>
      <c r="F2" s="3" t="str">
        <f>'sample-data-3'!F2</f>
        <v>Quintile 1 (poorest)</v>
      </c>
      <c r="G2" s="3">
        <f>'sample-data-3'!G2</f>
        <v>82</v>
      </c>
      <c r="H2" s="3">
        <f>'sample-data-3'!H2</f>
        <v>191.23564147949219</v>
      </c>
      <c r="I2" s="3">
        <f>'sample-data-3'!I2</f>
        <v>42.879036232790085</v>
      </c>
      <c r="J2" s="3">
        <f>'sample-data-3'!J2</f>
        <v>68.687182664871216</v>
      </c>
      <c r="K2" s="3">
        <f>'sample-data-3'!K2</f>
        <v>5.9389170259237289</v>
      </c>
      <c r="L2" s="3">
        <f>'sample-data-3'!L2</f>
        <v>31.480664014816284</v>
      </c>
      <c r="M2" s="3">
        <f>'sample-data-3'!M2</f>
        <v>54.61801290512085</v>
      </c>
      <c r="O2" t="str">
        <f>A2</f>
        <v>Congo</v>
      </c>
      <c r="P2">
        <f>B2</f>
        <v>2005</v>
      </c>
      <c r="Q2" t="str">
        <f>C2</f>
        <v>DHS</v>
      </c>
      <c r="R2" t="str">
        <f>VLOOKUP($D2,Lookups!$A:$C,2, FALSE)</f>
        <v>dtp</v>
      </c>
      <c r="S2" t="str">
        <f>VLOOKUP($D2,Lookups!$A:$C,3, FALSE)</f>
        <v>DTP3 immunization coverage among one-year-olds (%)</v>
      </c>
      <c r="T2" t="str">
        <f>E2</f>
        <v>Economic status</v>
      </c>
      <c r="U2" t="str">
        <f>F2</f>
        <v>Quintile 1 (poorest)</v>
      </c>
      <c r="V2">
        <f>I2</f>
        <v>42.879036232790085</v>
      </c>
      <c r="W2">
        <f>K2</f>
        <v>5.9389170259237289</v>
      </c>
      <c r="X2">
        <f>L2</f>
        <v>31.480664014816284</v>
      </c>
      <c r="Y2">
        <f>M2</f>
        <v>54.61801290512085</v>
      </c>
      <c r="Z2">
        <f>H2</f>
        <v>191.23564147949219</v>
      </c>
      <c r="AA2" t="str">
        <f>IF(T2="Education","Education refers to mothers education", "")</f>
        <v/>
      </c>
      <c r="AB2">
        <f>J2</f>
        <v>68.687182664871216</v>
      </c>
      <c r="AC2" t="str">
        <f>VLOOKUP(A2,Lookups!F:G,2,FALSE)</f>
        <v>COG</v>
      </c>
      <c r="AD2">
        <f>VLOOKUP(Calculation!D2,Lookups!A:D,4,FALSE)</f>
        <v>1</v>
      </c>
      <c r="AE2">
        <f>VLOOKUP(D2,Lookups!A:E,5, FALSE)</f>
        <v>100</v>
      </c>
      <c r="AF2">
        <f>IF(OR(E2="Economic status",E2="Education"),1,0)</f>
        <v>1</v>
      </c>
      <c r="AG2">
        <f>VLOOKUP(F2,Lookups!I:J,2,FALSE)</f>
        <v>1</v>
      </c>
      <c r="AH2">
        <f>VLOOKUP(F2,Lookups!I:L,3,FALSE)</f>
        <v>0</v>
      </c>
      <c r="AJ2" s="6">
        <f>COUNTIFS(P:P,P2,Q:Q,Q2,R:R,R2,S:S,S2,T:T,T2,U:U,U2,V:V,V2)</f>
        <v>1</v>
      </c>
      <c r="AK2" s="6">
        <f>IF(V2&gt;100,1,0)</f>
        <v>0</v>
      </c>
      <c r="AL2" s="6">
        <f>IF(OR(AD2=1,AD2=0),0,1)</f>
        <v>0</v>
      </c>
    </row>
    <row r="3" spans="1:56" thickTop="1" thickBot="1" x14ac:dyDescent="0.3">
      <c r="A3" s="3" t="str">
        <f>'sample-data-3'!A3</f>
        <v>Congo</v>
      </c>
      <c r="B3" s="3">
        <f>'sample-data-3'!B3</f>
        <v>2005</v>
      </c>
      <c r="C3" s="3" t="str">
        <f>'sample-data-3'!C3</f>
        <v>DHS</v>
      </c>
      <c r="D3" s="3" t="str">
        <f>'sample-data-3'!D3</f>
        <v>DTP3 immunization coverage</v>
      </c>
      <c r="E3" s="3" t="str">
        <f>'sample-data-3'!E3</f>
        <v>Economic status</v>
      </c>
      <c r="F3" s="3" t="str">
        <f>'sample-data-3'!F3</f>
        <v>Quintile 2</v>
      </c>
      <c r="G3" s="3">
        <f>'sample-data-3'!G3</f>
        <v>130</v>
      </c>
      <c r="H3" s="3">
        <f>'sample-data-3'!H3</f>
        <v>208.46493530273438</v>
      </c>
      <c r="I3" s="3">
        <f>'sample-data-3'!I3</f>
        <v>62.360607461975803</v>
      </c>
      <c r="J3" s="3">
        <f>'sample-data-3'!J3</f>
        <v>68.687182664871216</v>
      </c>
      <c r="K3" s="3">
        <f>'sample-data-3'!K3</f>
        <v>4.4079095125198364</v>
      </c>
      <c r="L3" s="3">
        <f>'sample-data-3'!L3</f>
        <v>53.305149078369141</v>
      </c>
      <c r="M3" s="3">
        <f>'sample-data-3'!M3</f>
        <v>70.623832941055298</v>
      </c>
      <c r="O3" t="str">
        <f t="shared" ref="O3:O66" si="0">A3</f>
        <v>Congo</v>
      </c>
      <c r="P3">
        <f t="shared" ref="P3:P66" si="1">B3</f>
        <v>2005</v>
      </c>
      <c r="Q3" t="str">
        <f t="shared" ref="Q3:Q66" si="2">C3</f>
        <v>DHS</v>
      </c>
      <c r="R3" t="str">
        <f>VLOOKUP($D3,Lookups!$A:$C,2, FALSE)</f>
        <v>dtp</v>
      </c>
      <c r="S3" t="str">
        <f>VLOOKUP($D3,Lookups!$A:$C,3, FALSE)</f>
        <v>DTP3 immunization coverage among one-year-olds (%)</v>
      </c>
      <c r="T3" t="str">
        <f t="shared" ref="T3:T66" si="3">E3</f>
        <v>Economic status</v>
      </c>
      <c r="U3" t="str">
        <f t="shared" ref="U3:U66" si="4">F3</f>
        <v>Quintile 2</v>
      </c>
      <c r="V3">
        <f t="shared" ref="V3:V66" si="5">I3</f>
        <v>62.360607461975803</v>
      </c>
      <c r="W3">
        <f t="shared" ref="W3:W66" si="6">K3</f>
        <v>4.4079095125198364</v>
      </c>
      <c r="X3">
        <f t="shared" ref="X3:X66" si="7">L3</f>
        <v>53.305149078369141</v>
      </c>
      <c r="Y3">
        <f t="shared" ref="Y3:Y66" si="8">M3</f>
        <v>70.623832941055298</v>
      </c>
      <c r="Z3">
        <f t="shared" ref="Z3:Z66" si="9">H3</f>
        <v>208.46493530273438</v>
      </c>
      <c r="AA3" t="str">
        <f t="shared" ref="AA3:AA66" si="10">IF(T3="Education","Education refers to mothers education", "")</f>
        <v/>
      </c>
      <c r="AB3">
        <f t="shared" ref="AB3:AB66" si="11">J3</f>
        <v>68.687182664871216</v>
      </c>
      <c r="AC3" t="str">
        <f>VLOOKUP(A3,Lookups!F:G,2,FALSE)</f>
        <v>COG</v>
      </c>
      <c r="AD3">
        <f>VLOOKUP(Calculation!D3,Lookups!A:D,4,FALSE)</f>
        <v>1</v>
      </c>
      <c r="AE3">
        <f>VLOOKUP(D3,Lookups!A:E,5, FALSE)</f>
        <v>100</v>
      </c>
      <c r="AF3">
        <f t="shared" ref="AF3:AF66" si="12">IF(OR(E3="Economic status",E3="Education"),1,0)</f>
        <v>1</v>
      </c>
      <c r="AG3">
        <f>VLOOKUP(F3,Lookups!I:J,2,FALSE)</f>
        <v>2</v>
      </c>
      <c r="AH3">
        <f>VLOOKUP(F3,Lookups!I:L,3,FALSE)</f>
        <v>0</v>
      </c>
      <c r="AJ3" s="6">
        <f t="shared" ref="AJ3:AJ66" si="13">COUNTIFS(P:P,P3,Q:Q,Q3,R:R,R3,S:S,S3,T:T,T3,U:U,U3,V:V,V3)</f>
        <v>1</v>
      </c>
      <c r="AK3" s="6">
        <f t="shared" ref="AK3:AK66" si="14">IF(V3&gt;100,1,0)</f>
        <v>0</v>
      </c>
      <c r="AL3" s="6">
        <f t="shared" ref="AL3:AL66" si="15">IF(OR(AD3=1,AD3=0),0,1)</f>
        <v>0</v>
      </c>
    </row>
    <row r="4" spans="1:56" thickTop="1" thickBot="1" x14ac:dyDescent="0.3">
      <c r="A4" s="3" t="str">
        <f>'sample-data-3'!A4</f>
        <v>Congo</v>
      </c>
      <c r="B4" s="3">
        <f>'sample-data-3'!B4</f>
        <v>2005</v>
      </c>
      <c r="C4" s="3" t="str">
        <f>'sample-data-3'!C4</f>
        <v>DHS</v>
      </c>
      <c r="D4" s="3" t="str">
        <f>'sample-data-3'!D4</f>
        <v>DTP3 immunization coverage</v>
      </c>
      <c r="E4" s="3" t="str">
        <f>'sample-data-3'!E4</f>
        <v>Economic status</v>
      </c>
      <c r="F4" s="3" t="str">
        <f>'sample-data-3'!F4</f>
        <v>Quintile 3</v>
      </c>
      <c r="G4" s="3">
        <f>'sample-data-3'!G4</f>
        <v>151</v>
      </c>
      <c r="H4" s="3">
        <f>'sample-data-3'!H4</f>
        <v>200.31617736816406</v>
      </c>
      <c r="I4" s="3">
        <f>'sample-data-3'!I4</f>
        <v>75.380831435533466</v>
      </c>
      <c r="J4" s="3">
        <f>'sample-data-3'!J4</f>
        <v>68.687182664871216</v>
      </c>
      <c r="K4" s="3">
        <f>'sample-data-3'!K4</f>
        <v>4.3877303600311279</v>
      </c>
      <c r="L4" s="3">
        <f>'sample-data-3'!L4</f>
        <v>65.541410446166992</v>
      </c>
      <c r="M4" s="3">
        <f>'sample-data-3'!M4</f>
        <v>82.865643501281738</v>
      </c>
      <c r="O4" t="str">
        <f t="shared" si="0"/>
        <v>Congo</v>
      </c>
      <c r="P4">
        <f t="shared" si="1"/>
        <v>2005</v>
      </c>
      <c r="Q4" t="str">
        <f t="shared" si="2"/>
        <v>DHS</v>
      </c>
      <c r="R4" t="str">
        <f>VLOOKUP($D4,Lookups!$A:$C,2, FALSE)</f>
        <v>dtp</v>
      </c>
      <c r="S4" t="str">
        <f>VLOOKUP($D4,Lookups!$A:$C,3, FALSE)</f>
        <v>DTP3 immunization coverage among one-year-olds (%)</v>
      </c>
      <c r="T4" t="str">
        <f t="shared" si="3"/>
        <v>Economic status</v>
      </c>
      <c r="U4" t="str">
        <f t="shared" si="4"/>
        <v>Quintile 3</v>
      </c>
      <c r="V4">
        <f t="shared" si="5"/>
        <v>75.380831435533466</v>
      </c>
      <c r="W4">
        <f t="shared" si="6"/>
        <v>4.3877303600311279</v>
      </c>
      <c r="X4">
        <f t="shared" si="7"/>
        <v>65.541410446166992</v>
      </c>
      <c r="Y4">
        <f t="shared" si="8"/>
        <v>82.865643501281738</v>
      </c>
      <c r="Z4">
        <f t="shared" si="9"/>
        <v>200.31617736816406</v>
      </c>
      <c r="AA4" t="str">
        <f t="shared" si="10"/>
        <v/>
      </c>
      <c r="AB4">
        <f t="shared" si="11"/>
        <v>68.687182664871216</v>
      </c>
      <c r="AC4" t="str">
        <f>VLOOKUP(A4,Lookups!F:G,2,FALSE)</f>
        <v>COG</v>
      </c>
      <c r="AD4">
        <f>VLOOKUP(Calculation!D4,Lookups!A:D,4,FALSE)</f>
        <v>1</v>
      </c>
      <c r="AE4">
        <f>VLOOKUP(D4,Lookups!A:E,5, FALSE)</f>
        <v>100</v>
      </c>
      <c r="AF4">
        <f t="shared" si="12"/>
        <v>1</v>
      </c>
      <c r="AG4">
        <f>VLOOKUP(F4,Lookups!I:J,2,FALSE)</f>
        <v>3</v>
      </c>
      <c r="AH4">
        <f>VLOOKUP(F4,Lookups!I:L,3,FALSE)</f>
        <v>0</v>
      </c>
      <c r="AJ4" s="6">
        <f t="shared" si="13"/>
        <v>1</v>
      </c>
      <c r="AK4" s="6">
        <f t="shared" si="14"/>
        <v>0</v>
      </c>
      <c r="AL4" s="6">
        <f t="shared" si="15"/>
        <v>0</v>
      </c>
    </row>
    <row r="5" spans="1:56" thickTop="1" thickBot="1" x14ac:dyDescent="0.3">
      <c r="A5" s="3" t="str">
        <f>'sample-data-3'!A5</f>
        <v>Congo</v>
      </c>
      <c r="B5" s="3">
        <f>'sample-data-3'!B5</f>
        <v>2005</v>
      </c>
      <c r="C5" s="3" t="str">
        <f>'sample-data-3'!C5</f>
        <v>DHS</v>
      </c>
      <c r="D5" s="3" t="str">
        <f>'sample-data-3'!D5</f>
        <v>DTP3 immunization coverage</v>
      </c>
      <c r="E5" s="3" t="str">
        <f>'sample-data-3'!E5</f>
        <v>Economic status</v>
      </c>
      <c r="F5" s="3" t="str">
        <f>'sample-data-3'!F5</f>
        <v>Quintile 4</v>
      </c>
      <c r="G5" s="3">
        <f>'sample-data-3'!G5</f>
        <v>143</v>
      </c>
      <c r="H5" s="3">
        <f>'sample-data-3'!H5</f>
        <v>175.1920166015625</v>
      </c>
      <c r="I5" s="3">
        <f>'sample-data-3'!I5</f>
        <v>81.624723987979152</v>
      </c>
      <c r="J5" s="3">
        <f>'sample-data-3'!J5</f>
        <v>68.687182664871216</v>
      </c>
      <c r="K5" s="3">
        <f>'sample-data-3'!K5</f>
        <v>3.8697779178619385</v>
      </c>
      <c r="L5" s="3">
        <f>'sample-data-3'!L5</f>
        <v>72.728604078292847</v>
      </c>
      <c r="M5" s="3">
        <f>'sample-data-3'!M5</f>
        <v>88.137513399124146</v>
      </c>
      <c r="O5" t="str">
        <f t="shared" si="0"/>
        <v>Congo</v>
      </c>
      <c r="P5">
        <f t="shared" si="1"/>
        <v>2005</v>
      </c>
      <c r="Q5" t="str">
        <f t="shared" si="2"/>
        <v>DHS</v>
      </c>
      <c r="R5" t="str">
        <f>VLOOKUP($D5,Lookups!$A:$C,2, FALSE)</f>
        <v>dtp</v>
      </c>
      <c r="S5" t="str">
        <f>VLOOKUP($D5,Lookups!$A:$C,3, FALSE)</f>
        <v>DTP3 immunization coverage among one-year-olds (%)</v>
      </c>
      <c r="T5" t="str">
        <f t="shared" si="3"/>
        <v>Economic status</v>
      </c>
      <c r="U5" t="str">
        <f t="shared" si="4"/>
        <v>Quintile 4</v>
      </c>
      <c r="V5">
        <f t="shared" si="5"/>
        <v>81.624723987979152</v>
      </c>
      <c r="W5">
        <f t="shared" si="6"/>
        <v>3.8697779178619385</v>
      </c>
      <c r="X5">
        <f t="shared" si="7"/>
        <v>72.728604078292847</v>
      </c>
      <c r="Y5">
        <f t="shared" si="8"/>
        <v>88.137513399124146</v>
      </c>
      <c r="Z5">
        <f t="shared" si="9"/>
        <v>175.1920166015625</v>
      </c>
      <c r="AA5" t="str">
        <f t="shared" si="10"/>
        <v/>
      </c>
      <c r="AB5">
        <f t="shared" si="11"/>
        <v>68.687182664871216</v>
      </c>
      <c r="AC5" t="str">
        <f>VLOOKUP(A5,Lookups!F:G,2,FALSE)</f>
        <v>COG</v>
      </c>
      <c r="AD5">
        <f>VLOOKUP(Calculation!D5,Lookups!A:D,4,FALSE)</f>
        <v>1</v>
      </c>
      <c r="AE5">
        <f>VLOOKUP(D5,Lookups!A:E,5, FALSE)</f>
        <v>100</v>
      </c>
      <c r="AF5">
        <f t="shared" si="12"/>
        <v>1</v>
      </c>
      <c r="AG5">
        <f>VLOOKUP(F5,Lookups!I:J,2,FALSE)</f>
        <v>4</v>
      </c>
      <c r="AH5">
        <f>VLOOKUP(F5,Lookups!I:L,3,FALSE)</f>
        <v>0</v>
      </c>
      <c r="AJ5" s="6">
        <f t="shared" si="13"/>
        <v>1</v>
      </c>
      <c r="AK5" s="6">
        <f t="shared" si="14"/>
        <v>0</v>
      </c>
      <c r="AL5" s="6">
        <f t="shared" si="15"/>
        <v>0</v>
      </c>
    </row>
    <row r="6" spans="1:56" thickTop="1" thickBot="1" x14ac:dyDescent="0.3">
      <c r="A6" s="3" t="str">
        <f>'sample-data-3'!A6</f>
        <v>Congo</v>
      </c>
      <c r="B6" s="3">
        <f>'sample-data-3'!B6</f>
        <v>2005</v>
      </c>
      <c r="C6" s="3" t="str">
        <f>'sample-data-3'!C6</f>
        <v>DHS</v>
      </c>
      <c r="D6" s="3" t="str">
        <f>'sample-data-3'!D6</f>
        <v>DTP3 immunization coverage</v>
      </c>
      <c r="E6" s="3" t="str">
        <f>'sample-data-3'!E6</f>
        <v>Economic status</v>
      </c>
      <c r="F6" s="3" t="str">
        <f>'sample-data-3'!F6</f>
        <v>Quintile 5 (richest)</v>
      </c>
      <c r="G6" s="3">
        <f>'sample-data-3'!G6</f>
        <v>112</v>
      </c>
      <c r="H6" s="3">
        <f>'sample-data-3'!H6</f>
        <v>123.36222839355469</v>
      </c>
      <c r="I6" s="3">
        <f>'sample-data-3'!I6</f>
        <v>90.789540249462348</v>
      </c>
      <c r="J6" s="3">
        <f>'sample-data-3'!J6</f>
        <v>68.687182664871216</v>
      </c>
      <c r="K6" s="3">
        <f>'sample-data-3'!K6</f>
        <v>3.0488137155771255</v>
      </c>
      <c r="L6" s="3">
        <f>'sample-data-3'!L6</f>
        <v>82.681012153625488</v>
      </c>
      <c r="M6" s="3">
        <f>'sample-data-3'!M6</f>
        <v>95.273065567016602</v>
      </c>
      <c r="O6" t="str">
        <f t="shared" si="0"/>
        <v>Congo</v>
      </c>
      <c r="P6">
        <f t="shared" si="1"/>
        <v>2005</v>
      </c>
      <c r="Q6" t="str">
        <f t="shared" si="2"/>
        <v>DHS</v>
      </c>
      <c r="R6" t="str">
        <f>VLOOKUP($D6,Lookups!$A:$C,2, FALSE)</f>
        <v>dtp</v>
      </c>
      <c r="S6" t="str">
        <f>VLOOKUP($D6,Lookups!$A:$C,3, FALSE)</f>
        <v>DTP3 immunization coverage among one-year-olds (%)</v>
      </c>
      <c r="T6" t="str">
        <f t="shared" si="3"/>
        <v>Economic status</v>
      </c>
      <c r="U6" t="str">
        <f t="shared" si="4"/>
        <v>Quintile 5 (richest)</v>
      </c>
      <c r="V6">
        <f t="shared" si="5"/>
        <v>90.789540249462348</v>
      </c>
      <c r="W6">
        <f t="shared" si="6"/>
        <v>3.0488137155771255</v>
      </c>
      <c r="X6">
        <f t="shared" si="7"/>
        <v>82.681012153625488</v>
      </c>
      <c r="Y6">
        <f t="shared" si="8"/>
        <v>95.273065567016602</v>
      </c>
      <c r="Z6">
        <f t="shared" si="9"/>
        <v>123.36222839355469</v>
      </c>
      <c r="AA6" t="str">
        <f t="shared" si="10"/>
        <v/>
      </c>
      <c r="AB6">
        <f t="shared" si="11"/>
        <v>68.687182664871216</v>
      </c>
      <c r="AC6" t="str">
        <f>VLOOKUP(A6,Lookups!F:G,2,FALSE)</f>
        <v>COG</v>
      </c>
      <c r="AD6">
        <f>VLOOKUP(Calculation!D6,Lookups!A:D,4,FALSE)</f>
        <v>1</v>
      </c>
      <c r="AE6">
        <f>VLOOKUP(D6,Lookups!A:E,5, FALSE)</f>
        <v>100</v>
      </c>
      <c r="AF6">
        <f t="shared" si="12"/>
        <v>1</v>
      </c>
      <c r="AG6">
        <f>VLOOKUP(F6,Lookups!I:J,2,FALSE)</f>
        <v>5</v>
      </c>
      <c r="AH6">
        <f>VLOOKUP(F6,Lookups!I:L,3,FALSE)</f>
        <v>0</v>
      </c>
      <c r="AJ6" s="6">
        <f t="shared" si="13"/>
        <v>1</v>
      </c>
      <c r="AK6" s="6">
        <f t="shared" si="14"/>
        <v>0</v>
      </c>
      <c r="AL6" s="6">
        <f t="shared" si="15"/>
        <v>0</v>
      </c>
    </row>
    <row r="7" spans="1:56" thickTop="1" thickBot="1" x14ac:dyDescent="0.3">
      <c r="A7" s="3" t="str">
        <f>'sample-data-3'!A7</f>
        <v>Congo</v>
      </c>
      <c r="B7" s="3">
        <f>'sample-data-3'!B7</f>
        <v>2005</v>
      </c>
      <c r="C7" s="3" t="str">
        <f>'sample-data-3'!C7</f>
        <v>DHS</v>
      </c>
      <c r="D7" s="3" t="str">
        <f>'sample-data-3'!D7</f>
        <v>DTP3 immunization coverage</v>
      </c>
      <c r="E7" s="3" t="str">
        <f>'sample-data-3'!E7</f>
        <v>Education</v>
      </c>
      <c r="F7" s="3" t="str">
        <f>'sample-data-3'!F7</f>
        <v>No education</v>
      </c>
      <c r="G7" s="3">
        <f>'sample-data-3'!G7</f>
        <v>24</v>
      </c>
      <c r="H7" s="3">
        <f>'sample-data-3'!H7</f>
        <v>66.491172790527344</v>
      </c>
      <c r="I7" s="3">
        <f>'sample-data-3'!I7</f>
        <v>36.09501681615572</v>
      </c>
      <c r="J7" s="3">
        <f>'sample-data-3'!J7</f>
        <v>68.687182664871216</v>
      </c>
      <c r="K7" s="3">
        <f>'sample-data-3'!K7</f>
        <v>6.4392410218715668</v>
      </c>
      <c r="L7" s="3">
        <f>'sample-data-3'!L7</f>
        <v>24.965418875217438</v>
      </c>
      <c r="M7" s="3">
        <f>'sample-data-3'!M7</f>
        <v>50.008100271224976</v>
      </c>
      <c r="O7" t="str">
        <f t="shared" si="0"/>
        <v>Congo</v>
      </c>
      <c r="P7">
        <f t="shared" si="1"/>
        <v>2005</v>
      </c>
      <c r="Q7" t="str">
        <f t="shared" si="2"/>
        <v>DHS</v>
      </c>
      <c r="R7" t="str">
        <f>VLOOKUP($D7,Lookups!$A:$C,2, FALSE)</f>
        <v>dtp</v>
      </c>
      <c r="S7" t="str">
        <f>VLOOKUP($D7,Lookups!$A:$C,3, FALSE)</f>
        <v>DTP3 immunization coverage among one-year-olds (%)</v>
      </c>
      <c r="T7" t="str">
        <f t="shared" si="3"/>
        <v>Education</v>
      </c>
      <c r="U7" t="str">
        <f t="shared" si="4"/>
        <v>No education</v>
      </c>
      <c r="V7">
        <f t="shared" si="5"/>
        <v>36.09501681615572</v>
      </c>
      <c r="W7">
        <f t="shared" si="6"/>
        <v>6.4392410218715668</v>
      </c>
      <c r="X7">
        <f t="shared" si="7"/>
        <v>24.965418875217438</v>
      </c>
      <c r="Y7">
        <f t="shared" si="8"/>
        <v>50.008100271224976</v>
      </c>
      <c r="Z7">
        <f t="shared" si="9"/>
        <v>66.491172790527344</v>
      </c>
      <c r="AA7" t="str">
        <f t="shared" si="10"/>
        <v>Education refers to mothers education</v>
      </c>
      <c r="AB7">
        <f t="shared" si="11"/>
        <v>68.687182664871216</v>
      </c>
      <c r="AC7" t="str">
        <f>VLOOKUP(A7,Lookups!F:G,2,FALSE)</f>
        <v>COG</v>
      </c>
      <c r="AD7">
        <f>VLOOKUP(Calculation!D7,Lookups!A:D,4,FALSE)</f>
        <v>1</v>
      </c>
      <c r="AE7">
        <f>VLOOKUP(D7,Lookups!A:E,5, FALSE)</f>
        <v>100</v>
      </c>
      <c r="AF7">
        <f t="shared" si="12"/>
        <v>1</v>
      </c>
      <c r="AG7">
        <f>VLOOKUP(F7,Lookups!I:J,2,FALSE)</f>
        <v>1</v>
      </c>
      <c r="AH7">
        <f>VLOOKUP(F7,Lookups!I:L,3,FALSE)</f>
        <v>0</v>
      </c>
      <c r="AJ7" s="6">
        <f t="shared" si="13"/>
        <v>1</v>
      </c>
      <c r="AK7" s="6">
        <f t="shared" si="14"/>
        <v>0</v>
      </c>
      <c r="AL7" s="6">
        <f t="shared" si="15"/>
        <v>0</v>
      </c>
    </row>
    <row r="8" spans="1:56" thickTop="1" thickBot="1" x14ac:dyDescent="0.3">
      <c r="A8" s="3" t="str">
        <f>'sample-data-3'!A8</f>
        <v>Congo</v>
      </c>
      <c r="B8" s="3">
        <f>'sample-data-3'!B8</f>
        <v>2005</v>
      </c>
      <c r="C8" s="3" t="str">
        <f>'sample-data-3'!C8</f>
        <v>DHS</v>
      </c>
      <c r="D8" s="3" t="str">
        <f>'sample-data-3'!D8</f>
        <v>DTP3 immunization coverage</v>
      </c>
      <c r="E8" s="3" t="str">
        <f>'sample-data-3'!E8</f>
        <v>Education</v>
      </c>
      <c r="F8" s="3" t="str">
        <f>'sample-data-3'!F8</f>
        <v>Primary education</v>
      </c>
      <c r="G8" s="3">
        <f>'sample-data-3'!G8</f>
        <v>206</v>
      </c>
      <c r="H8" s="3">
        <f>'sample-data-3'!H8</f>
        <v>344.49237060546875</v>
      </c>
      <c r="I8" s="3">
        <f>'sample-data-3'!I8</f>
        <v>59.798131272962884</v>
      </c>
      <c r="J8" s="3">
        <f>'sample-data-3'!J8</f>
        <v>68.687182664871216</v>
      </c>
      <c r="K8" s="3">
        <f>'sample-data-3'!K8</f>
        <v>4.9212388694286346</v>
      </c>
      <c r="L8" s="3">
        <f>'sample-data-3'!L8</f>
        <v>49.708366394042969</v>
      </c>
      <c r="M8" s="3">
        <f>'sample-data-3'!M8</f>
        <v>68.992197513580322</v>
      </c>
      <c r="O8" t="str">
        <f t="shared" si="0"/>
        <v>Congo</v>
      </c>
      <c r="P8">
        <f t="shared" si="1"/>
        <v>2005</v>
      </c>
      <c r="Q8" t="str">
        <f t="shared" si="2"/>
        <v>DHS</v>
      </c>
      <c r="R8" t="str">
        <f>VLOOKUP($D8,Lookups!$A:$C,2, FALSE)</f>
        <v>dtp</v>
      </c>
      <c r="S8" t="str">
        <f>VLOOKUP($D8,Lookups!$A:$C,3, FALSE)</f>
        <v>DTP3 immunization coverage among one-year-olds (%)</v>
      </c>
      <c r="T8" t="str">
        <f t="shared" si="3"/>
        <v>Education</v>
      </c>
      <c r="U8" t="str">
        <f t="shared" si="4"/>
        <v>Primary education</v>
      </c>
      <c r="V8">
        <f t="shared" si="5"/>
        <v>59.798131272962884</v>
      </c>
      <c r="W8">
        <f t="shared" si="6"/>
        <v>4.9212388694286346</v>
      </c>
      <c r="X8">
        <f t="shared" si="7"/>
        <v>49.708366394042969</v>
      </c>
      <c r="Y8">
        <f t="shared" si="8"/>
        <v>68.992197513580322</v>
      </c>
      <c r="Z8">
        <f t="shared" si="9"/>
        <v>344.49237060546875</v>
      </c>
      <c r="AA8" t="str">
        <f t="shared" si="10"/>
        <v>Education refers to mothers education</v>
      </c>
      <c r="AB8">
        <f t="shared" si="11"/>
        <v>68.687182664871216</v>
      </c>
      <c r="AC8" t="str">
        <f>VLOOKUP(A8,Lookups!F:G,2,FALSE)</f>
        <v>COG</v>
      </c>
      <c r="AD8">
        <f>VLOOKUP(Calculation!D8,Lookups!A:D,4,FALSE)</f>
        <v>1</v>
      </c>
      <c r="AE8">
        <f>VLOOKUP(D8,Lookups!A:E,5, FALSE)</f>
        <v>100</v>
      </c>
      <c r="AF8">
        <f t="shared" si="12"/>
        <v>1</v>
      </c>
      <c r="AG8">
        <f>VLOOKUP(F8,Lookups!I:J,2,FALSE)</f>
        <v>2</v>
      </c>
      <c r="AH8">
        <f>VLOOKUP(F8,Lookups!I:L,3,FALSE)</f>
        <v>0</v>
      </c>
      <c r="AJ8" s="6">
        <f t="shared" si="13"/>
        <v>1</v>
      </c>
      <c r="AK8" s="6">
        <f t="shared" si="14"/>
        <v>0</v>
      </c>
      <c r="AL8" s="6">
        <f t="shared" si="15"/>
        <v>0</v>
      </c>
    </row>
    <row r="9" spans="1:56" thickTop="1" thickBot="1" x14ac:dyDescent="0.3">
      <c r="A9" s="3" t="str">
        <f>'sample-data-3'!A9</f>
        <v>Congo</v>
      </c>
      <c r="B9" s="3">
        <f>'sample-data-3'!B9</f>
        <v>2005</v>
      </c>
      <c r="C9" s="3" t="str">
        <f>'sample-data-3'!C9</f>
        <v>DHS</v>
      </c>
      <c r="D9" s="3" t="str">
        <f>'sample-data-3'!D9</f>
        <v>DTP3 immunization coverage</v>
      </c>
      <c r="E9" s="3" t="str">
        <f>'sample-data-3'!E9</f>
        <v>Education</v>
      </c>
      <c r="F9" s="3" t="str">
        <f>'sample-data-3'!F9</f>
        <v>Secondary and higher education</v>
      </c>
      <c r="G9" s="3">
        <f>'sample-data-3'!G9</f>
        <v>387</v>
      </c>
      <c r="H9" s="3">
        <f>'sample-data-3'!H9</f>
        <v>487.58746337890625</v>
      </c>
      <c r="I9" s="3">
        <f>'sample-data-3'!I9</f>
        <v>79.370375382121068</v>
      </c>
      <c r="J9" s="3">
        <f>'sample-data-3'!J9</f>
        <v>68.687182664871216</v>
      </c>
      <c r="K9" s="3">
        <f>'sample-data-3'!K9</f>
        <v>2.2137364372611046</v>
      </c>
      <c r="L9" s="3">
        <f>'sample-data-3'!L9</f>
        <v>74.661391973495483</v>
      </c>
      <c r="M9" s="3">
        <f>'sample-data-3'!M9</f>
        <v>83.442926406860352</v>
      </c>
      <c r="O9" t="str">
        <f t="shared" si="0"/>
        <v>Congo</v>
      </c>
      <c r="P9">
        <f t="shared" si="1"/>
        <v>2005</v>
      </c>
      <c r="Q9" t="str">
        <f t="shared" si="2"/>
        <v>DHS</v>
      </c>
      <c r="R9" t="str">
        <f>VLOOKUP($D9,Lookups!$A:$C,2, FALSE)</f>
        <v>dtp</v>
      </c>
      <c r="S9" t="str">
        <f>VLOOKUP($D9,Lookups!$A:$C,3, FALSE)</f>
        <v>DTP3 immunization coverage among one-year-olds (%)</v>
      </c>
      <c r="T9" t="str">
        <f t="shared" si="3"/>
        <v>Education</v>
      </c>
      <c r="U9" t="str">
        <f t="shared" si="4"/>
        <v>Secondary and higher education</v>
      </c>
      <c r="V9">
        <f t="shared" si="5"/>
        <v>79.370375382121068</v>
      </c>
      <c r="W9">
        <f t="shared" si="6"/>
        <v>2.2137364372611046</v>
      </c>
      <c r="X9">
        <f t="shared" si="7"/>
        <v>74.661391973495483</v>
      </c>
      <c r="Y9">
        <f t="shared" si="8"/>
        <v>83.442926406860352</v>
      </c>
      <c r="Z9">
        <f t="shared" si="9"/>
        <v>487.58746337890625</v>
      </c>
      <c r="AA9" t="str">
        <f t="shared" si="10"/>
        <v>Education refers to mothers education</v>
      </c>
      <c r="AB9">
        <f t="shared" si="11"/>
        <v>68.687182664871216</v>
      </c>
      <c r="AC9" t="str">
        <f>VLOOKUP(A9,Lookups!F:G,2,FALSE)</f>
        <v>COG</v>
      </c>
      <c r="AD9">
        <f>VLOOKUP(Calculation!D9,Lookups!A:D,4,FALSE)</f>
        <v>1</v>
      </c>
      <c r="AE9">
        <f>VLOOKUP(D9,Lookups!A:E,5, FALSE)</f>
        <v>100</v>
      </c>
      <c r="AF9">
        <f t="shared" si="12"/>
        <v>1</v>
      </c>
      <c r="AG9">
        <f>VLOOKUP(F9,Lookups!I:J,2,FALSE)</f>
        <v>3</v>
      </c>
      <c r="AH9">
        <f>VLOOKUP(F9,Lookups!I:L,3,FALSE)</f>
        <v>0</v>
      </c>
      <c r="AJ9" s="6">
        <f t="shared" si="13"/>
        <v>1</v>
      </c>
      <c r="AK9" s="6">
        <f t="shared" si="14"/>
        <v>0</v>
      </c>
      <c r="AL9" s="6">
        <f t="shared" si="15"/>
        <v>0</v>
      </c>
    </row>
    <row r="10" spans="1:56" thickTop="1" thickBot="1" x14ac:dyDescent="0.3">
      <c r="A10" s="3" t="str">
        <f>'sample-data-3'!A10</f>
        <v>Congo</v>
      </c>
      <c r="B10" s="3">
        <f>'sample-data-3'!B10</f>
        <v>2005</v>
      </c>
      <c r="C10" s="3" t="str">
        <f>'sample-data-3'!C10</f>
        <v>DHS</v>
      </c>
      <c r="D10" s="3" t="str">
        <f>'sample-data-3'!D10</f>
        <v>DTP3 immunization coverage</v>
      </c>
      <c r="E10" s="3" t="str">
        <f>'sample-data-3'!E10</f>
        <v>Place of residence</v>
      </c>
      <c r="F10" s="3" t="str">
        <f>'sample-data-3'!F10</f>
        <v>Rural</v>
      </c>
      <c r="G10" s="3">
        <f>'sample-data-3'!G10</f>
        <v>254</v>
      </c>
      <c r="H10" s="3">
        <f>'sample-data-3'!H10</f>
        <v>460.78680419921875</v>
      </c>
      <c r="I10" s="3">
        <f>'sample-data-3'!I10</f>
        <v>55.123106322763626</v>
      </c>
      <c r="J10" s="3">
        <f>'sample-data-3'!J10</f>
        <v>68.687182664871216</v>
      </c>
      <c r="K10" s="3">
        <f>'sample-data-3'!K10</f>
        <v>4.8589009791612625</v>
      </c>
      <c r="L10" s="3">
        <f>'sample-data-3'!L10</f>
        <v>45.44140100479126</v>
      </c>
      <c r="M10" s="3">
        <f>'sample-data-3'!M10</f>
        <v>64.479589462280273</v>
      </c>
      <c r="O10" t="str">
        <f t="shared" si="0"/>
        <v>Congo</v>
      </c>
      <c r="P10">
        <f t="shared" si="1"/>
        <v>2005</v>
      </c>
      <c r="Q10" t="str">
        <f t="shared" si="2"/>
        <v>DHS</v>
      </c>
      <c r="R10" t="str">
        <f>VLOOKUP($D10,Lookups!$A:$C,2, FALSE)</f>
        <v>dtp</v>
      </c>
      <c r="S10" t="str">
        <f>VLOOKUP($D10,Lookups!$A:$C,3, FALSE)</f>
        <v>DTP3 immunization coverage among one-year-olds (%)</v>
      </c>
      <c r="T10" t="str">
        <f t="shared" si="3"/>
        <v>Place of residence</v>
      </c>
      <c r="U10" t="str">
        <f t="shared" si="4"/>
        <v>Rural</v>
      </c>
      <c r="V10">
        <f t="shared" si="5"/>
        <v>55.123106322763626</v>
      </c>
      <c r="W10">
        <f t="shared" si="6"/>
        <v>4.8589009791612625</v>
      </c>
      <c r="X10">
        <f t="shared" si="7"/>
        <v>45.44140100479126</v>
      </c>
      <c r="Y10">
        <f t="shared" si="8"/>
        <v>64.479589462280273</v>
      </c>
      <c r="Z10">
        <f t="shared" si="9"/>
        <v>460.78680419921875</v>
      </c>
      <c r="AA10" t="str">
        <f t="shared" si="10"/>
        <v/>
      </c>
      <c r="AB10">
        <f t="shared" si="11"/>
        <v>68.687182664871216</v>
      </c>
      <c r="AC10" t="str">
        <f>VLOOKUP(A10,Lookups!F:G,2,FALSE)</f>
        <v>COG</v>
      </c>
      <c r="AD10">
        <f>VLOOKUP(Calculation!D10,Lookups!A:D,4,FALSE)</f>
        <v>1</v>
      </c>
      <c r="AE10">
        <f>VLOOKUP(D10,Lookups!A:E,5, FALSE)</f>
        <v>100</v>
      </c>
      <c r="AF10">
        <f t="shared" si="12"/>
        <v>0</v>
      </c>
      <c r="AG10">
        <f>VLOOKUP(F10,Lookups!I:J,2,FALSE)</f>
        <v>0</v>
      </c>
      <c r="AH10">
        <f>VLOOKUP(F10,Lookups!I:L,3,FALSE)</f>
        <v>0</v>
      </c>
      <c r="AJ10" s="6">
        <f t="shared" si="13"/>
        <v>1</v>
      </c>
      <c r="AK10" s="6">
        <f t="shared" si="14"/>
        <v>0</v>
      </c>
      <c r="AL10" s="6">
        <f t="shared" si="15"/>
        <v>0</v>
      </c>
    </row>
    <row r="11" spans="1:56" thickTop="1" thickBot="1" x14ac:dyDescent="0.3">
      <c r="A11" s="3" t="str">
        <f>'sample-data-3'!A11</f>
        <v>Congo</v>
      </c>
      <c r="B11" s="3">
        <f>'sample-data-3'!B11</f>
        <v>2005</v>
      </c>
      <c r="C11" s="3" t="str">
        <f>'sample-data-3'!C11</f>
        <v>DHS</v>
      </c>
      <c r="D11" s="3" t="str">
        <f>'sample-data-3'!D11</f>
        <v>DTP3 immunization coverage</v>
      </c>
      <c r="E11" s="3" t="str">
        <f>'sample-data-3'!E11</f>
        <v>Place of residence</v>
      </c>
      <c r="F11" s="3" t="str">
        <f>'sample-data-3'!F11</f>
        <v>Urban</v>
      </c>
      <c r="G11" s="3">
        <f>'sample-data-3'!G11</f>
        <v>363</v>
      </c>
      <c r="H11" s="3">
        <f>'sample-data-3'!H11</f>
        <v>437.78421020507813</v>
      </c>
      <c r="I11" s="3">
        <f>'sample-data-3'!I11</f>
        <v>82.917563388125444</v>
      </c>
      <c r="J11" s="3">
        <f>'sample-data-3'!J11</f>
        <v>68.687182664871216</v>
      </c>
      <c r="K11" s="3">
        <f>'sample-data-3'!K11</f>
        <v>2.0660215988755226</v>
      </c>
      <c r="L11" s="3">
        <f>'sample-data-3'!L11</f>
        <v>78.442466259002686</v>
      </c>
      <c r="M11" s="3">
        <f>'sample-data-3'!M11</f>
        <v>86.653327941894531</v>
      </c>
      <c r="O11" t="str">
        <f t="shared" si="0"/>
        <v>Congo</v>
      </c>
      <c r="P11">
        <f t="shared" si="1"/>
        <v>2005</v>
      </c>
      <c r="Q11" t="str">
        <f t="shared" si="2"/>
        <v>DHS</v>
      </c>
      <c r="R11" t="str">
        <f>VLOOKUP($D11,Lookups!$A:$C,2, FALSE)</f>
        <v>dtp</v>
      </c>
      <c r="S11" t="str">
        <f>VLOOKUP($D11,Lookups!$A:$C,3, FALSE)</f>
        <v>DTP3 immunization coverage among one-year-olds (%)</v>
      </c>
      <c r="T11" t="str">
        <f t="shared" si="3"/>
        <v>Place of residence</v>
      </c>
      <c r="U11" t="str">
        <f t="shared" si="4"/>
        <v>Urban</v>
      </c>
      <c r="V11">
        <f t="shared" si="5"/>
        <v>82.917563388125444</v>
      </c>
      <c r="W11">
        <f t="shared" si="6"/>
        <v>2.0660215988755226</v>
      </c>
      <c r="X11">
        <f t="shared" si="7"/>
        <v>78.442466259002686</v>
      </c>
      <c r="Y11">
        <f t="shared" si="8"/>
        <v>86.653327941894531</v>
      </c>
      <c r="Z11">
        <f t="shared" si="9"/>
        <v>437.78421020507813</v>
      </c>
      <c r="AA11" t="str">
        <f t="shared" si="10"/>
        <v/>
      </c>
      <c r="AB11">
        <f t="shared" si="11"/>
        <v>68.687182664871216</v>
      </c>
      <c r="AC11" t="str">
        <f>VLOOKUP(A11,Lookups!F:G,2,FALSE)</f>
        <v>COG</v>
      </c>
      <c r="AD11">
        <f>VLOOKUP(Calculation!D11,Lookups!A:D,4,FALSE)</f>
        <v>1</v>
      </c>
      <c r="AE11">
        <f>VLOOKUP(D11,Lookups!A:E,5, FALSE)</f>
        <v>100</v>
      </c>
      <c r="AF11">
        <f t="shared" si="12"/>
        <v>0</v>
      </c>
      <c r="AG11">
        <f>VLOOKUP(F11,Lookups!I:J,2,FALSE)</f>
        <v>0</v>
      </c>
      <c r="AH11">
        <f>VLOOKUP(F11,Lookups!I:L,3,FALSE)</f>
        <v>1</v>
      </c>
      <c r="AJ11" s="6">
        <f t="shared" si="13"/>
        <v>1</v>
      </c>
      <c r="AK11" s="6">
        <f t="shared" si="14"/>
        <v>0</v>
      </c>
      <c r="AL11" s="6">
        <f t="shared" si="15"/>
        <v>0</v>
      </c>
    </row>
    <row r="12" spans="1:56" thickTop="1" thickBot="1" x14ac:dyDescent="0.3">
      <c r="A12" s="3" t="str">
        <f>'sample-data-3'!A12</f>
        <v>Congo</v>
      </c>
      <c r="B12" s="3">
        <f>'sample-data-3'!B12</f>
        <v>2005</v>
      </c>
      <c r="C12" s="3" t="str">
        <f>'sample-data-3'!C12</f>
        <v>DHS</v>
      </c>
      <c r="D12" s="3" t="str">
        <f>'sample-data-3'!D12</f>
        <v>DTP3 immunization coverage</v>
      </c>
      <c r="E12" s="3" t="str">
        <f>'sample-data-3'!E12</f>
        <v>Sex</v>
      </c>
      <c r="F12" s="3" t="str">
        <f>'sample-data-3'!F12</f>
        <v>Female</v>
      </c>
      <c r="G12" s="3">
        <f>'sample-data-3'!G12</f>
        <v>295</v>
      </c>
      <c r="H12" s="3">
        <f>'sample-data-3'!H12</f>
        <v>423.17819213867188</v>
      </c>
      <c r="I12" s="3">
        <f>'sample-data-3'!I12</f>
        <v>69.710586575626522</v>
      </c>
      <c r="J12" s="3">
        <f>'sample-data-3'!J12</f>
        <v>68.687182664871216</v>
      </c>
      <c r="K12" s="3">
        <f>'sample-data-3'!K12</f>
        <v>3.6131739616394043</v>
      </c>
      <c r="L12" s="3">
        <f>'sample-data-3'!L12</f>
        <v>62.049031257629395</v>
      </c>
      <c r="M12" s="3">
        <f>'sample-data-3'!M12</f>
        <v>76.305550336837769</v>
      </c>
      <c r="O12" t="str">
        <f t="shared" si="0"/>
        <v>Congo</v>
      </c>
      <c r="P12">
        <f t="shared" si="1"/>
        <v>2005</v>
      </c>
      <c r="Q12" t="str">
        <f t="shared" si="2"/>
        <v>DHS</v>
      </c>
      <c r="R12" t="str">
        <f>VLOOKUP($D12,Lookups!$A:$C,2, FALSE)</f>
        <v>dtp</v>
      </c>
      <c r="S12" t="str">
        <f>VLOOKUP($D12,Lookups!$A:$C,3, FALSE)</f>
        <v>DTP3 immunization coverage among one-year-olds (%)</v>
      </c>
      <c r="T12" t="str">
        <f t="shared" si="3"/>
        <v>Sex</v>
      </c>
      <c r="U12" t="str">
        <f t="shared" si="4"/>
        <v>Female</v>
      </c>
      <c r="V12">
        <f t="shared" si="5"/>
        <v>69.710586575626522</v>
      </c>
      <c r="W12">
        <f t="shared" si="6"/>
        <v>3.6131739616394043</v>
      </c>
      <c r="X12">
        <f t="shared" si="7"/>
        <v>62.049031257629395</v>
      </c>
      <c r="Y12">
        <f t="shared" si="8"/>
        <v>76.305550336837769</v>
      </c>
      <c r="Z12">
        <f t="shared" si="9"/>
        <v>423.17819213867188</v>
      </c>
      <c r="AA12" t="str">
        <f t="shared" si="10"/>
        <v/>
      </c>
      <c r="AB12">
        <f t="shared" si="11"/>
        <v>68.687182664871216</v>
      </c>
      <c r="AC12" t="str">
        <f>VLOOKUP(A12,Lookups!F:G,2,FALSE)</f>
        <v>COG</v>
      </c>
      <c r="AD12">
        <f>VLOOKUP(Calculation!D12,Lookups!A:D,4,FALSE)</f>
        <v>1</v>
      </c>
      <c r="AE12">
        <f>VLOOKUP(D12,Lookups!A:E,5, FALSE)</f>
        <v>100</v>
      </c>
      <c r="AF12">
        <f t="shared" si="12"/>
        <v>0</v>
      </c>
      <c r="AG12">
        <f>VLOOKUP(F12,Lookups!I:J,2,FALSE)</f>
        <v>0</v>
      </c>
      <c r="AH12">
        <f>VLOOKUP(F12,Lookups!I:L,3,FALSE)</f>
        <v>0</v>
      </c>
      <c r="AJ12" s="6">
        <f t="shared" si="13"/>
        <v>1</v>
      </c>
      <c r="AK12" s="6">
        <f t="shared" si="14"/>
        <v>0</v>
      </c>
      <c r="AL12" s="6">
        <f t="shared" si="15"/>
        <v>0</v>
      </c>
    </row>
    <row r="13" spans="1:56" thickTop="1" thickBot="1" x14ac:dyDescent="0.3">
      <c r="A13" s="3" t="str">
        <f>'sample-data-3'!A13</f>
        <v>Congo</v>
      </c>
      <c r="B13" s="3">
        <f>'sample-data-3'!B13</f>
        <v>2005</v>
      </c>
      <c r="C13" s="3" t="str">
        <f>'sample-data-3'!C13</f>
        <v>DHS</v>
      </c>
      <c r="D13" s="3" t="str">
        <f>'sample-data-3'!D13</f>
        <v>DTP3 immunization coverage</v>
      </c>
      <c r="E13" s="3" t="str">
        <f>'sample-data-3'!E13</f>
        <v>Sex</v>
      </c>
      <c r="F13" s="3" t="str">
        <f>'sample-data-3'!F13</f>
        <v>Male</v>
      </c>
      <c r="G13" s="3">
        <f>'sample-data-3'!G13</f>
        <v>322</v>
      </c>
      <c r="H13" s="3">
        <f>'sample-data-3'!H13</f>
        <v>475.392822265625</v>
      </c>
      <c r="I13" s="3">
        <f>'sample-data-3'!I13</f>
        <v>67.733458503940767</v>
      </c>
      <c r="J13" s="3">
        <f>'sample-data-3'!J13</f>
        <v>68.687182664871216</v>
      </c>
      <c r="K13" s="3">
        <f>'sample-data-3'!K13</f>
        <v>2.8005005791783333</v>
      </c>
      <c r="L13" s="3">
        <f>'sample-data-3'!L13</f>
        <v>62.047493457794189</v>
      </c>
      <c r="M13" s="3">
        <f>'sample-data-3'!M13</f>
        <v>73.11747670173645</v>
      </c>
      <c r="O13" t="str">
        <f t="shared" si="0"/>
        <v>Congo</v>
      </c>
      <c r="P13">
        <f t="shared" si="1"/>
        <v>2005</v>
      </c>
      <c r="Q13" t="str">
        <f t="shared" si="2"/>
        <v>DHS</v>
      </c>
      <c r="R13" t="str">
        <f>VLOOKUP($D13,Lookups!$A:$C,2, FALSE)</f>
        <v>dtp</v>
      </c>
      <c r="S13" t="str">
        <f>VLOOKUP($D13,Lookups!$A:$C,3, FALSE)</f>
        <v>DTP3 immunization coverage among one-year-olds (%)</v>
      </c>
      <c r="T13" t="str">
        <f t="shared" si="3"/>
        <v>Sex</v>
      </c>
      <c r="U13" t="str">
        <f t="shared" si="4"/>
        <v>Male</v>
      </c>
      <c r="V13">
        <f t="shared" si="5"/>
        <v>67.733458503940767</v>
      </c>
      <c r="W13">
        <f t="shared" si="6"/>
        <v>2.8005005791783333</v>
      </c>
      <c r="X13">
        <f t="shared" si="7"/>
        <v>62.047493457794189</v>
      </c>
      <c r="Y13">
        <f t="shared" si="8"/>
        <v>73.11747670173645</v>
      </c>
      <c r="Z13">
        <f t="shared" si="9"/>
        <v>475.392822265625</v>
      </c>
      <c r="AA13" t="str">
        <f t="shared" si="10"/>
        <v/>
      </c>
      <c r="AB13">
        <f t="shared" si="11"/>
        <v>68.687182664871216</v>
      </c>
      <c r="AC13" t="str">
        <f>VLOOKUP(A13,Lookups!F:G,2,FALSE)</f>
        <v>COG</v>
      </c>
      <c r="AD13">
        <f>VLOOKUP(Calculation!D13,Lookups!A:D,4,FALSE)</f>
        <v>1</v>
      </c>
      <c r="AE13">
        <f>VLOOKUP(D13,Lookups!A:E,5, FALSE)</f>
        <v>100</v>
      </c>
      <c r="AF13">
        <f t="shared" si="12"/>
        <v>0</v>
      </c>
      <c r="AG13">
        <f>VLOOKUP(F13,Lookups!I:J,2,FALSE)</f>
        <v>0</v>
      </c>
      <c r="AH13">
        <f>VLOOKUP(F13,Lookups!I:L,3,FALSE)</f>
        <v>1</v>
      </c>
      <c r="AJ13" s="6">
        <f t="shared" si="13"/>
        <v>1</v>
      </c>
      <c r="AK13" s="6">
        <f t="shared" si="14"/>
        <v>0</v>
      </c>
      <c r="AL13" s="6">
        <f t="shared" si="15"/>
        <v>0</v>
      </c>
    </row>
    <row r="14" spans="1:56" thickTop="1" thickBot="1" x14ac:dyDescent="0.3">
      <c r="A14" s="3" t="str">
        <f>'sample-data-3'!A14</f>
        <v>Congo</v>
      </c>
      <c r="B14" s="3">
        <f>'sample-data-3'!B14</f>
        <v>2011</v>
      </c>
      <c r="C14" s="3" t="str">
        <f>'sample-data-3'!C14</f>
        <v>DHS</v>
      </c>
      <c r="D14" s="3" t="str">
        <f>'sample-data-3'!D14</f>
        <v>DTP3 immunization coverage</v>
      </c>
      <c r="E14" s="3" t="str">
        <f>'sample-data-3'!E14</f>
        <v>Economic status</v>
      </c>
      <c r="F14" s="3" t="str">
        <f>'sample-data-3'!F14</f>
        <v>Quintile 1 (poorest)</v>
      </c>
      <c r="G14" s="3">
        <f>'sample-data-3'!G14</f>
        <v>208</v>
      </c>
      <c r="H14" s="3">
        <f>'sample-data-3'!H14</f>
        <v>381.13623046875</v>
      </c>
      <c r="I14" s="3">
        <f>'sample-data-3'!I14</f>
        <v>54.573662478685371</v>
      </c>
      <c r="J14" s="3">
        <f>'sample-data-3'!J14</f>
        <v>69.126659631729126</v>
      </c>
      <c r="K14" s="3">
        <f>'sample-data-3'!K14</f>
        <v>2.1156970411539078</v>
      </c>
      <c r="L14" s="3">
        <f>'sample-data-3'!L14</f>
        <v>50.389313697814941</v>
      </c>
      <c r="M14" s="3">
        <f>'sample-data-3'!M14</f>
        <v>58.692234754562378</v>
      </c>
      <c r="O14" t="str">
        <f t="shared" si="0"/>
        <v>Congo</v>
      </c>
      <c r="P14">
        <f t="shared" si="1"/>
        <v>2011</v>
      </c>
      <c r="Q14" t="str">
        <f t="shared" si="2"/>
        <v>DHS</v>
      </c>
      <c r="R14" t="str">
        <f>VLOOKUP($D14,Lookups!$A:$C,2, FALSE)</f>
        <v>dtp</v>
      </c>
      <c r="S14" t="str">
        <f>VLOOKUP($D14,Lookups!$A:$C,3, FALSE)</f>
        <v>DTP3 immunization coverage among one-year-olds (%)</v>
      </c>
      <c r="T14" t="str">
        <f t="shared" si="3"/>
        <v>Economic status</v>
      </c>
      <c r="U14" t="str">
        <f t="shared" si="4"/>
        <v>Quintile 1 (poorest)</v>
      </c>
      <c r="V14">
        <f t="shared" si="5"/>
        <v>54.573662478685371</v>
      </c>
      <c r="W14">
        <f t="shared" si="6"/>
        <v>2.1156970411539078</v>
      </c>
      <c r="X14">
        <f t="shared" si="7"/>
        <v>50.389313697814941</v>
      </c>
      <c r="Y14">
        <f t="shared" si="8"/>
        <v>58.692234754562378</v>
      </c>
      <c r="Z14">
        <f t="shared" si="9"/>
        <v>381.13623046875</v>
      </c>
      <c r="AA14" t="str">
        <f t="shared" si="10"/>
        <v/>
      </c>
      <c r="AB14">
        <f t="shared" si="11"/>
        <v>69.126659631729126</v>
      </c>
      <c r="AC14" t="str">
        <f>VLOOKUP(A14,Lookups!F:G,2,FALSE)</f>
        <v>COG</v>
      </c>
      <c r="AD14">
        <f>VLOOKUP(Calculation!D14,Lookups!A:D,4,FALSE)</f>
        <v>1</v>
      </c>
      <c r="AE14">
        <f>VLOOKUP(D14,Lookups!A:E,5, FALSE)</f>
        <v>100</v>
      </c>
      <c r="AF14">
        <f t="shared" si="12"/>
        <v>1</v>
      </c>
      <c r="AG14">
        <f>VLOOKUP(F14,Lookups!I:J,2,FALSE)</f>
        <v>1</v>
      </c>
      <c r="AH14">
        <f>VLOOKUP(F14,Lookups!I:L,3,FALSE)</f>
        <v>0</v>
      </c>
      <c r="AJ14" s="6">
        <f t="shared" si="13"/>
        <v>1</v>
      </c>
      <c r="AK14" s="6">
        <f t="shared" si="14"/>
        <v>0</v>
      </c>
      <c r="AL14" s="6">
        <f t="shared" si="15"/>
        <v>0</v>
      </c>
    </row>
    <row r="15" spans="1:56" thickTop="1" thickBot="1" x14ac:dyDescent="0.3">
      <c r="A15" s="3" t="str">
        <f>'sample-data-3'!A15</f>
        <v>Congo</v>
      </c>
      <c r="B15" s="3">
        <f>'sample-data-3'!B15</f>
        <v>2011</v>
      </c>
      <c r="C15" s="3" t="str">
        <f>'sample-data-3'!C15</f>
        <v>DHS</v>
      </c>
      <c r="D15" s="3" t="str">
        <f>'sample-data-3'!D15</f>
        <v>DTP3 immunization coverage</v>
      </c>
      <c r="E15" s="3" t="str">
        <f>'sample-data-3'!E15</f>
        <v>Economic status</v>
      </c>
      <c r="F15" s="3" t="str">
        <f>'sample-data-3'!F15</f>
        <v>Quintile 2</v>
      </c>
      <c r="G15" s="3">
        <f>'sample-data-3'!G15</f>
        <v>245</v>
      </c>
      <c r="H15" s="3">
        <f>'sample-data-3'!H15</f>
        <v>395.89419555664063</v>
      </c>
      <c r="I15" s="3">
        <f>'sample-data-3'!I15</f>
        <v>61.885221543983924</v>
      </c>
      <c r="J15" s="3">
        <f>'sample-data-3'!J15</f>
        <v>69.126659631729126</v>
      </c>
      <c r="K15" s="3">
        <f>'sample-data-3'!K15</f>
        <v>4.7013949602842331</v>
      </c>
      <c r="L15" s="3">
        <f>'sample-data-3'!L15</f>
        <v>52.375191450119019</v>
      </c>
      <c r="M15" s="3">
        <f>'sample-data-3'!M15</f>
        <v>70.673394203186035</v>
      </c>
      <c r="O15" t="str">
        <f t="shared" si="0"/>
        <v>Congo</v>
      </c>
      <c r="P15">
        <f t="shared" si="1"/>
        <v>2011</v>
      </c>
      <c r="Q15" t="str">
        <f t="shared" si="2"/>
        <v>DHS</v>
      </c>
      <c r="R15" t="str">
        <f>VLOOKUP($D15,Lookups!$A:$C,2, FALSE)</f>
        <v>dtp</v>
      </c>
      <c r="S15" t="str">
        <f>VLOOKUP($D15,Lookups!$A:$C,3, FALSE)</f>
        <v>DTP3 immunization coverage among one-year-olds (%)</v>
      </c>
      <c r="T15" t="str">
        <f t="shared" si="3"/>
        <v>Economic status</v>
      </c>
      <c r="U15" t="str">
        <f t="shared" si="4"/>
        <v>Quintile 2</v>
      </c>
      <c r="V15">
        <f t="shared" si="5"/>
        <v>61.885221543983924</v>
      </c>
      <c r="W15">
        <f t="shared" si="6"/>
        <v>4.7013949602842331</v>
      </c>
      <c r="X15">
        <f t="shared" si="7"/>
        <v>52.375191450119019</v>
      </c>
      <c r="Y15">
        <f t="shared" si="8"/>
        <v>70.673394203186035</v>
      </c>
      <c r="Z15">
        <f t="shared" si="9"/>
        <v>395.89419555664063</v>
      </c>
      <c r="AA15" t="str">
        <f t="shared" si="10"/>
        <v/>
      </c>
      <c r="AB15">
        <f t="shared" si="11"/>
        <v>69.126659631729126</v>
      </c>
      <c r="AC15" t="str">
        <f>VLOOKUP(A15,Lookups!F:G,2,FALSE)</f>
        <v>COG</v>
      </c>
      <c r="AD15">
        <f>VLOOKUP(Calculation!D15,Lookups!A:D,4,FALSE)</f>
        <v>1</v>
      </c>
      <c r="AE15">
        <f>VLOOKUP(D15,Lookups!A:E,5, FALSE)</f>
        <v>100</v>
      </c>
      <c r="AF15">
        <f t="shared" si="12"/>
        <v>1</v>
      </c>
      <c r="AG15">
        <f>VLOOKUP(F15,Lookups!I:J,2,FALSE)</f>
        <v>2</v>
      </c>
      <c r="AH15">
        <f>VLOOKUP(F15,Lookups!I:L,3,FALSE)</f>
        <v>0</v>
      </c>
      <c r="AJ15" s="6">
        <f t="shared" si="13"/>
        <v>1</v>
      </c>
      <c r="AK15" s="6">
        <f t="shared" si="14"/>
        <v>0</v>
      </c>
      <c r="AL15" s="6">
        <f t="shared" si="15"/>
        <v>0</v>
      </c>
    </row>
    <row r="16" spans="1:56" thickTop="1" thickBot="1" x14ac:dyDescent="0.3">
      <c r="A16" s="3" t="str">
        <f>'sample-data-3'!A16</f>
        <v>Congo</v>
      </c>
      <c r="B16" s="3">
        <f>'sample-data-3'!B16</f>
        <v>2011</v>
      </c>
      <c r="C16" s="3" t="str">
        <f>'sample-data-3'!C16</f>
        <v>DHS</v>
      </c>
      <c r="D16" s="3" t="str">
        <f>'sample-data-3'!D16</f>
        <v>DTP3 immunization coverage</v>
      </c>
      <c r="E16" s="3" t="str">
        <f>'sample-data-3'!E16</f>
        <v>Economic status</v>
      </c>
      <c r="F16" s="3" t="str">
        <f>'sample-data-3'!F16</f>
        <v>Quintile 3</v>
      </c>
      <c r="G16" s="3">
        <f>'sample-data-3'!G16</f>
        <v>240</v>
      </c>
      <c r="H16" s="3">
        <f>'sample-data-3'!H16</f>
        <v>326.89596557617188</v>
      </c>
      <c r="I16" s="3">
        <f>'sample-data-3'!I16</f>
        <v>73.417853162239851</v>
      </c>
      <c r="J16" s="3">
        <f>'sample-data-3'!J16</f>
        <v>69.126659631729126</v>
      </c>
      <c r="K16" s="3">
        <f>'sample-data-3'!K16</f>
        <v>4.1300766170024872</v>
      </c>
      <c r="L16" s="3">
        <f>'sample-data-3'!L16</f>
        <v>64.53062891960144</v>
      </c>
      <c r="M16" s="3">
        <f>'sample-data-3'!M16</f>
        <v>80.694365501403809</v>
      </c>
      <c r="O16" t="str">
        <f t="shared" si="0"/>
        <v>Congo</v>
      </c>
      <c r="P16">
        <f t="shared" si="1"/>
        <v>2011</v>
      </c>
      <c r="Q16" t="str">
        <f t="shared" si="2"/>
        <v>DHS</v>
      </c>
      <c r="R16" t="str">
        <f>VLOOKUP($D16,Lookups!$A:$C,2, FALSE)</f>
        <v>dtp</v>
      </c>
      <c r="S16" t="str">
        <f>VLOOKUP($D16,Lookups!$A:$C,3, FALSE)</f>
        <v>DTP3 immunization coverage among one-year-olds (%)</v>
      </c>
      <c r="T16" t="str">
        <f t="shared" si="3"/>
        <v>Economic status</v>
      </c>
      <c r="U16" t="str">
        <f t="shared" si="4"/>
        <v>Quintile 3</v>
      </c>
      <c r="V16">
        <f t="shared" si="5"/>
        <v>73.417853162239851</v>
      </c>
      <c r="W16">
        <f t="shared" si="6"/>
        <v>4.1300766170024872</v>
      </c>
      <c r="X16">
        <f t="shared" si="7"/>
        <v>64.53062891960144</v>
      </c>
      <c r="Y16">
        <f t="shared" si="8"/>
        <v>80.694365501403809</v>
      </c>
      <c r="Z16">
        <f t="shared" si="9"/>
        <v>326.89596557617188</v>
      </c>
      <c r="AA16" t="str">
        <f t="shared" si="10"/>
        <v/>
      </c>
      <c r="AB16">
        <f t="shared" si="11"/>
        <v>69.126659631729126</v>
      </c>
      <c r="AC16" t="str">
        <f>VLOOKUP(A16,Lookups!F:G,2,FALSE)</f>
        <v>COG</v>
      </c>
      <c r="AD16">
        <f>VLOOKUP(Calculation!D16,Lookups!A:D,4,FALSE)</f>
        <v>1</v>
      </c>
      <c r="AE16">
        <f>VLOOKUP(D16,Lookups!A:E,5, FALSE)</f>
        <v>100</v>
      </c>
      <c r="AF16">
        <f t="shared" si="12"/>
        <v>1</v>
      </c>
      <c r="AG16">
        <f>VLOOKUP(F16,Lookups!I:J,2,FALSE)</f>
        <v>3</v>
      </c>
      <c r="AH16">
        <f>VLOOKUP(F16,Lookups!I:L,3,FALSE)</f>
        <v>0</v>
      </c>
      <c r="AJ16" s="6">
        <f t="shared" si="13"/>
        <v>1</v>
      </c>
      <c r="AK16" s="6">
        <f t="shared" si="14"/>
        <v>0</v>
      </c>
      <c r="AL16" s="6">
        <f t="shared" si="15"/>
        <v>0</v>
      </c>
    </row>
    <row r="17" spans="1:38" thickTop="1" thickBot="1" x14ac:dyDescent="0.3">
      <c r="A17" s="3" t="str">
        <f>'sample-data-3'!A17</f>
        <v>Congo</v>
      </c>
      <c r="B17" s="3">
        <f>'sample-data-3'!B17</f>
        <v>2011</v>
      </c>
      <c r="C17" s="3" t="str">
        <f>'sample-data-3'!C17</f>
        <v>DHS</v>
      </c>
      <c r="D17" s="3" t="str">
        <f>'sample-data-3'!D17</f>
        <v>DTP3 immunization coverage</v>
      </c>
      <c r="E17" s="3" t="str">
        <f>'sample-data-3'!E17</f>
        <v>Economic status</v>
      </c>
      <c r="F17" s="3" t="str">
        <f>'sample-data-3'!F17</f>
        <v>Quintile 4</v>
      </c>
      <c r="G17" s="3">
        <f>'sample-data-3'!G17</f>
        <v>254</v>
      </c>
      <c r="H17" s="3">
        <f>'sample-data-3'!H17</f>
        <v>313.03326416015625</v>
      </c>
      <c r="I17" s="3">
        <f>'sample-data-3'!I17</f>
        <v>81.14153640555169</v>
      </c>
      <c r="J17" s="3">
        <f>'sample-data-3'!J17</f>
        <v>69.126659631729126</v>
      </c>
      <c r="K17" s="3">
        <f>'sample-data-3'!K17</f>
        <v>3.7701141089200974</v>
      </c>
      <c r="L17" s="3">
        <f>'sample-data-3'!L17</f>
        <v>72.534489631652832</v>
      </c>
      <c r="M17" s="3">
        <f>'sample-data-3'!M17</f>
        <v>87.404328584671021</v>
      </c>
      <c r="O17" t="str">
        <f t="shared" si="0"/>
        <v>Congo</v>
      </c>
      <c r="P17">
        <f t="shared" si="1"/>
        <v>2011</v>
      </c>
      <c r="Q17" t="str">
        <f t="shared" si="2"/>
        <v>DHS</v>
      </c>
      <c r="R17" t="str">
        <f>VLOOKUP($D17,Lookups!$A:$C,2, FALSE)</f>
        <v>dtp</v>
      </c>
      <c r="S17" t="str">
        <f>VLOOKUP($D17,Lookups!$A:$C,3, FALSE)</f>
        <v>DTP3 immunization coverage among one-year-olds (%)</v>
      </c>
      <c r="T17" t="str">
        <f t="shared" si="3"/>
        <v>Economic status</v>
      </c>
      <c r="U17" t="str">
        <f t="shared" si="4"/>
        <v>Quintile 4</v>
      </c>
      <c r="V17">
        <f t="shared" si="5"/>
        <v>81.14153640555169</v>
      </c>
      <c r="W17">
        <f t="shared" si="6"/>
        <v>3.7701141089200974</v>
      </c>
      <c r="X17">
        <f t="shared" si="7"/>
        <v>72.534489631652832</v>
      </c>
      <c r="Y17">
        <f t="shared" si="8"/>
        <v>87.404328584671021</v>
      </c>
      <c r="Z17">
        <f t="shared" si="9"/>
        <v>313.03326416015625</v>
      </c>
      <c r="AA17" t="str">
        <f t="shared" si="10"/>
        <v/>
      </c>
      <c r="AB17">
        <f t="shared" si="11"/>
        <v>69.126659631729126</v>
      </c>
      <c r="AC17" t="str">
        <f>VLOOKUP(A17,Lookups!F:G,2,FALSE)</f>
        <v>COG</v>
      </c>
      <c r="AD17">
        <f>VLOOKUP(Calculation!D17,Lookups!A:D,4,FALSE)</f>
        <v>1</v>
      </c>
      <c r="AE17">
        <f>VLOOKUP(D17,Lookups!A:E,5, FALSE)</f>
        <v>100</v>
      </c>
      <c r="AF17">
        <f t="shared" si="12"/>
        <v>1</v>
      </c>
      <c r="AG17">
        <f>VLOOKUP(F17,Lookups!I:J,2,FALSE)</f>
        <v>4</v>
      </c>
      <c r="AH17">
        <f>VLOOKUP(F17,Lookups!I:L,3,FALSE)</f>
        <v>0</v>
      </c>
      <c r="AJ17" s="6">
        <f t="shared" si="13"/>
        <v>1</v>
      </c>
      <c r="AK17" s="6">
        <f t="shared" si="14"/>
        <v>0</v>
      </c>
      <c r="AL17" s="6">
        <f t="shared" si="15"/>
        <v>0</v>
      </c>
    </row>
    <row r="18" spans="1:38" thickTop="1" thickBot="1" x14ac:dyDescent="0.3">
      <c r="A18" s="3" t="str">
        <f>'sample-data-3'!A18</f>
        <v>Congo</v>
      </c>
      <c r="B18" s="3">
        <f>'sample-data-3'!B18</f>
        <v>2011</v>
      </c>
      <c r="C18" s="3" t="str">
        <f>'sample-data-3'!C18</f>
        <v>DHS</v>
      </c>
      <c r="D18" s="3" t="str">
        <f>'sample-data-3'!D18</f>
        <v>DTP3 immunization coverage</v>
      </c>
      <c r="E18" s="3" t="str">
        <f>'sample-data-3'!E18</f>
        <v>Economic status</v>
      </c>
      <c r="F18" s="3" t="str">
        <f>'sample-data-3'!F18</f>
        <v>Quintile 5 (richest)</v>
      </c>
      <c r="G18" s="3">
        <f>'sample-data-3'!G18</f>
        <v>213</v>
      </c>
      <c r="H18" s="3">
        <f>'sample-data-3'!H18</f>
        <v>261.056884765625</v>
      </c>
      <c r="I18" s="3">
        <f>'sample-data-3'!I18</f>
        <v>81.591412611557786</v>
      </c>
      <c r="J18" s="3">
        <f>'sample-data-3'!J18</f>
        <v>69.126659631729126</v>
      </c>
      <c r="K18" s="3">
        <f>'sample-data-3'!K18</f>
        <v>3.8799334317445755</v>
      </c>
      <c r="L18" s="3">
        <f>'sample-data-3'!L18</f>
        <v>72.74739146232605</v>
      </c>
      <c r="M18" s="3">
        <f>'sample-data-3'!M18</f>
        <v>88.067656755447388</v>
      </c>
      <c r="O18" t="str">
        <f t="shared" si="0"/>
        <v>Congo</v>
      </c>
      <c r="P18">
        <f t="shared" si="1"/>
        <v>2011</v>
      </c>
      <c r="Q18" t="str">
        <f t="shared" si="2"/>
        <v>DHS</v>
      </c>
      <c r="R18" t="str">
        <f>VLOOKUP($D18,Lookups!$A:$C,2, FALSE)</f>
        <v>dtp</v>
      </c>
      <c r="S18" t="str">
        <f>VLOOKUP($D18,Lookups!$A:$C,3, FALSE)</f>
        <v>DTP3 immunization coverage among one-year-olds (%)</v>
      </c>
      <c r="T18" t="str">
        <f t="shared" si="3"/>
        <v>Economic status</v>
      </c>
      <c r="U18" t="str">
        <f t="shared" si="4"/>
        <v>Quintile 5 (richest)</v>
      </c>
      <c r="V18">
        <f t="shared" si="5"/>
        <v>81.591412611557786</v>
      </c>
      <c r="W18">
        <f t="shared" si="6"/>
        <v>3.8799334317445755</v>
      </c>
      <c r="X18">
        <f t="shared" si="7"/>
        <v>72.74739146232605</v>
      </c>
      <c r="Y18">
        <f t="shared" si="8"/>
        <v>88.067656755447388</v>
      </c>
      <c r="Z18">
        <f t="shared" si="9"/>
        <v>261.056884765625</v>
      </c>
      <c r="AA18" t="str">
        <f t="shared" si="10"/>
        <v/>
      </c>
      <c r="AB18">
        <f t="shared" si="11"/>
        <v>69.126659631729126</v>
      </c>
      <c r="AC18" t="str">
        <f>VLOOKUP(A18,Lookups!F:G,2,FALSE)</f>
        <v>COG</v>
      </c>
      <c r="AD18">
        <f>VLOOKUP(Calculation!D18,Lookups!A:D,4,FALSE)</f>
        <v>1</v>
      </c>
      <c r="AE18">
        <f>VLOOKUP(D18,Lookups!A:E,5, FALSE)</f>
        <v>100</v>
      </c>
      <c r="AF18">
        <f t="shared" si="12"/>
        <v>1</v>
      </c>
      <c r="AG18">
        <f>VLOOKUP(F18,Lookups!I:J,2,FALSE)</f>
        <v>5</v>
      </c>
      <c r="AH18">
        <f>VLOOKUP(F18,Lookups!I:L,3,FALSE)</f>
        <v>0</v>
      </c>
      <c r="AJ18" s="6">
        <f t="shared" si="13"/>
        <v>1</v>
      </c>
      <c r="AK18" s="6">
        <f t="shared" si="14"/>
        <v>0</v>
      </c>
      <c r="AL18" s="6">
        <f t="shared" si="15"/>
        <v>0</v>
      </c>
    </row>
    <row r="19" spans="1:38" thickTop="1" thickBot="1" x14ac:dyDescent="0.3">
      <c r="A19" s="3" t="str">
        <f>'sample-data-3'!A19</f>
        <v>Congo</v>
      </c>
      <c r="B19" s="3">
        <f>'sample-data-3'!B19</f>
        <v>2011</v>
      </c>
      <c r="C19" s="3" t="str">
        <f>'sample-data-3'!C19</f>
        <v>DHS</v>
      </c>
      <c r="D19" s="3" t="str">
        <f>'sample-data-3'!D19</f>
        <v>DTP3 immunization coverage</v>
      </c>
      <c r="E19" s="3" t="str">
        <f>'sample-data-3'!E19</f>
        <v>Education</v>
      </c>
      <c r="F19" s="3" t="str">
        <f>'sample-data-3'!F19</f>
        <v>No education</v>
      </c>
      <c r="G19" s="3">
        <f>'sample-data-3'!G19</f>
        <v>79</v>
      </c>
      <c r="H19" s="3">
        <f>'sample-data-3'!H19</f>
        <v>130.63870239257813</v>
      </c>
      <c r="I19" s="3">
        <f>'sample-data-3'!I19</f>
        <v>60.472125452225988</v>
      </c>
      <c r="J19" s="3">
        <f>'sample-data-3'!J19</f>
        <v>69.126659631729126</v>
      </c>
      <c r="K19" s="3">
        <f>'sample-data-3'!K19</f>
        <v>4.9374047666788101</v>
      </c>
      <c r="L19" s="3">
        <f>'sample-data-3'!L19</f>
        <v>50.814390182495117</v>
      </c>
      <c r="M19" s="3">
        <f>'sample-data-3'!M19</f>
        <v>70.007216930389404</v>
      </c>
      <c r="O19" t="str">
        <f t="shared" si="0"/>
        <v>Congo</v>
      </c>
      <c r="P19">
        <f t="shared" si="1"/>
        <v>2011</v>
      </c>
      <c r="Q19" t="str">
        <f t="shared" si="2"/>
        <v>DHS</v>
      </c>
      <c r="R19" t="str">
        <f>VLOOKUP($D19,Lookups!$A:$C,2, FALSE)</f>
        <v>dtp</v>
      </c>
      <c r="S19" t="str">
        <f>VLOOKUP($D19,Lookups!$A:$C,3, FALSE)</f>
        <v>DTP3 immunization coverage among one-year-olds (%)</v>
      </c>
      <c r="T19" t="str">
        <f t="shared" si="3"/>
        <v>Education</v>
      </c>
      <c r="U19" t="str">
        <f t="shared" si="4"/>
        <v>No education</v>
      </c>
      <c r="V19">
        <f t="shared" si="5"/>
        <v>60.472125452225988</v>
      </c>
      <c r="W19">
        <f t="shared" si="6"/>
        <v>4.9374047666788101</v>
      </c>
      <c r="X19">
        <f t="shared" si="7"/>
        <v>50.814390182495117</v>
      </c>
      <c r="Y19">
        <f t="shared" si="8"/>
        <v>70.007216930389404</v>
      </c>
      <c r="Z19">
        <f t="shared" si="9"/>
        <v>130.63870239257813</v>
      </c>
      <c r="AA19" t="str">
        <f t="shared" si="10"/>
        <v>Education refers to mothers education</v>
      </c>
      <c r="AB19">
        <f t="shared" si="11"/>
        <v>69.126659631729126</v>
      </c>
      <c r="AC19" t="str">
        <f>VLOOKUP(A19,Lookups!F:G,2,FALSE)</f>
        <v>COG</v>
      </c>
      <c r="AD19">
        <f>VLOOKUP(Calculation!D19,Lookups!A:D,4,FALSE)</f>
        <v>1</v>
      </c>
      <c r="AE19">
        <f>VLOOKUP(D19,Lookups!A:E,5, FALSE)</f>
        <v>100</v>
      </c>
      <c r="AF19">
        <f t="shared" si="12"/>
        <v>1</v>
      </c>
      <c r="AG19">
        <f>VLOOKUP(F19,Lookups!I:J,2,FALSE)</f>
        <v>1</v>
      </c>
      <c r="AH19">
        <f>VLOOKUP(F19,Lookups!I:L,3,FALSE)</f>
        <v>0</v>
      </c>
      <c r="AJ19" s="6">
        <f t="shared" si="13"/>
        <v>1</v>
      </c>
      <c r="AK19" s="6">
        <f t="shared" si="14"/>
        <v>0</v>
      </c>
      <c r="AL19" s="6">
        <f t="shared" si="15"/>
        <v>0</v>
      </c>
    </row>
    <row r="20" spans="1:38" thickTop="1" thickBot="1" x14ac:dyDescent="0.3">
      <c r="A20" s="3" t="str">
        <f>'sample-data-3'!A20</f>
        <v>Congo</v>
      </c>
      <c r="B20" s="3">
        <f>'sample-data-3'!B20</f>
        <v>2011</v>
      </c>
      <c r="C20" s="3" t="str">
        <f>'sample-data-3'!C20</f>
        <v>DHS</v>
      </c>
      <c r="D20" s="3" t="str">
        <f>'sample-data-3'!D20</f>
        <v>DTP3 immunization coverage</v>
      </c>
      <c r="E20" s="3" t="str">
        <f>'sample-data-3'!E20</f>
        <v>Education</v>
      </c>
      <c r="F20" s="3" t="str">
        <f>'sample-data-3'!F20</f>
        <v>Primary education</v>
      </c>
      <c r="G20" s="3">
        <f>'sample-data-3'!G20</f>
        <v>332</v>
      </c>
      <c r="H20" s="3">
        <f>'sample-data-3'!H20</f>
        <v>552.3665771484375</v>
      </c>
      <c r="I20" s="3">
        <f>'sample-data-3'!I20</f>
        <v>60.105012456389375</v>
      </c>
      <c r="J20" s="3">
        <f>'sample-data-3'!J20</f>
        <v>69.126659631729126</v>
      </c>
      <c r="K20" s="3">
        <f>'sample-data-3'!K20</f>
        <v>3.2375097274780273</v>
      </c>
      <c r="L20" s="3">
        <f>'sample-data-3'!L20</f>
        <v>53.582996129989624</v>
      </c>
      <c r="M20" s="3">
        <f>'sample-data-3'!M20</f>
        <v>66.252166032791138</v>
      </c>
      <c r="O20" t="str">
        <f t="shared" si="0"/>
        <v>Congo</v>
      </c>
      <c r="P20">
        <f t="shared" si="1"/>
        <v>2011</v>
      </c>
      <c r="Q20" t="str">
        <f t="shared" si="2"/>
        <v>DHS</v>
      </c>
      <c r="R20" t="str">
        <f>VLOOKUP($D20,Lookups!$A:$C,2, FALSE)</f>
        <v>dtp</v>
      </c>
      <c r="S20" t="str">
        <f>VLOOKUP($D20,Lookups!$A:$C,3, FALSE)</f>
        <v>DTP3 immunization coverage among one-year-olds (%)</v>
      </c>
      <c r="T20" t="str">
        <f t="shared" si="3"/>
        <v>Education</v>
      </c>
      <c r="U20" t="str">
        <f t="shared" si="4"/>
        <v>Primary education</v>
      </c>
      <c r="V20">
        <f t="shared" si="5"/>
        <v>60.105012456389375</v>
      </c>
      <c r="W20">
        <f t="shared" si="6"/>
        <v>3.2375097274780273</v>
      </c>
      <c r="X20">
        <f t="shared" si="7"/>
        <v>53.582996129989624</v>
      </c>
      <c r="Y20">
        <f t="shared" si="8"/>
        <v>66.252166032791138</v>
      </c>
      <c r="Z20">
        <f t="shared" si="9"/>
        <v>552.3665771484375</v>
      </c>
      <c r="AA20" t="str">
        <f t="shared" si="10"/>
        <v>Education refers to mothers education</v>
      </c>
      <c r="AB20">
        <f t="shared" si="11"/>
        <v>69.126659631729126</v>
      </c>
      <c r="AC20" t="str">
        <f>VLOOKUP(A20,Lookups!F:G,2,FALSE)</f>
        <v>COG</v>
      </c>
      <c r="AD20">
        <f>VLOOKUP(Calculation!D20,Lookups!A:D,4,FALSE)</f>
        <v>1</v>
      </c>
      <c r="AE20">
        <f>VLOOKUP(D20,Lookups!A:E,5, FALSE)</f>
        <v>100</v>
      </c>
      <c r="AF20">
        <f t="shared" si="12"/>
        <v>1</v>
      </c>
      <c r="AG20">
        <f>VLOOKUP(F20,Lookups!I:J,2,FALSE)</f>
        <v>2</v>
      </c>
      <c r="AH20">
        <f>VLOOKUP(F20,Lookups!I:L,3,FALSE)</f>
        <v>0</v>
      </c>
      <c r="AJ20" s="6">
        <f t="shared" si="13"/>
        <v>1</v>
      </c>
      <c r="AK20" s="6">
        <f t="shared" si="14"/>
        <v>0</v>
      </c>
      <c r="AL20" s="6">
        <f t="shared" si="15"/>
        <v>0</v>
      </c>
    </row>
    <row r="21" spans="1:38" thickTop="1" thickBot="1" x14ac:dyDescent="0.3">
      <c r="A21" s="3" t="str">
        <f>'sample-data-3'!A21</f>
        <v>Congo</v>
      </c>
      <c r="B21" s="3">
        <f>'sample-data-3'!B21</f>
        <v>2011</v>
      </c>
      <c r="C21" s="3" t="str">
        <f>'sample-data-3'!C21</f>
        <v>DHS</v>
      </c>
      <c r="D21" s="3" t="str">
        <f>'sample-data-3'!D21</f>
        <v>DTP3 immunization coverage</v>
      </c>
      <c r="E21" s="3" t="str">
        <f>'sample-data-3'!E21</f>
        <v>Education</v>
      </c>
      <c r="F21" s="3" t="str">
        <f>'sample-data-3'!F21</f>
        <v>Secondary and higher education</v>
      </c>
      <c r="G21" s="3">
        <f>'sample-data-3'!G21</f>
        <v>749</v>
      </c>
      <c r="H21" s="3">
        <f>'sample-data-3'!H21</f>
        <v>995.01129150390625</v>
      </c>
      <c r="I21" s="3">
        <f>'sample-data-3'!I21</f>
        <v>75.275527664407377</v>
      </c>
      <c r="J21" s="3">
        <f>'sample-data-3'!J21</f>
        <v>69.126659631729126</v>
      </c>
      <c r="K21" s="3">
        <f>'sample-data-3'!K21</f>
        <v>2.2493015974760056</v>
      </c>
      <c r="L21" s="3">
        <f>'sample-data-3'!L21</f>
        <v>70.552551746368408</v>
      </c>
      <c r="M21" s="3">
        <f>'sample-data-3'!M21</f>
        <v>79.390084743499756</v>
      </c>
      <c r="O21" t="str">
        <f t="shared" si="0"/>
        <v>Congo</v>
      </c>
      <c r="P21">
        <f t="shared" si="1"/>
        <v>2011</v>
      </c>
      <c r="Q21" t="str">
        <f t="shared" si="2"/>
        <v>DHS</v>
      </c>
      <c r="R21" t="str">
        <f>VLOOKUP($D21,Lookups!$A:$C,2, FALSE)</f>
        <v>dtp</v>
      </c>
      <c r="S21" t="str">
        <f>VLOOKUP($D21,Lookups!$A:$C,3, FALSE)</f>
        <v>DTP3 immunization coverage among one-year-olds (%)</v>
      </c>
      <c r="T21" t="str">
        <f t="shared" si="3"/>
        <v>Education</v>
      </c>
      <c r="U21" t="str">
        <f t="shared" si="4"/>
        <v>Secondary and higher education</v>
      </c>
      <c r="V21">
        <f t="shared" si="5"/>
        <v>75.275527664407377</v>
      </c>
      <c r="W21">
        <f t="shared" si="6"/>
        <v>2.2493015974760056</v>
      </c>
      <c r="X21">
        <f t="shared" si="7"/>
        <v>70.552551746368408</v>
      </c>
      <c r="Y21">
        <f t="shared" si="8"/>
        <v>79.390084743499756</v>
      </c>
      <c r="Z21">
        <f t="shared" si="9"/>
        <v>995.01129150390625</v>
      </c>
      <c r="AA21" t="str">
        <f t="shared" si="10"/>
        <v>Education refers to mothers education</v>
      </c>
      <c r="AB21">
        <f t="shared" si="11"/>
        <v>69.126659631729126</v>
      </c>
      <c r="AC21" t="str">
        <f>VLOOKUP(A21,Lookups!F:G,2,FALSE)</f>
        <v>COG</v>
      </c>
      <c r="AD21">
        <f>VLOOKUP(Calculation!D21,Lookups!A:D,4,FALSE)</f>
        <v>1</v>
      </c>
      <c r="AE21">
        <f>VLOOKUP(D21,Lookups!A:E,5, FALSE)</f>
        <v>100</v>
      </c>
      <c r="AF21">
        <f t="shared" si="12"/>
        <v>1</v>
      </c>
      <c r="AG21">
        <f>VLOOKUP(F21,Lookups!I:J,2,FALSE)</f>
        <v>3</v>
      </c>
      <c r="AH21">
        <f>VLOOKUP(F21,Lookups!I:L,3,FALSE)</f>
        <v>0</v>
      </c>
      <c r="AJ21" s="6">
        <f t="shared" si="13"/>
        <v>1</v>
      </c>
      <c r="AK21" s="6">
        <f t="shared" si="14"/>
        <v>0</v>
      </c>
      <c r="AL21" s="6">
        <f t="shared" si="15"/>
        <v>0</v>
      </c>
    </row>
    <row r="22" spans="1:38" thickTop="1" thickBot="1" x14ac:dyDescent="0.3">
      <c r="A22" s="3" t="str">
        <f>'sample-data-3'!A22</f>
        <v>Congo</v>
      </c>
      <c r="B22" s="3">
        <f>'sample-data-3'!B22</f>
        <v>2011</v>
      </c>
      <c r="C22" s="3" t="str">
        <f>'sample-data-3'!C22</f>
        <v>DHS</v>
      </c>
      <c r="D22" s="3" t="str">
        <f>'sample-data-3'!D22</f>
        <v>DTP3 immunization coverage</v>
      </c>
      <c r="E22" s="3" t="str">
        <f>'sample-data-3'!E22</f>
        <v>Place of residence</v>
      </c>
      <c r="F22" s="3" t="str">
        <f>'sample-data-3'!F22</f>
        <v>Rural</v>
      </c>
      <c r="G22" s="3">
        <f>'sample-data-3'!G22</f>
        <v>378</v>
      </c>
      <c r="H22" s="3">
        <f>'sample-data-3'!H22</f>
        <v>656.423095703125</v>
      </c>
      <c r="I22" s="3">
        <f>'sample-data-3'!I22</f>
        <v>57.584811149142581</v>
      </c>
      <c r="J22" s="3">
        <f>'sample-data-3'!J22</f>
        <v>69.126659631729126</v>
      </c>
      <c r="K22" s="3">
        <f>'sample-data-3'!K22</f>
        <v>2.0038969814777374</v>
      </c>
      <c r="L22" s="3">
        <f>'sample-data-3'!L22</f>
        <v>53.639876842498779</v>
      </c>
      <c r="M22" s="3">
        <f>'sample-data-3'!M22</f>
        <v>61.506158113479614</v>
      </c>
      <c r="O22" t="str">
        <f t="shared" si="0"/>
        <v>Congo</v>
      </c>
      <c r="P22">
        <f t="shared" si="1"/>
        <v>2011</v>
      </c>
      <c r="Q22" t="str">
        <f t="shared" si="2"/>
        <v>DHS</v>
      </c>
      <c r="R22" t="str">
        <f>VLOOKUP($D22,Lookups!$A:$C,2, FALSE)</f>
        <v>dtp</v>
      </c>
      <c r="S22" t="str">
        <f>VLOOKUP($D22,Lookups!$A:$C,3, FALSE)</f>
        <v>DTP3 immunization coverage among one-year-olds (%)</v>
      </c>
      <c r="T22" t="str">
        <f t="shared" si="3"/>
        <v>Place of residence</v>
      </c>
      <c r="U22" t="str">
        <f t="shared" si="4"/>
        <v>Rural</v>
      </c>
      <c r="V22">
        <f t="shared" si="5"/>
        <v>57.584811149142581</v>
      </c>
      <c r="W22">
        <f t="shared" si="6"/>
        <v>2.0038969814777374</v>
      </c>
      <c r="X22">
        <f t="shared" si="7"/>
        <v>53.639876842498779</v>
      </c>
      <c r="Y22">
        <f t="shared" si="8"/>
        <v>61.506158113479614</v>
      </c>
      <c r="Z22">
        <f t="shared" si="9"/>
        <v>656.423095703125</v>
      </c>
      <c r="AA22" t="str">
        <f t="shared" si="10"/>
        <v/>
      </c>
      <c r="AB22">
        <f t="shared" si="11"/>
        <v>69.126659631729126</v>
      </c>
      <c r="AC22" t="str">
        <f>VLOOKUP(A22,Lookups!F:G,2,FALSE)</f>
        <v>COG</v>
      </c>
      <c r="AD22">
        <f>VLOOKUP(Calculation!D22,Lookups!A:D,4,FALSE)</f>
        <v>1</v>
      </c>
      <c r="AE22">
        <f>VLOOKUP(D22,Lookups!A:E,5, FALSE)</f>
        <v>100</v>
      </c>
      <c r="AF22">
        <f t="shared" si="12"/>
        <v>0</v>
      </c>
      <c r="AG22">
        <f>VLOOKUP(F22,Lookups!I:J,2,FALSE)</f>
        <v>0</v>
      </c>
      <c r="AH22">
        <f>VLOOKUP(F22,Lookups!I:L,3,FALSE)</f>
        <v>0</v>
      </c>
      <c r="AJ22" s="6">
        <f t="shared" si="13"/>
        <v>1</v>
      </c>
      <c r="AK22" s="6">
        <f t="shared" si="14"/>
        <v>0</v>
      </c>
      <c r="AL22" s="6">
        <f t="shared" si="15"/>
        <v>0</v>
      </c>
    </row>
    <row r="23" spans="1:38" thickTop="1" thickBot="1" x14ac:dyDescent="0.3">
      <c r="A23" s="3" t="str">
        <f>'sample-data-3'!A23</f>
        <v>Congo</v>
      </c>
      <c r="B23" s="3">
        <f>'sample-data-3'!B23</f>
        <v>2011</v>
      </c>
      <c r="C23" s="3" t="str">
        <f>'sample-data-3'!C23</f>
        <v>DHS</v>
      </c>
      <c r="D23" s="3" t="str">
        <f>'sample-data-3'!D23</f>
        <v>DTP3 immunization coverage</v>
      </c>
      <c r="E23" s="3" t="str">
        <f>'sample-data-3'!E23</f>
        <v>Place of residence</v>
      </c>
      <c r="F23" s="3" t="str">
        <f>'sample-data-3'!F23</f>
        <v>Urban</v>
      </c>
      <c r="G23" s="3">
        <f>'sample-data-3'!G23</f>
        <v>782</v>
      </c>
      <c r="H23" s="3">
        <f>'sample-data-3'!H23</f>
        <v>1021.5934448242188</v>
      </c>
      <c r="I23" s="3">
        <f>'sample-data-3'!I23</f>
        <v>76.547084749017301</v>
      </c>
      <c r="J23" s="3">
        <f>'sample-data-3'!J23</f>
        <v>69.126659631729126</v>
      </c>
      <c r="K23" s="3">
        <f>'sample-data-3'!K23</f>
        <v>3.0872933566570282</v>
      </c>
      <c r="L23" s="3">
        <f>'sample-data-3'!L23</f>
        <v>69.918763637542725</v>
      </c>
      <c r="M23" s="3">
        <f>'sample-data-3'!M23</f>
        <v>82.043665647506714</v>
      </c>
      <c r="O23" t="str">
        <f t="shared" si="0"/>
        <v>Congo</v>
      </c>
      <c r="P23">
        <f t="shared" si="1"/>
        <v>2011</v>
      </c>
      <c r="Q23" t="str">
        <f t="shared" si="2"/>
        <v>DHS</v>
      </c>
      <c r="R23" t="str">
        <f>VLOOKUP($D23,Lookups!$A:$C,2, FALSE)</f>
        <v>dtp</v>
      </c>
      <c r="S23" t="str">
        <f>VLOOKUP($D23,Lookups!$A:$C,3, FALSE)</f>
        <v>DTP3 immunization coverage among one-year-olds (%)</v>
      </c>
      <c r="T23" t="str">
        <f t="shared" si="3"/>
        <v>Place of residence</v>
      </c>
      <c r="U23" t="str">
        <f t="shared" si="4"/>
        <v>Urban</v>
      </c>
      <c r="V23">
        <f t="shared" si="5"/>
        <v>76.547084749017301</v>
      </c>
      <c r="W23">
        <f t="shared" si="6"/>
        <v>3.0872933566570282</v>
      </c>
      <c r="X23">
        <f t="shared" si="7"/>
        <v>69.918763637542725</v>
      </c>
      <c r="Y23">
        <f t="shared" si="8"/>
        <v>82.043665647506714</v>
      </c>
      <c r="Z23">
        <f t="shared" si="9"/>
        <v>1021.5934448242188</v>
      </c>
      <c r="AA23" t="str">
        <f t="shared" si="10"/>
        <v/>
      </c>
      <c r="AB23">
        <f t="shared" si="11"/>
        <v>69.126659631729126</v>
      </c>
      <c r="AC23" t="str">
        <f>VLOOKUP(A23,Lookups!F:G,2,FALSE)</f>
        <v>COG</v>
      </c>
      <c r="AD23">
        <f>VLOOKUP(Calculation!D23,Lookups!A:D,4,FALSE)</f>
        <v>1</v>
      </c>
      <c r="AE23">
        <f>VLOOKUP(D23,Lookups!A:E,5, FALSE)</f>
        <v>100</v>
      </c>
      <c r="AF23">
        <f t="shared" si="12"/>
        <v>0</v>
      </c>
      <c r="AG23">
        <f>VLOOKUP(F23,Lookups!I:J,2,FALSE)</f>
        <v>0</v>
      </c>
      <c r="AH23">
        <f>VLOOKUP(F23,Lookups!I:L,3,FALSE)</f>
        <v>1</v>
      </c>
      <c r="AJ23" s="6">
        <f t="shared" si="13"/>
        <v>1</v>
      </c>
      <c r="AK23" s="6">
        <f t="shared" si="14"/>
        <v>0</v>
      </c>
      <c r="AL23" s="6">
        <f t="shared" si="15"/>
        <v>0</v>
      </c>
    </row>
    <row r="24" spans="1:38" thickTop="1" thickBot="1" x14ac:dyDescent="0.3">
      <c r="A24" s="3" t="str">
        <f>'sample-data-3'!A24</f>
        <v>Congo</v>
      </c>
      <c r="B24" s="3">
        <f>'sample-data-3'!B24</f>
        <v>2011</v>
      </c>
      <c r="C24" s="3" t="str">
        <f>'sample-data-3'!C24</f>
        <v>DHS</v>
      </c>
      <c r="D24" s="3" t="str">
        <f>'sample-data-3'!D24</f>
        <v>DTP3 immunization coverage</v>
      </c>
      <c r="E24" s="3" t="str">
        <f>'sample-data-3'!E24</f>
        <v>Sex</v>
      </c>
      <c r="F24" s="3" t="str">
        <f>'sample-data-3'!F24</f>
        <v>Female</v>
      </c>
      <c r="G24" s="3">
        <f>'sample-data-3'!G24</f>
        <v>571</v>
      </c>
      <c r="H24" s="3">
        <f>'sample-data-3'!H24</f>
        <v>846.7191162109375</v>
      </c>
      <c r="I24" s="3">
        <f>'sample-data-3'!I24</f>
        <v>67.436767290104569</v>
      </c>
      <c r="J24" s="3">
        <f>'sample-data-3'!J24</f>
        <v>69.126659631729126</v>
      </c>
      <c r="K24" s="3">
        <f>'sample-data-3'!K24</f>
        <v>2.7704600244760513</v>
      </c>
      <c r="L24" s="3">
        <f>'sample-data-3'!L24</f>
        <v>61.792546510696411</v>
      </c>
      <c r="M24" s="3">
        <f>'sample-data-3'!M24</f>
        <v>72.654497623443604</v>
      </c>
      <c r="O24" t="str">
        <f t="shared" si="0"/>
        <v>Congo</v>
      </c>
      <c r="P24">
        <f t="shared" si="1"/>
        <v>2011</v>
      </c>
      <c r="Q24" t="str">
        <f t="shared" si="2"/>
        <v>DHS</v>
      </c>
      <c r="R24" t="str">
        <f>VLOOKUP($D24,Lookups!$A:$C,2, FALSE)</f>
        <v>dtp</v>
      </c>
      <c r="S24" t="str">
        <f>VLOOKUP($D24,Lookups!$A:$C,3, FALSE)</f>
        <v>DTP3 immunization coverage among one-year-olds (%)</v>
      </c>
      <c r="T24" t="str">
        <f t="shared" si="3"/>
        <v>Sex</v>
      </c>
      <c r="U24" t="str">
        <f t="shared" si="4"/>
        <v>Female</v>
      </c>
      <c r="V24">
        <f t="shared" si="5"/>
        <v>67.436767290104569</v>
      </c>
      <c r="W24">
        <f t="shared" si="6"/>
        <v>2.7704600244760513</v>
      </c>
      <c r="X24">
        <f t="shared" si="7"/>
        <v>61.792546510696411</v>
      </c>
      <c r="Y24">
        <f t="shared" si="8"/>
        <v>72.654497623443604</v>
      </c>
      <c r="Z24">
        <f t="shared" si="9"/>
        <v>846.7191162109375</v>
      </c>
      <c r="AA24" t="str">
        <f t="shared" si="10"/>
        <v/>
      </c>
      <c r="AB24">
        <f t="shared" si="11"/>
        <v>69.126659631729126</v>
      </c>
      <c r="AC24" t="str">
        <f>VLOOKUP(A24,Lookups!F:G,2,FALSE)</f>
        <v>COG</v>
      </c>
      <c r="AD24">
        <f>VLOOKUP(Calculation!D24,Lookups!A:D,4,FALSE)</f>
        <v>1</v>
      </c>
      <c r="AE24">
        <f>VLOOKUP(D24,Lookups!A:E,5, FALSE)</f>
        <v>100</v>
      </c>
      <c r="AF24">
        <f t="shared" si="12"/>
        <v>0</v>
      </c>
      <c r="AG24">
        <f>VLOOKUP(F24,Lookups!I:J,2,FALSE)</f>
        <v>0</v>
      </c>
      <c r="AH24">
        <f>VLOOKUP(F24,Lookups!I:L,3,FALSE)</f>
        <v>0</v>
      </c>
      <c r="AJ24" s="6">
        <f t="shared" si="13"/>
        <v>1</v>
      </c>
      <c r="AK24" s="6">
        <f t="shared" si="14"/>
        <v>0</v>
      </c>
      <c r="AL24" s="6">
        <f t="shared" si="15"/>
        <v>0</v>
      </c>
    </row>
    <row r="25" spans="1:38" thickTop="1" thickBot="1" x14ac:dyDescent="0.3">
      <c r="A25" s="3" t="str">
        <f>'sample-data-3'!A25</f>
        <v>Congo</v>
      </c>
      <c r="B25" s="3">
        <f>'sample-data-3'!B25</f>
        <v>2011</v>
      </c>
      <c r="C25" s="3" t="str">
        <f>'sample-data-3'!C25</f>
        <v>DHS</v>
      </c>
      <c r="D25" s="3" t="str">
        <f>'sample-data-3'!D25</f>
        <v>DTP3 immunization coverage</v>
      </c>
      <c r="E25" s="3" t="str">
        <f>'sample-data-3'!E25</f>
        <v>Sex</v>
      </c>
      <c r="F25" s="3" t="str">
        <f>'sample-data-3'!F25</f>
        <v>Male</v>
      </c>
      <c r="G25" s="3">
        <f>'sample-data-3'!G25</f>
        <v>589</v>
      </c>
      <c r="H25" s="3">
        <f>'sample-data-3'!H25</f>
        <v>831.29742431640625</v>
      </c>
      <c r="I25" s="3">
        <f>'sample-data-3'!I25</f>
        <v>70.853100559567764</v>
      </c>
      <c r="J25" s="3">
        <f>'sample-data-3'!J25</f>
        <v>69.126659631729126</v>
      </c>
      <c r="K25" s="3">
        <f>'sample-data-3'!K25</f>
        <v>2.1249998360872269</v>
      </c>
      <c r="L25" s="3">
        <f>'sample-data-3'!L25</f>
        <v>66.479051113128662</v>
      </c>
      <c r="M25" s="3">
        <f>'sample-data-3'!M25</f>
        <v>74.823886156082153</v>
      </c>
      <c r="O25" t="str">
        <f t="shared" si="0"/>
        <v>Congo</v>
      </c>
      <c r="P25">
        <f t="shared" si="1"/>
        <v>2011</v>
      </c>
      <c r="Q25" t="str">
        <f t="shared" si="2"/>
        <v>DHS</v>
      </c>
      <c r="R25" t="str">
        <f>VLOOKUP($D25,Lookups!$A:$C,2, FALSE)</f>
        <v>dtp</v>
      </c>
      <c r="S25" t="str">
        <f>VLOOKUP($D25,Lookups!$A:$C,3, FALSE)</f>
        <v>DTP3 immunization coverage among one-year-olds (%)</v>
      </c>
      <c r="T25" t="str">
        <f t="shared" si="3"/>
        <v>Sex</v>
      </c>
      <c r="U25" t="str">
        <f t="shared" si="4"/>
        <v>Male</v>
      </c>
      <c r="V25">
        <f t="shared" si="5"/>
        <v>70.853100559567764</v>
      </c>
      <c r="W25">
        <f t="shared" si="6"/>
        <v>2.1249998360872269</v>
      </c>
      <c r="X25">
        <f t="shared" si="7"/>
        <v>66.479051113128662</v>
      </c>
      <c r="Y25">
        <f t="shared" si="8"/>
        <v>74.823886156082153</v>
      </c>
      <c r="Z25">
        <f t="shared" si="9"/>
        <v>831.29742431640625</v>
      </c>
      <c r="AA25" t="str">
        <f t="shared" si="10"/>
        <v/>
      </c>
      <c r="AB25">
        <f t="shared" si="11"/>
        <v>69.126659631729126</v>
      </c>
      <c r="AC25" t="str">
        <f>VLOOKUP(A25,Lookups!F:G,2,FALSE)</f>
        <v>COG</v>
      </c>
      <c r="AD25">
        <f>VLOOKUP(Calculation!D25,Lookups!A:D,4,FALSE)</f>
        <v>1</v>
      </c>
      <c r="AE25">
        <f>VLOOKUP(D25,Lookups!A:E,5, FALSE)</f>
        <v>100</v>
      </c>
      <c r="AF25">
        <f t="shared" si="12"/>
        <v>0</v>
      </c>
      <c r="AG25">
        <f>VLOOKUP(F25,Lookups!I:J,2,FALSE)</f>
        <v>0</v>
      </c>
      <c r="AH25">
        <f>VLOOKUP(F25,Lookups!I:L,3,FALSE)</f>
        <v>1</v>
      </c>
      <c r="AJ25" s="6">
        <f t="shared" si="13"/>
        <v>1</v>
      </c>
      <c r="AK25" s="6">
        <f t="shared" si="14"/>
        <v>0</v>
      </c>
      <c r="AL25" s="6">
        <f t="shared" si="15"/>
        <v>0</v>
      </c>
    </row>
    <row r="26" spans="1:38" thickTop="1" thickBot="1" x14ac:dyDescent="0.3">
      <c r="A26" s="3" t="str">
        <f>'sample-data-3'!A26</f>
        <v>Congo</v>
      </c>
      <c r="B26" s="3">
        <f>'sample-data-3'!B26</f>
        <v>2014</v>
      </c>
      <c r="C26" s="3" t="str">
        <f>'sample-data-3'!C26</f>
        <v>MICS</v>
      </c>
      <c r="D26" s="3" t="str">
        <f>'sample-data-3'!D26</f>
        <v>DTP3 immunization coverage</v>
      </c>
      <c r="E26" s="3" t="str">
        <f>'sample-data-3'!E26</f>
        <v>Economic status</v>
      </c>
      <c r="F26" s="3" t="str">
        <f>'sample-data-3'!F26</f>
        <v>Quintile 1 (poorest)</v>
      </c>
      <c r="G26" s="3">
        <f>'sample-data-3'!G26</f>
        <v>186</v>
      </c>
      <c r="H26" s="3">
        <f>'sample-data-3'!H26</f>
        <v>403.74639892578125</v>
      </c>
      <c r="I26" s="3">
        <f>'sample-data-3'!I26</f>
        <v>46.068522343450418</v>
      </c>
      <c r="J26" s="3">
        <f>'sample-data-3'!J26</f>
        <v>65.273672342300415</v>
      </c>
      <c r="K26" s="3">
        <f>'sample-data-3'!K26</f>
        <v>2.5965625420212746</v>
      </c>
      <c r="L26" s="3">
        <f>'sample-data-3'!L26</f>
        <v>41.002410650253296</v>
      </c>
      <c r="M26" s="3">
        <f>'sample-data-3'!M26</f>
        <v>51.170909404754639</v>
      </c>
      <c r="O26" t="str">
        <f t="shared" si="0"/>
        <v>Congo</v>
      </c>
      <c r="P26">
        <f t="shared" si="1"/>
        <v>2014</v>
      </c>
      <c r="Q26" t="str">
        <f t="shared" si="2"/>
        <v>MICS</v>
      </c>
      <c r="R26" t="str">
        <f>VLOOKUP($D26,Lookups!$A:$C,2, FALSE)</f>
        <v>dtp</v>
      </c>
      <c r="S26" t="str">
        <f>VLOOKUP($D26,Lookups!$A:$C,3, FALSE)</f>
        <v>DTP3 immunization coverage among one-year-olds (%)</v>
      </c>
      <c r="T26" t="str">
        <f t="shared" si="3"/>
        <v>Economic status</v>
      </c>
      <c r="U26" t="str">
        <f t="shared" si="4"/>
        <v>Quintile 1 (poorest)</v>
      </c>
      <c r="V26">
        <f t="shared" si="5"/>
        <v>46.068522343450418</v>
      </c>
      <c r="W26">
        <f t="shared" si="6"/>
        <v>2.5965625420212746</v>
      </c>
      <c r="X26">
        <f t="shared" si="7"/>
        <v>41.002410650253296</v>
      </c>
      <c r="Y26">
        <f t="shared" si="8"/>
        <v>51.170909404754639</v>
      </c>
      <c r="Z26">
        <f t="shared" si="9"/>
        <v>403.74639892578125</v>
      </c>
      <c r="AA26" t="str">
        <f t="shared" si="10"/>
        <v/>
      </c>
      <c r="AB26">
        <f t="shared" si="11"/>
        <v>65.273672342300415</v>
      </c>
      <c r="AC26" t="str">
        <f>VLOOKUP(A26,Lookups!F:G,2,FALSE)</f>
        <v>COG</v>
      </c>
      <c r="AD26">
        <f>VLOOKUP(Calculation!D26,Lookups!A:D,4,FALSE)</f>
        <v>1</v>
      </c>
      <c r="AE26">
        <f>VLOOKUP(D26,Lookups!A:E,5, FALSE)</f>
        <v>100</v>
      </c>
      <c r="AF26">
        <f t="shared" si="12"/>
        <v>1</v>
      </c>
      <c r="AG26">
        <f>VLOOKUP(F26,Lookups!I:J,2,FALSE)</f>
        <v>1</v>
      </c>
      <c r="AH26">
        <f>VLOOKUP(F26,Lookups!I:L,3,FALSE)</f>
        <v>0</v>
      </c>
      <c r="AJ26" s="6">
        <f t="shared" si="13"/>
        <v>1</v>
      </c>
      <c r="AK26" s="6">
        <f t="shared" si="14"/>
        <v>0</v>
      </c>
      <c r="AL26" s="6">
        <f t="shared" si="15"/>
        <v>0</v>
      </c>
    </row>
    <row r="27" spans="1:38" thickTop="1" thickBot="1" x14ac:dyDescent="0.3">
      <c r="A27" s="3" t="str">
        <f>'sample-data-3'!A27</f>
        <v>Congo</v>
      </c>
      <c r="B27" s="3">
        <f>'sample-data-3'!B27</f>
        <v>2014</v>
      </c>
      <c r="C27" s="3" t="str">
        <f>'sample-data-3'!C27</f>
        <v>MICS</v>
      </c>
      <c r="D27" s="3" t="str">
        <f>'sample-data-3'!D27</f>
        <v>DTP3 immunization coverage</v>
      </c>
      <c r="E27" s="3" t="str">
        <f>'sample-data-3'!E27</f>
        <v>Economic status</v>
      </c>
      <c r="F27" s="3" t="str">
        <f>'sample-data-3'!F27</f>
        <v>Quintile 2</v>
      </c>
      <c r="G27" s="3">
        <f>'sample-data-3'!G27</f>
        <v>232</v>
      </c>
      <c r="H27" s="3">
        <f>'sample-data-3'!H27</f>
        <v>366.70657348632813</v>
      </c>
      <c r="I27" s="3">
        <f>'sample-data-3'!I27</f>
        <v>63.265841622184503</v>
      </c>
      <c r="J27" s="3">
        <f>'sample-data-3'!J27</f>
        <v>65.273672342300415</v>
      </c>
      <c r="K27" s="3">
        <f>'sample-data-3'!K27</f>
        <v>3.80406454205513</v>
      </c>
      <c r="L27" s="3">
        <f>'sample-data-3'!L27</f>
        <v>55.597525835037231</v>
      </c>
      <c r="M27" s="3">
        <f>'sample-data-3'!M27</f>
        <v>70.445269346237183</v>
      </c>
      <c r="O27" t="str">
        <f t="shared" si="0"/>
        <v>Congo</v>
      </c>
      <c r="P27">
        <f t="shared" si="1"/>
        <v>2014</v>
      </c>
      <c r="Q27" t="str">
        <f t="shared" si="2"/>
        <v>MICS</v>
      </c>
      <c r="R27" t="str">
        <f>VLOOKUP($D27,Lookups!$A:$C,2, FALSE)</f>
        <v>dtp</v>
      </c>
      <c r="S27" t="str">
        <f>VLOOKUP($D27,Lookups!$A:$C,3, FALSE)</f>
        <v>DTP3 immunization coverage among one-year-olds (%)</v>
      </c>
      <c r="T27" t="str">
        <f t="shared" si="3"/>
        <v>Economic status</v>
      </c>
      <c r="U27" t="str">
        <f t="shared" si="4"/>
        <v>Quintile 2</v>
      </c>
      <c r="V27">
        <f t="shared" si="5"/>
        <v>63.265841622184503</v>
      </c>
      <c r="W27">
        <f t="shared" si="6"/>
        <v>3.80406454205513</v>
      </c>
      <c r="X27">
        <f t="shared" si="7"/>
        <v>55.597525835037231</v>
      </c>
      <c r="Y27">
        <f t="shared" si="8"/>
        <v>70.445269346237183</v>
      </c>
      <c r="Z27">
        <f t="shared" si="9"/>
        <v>366.70657348632813</v>
      </c>
      <c r="AA27" t="str">
        <f t="shared" si="10"/>
        <v/>
      </c>
      <c r="AB27">
        <f t="shared" si="11"/>
        <v>65.273672342300415</v>
      </c>
      <c r="AC27" t="str">
        <f>VLOOKUP(A27,Lookups!F:G,2,FALSE)</f>
        <v>COG</v>
      </c>
      <c r="AD27">
        <f>VLOOKUP(Calculation!D27,Lookups!A:D,4,FALSE)</f>
        <v>1</v>
      </c>
      <c r="AE27">
        <f>VLOOKUP(D27,Lookups!A:E,5, FALSE)</f>
        <v>100</v>
      </c>
      <c r="AF27">
        <f t="shared" si="12"/>
        <v>1</v>
      </c>
      <c r="AG27">
        <f>VLOOKUP(F27,Lookups!I:J,2,FALSE)</f>
        <v>2</v>
      </c>
      <c r="AH27">
        <f>VLOOKUP(F27,Lookups!I:L,3,FALSE)</f>
        <v>0</v>
      </c>
      <c r="AJ27" s="6">
        <f t="shared" si="13"/>
        <v>1</v>
      </c>
      <c r="AK27" s="6">
        <f t="shared" si="14"/>
        <v>0</v>
      </c>
      <c r="AL27" s="6">
        <f t="shared" si="15"/>
        <v>0</v>
      </c>
    </row>
    <row r="28" spans="1:38" thickTop="1" thickBot="1" x14ac:dyDescent="0.3">
      <c r="A28" s="3" t="str">
        <f>'sample-data-3'!A28</f>
        <v>Congo</v>
      </c>
      <c r="B28" s="3">
        <f>'sample-data-3'!B28</f>
        <v>2014</v>
      </c>
      <c r="C28" s="3" t="str">
        <f>'sample-data-3'!C28</f>
        <v>MICS</v>
      </c>
      <c r="D28" s="3" t="str">
        <f>'sample-data-3'!D28</f>
        <v>DTP3 immunization coverage</v>
      </c>
      <c r="E28" s="3" t="str">
        <f>'sample-data-3'!E28</f>
        <v>Economic status</v>
      </c>
      <c r="F28" s="3" t="str">
        <f>'sample-data-3'!F28</f>
        <v>Quintile 3</v>
      </c>
      <c r="G28" s="3">
        <f>'sample-data-3'!G28</f>
        <v>268</v>
      </c>
      <c r="H28" s="3">
        <f>'sample-data-3'!H28</f>
        <v>344.52200317382813</v>
      </c>
      <c r="I28" s="3">
        <f>'sample-data-3'!I28</f>
        <v>77.788935838963226</v>
      </c>
      <c r="J28" s="3">
        <f>'sample-data-3'!J28</f>
        <v>65.273672342300415</v>
      </c>
      <c r="K28" s="3">
        <f>'sample-data-3'!K28</f>
        <v>3.2429590821266174</v>
      </c>
      <c r="L28" s="3">
        <f>'sample-data-3'!L28</f>
        <v>70.789182186126709</v>
      </c>
      <c r="M28" s="3">
        <f>'sample-data-3'!M28</f>
        <v>83.521181344985962</v>
      </c>
      <c r="O28" t="str">
        <f t="shared" si="0"/>
        <v>Congo</v>
      </c>
      <c r="P28">
        <f t="shared" si="1"/>
        <v>2014</v>
      </c>
      <c r="Q28" t="str">
        <f t="shared" si="2"/>
        <v>MICS</v>
      </c>
      <c r="R28" t="str">
        <f>VLOOKUP($D28,Lookups!$A:$C,2, FALSE)</f>
        <v>dtp</v>
      </c>
      <c r="S28" t="str">
        <f>VLOOKUP($D28,Lookups!$A:$C,3, FALSE)</f>
        <v>DTP3 immunization coverage among one-year-olds (%)</v>
      </c>
      <c r="T28" t="str">
        <f t="shared" si="3"/>
        <v>Economic status</v>
      </c>
      <c r="U28" t="str">
        <f t="shared" si="4"/>
        <v>Quintile 3</v>
      </c>
      <c r="V28">
        <f t="shared" si="5"/>
        <v>77.788935838963226</v>
      </c>
      <c r="W28">
        <f t="shared" si="6"/>
        <v>3.2429590821266174</v>
      </c>
      <c r="X28">
        <f t="shared" si="7"/>
        <v>70.789182186126709</v>
      </c>
      <c r="Y28">
        <f t="shared" si="8"/>
        <v>83.521181344985962</v>
      </c>
      <c r="Z28">
        <f t="shared" si="9"/>
        <v>344.52200317382813</v>
      </c>
      <c r="AA28" t="str">
        <f t="shared" si="10"/>
        <v/>
      </c>
      <c r="AB28">
        <f t="shared" si="11"/>
        <v>65.273672342300415</v>
      </c>
      <c r="AC28" t="str">
        <f>VLOOKUP(A28,Lookups!F:G,2,FALSE)</f>
        <v>COG</v>
      </c>
      <c r="AD28">
        <f>VLOOKUP(Calculation!D28,Lookups!A:D,4,FALSE)</f>
        <v>1</v>
      </c>
      <c r="AE28">
        <f>VLOOKUP(D28,Lookups!A:E,5, FALSE)</f>
        <v>100</v>
      </c>
      <c r="AF28">
        <f t="shared" si="12"/>
        <v>1</v>
      </c>
      <c r="AG28">
        <f>VLOOKUP(F28,Lookups!I:J,2,FALSE)</f>
        <v>3</v>
      </c>
      <c r="AH28">
        <f>VLOOKUP(F28,Lookups!I:L,3,FALSE)</f>
        <v>0</v>
      </c>
      <c r="AJ28" s="6">
        <f t="shared" si="13"/>
        <v>1</v>
      </c>
      <c r="AK28" s="6">
        <f t="shared" si="14"/>
        <v>0</v>
      </c>
      <c r="AL28" s="6">
        <f t="shared" si="15"/>
        <v>0</v>
      </c>
    </row>
    <row r="29" spans="1:38" thickTop="1" thickBot="1" x14ac:dyDescent="0.3">
      <c r="A29" s="3" t="str">
        <f>'sample-data-3'!A29</f>
        <v>Congo</v>
      </c>
      <c r="B29" s="3">
        <f>'sample-data-3'!B29</f>
        <v>2014</v>
      </c>
      <c r="C29" s="3" t="str">
        <f>'sample-data-3'!C29</f>
        <v>MICS</v>
      </c>
      <c r="D29" s="3" t="str">
        <f>'sample-data-3'!D29</f>
        <v>DTP3 immunization coverage</v>
      </c>
      <c r="E29" s="3" t="str">
        <f>'sample-data-3'!E29</f>
        <v>Economic status</v>
      </c>
      <c r="F29" s="3" t="str">
        <f>'sample-data-3'!F29</f>
        <v>Quintile 4</v>
      </c>
      <c r="G29" s="3">
        <f>'sample-data-3'!G29</f>
        <v>242</v>
      </c>
      <c r="H29" s="3">
        <f>'sample-data-3'!H29</f>
        <v>342.9239501953125</v>
      </c>
      <c r="I29" s="3">
        <f>'sample-data-3'!I29</f>
        <v>70.569582515939402</v>
      </c>
      <c r="J29" s="3">
        <f>'sample-data-3'!J29</f>
        <v>65.273672342300415</v>
      </c>
      <c r="K29" s="3">
        <f>'sample-data-3'!K29</f>
        <v>5.7484231889247894</v>
      </c>
      <c r="L29" s="3">
        <f>'sample-data-3'!L29</f>
        <v>58.23284387588501</v>
      </c>
      <c r="M29" s="3">
        <f>'sample-data-3'!M29</f>
        <v>80.547982454299927</v>
      </c>
      <c r="O29" t="str">
        <f t="shared" si="0"/>
        <v>Congo</v>
      </c>
      <c r="P29">
        <f t="shared" si="1"/>
        <v>2014</v>
      </c>
      <c r="Q29" t="str">
        <f t="shared" si="2"/>
        <v>MICS</v>
      </c>
      <c r="R29" t="str">
        <f>VLOOKUP($D29,Lookups!$A:$C,2, FALSE)</f>
        <v>dtp</v>
      </c>
      <c r="S29" t="str">
        <f>VLOOKUP($D29,Lookups!$A:$C,3, FALSE)</f>
        <v>DTP3 immunization coverage among one-year-olds (%)</v>
      </c>
      <c r="T29" t="str">
        <f t="shared" si="3"/>
        <v>Economic status</v>
      </c>
      <c r="U29" t="str">
        <f t="shared" si="4"/>
        <v>Quintile 4</v>
      </c>
      <c r="V29">
        <f t="shared" si="5"/>
        <v>70.569582515939402</v>
      </c>
      <c r="W29">
        <f t="shared" si="6"/>
        <v>5.7484231889247894</v>
      </c>
      <c r="X29">
        <f t="shared" si="7"/>
        <v>58.23284387588501</v>
      </c>
      <c r="Y29">
        <f t="shared" si="8"/>
        <v>80.547982454299927</v>
      </c>
      <c r="Z29">
        <f t="shared" si="9"/>
        <v>342.9239501953125</v>
      </c>
      <c r="AA29" t="str">
        <f t="shared" si="10"/>
        <v/>
      </c>
      <c r="AB29">
        <f t="shared" si="11"/>
        <v>65.273672342300415</v>
      </c>
      <c r="AC29" t="str">
        <f>VLOOKUP(A29,Lookups!F:G,2,FALSE)</f>
        <v>COG</v>
      </c>
      <c r="AD29">
        <f>VLOOKUP(Calculation!D29,Lookups!A:D,4,FALSE)</f>
        <v>1</v>
      </c>
      <c r="AE29">
        <f>VLOOKUP(D29,Lookups!A:E,5, FALSE)</f>
        <v>100</v>
      </c>
      <c r="AF29">
        <f t="shared" si="12"/>
        <v>1</v>
      </c>
      <c r="AG29">
        <f>VLOOKUP(F29,Lookups!I:J,2,FALSE)</f>
        <v>4</v>
      </c>
      <c r="AH29">
        <f>VLOOKUP(F29,Lookups!I:L,3,FALSE)</f>
        <v>0</v>
      </c>
      <c r="AJ29" s="6">
        <f t="shared" si="13"/>
        <v>1</v>
      </c>
      <c r="AK29" s="6">
        <f t="shared" si="14"/>
        <v>0</v>
      </c>
      <c r="AL29" s="6">
        <f t="shared" si="15"/>
        <v>0</v>
      </c>
    </row>
    <row r="30" spans="1:38" thickTop="1" thickBot="1" x14ac:dyDescent="0.3">
      <c r="A30" s="3" t="str">
        <f>'sample-data-3'!A30</f>
        <v>Congo</v>
      </c>
      <c r="B30" s="3">
        <f>'sample-data-3'!B30</f>
        <v>2014</v>
      </c>
      <c r="C30" s="3" t="str">
        <f>'sample-data-3'!C30</f>
        <v>MICS</v>
      </c>
      <c r="D30" s="3" t="str">
        <f>'sample-data-3'!D30</f>
        <v>DTP3 immunization coverage</v>
      </c>
      <c r="E30" s="3" t="str">
        <f>'sample-data-3'!E30</f>
        <v>Economic status</v>
      </c>
      <c r="F30" s="3" t="str">
        <f>'sample-data-3'!F30</f>
        <v>Quintile 5 (richest)</v>
      </c>
      <c r="G30" s="3">
        <f>'sample-data-3'!G30</f>
        <v>186</v>
      </c>
      <c r="H30" s="3">
        <f>'sample-data-3'!H30</f>
        <v>249.75639343261719</v>
      </c>
      <c r="I30" s="3">
        <f>'sample-data-3'!I30</f>
        <v>74.472568026644609</v>
      </c>
      <c r="J30" s="3">
        <f>'sample-data-3'!J30</f>
        <v>65.273672342300415</v>
      </c>
      <c r="K30" s="3">
        <f>'sample-data-3'!K30</f>
        <v>4.2071383446455002</v>
      </c>
      <c r="L30" s="3">
        <f>'sample-data-3'!L30</f>
        <v>65.491652488708496</v>
      </c>
      <c r="M30" s="3">
        <f>'sample-data-3'!M30</f>
        <v>81.950455904006958</v>
      </c>
      <c r="O30" t="str">
        <f t="shared" si="0"/>
        <v>Congo</v>
      </c>
      <c r="P30">
        <f t="shared" si="1"/>
        <v>2014</v>
      </c>
      <c r="Q30" t="str">
        <f t="shared" si="2"/>
        <v>MICS</v>
      </c>
      <c r="R30" t="str">
        <f>VLOOKUP($D30,Lookups!$A:$C,2, FALSE)</f>
        <v>dtp</v>
      </c>
      <c r="S30" t="str">
        <f>VLOOKUP($D30,Lookups!$A:$C,3, FALSE)</f>
        <v>DTP3 immunization coverage among one-year-olds (%)</v>
      </c>
      <c r="T30" t="str">
        <f t="shared" si="3"/>
        <v>Economic status</v>
      </c>
      <c r="U30" t="str">
        <f t="shared" si="4"/>
        <v>Quintile 5 (richest)</v>
      </c>
      <c r="V30">
        <f t="shared" si="5"/>
        <v>74.472568026644609</v>
      </c>
      <c r="W30">
        <f t="shared" si="6"/>
        <v>4.2071383446455002</v>
      </c>
      <c r="X30">
        <f t="shared" si="7"/>
        <v>65.491652488708496</v>
      </c>
      <c r="Y30">
        <f t="shared" si="8"/>
        <v>81.950455904006958</v>
      </c>
      <c r="Z30">
        <f t="shared" si="9"/>
        <v>249.75639343261719</v>
      </c>
      <c r="AA30" t="str">
        <f t="shared" si="10"/>
        <v/>
      </c>
      <c r="AB30">
        <f t="shared" si="11"/>
        <v>65.273672342300415</v>
      </c>
      <c r="AC30" t="str">
        <f>VLOOKUP(A30,Lookups!F:G,2,FALSE)</f>
        <v>COG</v>
      </c>
      <c r="AD30">
        <f>VLOOKUP(Calculation!D30,Lookups!A:D,4,FALSE)</f>
        <v>1</v>
      </c>
      <c r="AE30">
        <f>VLOOKUP(D30,Lookups!A:E,5, FALSE)</f>
        <v>100</v>
      </c>
      <c r="AF30">
        <f t="shared" si="12"/>
        <v>1</v>
      </c>
      <c r="AG30">
        <f>VLOOKUP(F30,Lookups!I:J,2,FALSE)</f>
        <v>5</v>
      </c>
      <c r="AH30">
        <f>VLOOKUP(F30,Lookups!I:L,3,FALSE)</f>
        <v>0</v>
      </c>
      <c r="AJ30" s="6">
        <f t="shared" si="13"/>
        <v>1</v>
      </c>
      <c r="AK30" s="6">
        <f t="shared" si="14"/>
        <v>0</v>
      </c>
      <c r="AL30" s="6">
        <f t="shared" si="15"/>
        <v>0</v>
      </c>
    </row>
    <row r="31" spans="1:38" thickTop="1" thickBot="1" x14ac:dyDescent="0.3">
      <c r="A31" s="3" t="str">
        <f>'sample-data-3'!A31</f>
        <v>Congo</v>
      </c>
      <c r="B31" s="3">
        <f>'sample-data-3'!B31</f>
        <v>2014</v>
      </c>
      <c r="C31" s="3" t="str">
        <f>'sample-data-3'!C31</f>
        <v>MICS</v>
      </c>
      <c r="D31" s="3" t="str">
        <f>'sample-data-3'!D31</f>
        <v>DTP3 immunization coverage</v>
      </c>
      <c r="E31" s="3" t="str">
        <f>'sample-data-3'!E31</f>
        <v>Education</v>
      </c>
      <c r="F31" s="3" t="str">
        <f>'sample-data-3'!F31</f>
        <v>No education</v>
      </c>
      <c r="G31" s="3">
        <f>'sample-data-3'!G31</f>
        <v>72</v>
      </c>
      <c r="H31" s="3">
        <f>'sample-data-3'!H31</f>
        <v>143.62211608886719</v>
      </c>
      <c r="I31" s="3">
        <f>'sample-data-3'!I31</f>
        <v>50.131554916966614</v>
      </c>
      <c r="J31" s="3">
        <f>'sample-data-3'!J31</f>
        <v>65.273672342300415</v>
      </c>
      <c r="K31" s="3">
        <f>'sample-data-3'!K31</f>
        <v>5.8986678719520569</v>
      </c>
      <c r="L31" s="3">
        <f>'sample-data-3'!L31</f>
        <v>38.434159755706787</v>
      </c>
      <c r="M31" s="3">
        <f>'sample-data-3'!M31</f>
        <v>61.207360029220581</v>
      </c>
      <c r="O31" t="str">
        <f t="shared" si="0"/>
        <v>Congo</v>
      </c>
      <c r="P31">
        <f t="shared" si="1"/>
        <v>2014</v>
      </c>
      <c r="Q31" t="str">
        <f t="shared" si="2"/>
        <v>MICS</v>
      </c>
      <c r="R31" t="str">
        <f>VLOOKUP($D31,Lookups!$A:$C,2, FALSE)</f>
        <v>dtp</v>
      </c>
      <c r="S31" t="str">
        <f>VLOOKUP($D31,Lookups!$A:$C,3, FALSE)</f>
        <v>DTP3 immunization coverage among one-year-olds (%)</v>
      </c>
      <c r="T31" t="str">
        <f t="shared" si="3"/>
        <v>Education</v>
      </c>
      <c r="U31" t="str">
        <f t="shared" si="4"/>
        <v>No education</v>
      </c>
      <c r="V31">
        <f t="shared" si="5"/>
        <v>50.131554916966614</v>
      </c>
      <c r="W31">
        <f t="shared" si="6"/>
        <v>5.8986678719520569</v>
      </c>
      <c r="X31">
        <f t="shared" si="7"/>
        <v>38.434159755706787</v>
      </c>
      <c r="Y31">
        <f t="shared" si="8"/>
        <v>61.207360029220581</v>
      </c>
      <c r="Z31">
        <f t="shared" si="9"/>
        <v>143.62211608886719</v>
      </c>
      <c r="AA31" t="str">
        <f t="shared" si="10"/>
        <v>Education refers to mothers education</v>
      </c>
      <c r="AB31">
        <f t="shared" si="11"/>
        <v>65.273672342300415</v>
      </c>
      <c r="AC31" t="str">
        <f>VLOOKUP(A31,Lookups!F:G,2,FALSE)</f>
        <v>COG</v>
      </c>
      <c r="AD31">
        <f>VLOOKUP(Calculation!D31,Lookups!A:D,4,FALSE)</f>
        <v>1</v>
      </c>
      <c r="AE31">
        <f>VLOOKUP(D31,Lookups!A:E,5, FALSE)</f>
        <v>100</v>
      </c>
      <c r="AF31">
        <f t="shared" si="12"/>
        <v>1</v>
      </c>
      <c r="AG31">
        <f>VLOOKUP(F31,Lookups!I:J,2,FALSE)</f>
        <v>1</v>
      </c>
      <c r="AH31">
        <f>VLOOKUP(F31,Lookups!I:L,3,FALSE)</f>
        <v>0</v>
      </c>
      <c r="AJ31" s="6">
        <f t="shared" si="13"/>
        <v>1</v>
      </c>
      <c r="AK31" s="6">
        <f t="shared" si="14"/>
        <v>0</v>
      </c>
      <c r="AL31" s="6">
        <f t="shared" si="15"/>
        <v>0</v>
      </c>
    </row>
    <row r="32" spans="1:38" thickTop="1" thickBot="1" x14ac:dyDescent="0.3">
      <c r="A32" s="3" t="str">
        <f>'sample-data-3'!A32</f>
        <v>Congo</v>
      </c>
      <c r="B32" s="3">
        <f>'sample-data-3'!B32</f>
        <v>2014</v>
      </c>
      <c r="C32" s="3" t="str">
        <f>'sample-data-3'!C32</f>
        <v>MICS</v>
      </c>
      <c r="D32" s="3" t="str">
        <f>'sample-data-3'!D32</f>
        <v>DTP3 immunization coverage</v>
      </c>
      <c r="E32" s="3" t="str">
        <f>'sample-data-3'!E32</f>
        <v>Education</v>
      </c>
      <c r="F32" s="3" t="str">
        <f>'sample-data-3'!F32</f>
        <v>Primary education</v>
      </c>
      <c r="G32" s="3">
        <f>'sample-data-3'!G32</f>
        <v>232</v>
      </c>
      <c r="H32" s="3">
        <f>'sample-data-3'!H32</f>
        <v>432.26702880859375</v>
      </c>
      <c r="I32" s="3">
        <f>'sample-data-3'!I32</f>
        <v>53.67052875613345</v>
      </c>
      <c r="J32" s="3">
        <f>'sample-data-3'!J32</f>
        <v>65.273672342300415</v>
      </c>
      <c r="K32" s="3">
        <f>'sample-data-3'!K32</f>
        <v>3.1704440712928772</v>
      </c>
      <c r="L32" s="3">
        <f>'sample-data-3'!L32</f>
        <v>47.396260499954224</v>
      </c>
      <c r="M32" s="3">
        <f>'sample-data-3'!M32</f>
        <v>59.79122519493103</v>
      </c>
      <c r="O32" t="str">
        <f t="shared" si="0"/>
        <v>Congo</v>
      </c>
      <c r="P32">
        <f t="shared" si="1"/>
        <v>2014</v>
      </c>
      <c r="Q32" t="str">
        <f t="shared" si="2"/>
        <v>MICS</v>
      </c>
      <c r="R32" t="str">
        <f>VLOOKUP($D32,Lookups!$A:$C,2, FALSE)</f>
        <v>dtp</v>
      </c>
      <c r="S32" t="str">
        <f>VLOOKUP($D32,Lookups!$A:$C,3, FALSE)</f>
        <v>DTP3 immunization coverage among one-year-olds (%)</v>
      </c>
      <c r="T32" t="str">
        <f t="shared" si="3"/>
        <v>Education</v>
      </c>
      <c r="U32" t="str">
        <f t="shared" si="4"/>
        <v>Primary education</v>
      </c>
      <c r="V32">
        <f t="shared" si="5"/>
        <v>53.67052875613345</v>
      </c>
      <c r="W32">
        <f t="shared" si="6"/>
        <v>3.1704440712928772</v>
      </c>
      <c r="X32">
        <f t="shared" si="7"/>
        <v>47.396260499954224</v>
      </c>
      <c r="Y32">
        <f t="shared" si="8"/>
        <v>59.79122519493103</v>
      </c>
      <c r="Z32">
        <f t="shared" si="9"/>
        <v>432.26702880859375</v>
      </c>
      <c r="AA32" t="str">
        <f t="shared" si="10"/>
        <v>Education refers to mothers education</v>
      </c>
      <c r="AB32">
        <f t="shared" si="11"/>
        <v>65.273672342300415</v>
      </c>
      <c r="AC32" t="str">
        <f>VLOOKUP(A32,Lookups!F:G,2,FALSE)</f>
        <v>COG</v>
      </c>
      <c r="AD32">
        <f>VLOOKUP(Calculation!D32,Lookups!A:D,4,FALSE)</f>
        <v>1</v>
      </c>
      <c r="AE32">
        <f>VLOOKUP(D32,Lookups!A:E,5, FALSE)</f>
        <v>100</v>
      </c>
      <c r="AF32">
        <f t="shared" si="12"/>
        <v>1</v>
      </c>
      <c r="AG32">
        <f>VLOOKUP(F32,Lookups!I:J,2,FALSE)</f>
        <v>2</v>
      </c>
      <c r="AH32">
        <f>VLOOKUP(F32,Lookups!I:L,3,FALSE)</f>
        <v>0</v>
      </c>
      <c r="AJ32" s="6">
        <f t="shared" si="13"/>
        <v>1</v>
      </c>
      <c r="AK32" s="6">
        <f t="shared" si="14"/>
        <v>0</v>
      </c>
      <c r="AL32" s="6">
        <f t="shared" si="15"/>
        <v>0</v>
      </c>
    </row>
    <row r="33" spans="1:38" thickTop="1" thickBot="1" x14ac:dyDescent="0.3">
      <c r="A33" s="3" t="str">
        <f>'sample-data-3'!A33</f>
        <v>Congo</v>
      </c>
      <c r="B33" s="3">
        <f>'sample-data-3'!B33</f>
        <v>2014</v>
      </c>
      <c r="C33" s="3" t="str">
        <f>'sample-data-3'!C33</f>
        <v>MICS</v>
      </c>
      <c r="D33" s="3" t="str">
        <f>'sample-data-3'!D33</f>
        <v>DTP3 immunization coverage</v>
      </c>
      <c r="E33" s="3" t="str">
        <f>'sample-data-3'!E33</f>
        <v>Education</v>
      </c>
      <c r="F33" s="3" t="str">
        <f>'sample-data-3'!F33</f>
        <v>Secondary and higher education</v>
      </c>
      <c r="G33" s="3">
        <f>'sample-data-3'!G33</f>
        <v>809</v>
      </c>
      <c r="H33" s="3">
        <f>'sample-data-3'!H33</f>
        <v>1129.21826171875</v>
      </c>
      <c r="I33" s="3">
        <f>'sample-data-3'!I33</f>
        <v>71.642482895082196</v>
      </c>
      <c r="J33" s="3">
        <f>'sample-data-3'!J33</f>
        <v>65.273672342300415</v>
      </c>
      <c r="K33" s="3">
        <f>'sample-data-3'!K33</f>
        <v>2.1857462823390961</v>
      </c>
      <c r="L33" s="3">
        <f>'sample-data-3'!L33</f>
        <v>67.128914594650269</v>
      </c>
      <c r="M33" s="3">
        <f>'sample-data-3'!M33</f>
        <v>75.704038143157959</v>
      </c>
      <c r="O33" t="str">
        <f t="shared" si="0"/>
        <v>Congo</v>
      </c>
      <c r="P33">
        <f t="shared" si="1"/>
        <v>2014</v>
      </c>
      <c r="Q33" t="str">
        <f t="shared" si="2"/>
        <v>MICS</v>
      </c>
      <c r="R33" t="str">
        <f>VLOOKUP($D33,Lookups!$A:$C,2, FALSE)</f>
        <v>dtp</v>
      </c>
      <c r="S33" t="str">
        <f>VLOOKUP($D33,Lookups!$A:$C,3, FALSE)</f>
        <v>DTP3 immunization coverage among one-year-olds (%)</v>
      </c>
      <c r="T33" t="str">
        <f t="shared" si="3"/>
        <v>Education</v>
      </c>
      <c r="U33" t="str">
        <f t="shared" si="4"/>
        <v>Secondary and higher education</v>
      </c>
      <c r="V33">
        <f t="shared" si="5"/>
        <v>71.642482895082196</v>
      </c>
      <c r="W33">
        <f t="shared" si="6"/>
        <v>2.1857462823390961</v>
      </c>
      <c r="X33">
        <f t="shared" si="7"/>
        <v>67.128914594650269</v>
      </c>
      <c r="Y33">
        <f t="shared" si="8"/>
        <v>75.704038143157959</v>
      </c>
      <c r="Z33">
        <f t="shared" si="9"/>
        <v>1129.21826171875</v>
      </c>
      <c r="AA33" t="str">
        <f t="shared" si="10"/>
        <v>Education refers to mothers education</v>
      </c>
      <c r="AB33">
        <f t="shared" si="11"/>
        <v>65.273672342300415</v>
      </c>
      <c r="AC33" t="str">
        <f>VLOOKUP(A33,Lookups!F:G,2,FALSE)</f>
        <v>COG</v>
      </c>
      <c r="AD33">
        <f>VLOOKUP(Calculation!D33,Lookups!A:D,4,FALSE)</f>
        <v>1</v>
      </c>
      <c r="AE33">
        <f>VLOOKUP(D33,Lookups!A:E,5, FALSE)</f>
        <v>100</v>
      </c>
      <c r="AF33">
        <f t="shared" si="12"/>
        <v>1</v>
      </c>
      <c r="AG33">
        <f>VLOOKUP(F33,Lookups!I:J,2,FALSE)</f>
        <v>3</v>
      </c>
      <c r="AH33">
        <f>VLOOKUP(F33,Lookups!I:L,3,FALSE)</f>
        <v>0</v>
      </c>
      <c r="AJ33" s="6">
        <f t="shared" si="13"/>
        <v>1</v>
      </c>
      <c r="AK33" s="6">
        <f t="shared" si="14"/>
        <v>0</v>
      </c>
      <c r="AL33" s="6">
        <f t="shared" si="15"/>
        <v>0</v>
      </c>
    </row>
    <row r="34" spans="1:38" thickTop="1" thickBot="1" x14ac:dyDescent="0.3">
      <c r="A34" s="3" t="str">
        <f>'sample-data-3'!A34</f>
        <v>Congo</v>
      </c>
      <c r="B34" s="3">
        <f>'sample-data-3'!B34</f>
        <v>2014</v>
      </c>
      <c r="C34" s="3" t="str">
        <f>'sample-data-3'!C34</f>
        <v>MICS</v>
      </c>
      <c r="D34" s="3" t="str">
        <f>'sample-data-3'!D34</f>
        <v>DTP3 immunization coverage</v>
      </c>
      <c r="E34" s="3" t="str">
        <f>'sample-data-3'!E34</f>
        <v>Place of residence</v>
      </c>
      <c r="F34" s="3" t="str">
        <f>'sample-data-3'!F34</f>
        <v>Rural</v>
      </c>
      <c r="G34" s="3">
        <f>'sample-data-3'!G34</f>
        <v>332</v>
      </c>
      <c r="H34" s="3">
        <f>'sample-data-3'!H34</f>
        <v>653.328125</v>
      </c>
      <c r="I34" s="3">
        <f>'sample-data-3'!I34</f>
        <v>50.816731638485635</v>
      </c>
      <c r="J34" s="3">
        <f>'sample-data-3'!J34</f>
        <v>65.273672342300415</v>
      </c>
      <c r="K34" s="3">
        <f>'sample-data-3'!K34</f>
        <v>2.0594913512468338</v>
      </c>
      <c r="L34" s="3">
        <f>'sample-data-3'!L34</f>
        <v>46.790283918380737</v>
      </c>
      <c r="M34" s="3">
        <f>'sample-data-3'!M34</f>
        <v>54.86571192741394</v>
      </c>
      <c r="O34" t="str">
        <f t="shared" si="0"/>
        <v>Congo</v>
      </c>
      <c r="P34">
        <f t="shared" si="1"/>
        <v>2014</v>
      </c>
      <c r="Q34" t="str">
        <f t="shared" si="2"/>
        <v>MICS</v>
      </c>
      <c r="R34" t="str">
        <f>VLOOKUP($D34,Lookups!$A:$C,2, FALSE)</f>
        <v>dtp</v>
      </c>
      <c r="S34" t="str">
        <f>VLOOKUP($D34,Lookups!$A:$C,3, FALSE)</f>
        <v>DTP3 immunization coverage among one-year-olds (%)</v>
      </c>
      <c r="T34" t="str">
        <f t="shared" si="3"/>
        <v>Place of residence</v>
      </c>
      <c r="U34" t="str">
        <f t="shared" si="4"/>
        <v>Rural</v>
      </c>
      <c r="V34">
        <f t="shared" si="5"/>
        <v>50.816731638485635</v>
      </c>
      <c r="W34">
        <f t="shared" si="6"/>
        <v>2.0594913512468338</v>
      </c>
      <c r="X34">
        <f t="shared" si="7"/>
        <v>46.790283918380737</v>
      </c>
      <c r="Y34">
        <f t="shared" si="8"/>
        <v>54.86571192741394</v>
      </c>
      <c r="Z34">
        <f t="shared" si="9"/>
        <v>653.328125</v>
      </c>
      <c r="AA34" t="str">
        <f t="shared" si="10"/>
        <v/>
      </c>
      <c r="AB34">
        <f t="shared" si="11"/>
        <v>65.273672342300415</v>
      </c>
      <c r="AC34" t="str">
        <f>VLOOKUP(A34,Lookups!F:G,2,FALSE)</f>
        <v>COG</v>
      </c>
      <c r="AD34">
        <f>VLOOKUP(Calculation!D34,Lookups!A:D,4,FALSE)</f>
        <v>1</v>
      </c>
      <c r="AE34">
        <f>VLOOKUP(D34,Lookups!A:E,5, FALSE)</f>
        <v>100</v>
      </c>
      <c r="AF34">
        <f t="shared" si="12"/>
        <v>0</v>
      </c>
      <c r="AG34">
        <f>VLOOKUP(F34,Lookups!I:J,2,FALSE)</f>
        <v>0</v>
      </c>
      <c r="AH34">
        <f>VLOOKUP(F34,Lookups!I:L,3,FALSE)</f>
        <v>0</v>
      </c>
      <c r="AJ34" s="6">
        <f t="shared" si="13"/>
        <v>1</v>
      </c>
      <c r="AK34" s="6">
        <f t="shared" si="14"/>
        <v>0</v>
      </c>
      <c r="AL34" s="6">
        <f t="shared" si="15"/>
        <v>0</v>
      </c>
    </row>
    <row r="35" spans="1:38" thickTop="1" thickBot="1" x14ac:dyDescent="0.3">
      <c r="A35" s="3" t="str">
        <f>'sample-data-3'!A35</f>
        <v>Congo</v>
      </c>
      <c r="B35" s="3">
        <f>'sample-data-3'!B35</f>
        <v>2014</v>
      </c>
      <c r="C35" s="3" t="str">
        <f>'sample-data-3'!C35</f>
        <v>MICS</v>
      </c>
      <c r="D35" s="3" t="str">
        <f>'sample-data-3'!D35</f>
        <v>DTP3 immunization coverage</v>
      </c>
      <c r="E35" s="3" t="str">
        <f>'sample-data-3'!E35</f>
        <v>Place of residence</v>
      </c>
      <c r="F35" s="3" t="str">
        <f>'sample-data-3'!F35</f>
        <v>Urban</v>
      </c>
      <c r="G35" s="3">
        <f>'sample-data-3'!G35</f>
        <v>783</v>
      </c>
      <c r="H35" s="3">
        <f>'sample-data-3'!H35</f>
        <v>1054.3271484375</v>
      </c>
      <c r="I35" s="3">
        <f>'sample-data-3'!I35</f>
        <v>74.265374002784284</v>
      </c>
      <c r="J35" s="3">
        <f>'sample-data-3'!J35</f>
        <v>65.273672342300415</v>
      </c>
      <c r="K35" s="3">
        <f>'sample-data-3'!K35</f>
        <v>2.5077726691961288</v>
      </c>
      <c r="L35" s="3">
        <f>'sample-data-3'!L35</f>
        <v>68.997400999069214</v>
      </c>
      <c r="M35" s="3">
        <f>'sample-data-3'!M35</f>
        <v>78.835785388946533</v>
      </c>
      <c r="O35" t="str">
        <f t="shared" si="0"/>
        <v>Congo</v>
      </c>
      <c r="P35">
        <f t="shared" si="1"/>
        <v>2014</v>
      </c>
      <c r="Q35" t="str">
        <f t="shared" si="2"/>
        <v>MICS</v>
      </c>
      <c r="R35" t="str">
        <f>VLOOKUP($D35,Lookups!$A:$C,2, FALSE)</f>
        <v>dtp</v>
      </c>
      <c r="S35" t="str">
        <f>VLOOKUP($D35,Lookups!$A:$C,3, FALSE)</f>
        <v>DTP3 immunization coverage among one-year-olds (%)</v>
      </c>
      <c r="T35" t="str">
        <f t="shared" si="3"/>
        <v>Place of residence</v>
      </c>
      <c r="U35" t="str">
        <f t="shared" si="4"/>
        <v>Urban</v>
      </c>
      <c r="V35">
        <f t="shared" si="5"/>
        <v>74.265374002784284</v>
      </c>
      <c r="W35">
        <f t="shared" si="6"/>
        <v>2.5077726691961288</v>
      </c>
      <c r="X35">
        <f t="shared" si="7"/>
        <v>68.997400999069214</v>
      </c>
      <c r="Y35">
        <f t="shared" si="8"/>
        <v>78.835785388946533</v>
      </c>
      <c r="Z35">
        <f t="shared" si="9"/>
        <v>1054.3271484375</v>
      </c>
      <c r="AA35" t="str">
        <f t="shared" si="10"/>
        <v/>
      </c>
      <c r="AB35">
        <f t="shared" si="11"/>
        <v>65.273672342300415</v>
      </c>
      <c r="AC35" t="str">
        <f>VLOOKUP(A35,Lookups!F:G,2,FALSE)</f>
        <v>COG</v>
      </c>
      <c r="AD35">
        <f>VLOOKUP(Calculation!D35,Lookups!A:D,4,FALSE)</f>
        <v>1</v>
      </c>
      <c r="AE35">
        <f>VLOOKUP(D35,Lookups!A:E,5, FALSE)</f>
        <v>100</v>
      </c>
      <c r="AF35">
        <f t="shared" si="12"/>
        <v>0</v>
      </c>
      <c r="AG35">
        <f>VLOOKUP(F35,Lookups!I:J,2,FALSE)</f>
        <v>0</v>
      </c>
      <c r="AH35">
        <f>VLOOKUP(F35,Lookups!I:L,3,FALSE)</f>
        <v>1</v>
      </c>
      <c r="AJ35" s="6">
        <f t="shared" si="13"/>
        <v>1</v>
      </c>
      <c r="AK35" s="6">
        <f t="shared" si="14"/>
        <v>0</v>
      </c>
      <c r="AL35" s="6">
        <f t="shared" si="15"/>
        <v>0</v>
      </c>
    </row>
    <row r="36" spans="1:38" thickTop="1" thickBot="1" x14ac:dyDescent="0.3">
      <c r="A36" s="3" t="str">
        <f>'sample-data-3'!A36</f>
        <v>Congo</v>
      </c>
      <c r="B36" s="3">
        <f>'sample-data-3'!B36</f>
        <v>2014</v>
      </c>
      <c r="C36" s="3" t="str">
        <f>'sample-data-3'!C36</f>
        <v>MICS</v>
      </c>
      <c r="D36" s="3" t="str">
        <f>'sample-data-3'!D36</f>
        <v>DTP3 immunization coverage</v>
      </c>
      <c r="E36" s="3" t="str">
        <f>'sample-data-3'!E36</f>
        <v>Sex</v>
      </c>
      <c r="F36" s="3" t="str">
        <f>'sample-data-3'!F36</f>
        <v>Female</v>
      </c>
      <c r="G36" s="3">
        <f>'sample-data-3'!G36</f>
        <v>533</v>
      </c>
      <c r="H36" s="3">
        <f>'sample-data-3'!H36</f>
        <v>837.76629638671875</v>
      </c>
      <c r="I36" s="3">
        <f>'sample-data-3'!I36</f>
        <v>63.621561561837225</v>
      </c>
      <c r="J36" s="3">
        <f>'sample-data-3'!J36</f>
        <v>65.273672342300415</v>
      </c>
      <c r="K36" s="3">
        <f>'sample-data-3'!K36</f>
        <v>2.3670108988881111</v>
      </c>
      <c r="L36" s="3">
        <f>'sample-data-3'!L36</f>
        <v>58.883726596832275</v>
      </c>
      <c r="M36" s="3">
        <f>'sample-data-3'!M36</f>
        <v>68.160957098007202</v>
      </c>
      <c r="O36" t="str">
        <f t="shared" si="0"/>
        <v>Congo</v>
      </c>
      <c r="P36">
        <f t="shared" si="1"/>
        <v>2014</v>
      </c>
      <c r="Q36" t="str">
        <f t="shared" si="2"/>
        <v>MICS</v>
      </c>
      <c r="R36" t="str">
        <f>VLOOKUP($D36,Lookups!$A:$C,2, FALSE)</f>
        <v>dtp</v>
      </c>
      <c r="S36" t="str">
        <f>VLOOKUP($D36,Lookups!$A:$C,3, FALSE)</f>
        <v>DTP3 immunization coverage among one-year-olds (%)</v>
      </c>
      <c r="T36" t="str">
        <f t="shared" si="3"/>
        <v>Sex</v>
      </c>
      <c r="U36" t="str">
        <f t="shared" si="4"/>
        <v>Female</v>
      </c>
      <c r="V36">
        <f t="shared" si="5"/>
        <v>63.621561561837225</v>
      </c>
      <c r="W36">
        <f t="shared" si="6"/>
        <v>2.3670108988881111</v>
      </c>
      <c r="X36">
        <f t="shared" si="7"/>
        <v>58.883726596832275</v>
      </c>
      <c r="Y36">
        <f t="shared" si="8"/>
        <v>68.160957098007202</v>
      </c>
      <c r="Z36">
        <f t="shared" si="9"/>
        <v>837.76629638671875</v>
      </c>
      <c r="AA36" t="str">
        <f t="shared" si="10"/>
        <v/>
      </c>
      <c r="AB36">
        <f t="shared" si="11"/>
        <v>65.273672342300415</v>
      </c>
      <c r="AC36" t="str">
        <f>VLOOKUP(A36,Lookups!F:G,2,FALSE)</f>
        <v>COG</v>
      </c>
      <c r="AD36">
        <f>VLOOKUP(Calculation!D36,Lookups!A:D,4,FALSE)</f>
        <v>1</v>
      </c>
      <c r="AE36">
        <f>VLOOKUP(D36,Lookups!A:E,5, FALSE)</f>
        <v>100</v>
      </c>
      <c r="AF36">
        <f t="shared" si="12"/>
        <v>0</v>
      </c>
      <c r="AG36">
        <f>VLOOKUP(F36,Lookups!I:J,2,FALSE)</f>
        <v>0</v>
      </c>
      <c r="AH36">
        <f>VLOOKUP(F36,Lookups!I:L,3,FALSE)</f>
        <v>0</v>
      </c>
      <c r="AJ36" s="6">
        <f t="shared" si="13"/>
        <v>1</v>
      </c>
      <c r="AK36" s="6">
        <f t="shared" si="14"/>
        <v>0</v>
      </c>
      <c r="AL36" s="6">
        <f t="shared" si="15"/>
        <v>0</v>
      </c>
    </row>
    <row r="37" spans="1:38" thickTop="1" thickBot="1" x14ac:dyDescent="0.3">
      <c r="A37" s="3" t="str">
        <f>'sample-data-3'!A37</f>
        <v>Congo</v>
      </c>
      <c r="B37" s="3">
        <f>'sample-data-3'!B37</f>
        <v>2014</v>
      </c>
      <c r="C37" s="3" t="str">
        <f>'sample-data-3'!C37</f>
        <v>MICS</v>
      </c>
      <c r="D37" s="3" t="str">
        <f>'sample-data-3'!D37</f>
        <v>DTP3 immunization coverage</v>
      </c>
      <c r="E37" s="3" t="str">
        <f>'sample-data-3'!E37</f>
        <v>Sex</v>
      </c>
      <c r="F37" s="3" t="str">
        <f>'sample-data-3'!F37</f>
        <v>Male</v>
      </c>
      <c r="G37" s="3">
        <f>'sample-data-3'!G37</f>
        <v>581</v>
      </c>
      <c r="H37" s="3">
        <f>'sample-data-3'!H37</f>
        <v>869.88897705078125</v>
      </c>
      <c r="I37" s="3">
        <f>'sample-data-3'!I37</f>
        <v>66.790132456878254</v>
      </c>
      <c r="J37" s="3">
        <f>'sample-data-3'!J37</f>
        <v>65.273672342300415</v>
      </c>
      <c r="K37" s="3">
        <f>'sample-data-3'!K37</f>
        <v>2.4047739803791046</v>
      </c>
      <c r="L37" s="3">
        <f>'sample-data-3'!L37</f>
        <v>61.956483125686646</v>
      </c>
      <c r="M37" s="3">
        <f>'sample-data-3'!M37</f>
        <v>71.382790803909302</v>
      </c>
      <c r="O37" t="str">
        <f t="shared" si="0"/>
        <v>Congo</v>
      </c>
      <c r="P37">
        <f t="shared" si="1"/>
        <v>2014</v>
      </c>
      <c r="Q37" t="str">
        <f t="shared" si="2"/>
        <v>MICS</v>
      </c>
      <c r="R37" t="str">
        <f>VLOOKUP($D37,Lookups!$A:$C,2, FALSE)</f>
        <v>dtp</v>
      </c>
      <c r="S37" t="str">
        <f>VLOOKUP($D37,Lookups!$A:$C,3, FALSE)</f>
        <v>DTP3 immunization coverage among one-year-olds (%)</v>
      </c>
      <c r="T37" t="str">
        <f t="shared" si="3"/>
        <v>Sex</v>
      </c>
      <c r="U37" t="str">
        <f t="shared" si="4"/>
        <v>Male</v>
      </c>
      <c r="V37">
        <f t="shared" si="5"/>
        <v>66.790132456878254</v>
      </c>
      <c r="W37">
        <f t="shared" si="6"/>
        <v>2.4047739803791046</v>
      </c>
      <c r="X37">
        <f t="shared" si="7"/>
        <v>61.956483125686646</v>
      </c>
      <c r="Y37">
        <f t="shared" si="8"/>
        <v>71.382790803909302</v>
      </c>
      <c r="Z37">
        <f t="shared" si="9"/>
        <v>869.88897705078125</v>
      </c>
      <c r="AA37" t="str">
        <f t="shared" si="10"/>
        <v/>
      </c>
      <c r="AB37">
        <f t="shared" si="11"/>
        <v>65.273672342300415</v>
      </c>
      <c r="AC37" t="str">
        <f>VLOOKUP(A37,Lookups!F:G,2,FALSE)</f>
        <v>COG</v>
      </c>
      <c r="AD37">
        <f>VLOOKUP(Calculation!D37,Lookups!A:D,4,FALSE)</f>
        <v>1</v>
      </c>
      <c r="AE37">
        <f>VLOOKUP(D37,Lookups!A:E,5, FALSE)</f>
        <v>100</v>
      </c>
      <c r="AF37">
        <f t="shared" si="12"/>
        <v>0</v>
      </c>
      <c r="AG37">
        <f>VLOOKUP(F37,Lookups!I:J,2,FALSE)</f>
        <v>0</v>
      </c>
      <c r="AH37">
        <f>VLOOKUP(F37,Lookups!I:L,3,FALSE)</f>
        <v>1</v>
      </c>
      <c r="AJ37" s="6">
        <f t="shared" si="13"/>
        <v>1</v>
      </c>
      <c r="AK37" s="6">
        <f t="shared" si="14"/>
        <v>0</v>
      </c>
      <c r="AL37" s="6">
        <f t="shared" si="15"/>
        <v>0</v>
      </c>
    </row>
    <row r="38" spans="1:38" thickTop="1" thickBot="1" x14ac:dyDescent="0.3">
      <c r="A38" s="3" t="str">
        <f>'sample-data-3'!A38</f>
        <v>Congo</v>
      </c>
      <c r="B38" s="3">
        <f>'sample-data-3'!B38</f>
        <v>2016</v>
      </c>
      <c r="C38" s="3" t="str">
        <f>'sample-data-3'!C38</f>
        <v>Country reported administrative data</v>
      </c>
      <c r="D38" s="3" t="str">
        <f>'sample-data-3'!D38</f>
        <v>DTP3 immunization coverage</v>
      </c>
      <c r="E38" s="3" t="str">
        <f>'sample-data-3'!E38</f>
        <v>Subnational region</v>
      </c>
      <c r="F38" s="3" t="str">
        <f>'sample-data-3'!F38</f>
        <v>Bouenza</v>
      </c>
      <c r="G38" s="3">
        <f>'sample-data-3'!G38</f>
        <v>9452</v>
      </c>
      <c r="H38" s="3">
        <f>'sample-data-3'!H38</f>
        <v>16745</v>
      </c>
      <c r="I38" s="3">
        <f>'sample-data-3'!I38</f>
        <v>56.44670050761421</v>
      </c>
      <c r="J38" s="3">
        <f>'sample-data-3'!J38</f>
        <v>71</v>
      </c>
      <c r="K38" s="3">
        <f>'sample-data-3'!K38</f>
        <v>0</v>
      </c>
      <c r="L38" s="3">
        <f>'sample-data-3'!L38</f>
        <v>0</v>
      </c>
      <c r="M38" s="3">
        <f>'sample-data-3'!M38</f>
        <v>0</v>
      </c>
      <c r="O38" t="str">
        <f t="shared" si="0"/>
        <v>Congo</v>
      </c>
      <c r="P38">
        <f t="shared" si="1"/>
        <v>2016</v>
      </c>
      <c r="Q38" t="str">
        <f t="shared" si="2"/>
        <v>Country reported administrative data</v>
      </c>
      <c r="R38" t="str">
        <f>VLOOKUP($D38,Lookups!$A:$C,2, FALSE)</f>
        <v>dtp</v>
      </c>
      <c r="S38" t="str">
        <f>VLOOKUP($D38,Lookups!$A:$C,3, FALSE)</f>
        <v>DTP3 immunization coverage among one-year-olds (%)</v>
      </c>
      <c r="T38" t="str">
        <f t="shared" si="3"/>
        <v>Subnational region</v>
      </c>
      <c r="U38" t="str">
        <f t="shared" si="4"/>
        <v>Bouenza</v>
      </c>
      <c r="V38">
        <f t="shared" si="5"/>
        <v>56.44670050761421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16745</v>
      </c>
      <c r="AA38" t="str">
        <f t="shared" si="10"/>
        <v/>
      </c>
      <c r="AB38">
        <f t="shared" si="11"/>
        <v>71</v>
      </c>
      <c r="AC38" t="str">
        <f>VLOOKUP(A38,Lookups!F:G,2,FALSE)</f>
        <v>COG</v>
      </c>
      <c r="AD38">
        <f>VLOOKUP(Calculation!D38,Lookups!A:D,4,FALSE)</f>
        <v>1</v>
      </c>
      <c r="AE38">
        <f>VLOOKUP(D38,Lookups!A:E,5, FALSE)</f>
        <v>100</v>
      </c>
      <c r="AF38">
        <f t="shared" si="12"/>
        <v>0</v>
      </c>
      <c r="AG38">
        <f>VLOOKUP(F38,Lookups!I:J,2,FALSE)</f>
        <v>0</v>
      </c>
      <c r="AH38">
        <f>VLOOKUP(F38,Lookups!I:L,3,FALSE)</f>
        <v>0</v>
      </c>
      <c r="AJ38" s="6">
        <f t="shared" si="13"/>
        <v>1</v>
      </c>
      <c r="AK38" s="6">
        <f t="shared" si="14"/>
        <v>0</v>
      </c>
      <c r="AL38" s="6">
        <f t="shared" si="15"/>
        <v>0</v>
      </c>
    </row>
    <row r="39" spans="1:38" thickTop="1" thickBot="1" x14ac:dyDescent="0.3">
      <c r="A39" s="3" t="str">
        <f>'sample-data-3'!A39</f>
        <v>Congo</v>
      </c>
      <c r="B39" s="3">
        <f>'sample-data-3'!B39</f>
        <v>2016</v>
      </c>
      <c r="C39" s="3" t="str">
        <f>'sample-data-3'!C39</f>
        <v>Country reported administrative data</v>
      </c>
      <c r="D39" s="3" t="str">
        <f>'sample-data-3'!D39</f>
        <v>DTP3 immunization coverage</v>
      </c>
      <c r="E39" s="3" t="str">
        <f>'sample-data-3'!E39</f>
        <v>Subnational region</v>
      </c>
      <c r="F39" s="3" t="str">
        <f>'sample-data-3'!F39</f>
        <v>Brazzaville</v>
      </c>
      <c r="G39" s="3">
        <f>'sample-data-3'!G39</f>
        <v>53414</v>
      </c>
      <c r="H39" s="3">
        <f>'sample-data-3'!H39</f>
        <v>74494</v>
      </c>
      <c r="I39" s="3">
        <f>'sample-data-3'!I39</f>
        <v>71.702418986764044</v>
      </c>
      <c r="J39" s="3">
        <f>'sample-data-3'!J39</f>
        <v>71</v>
      </c>
      <c r="K39" s="3">
        <f>'sample-data-3'!K39</f>
        <v>0</v>
      </c>
      <c r="L39" s="3">
        <f>'sample-data-3'!L39</f>
        <v>0</v>
      </c>
      <c r="M39" s="3">
        <f>'sample-data-3'!M39</f>
        <v>0</v>
      </c>
      <c r="O39" t="str">
        <f t="shared" si="0"/>
        <v>Congo</v>
      </c>
      <c r="P39">
        <f t="shared" si="1"/>
        <v>2016</v>
      </c>
      <c r="Q39" t="str">
        <f t="shared" si="2"/>
        <v>Country reported administrative data</v>
      </c>
      <c r="R39" t="str">
        <f>VLOOKUP($D39,Lookups!$A:$C,2, FALSE)</f>
        <v>dtp</v>
      </c>
      <c r="S39" t="str">
        <f>VLOOKUP($D39,Lookups!$A:$C,3, FALSE)</f>
        <v>DTP3 immunization coverage among one-year-olds (%)</v>
      </c>
      <c r="T39" t="str">
        <f t="shared" si="3"/>
        <v>Subnational region</v>
      </c>
      <c r="U39" t="str">
        <f t="shared" si="4"/>
        <v>Brazzaville</v>
      </c>
      <c r="V39">
        <f t="shared" si="5"/>
        <v>71.702418986764044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74494</v>
      </c>
      <c r="AA39" t="str">
        <f t="shared" si="10"/>
        <v/>
      </c>
      <c r="AB39">
        <f t="shared" si="11"/>
        <v>71</v>
      </c>
      <c r="AC39" t="str">
        <f>VLOOKUP(A39,Lookups!F:G,2,FALSE)</f>
        <v>COG</v>
      </c>
      <c r="AD39">
        <f>VLOOKUP(Calculation!D39,Lookups!A:D,4,FALSE)</f>
        <v>1</v>
      </c>
      <c r="AE39">
        <f>VLOOKUP(D39,Lookups!A:E,5, FALSE)</f>
        <v>100</v>
      </c>
      <c r="AF39">
        <f t="shared" si="12"/>
        <v>0</v>
      </c>
      <c r="AG39">
        <f>VLOOKUP(F39,Lookups!I:J,2,FALSE)</f>
        <v>0</v>
      </c>
      <c r="AH39">
        <f>VLOOKUP(F39,Lookups!I:L,3,FALSE)</f>
        <v>0</v>
      </c>
      <c r="AJ39" s="6">
        <f t="shared" si="13"/>
        <v>1</v>
      </c>
      <c r="AK39" s="6">
        <f t="shared" si="14"/>
        <v>0</v>
      </c>
      <c r="AL39" s="6">
        <f t="shared" si="15"/>
        <v>0</v>
      </c>
    </row>
    <row r="40" spans="1:38" thickTop="1" thickBot="1" x14ac:dyDescent="0.3">
      <c r="A40" s="3" t="str">
        <f>'sample-data-3'!A40</f>
        <v>Congo</v>
      </c>
      <c r="B40" s="3">
        <f>'sample-data-3'!B40</f>
        <v>2016</v>
      </c>
      <c r="C40" s="3" t="str">
        <f>'sample-data-3'!C40</f>
        <v>Country reported administrative data</v>
      </c>
      <c r="D40" s="3" t="str">
        <f>'sample-data-3'!D40</f>
        <v>DTP3 immunization coverage</v>
      </c>
      <c r="E40" s="3" t="str">
        <f>'sample-data-3'!E40</f>
        <v>Subnational region</v>
      </c>
      <c r="F40" s="3" t="str">
        <f>'sample-data-3'!F40</f>
        <v>Cuvette</v>
      </c>
      <c r="G40" s="3">
        <f>'sample-data-3'!G40</f>
        <v>5787</v>
      </c>
      <c r="H40" s="3">
        <f>'sample-data-3'!H40</f>
        <v>8458</v>
      </c>
      <c r="I40" s="3">
        <f>'sample-data-3'!I40</f>
        <v>68.420430361787652</v>
      </c>
      <c r="J40" s="3">
        <f>'sample-data-3'!J40</f>
        <v>71</v>
      </c>
      <c r="K40" s="3">
        <f>'sample-data-3'!K40</f>
        <v>0</v>
      </c>
      <c r="L40" s="3">
        <f>'sample-data-3'!L40</f>
        <v>0</v>
      </c>
      <c r="M40" s="3">
        <f>'sample-data-3'!M40</f>
        <v>0</v>
      </c>
      <c r="O40" t="str">
        <f t="shared" si="0"/>
        <v>Congo</v>
      </c>
      <c r="P40">
        <f t="shared" si="1"/>
        <v>2016</v>
      </c>
      <c r="Q40" t="str">
        <f t="shared" si="2"/>
        <v>Country reported administrative data</v>
      </c>
      <c r="R40" t="str">
        <f>VLOOKUP($D40,Lookups!$A:$C,2, FALSE)</f>
        <v>dtp</v>
      </c>
      <c r="S40" t="str">
        <f>VLOOKUP($D40,Lookups!$A:$C,3, FALSE)</f>
        <v>DTP3 immunization coverage among one-year-olds (%)</v>
      </c>
      <c r="T40" t="str">
        <f t="shared" si="3"/>
        <v>Subnational region</v>
      </c>
      <c r="U40" t="str">
        <f t="shared" si="4"/>
        <v>Cuvette</v>
      </c>
      <c r="V40">
        <f t="shared" si="5"/>
        <v>68.420430361787652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8458</v>
      </c>
      <c r="AA40" t="str">
        <f t="shared" si="10"/>
        <v/>
      </c>
      <c r="AB40">
        <f t="shared" si="11"/>
        <v>71</v>
      </c>
      <c r="AC40" t="str">
        <f>VLOOKUP(A40,Lookups!F:G,2,FALSE)</f>
        <v>COG</v>
      </c>
      <c r="AD40">
        <f>VLOOKUP(Calculation!D40,Lookups!A:D,4,FALSE)</f>
        <v>1</v>
      </c>
      <c r="AE40">
        <f>VLOOKUP(D40,Lookups!A:E,5, FALSE)</f>
        <v>100</v>
      </c>
      <c r="AF40">
        <f t="shared" si="12"/>
        <v>0</v>
      </c>
      <c r="AG40">
        <f>VLOOKUP(F40,Lookups!I:J,2,FALSE)</f>
        <v>0</v>
      </c>
      <c r="AH40">
        <f>VLOOKUP(F40,Lookups!I:L,3,FALSE)</f>
        <v>0</v>
      </c>
      <c r="AJ40" s="6">
        <f t="shared" si="13"/>
        <v>1</v>
      </c>
      <c r="AK40" s="6">
        <f t="shared" si="14"/>
        <v>0</v>
      </c>
      <c r="AL40" s="6">
        <f t="shared" si="15"/>
        <v>0</v>
      </c>
    </row>
    <row r="41" spans="1:38" thickTop="1" thickBot="1" x14ac:dyDescent="0.3">
      <c r="A41" s="3" t="str">
        <f>'sample-data-3'!A41</f>
        <v>Congo</v>
      </c>
      <c r="B41" s="3">
        <f>'sample-data-3'!B41</f>
        <v>2016</v>
      </c>
      <c r="C41" s="3" t="str">
        <f>'sample-data-3'!C41</f>
        <v>Country reported administrative data</v>
      </c>
      <c r="D41" s="3" t="str">
        <f>'sample-data-3'!D41</f>
        <v>DTP3 immunization coverage</v>
      </c>
      <c r="E41" s="3" t="str">
        <f>'sample-data-3'!E41</f>
        <v>Subnational region</v>
      </c>
      <c r="F41" s="3" t="str">
        <f>'sample-data-3'!F41</f>
        <v>Cuvette-Ouest</v>
      </c>
      <c r="G41" s="3">
        <f>'sample-data-3'!G41</f>
        <v>3142</v>
      </c>
      <c r="H41" s="3">
        <f>'sample-data-3'!H41</f>
        <v>3947</v>
      </c>
      <c r="I41" s="3">
        <f>'sample-data-3'!I41</f>
        <v>79.604763111223718</v>
      </c>
      <c r="J41" s="3">
        <f>'sample-data-3'!J41</f>
        <v>71</v>
      </c>
      <c r="K41" s="3">
        <f>'sample-data-3'!K41</f>
        <v>0</v>
      </c>
      <c r="L41" s="3">
        <f>'sample-data-3'!L41</f>
        <v>0</v>
      </c>
      <c r="M41" s="3">
        <f>'sample-data-3'!M41</f>
        <v>0</v>
      </c>
      <c r="O41" t="str">
        <f t="shared" si="0"/>
        <v>Congo</v>
      </c>
      <c r="P41">
        <f t="shared" si="1"/>
        <v>2016</v>
      </c>
      <c r="Q41" t="str">
        <f t="shared" si="2"/>
        <v>Country reported administrative data</v>
      </c>
      <c r="R41" t="str">
        <f>VLOOKUP($D41,Lookups!$A:$C,2, FALSE)</f>
        <v>dtp</v>
      </c>
      <c r="S41" t="str">
        <f>VLOOKUP($D41,Lookups!$A:$C,3, FALSE)</f>
        <v>DTP3 immunization coverage among one-year-olds (%)</v>
      </c>
      <c r="T41" t="str">
        <f t="shared" si="3"/>
        <v>Subnational region</v>
      </c>
      <c r="U41" t="str">
        <f t="shared" si="4"/>
        <v>Cuvette-Ouest</v>
      </c>
      <c r="V41">
        <f t="shared" si="5"/>
        <v>79.604763111223718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3947</v>
      </c>
      <c r="AA41" t="str">
        <f t="shared" si="10"/>
        <v/>
      </c>
      <c r="AB41">
        <f t="shared" si="11"/>
        <v>71</v>
      </c>
      <c r="AC41" t="str">
        <f>VLOOKUP(A41,Lookups!F:G,2,FALSE)</f>
        <v>COG</v>
      </c>
      <c r="AD41">
        <f>VLOOKUP(Calculation!D41,Lookups!A:D,4,FALSE)</f>
        <v>1</v>
      </c>
      <c r="AE41">
        <f>VLOOKUP(D41,Lookups!A:E,5, FALSE)</f>
        <v>100</v>
      </c>
      <c r="AF41">
        <f t="shared" si="12"/>
        <v>0</v>
      </c>
      <c r="AG41">
        <f>VLOOKUP(F41,Lookups!I:J,2,FALSE)</f>
        <v>0</v>
      </c>
      <c r="AH41">
        <f>VLOOKUP(F41,Lookups!I:L,3,FALSE)</f>
        <v>0</v>
      </c>
      <c r="AJ41" s="6">
        <f t="shared" si="13"/>
        <v>1</v>
      </c>
      <c r="AK41" s="6">
        <f t="shared" si="14"/>
        <v>0</v>
      </c>
      <c r="AL41" s="6">
        <f t="shared" si="15"/>
        <v>0</v>
      </c>
    </row>
    <row r="42" spans="1:38" thickTop="1" thickBot="1" x14ac:dyDescent="0.3">
      <c r="A42" s="3" t="str">
        <f>'sample-data-3'!A42</f>
        <v>Congo</v>
      </c>
      <c r="B42" s="3">
        <f>'sample-data-3'!B42</f>
        <v>2016</v>
      </c>
      <c r="C42" s="3" t="str">
        <f>'sample-data-3'!C42</f>
        <v>Country reported administrative data</v>
      </c>
      <c r="D42" s="3" t="str">
        <f>'sample-data-3'!D42</f>
        <v>DTP3 immunization coverage</v>
      </c>
      <c r="E42" s="3" t="str">
        <f>'sample-data-3'!E42</f>
        <v>Subnational region</v>
      </c>
      <c r="F42" s="3" t="str">
        <f>'sample-data-3'!F42</f>
        <v>Kouilou</v>
      </c>
      <c r="G42" s="3">
        <f>'sample-data-3'!G42</f>
        <v>3574</v>
      </c>
      <c r="H42" s="3">
        <f>'sample-data-3'!H42</f>
        <v>4083</v>
      </c>
      <c r="I42" s="3">
        <f>'sample-data-3'!I42</f>
        <v>87.533676218466809</v>
      </c>
      <c r="J42" s="3">
        <f>'sample-data-3'!J42</f>
        <v>71</v>
      </c>
      <c r="K42" s="3">
        <f>'sample-data-3'!K42</f>
        <v>0</v>
      </c>
      <c r="L42" s="3">
        <f>'sample-data-3'!L42</f>
        <v>0</v>
      </c>
      <c r="M42" s="3">
        <f>'sample-data-3'!M42</f>
        <v>0</v>
      </c>
      <c r="O42" t="str">
        <f t="shared" si="0"/>
        <v>Congo</v>
      </c>
      <c r="P42">
        <f t="shared" si="1"/>
        <v>2016</v>
      </c>
      <c r="Q42" t="str">
        <f t="shared" si="2"/>
        <v>Country reported administrative data</v>
      </c>
      <c r="R42" t="str">
        <f>VLOOKUP($D42,Lookups!$A:$C,2, FALSE)</f>
        <v>dtp</v>
      </c>
      <c r="S42" t="str">
        <f>VLOOKUP($D42,Lookups!$A:$C,3, FALSE)</f>
        <v>DTP3 immunization coverage among one-year-olds (%)</v>
      </c>
      <c r="T42" t="str">
        <f t="shared" si="3"/>
        <v>Subnational region</v>
      </c>
      <c r="U42" t="str">
        <f t="shared" si="4"/>
        <v>Kouilou</v>
      </c>
      <c r="V42">
        <f t="shared" si="5"/>
        <v>87.533676218466809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4083</v>
      </c>
      <c r="AA42" t="str">
        <f t="shared" si="10"/>
        <v/>
      </c>
      <c r="AB42">
        <f t="shared" si="11"/>
        <v>71</v>
      </c>
      <c r="AC42" t="str">
        <f>VLOOKUP(A42,Lookups!F:G,2,FALSE)</f>
        <v>COG</v>
      </c>
      <c r="AD42">
        <f>VLOOKUP(Calculation!D42,Lookups!A:D,4,FALSE)</f>
        <v>1</v>
      </c>
      <c r="AE42">
        <f>VLOOKUP(D42,Lookups!A:E,5, FALSE)</f>
        <v>100</v>
      </c>
      <c r="AF42">
        <f t="shared" si="12"/>
        <v>0</v>
      </c>
      <c r="AG42">
        <f>VLOOKUP(F42,Lookups!I:J,2,FALSE)</f>
        <v>0</v>
      </c>
      <c r="AH42">
        <f>VLOOKUP(F42,Lookups!I:L,3,FALSE)</f>
        <v>0</v>
      </c>
      <c r="AJ42" s="6">
        <f t="shared" si="13"/>
        <v>1</v>
      </c>
      <c r="AK42" s="6">
        <f t="shared" si="14"/>
        <v>0</v>
      </c>
      <c r="AL42" s="6">
        <f t="shared" si="15"/>
        <v>0</v>
      </c>
    </row>
    <row r="43" spans="1:38" thickTop="1" thickBot="1" x14ac:dyDescent="0.3">
      <c r="A43" s="3" t="str">
        <f>'sample-data-3'!A43</f>
        <v>Congo</v>
      </c>
      <c r="B43" s="3">
        <f>'sample-data-3'!B43</f>
        <v>2016</v>
      </c>
      <c r="C43" s="3" t="str">
        <f>'sample-data-3'!C43</f>
        <v>Country reported administrative data</v>
      </c>
      <c r="D43" s="3" t="str">
        <f>'sample-data-3'!D43</f>
        <v>DTP3 immunization coverage</v>
      </c>
      <c r="E43" s="3" t="str">
        <f>'sample-data-3'!E43</f>
        <v>Subnational region</v>
      </c>
      <c r="F43" s="3" t="str">
        <f>'sample-data-3'!F43</f>
        <v>Lekoumou</v>
      </c>
      <c r="G43" s="3">
        <f>'sample-data-3'!G43</f>
        <v>3441</v>
      </c>
      <c r="H43" s="3">
        <f>'sample-data-3'!H43</f>
        <v>5223</v>
      </c>
      <c r="I43" s="3">
        <f>'sample-data-3'!I43</f>
        <v>65.881677197013204</v>
      </c>
      <c r="J43" s="3">
        <f>'sample-data-3'!J43</f>
        <v>71</v>
      </c>
      <c r="K43" s="3">
        <f>'sample-data-3'!K43</f>
        <v>0</v>
      </c>
      <c r="L43" s="3">
        <f>'sample-data-3'!L43</f>
        <v>0</v>
      </c>
      <c r="M43" s="3">
        <f>'sample-data-3'!M43</f>
        <v>0</v>
      </c>
      <c r="O43" t="str">
        <f t="shared" si="0"/>
        <v>Congo</v>
      </c>
      <c r="P43">
        <f t="shared" si="1"/>
        <v>2016</v>
      </c>
      <c r="Q43" t="str">
        <f t="shared" si="2"/>
        <v>Country reported administrative data</v>
      </c>
      <c r="R43" t="str">
        <f>VLOOKUP($D43,Lookups!$A:$C,2, FALSE)</f>
        <v>dtp</v>
      </c>
      <c r="S43" t="str">
        <f>VLOOKUP($D43,Lookups!$A:$C,3, FALSE)</f>
        <v>DTP3 immunization coverage among one-year-olds (%)</v>
      </c>
      <c r="T43" t="str">
        <f t="shared" si="3"/>
        <v>Subnational region</v>
      </c>
      <c r="U43" t="str">
        <f t="shared" si="4"/>
        <v>Lekoumou</v>
      </c>
      <c r="V43">
        <f t="shared" si="5"/>
        <v>65.881677197013204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5223</v>
      </c>
      <c r="AA43" t="str">
        <f t="shared" si="10"/>
        <v/>
      </c>
      <c r="AB43">
        <f t="shared" si="11"/>
        <v>71</v>
      </c>
      <c r="AC43" t="str">
        <f>VLOOKUP(A43,Lookups!F:G,2,FALSE)</f>
        <v>COG</v>
      </c>
      <c r="AD43">
        <f>VLOOKUP(Calculation!D43,Lookups!A:D,4,FALSE)</f>
        <v>1</v>
      </c>
      <c r="AE43">
        <f>VLOOKUP(D43,Lookups!A:E,5, FALSE)</f>
        <v>100</v>
      </c>
      <c r="AF43">
        <f t="shared" si="12"/>
        <v>0</v>
      </c>
      <c r="AG43">
        <f>VLOOKUP(F43,Lookups!I:J,2,FALSE)</f>
        <v>0</v>
      </c>
      <c r="AH43">
        <f>VLOOKUP(F43,Lookups!I:L,3,FALSE)</f>
        <v>0</v>
      </c>
      <c r="AJ43" s="6">
        <f t="shared" si="13"/>
        <v>1</v>
      </c>
      <c r="AK43" s="6">
        <f t="shared" si="14"/>
        <v>0</v>
      </c>
      <c r="AL43" s="6">
        <f t="shared" si="15"/>
        <v>0</v>
      </c>
    </row>
    <row r="44" spans="1:38" thickTop="1" thickBot="1" x14ac:dyDescent="0.3">
      <c r="A44" s="3" t="str">
        <f>'sample-data-3'!A44</f>
        <v>Congo</v>
      </c>
      <c r="B44" s="3">
        <f>'sample-data-3'!B44</f>
        <v>2016</v>
      </c>
      <c r="C44" s="3" t="str">
        <f>'sample-data-3'!C44</f>
        <v>Country reported administrative data</v>
      </c>
      <c r="D44" s="3" t="str">
        <f>'sample-data-3'!D44</f>
        <v>DTP3 immunization coverage</v>
      </c>
      <c r="E44" s="3" t="str">
        <f>'sample-data-3'!E44</f>
        <v>Subnational region</v>
      </c>
      <c r="F44" s="3" t="str">
        <f>'sample-data-3'!F44</f>
        <v>Likouala</v>
      </c>
      <c r="G44" s="3">
        <f>'sample-data-3'!G44</f>
        <v>4728</v>
      </c>
      <c r="H44" s="3">
        <f>'sample-data-3'!H44</f>
        <v>8350</v>
      </c>
      <c r="I44" s="3">
        <f>'sample-data-3'!I44</f>
        <v>56.622754491017972</v>
      </c>
      <c r="J44" s="3">
        <f>'sample-data-3'!J44</f>
        <v>71</v>
      </c>
      <c r="K44" s="3">
        <f>'sample-data-3'!K44</f>
        <v>0</v>
      </c>
      <c r="L44" s="3">
        <f>'sample-data-3'!L44</f>
        <v>0</v>
      </c>
      <c r="M44" s="3">
        <f>'sample-data-3'!M44</f>
        <v>0</v>
      </c>
      <c r="O44" t="str">
        <f t="shared" si="0"/>
        <v>Congo</v>
      </c>
      <c r="P44">
        <f t="shared" si="1"/>
        <v>2016</v>
      </c>
      <c r="Q44" t="str">
        <f t="shared" si="2"/>
        <v>Country reported administrative data</v>
      </c>
      <c r="R44" t="str">
        <f>VLOOKUP($D44,Lookups!$A:$C,2, FALSE)</f>
        <v>dtp</v>
      </c>
      <c r="S44" t="str">
        <f>VLOOKUP($D44,Lookups!$A:$C,3, FALSE)</f>
        <v>DTP3 immunization coverage among one-year-olds (%)</v>
      </c>
      <c r="T44" t="str">
        <f t="shared" si="3"/>
        <v>Subnational region</v>
      </c>
      <c r="U44" t="str">
        <f t="shared" si="4"/>
        <v>Likouala</v>
      </c>
      <c r="V44">
        <f t="shared" si="5"/>
        <v>56.622754491017972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8350</v>
      </c>
      <c r="AA44" t="str">
        <f t="shared" si="10"/>
        <v/>
      </c>
      <c r="AB44">
        <f t="shared" si="11"/>
        <v>71</v>
      </c>
      <c r="AC44" t="str">
        <f>VLOOKUP(A44,Lookups!F:G,2,FALSE)</f>
        <v>COG</v>
      </c>
      <c r="AD44">
        <f>VLOOKUP(Calculation!D44,Lookups!A:D,4,FALSE)</f>
        <v>1</v>
      </c>
      <c r="AE44">
        <f>VLOOKUP(D44,Lookups!A:E,5, FALSE)</f>
        <v>100</v>
      </c>
      <c r="AF44">
        <f t="shared" si="12"/>
        <v>0</v>
      </c>
      <c r="AG44">
        <f>VLOOKUP(F44,Lookups!I:J,2,FALSE)</f>
        <v>0</v>
      </c>
      <c r="AH44">
        <f>VLOOKUP(F44,Lookups!I:L,3,FALSE)</f>
        <v>0</v>
      </c>
      <c r="AJ44" s="6">
        <f t="shared" si="13"/>
        <v>1</v>
      </c>
      <c r="AK44" s="6">
        <f t="shared" si="14"/>
        <v>0</v>
      </c>
      <c r="AL44" s="6">
        <f t="shared" si="15"/>
        <v>0</v>
      </c>
    </row>
    <row r="45" spans="1:38" thickTop="1" thickBot="1" x14ac:dyDescent="0.3">
      <c r="A45" s="3" t="str">
        <f>'sample-data-3'!A45</f>
        <v>Congo</v>
      </c>
      <c r="B45" s="3">
        <f>'sample-data-3'!B45</f>
        <v>2016</v>
      </c>
      <c r="C45" s="3" t="str">
        <f>'sample-data-3'!C45</f>
        <v>Country reported administrative data</v>
      </c>
      <c r="D45" s="3" t="str">
        <f>'sample-data-3'!D45</f>
        <v>DTP3 immunization coverage</v>
      </c>
      <c r="E45" s="3" t="str">
        <f>'sample-data-3'!E45</f>
        <v>Subnational region</v>
      </c>
      <c r="F45" s="3" t="str">
        <f>'sample-data-3'!F45</f>
        <v>Niari</v>
      </c>
      <c r="G45" s="3">
        <f>'sample-data-3'!G45</f>
        <v>9460</v>
      </c>
      <c r="H45" s="3">
        <f>'sample-data-3'!H45</f>
        <v>12529</v>
      </c>
      <c r="I45" s="3">
        <f>'sample-data-3'!I45</f>
        <v>75.504828797190513</v>
      </c>
      <c r="J45" s="3">
        <f>'sample-data-3'!J45</f>
        <v>71</v>
      </c>
      <c r="K45" s="3">
        <f>'sample-data-3'!K45</f>
        <v>0</v>
      </c>
      <c r="L45" s="3">
        <f>'sample-data-3'!L45</f>
        <v>0</v>
      </c>
      <c r="M45" s="3">
        <f>'sample-data-3'!M45</f>
        <v>0</v>
      </c>
      <c r="O45" t="str">
        <f t="shared" si="0"/>
        <v>Congo</v>
      </c>
      <c r="P45">
        <f t="shared" si="1"/>
        <v>2016</v>
      </c>
      <c r="Q45" t="str">
        <f t="shared" si="2"/>
        <v>Country reported administrative data</v>
      </c>
      <c r="R45" t="str">
        <f>VLOOKUP($D45,Lookups!$A:$C,2, FALSE)</f>
        <v>dtp</v>
      </c>
      <c r="S45" t="str">
        <f>VLOOKUP($D45,Lookups!$A:$C,3, FALSE)</f>
        <v>DTP3 immunization coverage among one-year-olds (%)</v>
      </c>
      <c r="T45" t="str">
        <f t="shared" si="3"/>
        <v>Subnational region</v>
      </c>
      <c r="U45" t="str">
        <f t="shared" si="4"/>
        <v>Niari</v>
      </c>
      <c r="V45">
        <f t="shared" si="5"/>
        <v>75.504828797190513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12529</v>
      </c>
      <c r="AA45" t="str">
        <f t="shared" si="10"/>
        <v/>
      </c>
      <c r="AB45">
        <f t="shared" si="11"/>
        <v>71</v>
      </c>
      <c r="AC45" t="str">
        <f>VLOOKUP(A45,Lookups!F:G,2,FALSE)</f>
        <v>COG</v>
      </c>
      <c r="AD45">
        <f>VLOOKUP(Calculation!D45,Lookups!A:D,4,FALSE)</f>
        <v>1</v>
      </c>
      <c r="AE45">
        <f>VLOOKUP(D45,Lookups!A:E,5, FALSE)</f>
        <v>100</v>
      </c>
      <c r="AF45">
        <f t="shared" si="12"/>
        <v>0</v>
      </c>
      <c r="AG45">
        <f>VLOOKUP(F45,Lookups!I:J,2,FALSE)</f>
        <v>0</v>
      </c>
      <c r="AH45">
        <f>VLOOKUP(F45,Lookups!I:L,3,FALSE)</f>
        <v>0</v>
      </c>
      <c r="AJ45" s="6">
        <f t="shared" si="13"/>
        <v>1</v>
      </c>
      <c r="AK45" s="6">
        <f t="shared" si="14"/>
        <v>0</v>
      </c>
      <c r="AL45" s="6">
        <f t="shared" si="15"/>
        <v>0</v>
      </c>
    </row>
    <row r="46" spans="1:38" thickTop="1" thickBot="1" x14ac:dyDescent="0.3">
      <c r="A46" s="3" t="str">
        <f>'sample-data-3'!A46</f>
        <v>Congo</v>
      </c>
      <c r="B46" s="3">
        <f>'sample-data-3'!B46</f>
        <v>2016</v>
      </c>
      <c r="C46" s="3" t="str">
        <f>'sample-data-3'!C46</f>
        <v>Country reported administrative data</v>
      </c>
      <c r="D46" s="3" t="str">
        <f>'sample-data-3'!D46</f>
        <v>DTP3 immunization coverage</v>
      </c>
      <c r="E46" s="3" t="str">
        <f>'sample-data-3'!E46</f>
        <v>Subnational region</v>
      </c>
      <c r="F46" s="3" t="str">
        <f>'sample-data-3'!F46</f>
        <v>Plateaux</v>
      </c>
      <c r="G46" s="3">
        <f>'sample-data-3'!G46</f>
        <v>7134</v>
      </c>
      <c r="H46" s="3">
        <f>'sample-data-3'!H46</f>
        <v>9459</v>
      </c>
      <c r="I46" s="3">
        <f>'sample-data-3'!I46</f>
        <v>75.42023469711387</v>
      </c>
      <c r="J46" s="3">
        <f>'sample-data-3'!J46</f>
        <v>71</v>
      </c>
      <c r="K46" s="3">
        <f>'sample-data-3'!K46</f>
        <v>0</v>
      </c>
      <c r="L46" s="3">
        <f>'sample-data-3'!L46</f>
        <v>0</v>
      </c>
      <c r="M46" s="3">
        <f>'sample-data-3'!M46</f>
        <v>0</v>
      </c>
      <c r="O46" t="str">
        <f t="shared" si="0"/>
        <v>Congo</v>
      </c>
      <c r="P46">
        <f t="shared" si="1"/>
        <v>2016</v>
      </c>
      <c r="Q46" t="str">
        <f t="shared" si="2"/>
        <v>Country reported administrative data</v>
      </c>
      <c r="R46" t="str">
        <f>VLOOKUP($D46,Lookups!$A:$C,2, FALSE)</f>
        <v>dtp</v>
      </c>
      <c r="S46" t="str">
        <f>VLOOKUP($D46,Lookups!$A:$C,3, FALSE)</f>
        <v>DTP3 immunization coverage among one-year-olds (%)</v>
      </c>
      <c r="T46" t="str">
        <f t="shared" si="3"/>
        <v>Subnational region</v>
      </c>
      <c r="U46" t="str">
        <f t="shared" si="4"/>
        <v>Plateaux</v>
      </c>
      <c r="V46">
        <f t="shared" si="5"/>
        <v>75.42023469711387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9459</v>
      </c>
      <c r="AA46" t="str">
        <f t="shared" si="10"/>
        <v/>
      </c>
      <c r="AB46">
        <f t="shared" si="11"/>
        <v>71</v>
      </c>
      <c r="AC46" t="str">
        <f>VLOOKUP(A46,Lookups!F:G,2,FALSE)</f>
        <v>COG</v>
      </c>
      <c r="AD46">
        <f>VLOOKUP(Calculation!D46,Lookups!A:D,4,FALSE)</f>
        <v>1</v>
      </c>
      <c r="AE46">
        <f>VLOOKUP(D46,Lookups!A:E,5, FALSE)</f>
        <v>100</v>
      </c>
      <c r="AF46">
        <f t="shared" si="12"/>
        <v>0</v>
      </c>
      <c r="AG46">
        <f>VLOOKUP(F46,Lookups!I:J,2,FALSE)</f>
        <v>0</v>
      </c>
      <c r="AH46">
        <f>VLOOKUP(F46,Lookups!I:L,3,FALSE)</f>
        <v>0</v>
      </c>
      <c r="AJ46" s="6">
        <f t="shared" si="13"/>
        <v>1</v>
      </c>
      <c r="AK46" s="6">
        <f t="shared" si="14"/>
        <v>0</v>
      </c>
      <c r="AL46" s="6">
        <f t="shared" si="15"/>
        <v>0</v>
      </c>
    </row>
    <row r="47" spans="1:38" thickTop="1" thickBot="1" x14ac:dyDescent="0.3">
      <c r="A47" s="3" t="str">
        <f>'sample-data-3'!A47</f>
        <v>Congo</v>
      </c>
      <c r="B47" s="3">
        <f>'sample-data-3'!B47</f>
        <v>2016</v>
      </c>
      <c r="C47" s="3" t="str">
        <f>'sample-data-3'!C47</f>
        <v>Country reported administrative data</v>
      </c>
      <c r="D47" s="3" t="str">
        <f>'sample-data-3'!D47</f>
        <v>DTP3 immunization coverage</v>
      </c>
      <c r="E47" s="3" t="str">
        <f>'sample-data-3'!E47</f>
        <v>Subnational region</v>
      </c>
      <c r="F47" s="3" t="str">
        <f>'sample-data-3'!F47</f>
        <v>Pointe-Noire</v>
      </c>
      <c r="G47" s="3">
        <f>'sample-data-3'!G47</f>
        <v>36804</v>
      </c>
      <c r="H47" s="3">
        <f>'sample-data-3'!H47</f>
        <v>45288</v>
      </c>
      <c r="I47" s="3">
        <f>'sample-data-3'!I47</f>
        <v>81.266560678325391</v>
      </c>
      <c r="J47" s="3">
        <f>'sample-data-3'!J47</f>
        <v>71</v>
      </c>
      <c r="K47" s="3">
        <f>'sample-data-3'!K47</f>
        <v>0</v>
      </c>
      <c r="L47" s="3">
        <f>'sample-data-3'!L47</f>
        <v>0</v>
      </c>
      <c r="M47" s="3">
        <f>'sample-data-3'!M47</f>
        <v>0</v>
      </c>
      <c r="O47" t="str">
        <f t="shared" si="0"/>
        <v>Congo</v>
      </c>
      <c r="P47">
        <f t="shared" si="1"/>
        <v>2016</v>
      </c>
      <c r="Q47" t="str">
        <f t="shared" si="2"/>
        <v>Country reported administrative data</v>
      </c>
      <c r="R47" t="str">
        <f>VLOOKUP($D47,Lookups!$A:$C,2, FALSE)</f>
        <v>dtp</v>
      </c>
      <c r="S47" t="str">
        <f>VLOOKUP($D47,Lookups!$A:$C,3, FALSE)</f>
        <v>DTP3 immunization coverage among one-year-olds (%)</v>
      </c>
      <c r="T47" t="str">
        <f t="shared" si="3"/>
        <v>Subnational region</v>
      </c>
      <c r="U47" t="str">
        <f t="shared" si="4"/>
        <v>Pointe-Noire</v>
      </c>
      <c r="V47">
        <f t="shared" si="5"/>
        <v>81.266560678325391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45288</v>
      </c>
      <c r="AA47" t="str">
        <f t="shared" si="10"/>
        <v/>
      </c>
      <c r="AB47">
        <f t="shared" si="11"/>
        <v>71</v>
      </c>
      <c r="AC47" t="str">
        <f>VLOOKUP(A47,Lookups!F:G,2,FALSE)</f>
        <v>COG</v>
      </c>
      <c r="AD47">
        <f>VLOOKUP(Calculation!D47,Lookups!A:D,4,FALSE)</f>
        <v>1</v>
      </c>
      <c r="AE47">
        <f>VLOOKUP(D47,Lookups!A:E,5, FALSE)</f>
        <v>100</v>
      </c>
      <c r="AF47">
        <f t="shared" si="12"/>
        <v>0</v>
      </c>
      <c r="AG47">
        <f>VLOOKUP(F47,Lookups!I:J,2,FALSE)</f>
        <v>0</v>
      </c>
      <c r="AH47">
        <f>VLOOKUP(F47,Lookups!I:L,3,FALSE)</f>
        <v>0</v>
      </c>
      <c r="AJ47" s="6">
        <f t="shared" si="13"/>
        <v>1</v>
      </c>
      <c r="AK47" s="6">
        <f t="shared" si="14"/>
        <v>0</v>
      </c>
      <c r="AL47" s="6">
        <f t="shared" si="15"/>
        <v>0</v>
      </c>
    </row>
    <row r="48" spans="1:38" thickTop="1" thickBot="1" x14ac:dyDescent="0.3">
      <c r="A48" s="3" t="str">
        <f>'sample-data-3'!A48</f>
        <v>Congo</v>
      </c>
      <c r="B48" s="3">
        <f>'sample-data-3'!B48</f>
        <v>2016</v>
      </c>
      <c r="C48" s="3" t="str">
        <f>'sample-data-3'!C48</f>
        <v>Country reported administrative data</v>
      </c>
      <c r="D48" s="3" t="str">
        <f>'sample-data-3'!D48</f>
        <v>DTP3 immunization coverage</v>
      </c>
      <c r="E48" s="3" t="str">
        <f>'sample-data-3'!E48</f>
        <v>Subnational region</v>
      </c>
      <c r="F48" s="3" t="str">
        <f>'sample-data-3'!F48</f>
        <v>Pool</v>
      </c>
      <c r="G48" s="3">
        <f>'sample-data-3'!G48</f>
        <v>6330</v>
      </c>
      <c r="H48" s="3">
        <f>'sample-data-3'!H48</f>
        <v>12817</v>
      </c>
      <c r="I48" s="3">
        <f>'sample-data-3'!I48</f>
        <v>49.387532183818365</v>
      </c>
      <c r="J48" s="3">
        <f>'sample-data-3'!J48</f>
        <v>71</v>
      </c>
      <c r="K48" s="3">
        <f>'sample-data-3'!K48</f>
        <v>0</v>
      </c>
      <c r="L48" s="3">
        <f>'sample-data-3'!L48</f>
        <v>0</v>
      </c>
      <c r="M48" s="3">
        <f>'sample-data-3'!M48</f>
        <v>0</v>
      </c>
      <c r="O48" t="str">
        <f t="shared" si="0"/>
        <v>Congo</v>
      </c>
      <c r="P48">
        <f t="shared" si="1"/>
        <v>2016</v>
      </c>
      <c r="Q48" t="str">
        <f t="shared" si="2"/>
        <v>Country reported administrative data</v>
      </c>
      <c r="R48" t="str">
        <f>VLOOKUP($D48,Lookups!$A:$C,2, FALSE)</f>
        <v>dtp</v>
      </c>
      <c r="S48" t="str">
        <f>VLOOKUP($D48,Lookups!$A:$C,3, FALSE)</f>
        <v>DTP3 immunization coverage among one-year-olds (%)</v>
      </c>
      <c r="T48" t="str">
        <f t="shared" si="3"/>
        <v>Subnational region</v>
      </c>
      <c r="U48" t="str">
        <f t="shared" si="4"/>
        <v>Pool</v>
      </c>
      <c r="V48">
        <f t="shared" si="5"/>
        <v>49.387532183818365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12817</v>
      </c>
      <c r="AA48" t="str">
        <f t="shared" si="10"/>
        <v/>
      </c>
      <c r="AB48">
        <f t="shared" si="11"/>
        <v>71</v>
      </c>
      <c r="AC48" t="str">
        <f>VLOOKUP(A48,Lookups!F:G,2,FALSE)</f>
        <v>COG</v>
      </c>
      <c r="AD48">
        <f>VLOOKUP(Calculation!D48,Lookups!A:D,4,FALSE)</f>
        <v>1</v>
      </c>
      <c r="AE48">
        <f>VLOOKUP(D48,Lookups!A:E,5, FALSE)</f>
        <v>100</v>
      </c>
      <c r="AF48">
        <f t="shared" si="12"/>
        <v>0</v>
      </c>
      <c r="AG48">
        <f>VLOOKUP(F48,Lookups!I:J,2,FALSE)</f>
        <v>0</v>
      </c>
      <c r="AH48">
        <f>VLOOKUP(F48,Lookups!I:L,3,FALSE)</f>
        <v>0</v>
      </c>
      <c r="AJ48" s="6">
        <f t="shared" si="13"/>
        <v>1</v>
      </c>
      <c r="AK48" s="6">
        <f t="shared" si="14"/>
        <v>0</v>
      </c>
      <c r="AL48" s="6">
        <f t="shared" si="15"/>
        <v>0</v>
      </c>
    </row>
    <row r="49" spans="1:38" thickTop="1" thickBot="1" x14ac:dyDescent="0.3">
      <c r="A49" s="3" t="str">
        <f>'sample-data-3'!A49</f>
        <v>Congo</v>
      </c>
      <c r="B49" s="3">
        <f>'sample-data-3'!B49</f>
        <v>2016</v>
      </c>
      <c r="C49" s="3" t="str">
        <f>'sample-data-3'!C49</f>
        <v>Country reported administrative data</v>
      </c>
      <c r="D49" s="3" t="str">
        <f>'sample-data-3'!D49</f>
        <v>DTP3 immunization coverage</v>
      </c>
      <c r="E49" s="3" t="str">
        <f>'sample-data-3'!E49</f>
        <v>Subnational region</v>
      </c>
      <c r="F49" s="3" t="str">
        <f>'sample-data-3'!F49</f>
        <v>Sangha</v>
      </c>
      <c r="G49" s="3">
        <f>'sample-data-3'!G49</f>
        <v>3924</v>
      </c>
      <c r="H49" s="3">
        <f>'sample-data-3'!H49</f>
        <v>4649</v>
      </c>
      <c r="I49" s="3">
        <f>'sample-data-3'!I49</f>
        <v>84.405248440524844</v>
      </c>
      <c r="J49" s="3">
        <f>'sample-data-3'!J49</f>
        <v>71</v>
      </c>
      <c r="K49" s="3">
        <f>'sample-data-3'!K49</f>
        <v>0</v>
      </c>
      <c r="L49" s="3">
        <f>'sample-data-3'!L49</f>
        <v>0</v>
      </c>
      <c r="M49" s="3">
        <f>'sample-data-3'!M49</f>
        <v>0</v>
      </c>
      <c r="O49" t="str">
        <f t="shared" si="0"/>
        <v>Congo</v>
      </c>
      <c r="P49">
        <f t="shared" si="1"/>
        <v>2016</v>
      </c>
      <c r="Q49" t="str">
        <f t="shared" si="2"/>
        <v>Country reported administrative data</v>
      </c>
      <c r="R49" t="str">
        <f>VLOOKUP($D49,Lookups!$A:$C,2, FALSE)</f>
        <v>dtp</v>
      </c>
      <c r="S49" t="str">
        <f>VLOOKUP($D49,Lookups!$A:$C,3, FALSE)</f>
        <v>DTP3 immunization coverage among one-year-olds (%)</v>
      </c>
      <c r="T49" t="str">
        <f t="shared" si="3"/>
        <v>Subnational region</v>
      </c>
      <c r="U49" t="str">
        <f t="shared" si="4"/>
        <v>Sangha</v>
      </c>
      <c r="V49">
        <f t="shared" si="5"/>
        <v>84.405248440524844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4649</v>
      </c>
      <c r="AA49" t="str">
        <f t="shared" si="10"/>
        <v/>
      </c>
      <c r="AB49">
        <f t="shared" si="11"/>
        <v>71</v>
      </c>
      <c r="AC49" t="str">
        <f>VLOOKUP(A49,Lookups!F:G,2,FALSE)</f>
        <v>COG</v>
      </c>
      <c r="AD49">
        <f>VLOOKUP(Calculation!D49,Lookups!A:D,4,FALSE)</f>
        <v>1</v>
      </c>
      <c r="AE49">
        <f>VLOOKUP(D49,Lookups!A:E,5, FALSE)</f>
        <v>100</v>
      </c>
      <c r="AF49">
        <f t="shared" si="12"/>
        <v>0</v>
      </c>
      <c r="AG49">
        <f>VLOOKUP(F49,Lookups!I:J,2,FALSE)</f>
        <v>0</v>
      </c>
      <c r="AH49">
        <f>VLOOKUP(F49,Lookups!I:L,3,FALSE)</f>
        <v>0</v>
      </c>
      <c r="AJ49" s="6">
        <f t="shared" si="13"/>
        <v>1</v>
      </c>
      <c r="AK49" s="6">
        <f t="shared" si="14"/>
        <v>0</v>
      </c>
      <c r="AL49" s="6">
        <f t="shared" si="15"/>
        <v>0</v>
      </c>
    </row>
    <row r="50" spans="1:38" thickTop="1" thickBot="1" x14ac:dyDescent="0.3">
      <c r="A50" s="3" t="str">
        <f>'sample-data-3'!A50</f>
        <v>Congo</v>
      </c>
      <c r="B50" s="3">
        <f>'sample-data-3'!B50</f>
        <v>2017</v>
      </c>
      <c r="C50" s="3" t="str">
        <f>'sample-data-3'!C50</f>
        <v>Country reported administrative data</v>
      </c>
      <c r="D50" s="3" t="str">
        <f>'sample-data-3'!D50</f>
        <v>DTP3 immunization coverage</v>
      </c>
      <c r="E50" s="3" t="str">
        <f>'sample-data-3'!E50</f>
        <v>Subnational region</v>
      </c>
      <c r="F50" s="3" t="str">
        <f>'sample-data-3'!F50</f>
        <v>Bouenza</v>
      </c>
      <c r="G50" s="3">
        <f>'sample-data-3'!G50</f>
        <v>9934</v>
      </c>
      <c r="H50" s="3">
        <f>'sample-data-3'!H50</f>
        <v>17246</v>
      </c>
      <c r="I50" s="3">
        <f>'sample-data-3'!I50</f>
        <v>57.601762727588998</v>
      </c>
      <c r="J50" s="3">
        <f>'sample-data-3'!J50</f>
        <v>69</v>
      </c>
      <c r="K50" s="3">
        <f>'sample-data-3'!K50</f>
        <v>0</v>
      </c>
      <c r="L50" s="3">
        <f>'sample-data-3'!L50</f>
        <v>0</v>
      </c>
      <c r="M50" s="3">
        <f>'sample-data-3'!M50</f>
        <v>0</v>
      </c>
      <c r="O50" t="str">
        <f t="shared" si="0"/>
        <v>Congo</v>
      </c>
      <c r="P50">
        <f t="shared" si="1"/>
        <v>2017</v>
      </c>
      <c r="Q50" t="str">
        <f t="shared" si="2"/>
        <v>Country reported administrative data</v>
      </c>
      <c r="R50" t="str">
        <f>VLOOKUP($D50,Lookups!$A:$C,2, FALSE)</f>
        <v>dtp</v>
      </c>
      <c r="S50" t="str">
        <f>VLOOKUP($D50,Lookups!$A:$C,3, FALSE)</f>
        <v>DTP3 immunization coverage among one-year-olds (%)</v>
      </c>
      <c r="T50" t="str">
        <f t="shared" si="3"/>
        <v>Subnational region</v>
      </c>
      <c r="U50" t="str">
        <f t="shared" si="4"/>
        <v>Bouenza</v>
      </c>
      <c r="V50">
        <f t="shared" si="5"/>
        <v>57.601762727588998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17246</v>
      </c>
      <c r="AA50" t="str">
        <f t="shared" si="10"/>
        <v/>
      </c>
      <c r="AB50">
        <f t="shared" si="11"/>
        <v>69</v>
      </c>
      <c r="AC50" t="str">
        <f>VLOOKUP(A50,Lookups!F:G,2,FALSE)</f>
        <v>COG</v>
      </c>
      <c r="AD50">
        <f>VLOOKUP(Calculation!D50,Lookups!A:D,4,FALSE)</f>
        <v>1</v>
      </c>
      <c r="AE50">
        <f>VLOOKUP(D50,Lookups!A:E,5, FALSE)</f>
        <v>100</v>
      </c>
      <c r="AF50">
        <f t="shared" si="12"/>
        <v>0</v>
      </c>
      <c r="AG50">
        <f>VLOOKUP(F50,Lookups!I:J,2,FALSE)</f>
        <v>0</v>
      </c>
      <c r="AH50">
        <f>VLOOKUP(F50,Lookups!I:L,3,FALSE)</f>
        <v>0</v>
      </c>
      <c r="AJ50" s="6">
        <f t="shared" si="13"/>
        <v>1</v>
      </c>
      <c r="AK50" s="6">
        <f t="shared" si="14"/>
        <v>0</v>
      </c>
      <c r="AL50" s="6">
        <f t="shared" si="15"/>
        <v>0</v>
      </c>
    </row>
    <row r="51" spans="1:38" thickTop="1" thickBot="1" x14ac:dyDescent="0.3">
      <c r="A51" s="3" t="str">
        <f>'sample-data-3'!A51</f>
        <v>Congo</v>
      </c>
      <c r="B51" s="3">
        <f>'sample-data-3'!B51</f>
        <v>2017</v>
      </c>
      <c r="C51" s="3" t="str">
        <f>'sample-data-3'!C51</f>
        <v>Country reported administrative data</v>
      </c>
      <c r="D51" s="3" t="str">
        <f>'sample-data-3'!D51</f>
        <v>DTP3 immunization coverage</v>
      </c>
      <c r="E51" s="3" t="str">
        <f>'sample-data-3'!E51</f>
        <v>Subnational region</v>
      </c>
      <c r="F51" s="3" t="str">
        <f>'sample-data-3'!F51</f>
        <v>Brazzaville</v>
      </c>
      <c r="G51" s="3">
        <f>'sample-data-3'!G51</f>
        <v>54866</v>
      </c>
      <c r="H51" s="3">
        <f>'sample-data-3'!H51</f>
        <v>76728</v>
      </c>
      <c r="I51" s="3">
        <f>'sample-data-3'!I51</f>
        <v>71.507142112397034</v>
      </c>
      <c r="J51" s="3">
        <f>'sample-data-3'!J51</f>
        <v>69</v>
      </c>
      <c r="K51" s="3">
        <f>'sample-data-3'!K51</f>
        <v>0</v>
      </c>
      <c r="L51" s="3">
        <f>'sample-data-3'!L51</f>
        <v>0</v>
      </c>
      <c r="M51" s="3">
        <f>'sample-data-3'!M51</f>
        <v>0</v>
      </c>
      <c r="O51" t="str">
        <f t="shared" si="0"/>
        <v>Congo</v>
      </c>
      <c r="P51">
        <f t="shared" si="1"/>
        <v>2017</v>
      </c>
      <c r="Q51" t="str">
        <f t="shared" si="2"/>
        <v>Country reported administrative data</v>
      </c>
      <c r="R51" t="str">
        <f>VLOOKUP($D51,Lookups!$A:$C,2, FALSE)</f>
        <v>dtp</v>
      </c>
      <c r="S51" t="str">
        <f>VLOOKUP($D51,Lookups!$A:$C,3, FALSE)</f>
        <v>DTP3 immunization coverage among one-year-olds (%)</v>
      </c>
      <c r="T51" t="str">
        <f t="shared" si="3"/>
        <v>Subnational region</v>
      </c>
      <c r="U51" t="str">
        <f t="shared" si="4"/>
        <v>Brazzaville</v>
      </c>
      <c r="V51">
        <f t="shared" si="5"/>
        <v>71.507142112397034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76728</v>
      </c>
      <c r="AA51" t="str">
        <f t="shared" si="10"/>
        <v/>
      </c>
      <c r="AB51">
        <f t="shared" si="11"/>
        <v>69</v>
      </c>
      <c r="AC51" t="str">
        <f>VLOOKUP(A51,Lookups!F:G,2,FALSE)</f>
        <v>COG</v>
      </c>
      <c r="AD51">
        <f>VLOOKUP(Calculation!D51,Lookups!A:D,4,FALSE)</f>
        <v>1</v>
      </c>
      <c r="AE51">
        <f>VLOOKUP(D51,Lookups!A:E,5, FALSE)</f>
        <v>100</v>
      </c>
      <c r="AF51">
        <f t="shared" si="12"/>
        <v>0</v>
      </c>
      <c r="AG51">
        <f>VLOOKUP(F51,Lookups!I:J,2,FALSE)</f>
        <v>0</v>
      </c>
      <c r="AH51">
        <f>VLOOKUP(F51,Lookups!I:L,3,FALSE)</f>
        <v>0</v>
      </c>
      <c r="AJ51" s="6">
        <f t="shared" si="13"/>
        <v>1</v>
      </c>
      <c r="AK51" s="6">
        <f t="shared" si="14"/>
        <v>0</v>
      </c>
      <c r="AL51" s="6">
        <f t="shared" si="15"/>
        <v>0</v>
      </c>
    </row>
    <row r="52" spans="1:38" thickTop="1" thickBot="1" x14ac:dyDescent="0.3">
      <c r="A52" s="3" t="str">
        <f>'sample-data-3'!A52</f>
        <v>Congo</v>
      </c>
      <c r="B52" s="3">
        <f>'sample-data-3'!B52</f>
        <v>2017</v>
      </c>
      <c r="C52" s="3" t="str">
        <f>'sample-data-3'!C52</f>
        <v>Country reported administrative data</v>
      </c>
      <c r="D52" s="3" t="str">
        <f>'sample-data-3'!D52</f>
        <v>DTP3 immunization coverage</v>
      </c>
      <c r="E52" s="3" t="str">
        <f>'sample-data-3'!E52</f>
        <v>Subnational region</v>
      </c>
      <c r="F52" s="3" t="str">
        <f>'sample-data-3'!F52</f>
        <v>Cuvette</v>
      </c>
      <c r="G52" s="3">
        <f>'sample-data-3'!G52</f>
        <v>7054</v>
      </c>
      <c r="H52" s="3">
        <f>'sample-data-3'!H52</f>
        <v>8711</v>
      </c>
      <c r="I52" s="3">
        <f>'sample-data-3'!I52</f>
        <v>80.978073699919634</v>
      </c>
      <c r="J52" s="3">
        <f>'sample-data-3'!J52</f>
        <v>69</v>
      </c>
      <c r="K52" s="3">
        <f>'sample-data-3'!K52</f>
        <v>0</v>
      </c>
      <c r="L52" s="3">
        <f>'sample-data-3'!L52</f>
        <v>0</v>
      </c>
      <c r="M52" s="3">
        <f>'sample-data-3'!M52</f>
        <v>0</v>
      </c>
      <c r="O52" t="str">
        <f t="shared" si="0"/>
        <v>Congo</v>
      </c>
      <c r="P52">
        <f t="shared" si="1"/>
        <v>2017</v>
      </c>
      <c r="Q52" t="str">
        <f t="shared" si="2"/>
        <v>Country reported administrative data</v>
      </c>
      <c r="R52" t="str">
        <f>VLOOKUP($D52,Lookups!$A:$C,2, FALSE)</f>
        <v>dtp</v>
      </c>
      <c r="S52" t="str">
        <f>VLOOKUP($D52,Lookups!$A:$C,3, FALSE)</f>
        <v>DTP3 immunization coverage among one-year-olds (%)</v>
      </c>
      <c r="T52" t="str">
        <f t="shared" si="3"/>
        <v>Subnational region</v>
      </c>
      <c r="U52" t="str">
        <f t="shared" si="4"/>
        <v>Cuvette</v>
      </c>
      <c r="V52">
        <f t="shared" si="5"/>
        <v>80.978073699919634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8711</v>
      </c>
      <c r="AA52" t="str">
        <f t="shared" si="10"/>
        <v/>
      </c>
      <c r="AB52">
        <f t="shared" si="11"/>
        <v>69</v>
      </c>
      <c r="AC52" t="str">
        <f>VLOOKUP(A52,Lookups!F:G,2,FALSE)</f>
        <v>COG</v>
      </c>
      <c r="AD52">
        <f>VLOOKUP(Calculation!D52,Lookups!A:D,4,FALSE)</f>
        <v>1</v>
      </c>
      <c r="AE52">
        <f>VLOOKUP(D52,Lookups!A:E,5, FALSE)</f>
        <v>100</v>
      </c>
      <c r="AF52">
        <f t="shared" si="12"/>
        <v>0</v>
      </c>
      <c r="AG52">
        <f>VLOOKUP(F52,Lookups!I:J,2,FALSE)</f>
        <v>0</v>
      </c>
      <c r="AH52">
        <f>VLOOKUP(F52,Lookups!I:L,3,FALSE)</f>
        <v>0</v>
      </c>
      <c r="AJ52" s="6">
        <f t="shared" si="13"/>
        <v>1</v>
      </c>
      <c r="AK52" s="6">
        <f t="shared" si="14"/>
        <v>0</v>
      </c>
      <c r="AL52" s="6">
        <f t="shared" si="15"/>
        <v>0</v>
      </c>
    </row>
    <row r="53" spans="1:38" thickTop="1" thickBot="1" x14ac:dyDescent="0.3">
      <c r="A53" s="3" t="str">
        <f>'sample-data-3'!A53</f>
        <v>Congo</v>
      </c>
      <c r="B53" s="3">
        <f>'sample-data-3'!B53</f>
        <v>2017</v>
      </c>
      <c r="C53" s="3" t="str">
        <f>'sample-data-3'!C53</f>
        <v>Country reported administrative data</v>
      </c>
      <c r="D53" s="3" t="str">
        <f>'sample-data-3'!D53</f>
        <v>DTP3 immunization coverage</v>
      </c>
      <c r="E53" s="3" t="str">
        <f>'sample-data-3'!E53</f>
        <v>Subnational region</v>
      </c>
      <c r="F53" s="3" t="str">
        <f>'sample-data-3'!F53</f>
        <v>Cuvette-Ouest</v>
      </c>
      <c r="G53" s="3">
        <f>'sample-data-3'!G53</f>
        <v>2488</v>
      </c>
      <c r="H53" s="3">
        <f>'sample-data-3'!H53</f>
        <v>4065</v>
      </c>
      <c r="I53" s="3">
        <f>'sample-data-3'!I53</f>
        <v>61.205412054120544</v>
      </c>
      <c r="J53" s="3">
        <f>'sample-data-3'!J53</f>
        <v>69</v>
      </c>
      <c r="K53" s="3">
        <f>'sample-data-3'!K53</f>
        <v>0</v>
      </c>
      <c r="L53" s="3">
        <f>'sample-data-3'!L53</f>
        <v>0</v>
      </c>
      <c r="M53" s="3">
        <f>'sample-data-3'!M53</f>
        <v>0</v>
      </c>
      <c r="O53" t="str">
        <f t="shared" si="0"/>
        <v>Congo</v>
      </c>
      <c r="P53">
        <f t="shared" si="1"/>
        <v>2017</v>
      </c>
      <c r="Q53" t="str">
        <f t="shared" si="2"/>
        <v>Country reported administrative data</v>
      </c>
      <c r="R53" t="str">
        <f>VLOOKUP($D53,Lookups!$A:$C,2, FALSE)</f>
        <v>dtp</v>
      </c>
      <c r="S53" t="str">
        <f>VLOOKUP($D53,Lookups!$A:$C,3, FALSE)</f>
        <v>DTP3 immunization coverage among one-year-olds (%)</v>
      </c>
      <c r="T53" t="str">
        <f t="shared" si="3"/>
        <v>Subnational region</v>
      </c>
      <c r="U53" t="str">
        <f t="shared" si="4"/>
        <v>Cuvette-Ouest</v>
      </c>
      <c r="V53">
        <f t="shared" si="5"/>
        <v>61.205412054120544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4065</v>
      </c>
      <c r="AA53" t="str">
        <f t="shared" si="10"/>
        <v/>
      </c>
      <c r="AB53">
        <f t="shared" si="11"/>
        <v>69</v>
      </c>
      <c r="AC53" t="str">
        <f>VLOOKUP(A53,Lookups!F:G,2,FALSE)</f>
        <v>COG</v>
      </c>
      <c r="AD53">
        <f>VLOOKUP(Calculation!D53,Lookups!A:D,4,FALSE)</f>
        <v>1</v>
      </c>
      <c r="AE53">
        <f>VLOOKUP(D53,Lookups!A:E,5, FALSE)</f>
        <v>100</v>
      </c>
      <c r="AF53">
        <f t="shared" si="12"/>
        <v>0</v>
      </c>
      <c r="AG53">
        <f>VLOOKUP(F53,Lookups!I:J,2,FALSE)</f>
        <v>0</v>
      </c>
      <c r="AH53">
        <f>VLOOKUP(F53,Lookups!I:L,3,FALSE)</f>
        <v>0</v>
      </c>
      <c r="AJ53" s="6">
        <f t="shared" si="13"/>
        <v>1</v>
      </c>
      <c r="AK53" s="6">
        <f t="shared" si="14"/>
        <v>0</v>
      </c>
      <c r="AL53" s="6">
        <f t="shared" si="15"/>
        <v>0</v>
      </c>
    </row>
    <row r="54" spans="1:38" thickTop="1" thickBot="1" x14ac:dyDescent="0.3">
      <c r="A54" s="3" t="str">
        <f>'sample-data-3'!A54</f>
        <v>Congo</v>
      </c>
      <c r="B54" s="3">
        <f>'sample-data-3'!B54</f>
        <v>2017</v>
      </c>
      <c r="C54" s="3" t="str">
        <f>'sample-data-3'!C54</f>
        <v>Country reported administrative data</v>
      </c>
      <c r="D54" s="3" t="str">
        <f>'sample-data-3'!D54</f>
        <v>DTP3 immunization coverage</v>
      </c>
      <c r="E54" s="3" t="str">
        <f>'sample-data-3'!E54</f>
        <v>Subnational region</v>
      </c>
      <c r="F54" s="3" t="str">
        <f>'sample-data-3'!F54</f>
        <v>Kouilou</v>
      </c>
      <c r="G54" s="3">
        <f>'sample-data-3'!G54</f>
        <v>3640</v>
      </c>
      <c r="H54" s="3">
        <f>'sample-data-3'!H54</f>
        <v>4206</v>
      </c>
      <c r="I54" s="3">
        <f>'sample-data-3'!I54</f>
        <v>86.543033761293387</v>
      </c>
      <c r="J54" s="3">
        <f>'sample-data-3'!J54</f>
        <v>69</v>
      </c>
      <c r="K54" s="3">
        <f>'sample-data-3'!K54</f>
        <v>0</v>
      </c>
      <c r="L54" s="3">
        <f>'sample-data-3'!L54</f>
        <v>0</v>
      </c>
      <c r="M54" s="3">
        <f>'sample-data-3'!M54</f>
        <v>0</v>
      </c>
      <c r="O54" t="str">
        <f t="shared" si="0"/>
        <v>Congo</v>
      </c>
      <c r="P54">
        <f t="shared" si="1"/>
        <v>2017</v>
      </c>
      <c r="Q54" t="str">
        <f t="shared" si="2"/>
        <v>Country reported administrative data</v>
      </c>
      <c r="R54" t="str">
        <f>VLOOKUP($D54,Lookups!$A:$C,2, FALSE)</f>
        <v>dtp</v>
      </c>
      <c r="S54" t="str">
        <f>VLOOKUP($D54,Lookups!$A:$C,3, FALSE)</f>
        <v>DTP3 immunization coverage among one-year-olds (%)</v>
      </c>
      <c r="T54" t="str">
        <f t="shared" si="3"/>
        <v>Subnational region</v>
      </c>
      <c r="U54" t="str">
        <f t="shared" si="4"/>
        <v>Kouilou</v>
      </c>
      <c r="V54">
        <f t="shared" si="5"/>
        <v>86.543033761293387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4206</v>
      </c>
      <c r="AA54" t="str">
        <f t="shared" si="10"/>
        <v/>
      </c>
      <c r="AB54">
        <f t="shared" si="11"/>
        <v>69</v>
      </c>
      <c r="AC54" t="str">
        <f>VLOOKUP(A54,Lookups!F:G,2,FALSE)</f>
        <v>COG</v>
      </c>
      <c r="AD54">
        <f>VLOOKUP(Calculation!D54,Lookups!A:D,4,FALSE)</f>
        <v>1</v>
      </c>
      <c r="AE54">
        <f>VLOOKUP(D54,Lookups!A:E,5, FALSE)</f>
        <v>100</v>
      </c>
      <c r="AF54">
        <f t="shared" si="12"/>
        <v>0</v>
      </c>
      <c r="AG54">
        <f>VLOOKUP(F54,Lookups!I:J,2,FALSE)</f>
        <v>0</v>
      </c>
      <c r="AH54">
        <f>VLOOKUP(F54,Lookups!I:L,3,FALSE)</f>
        <v>0</v>
      </c>
      <c r="AJ54" s="6">
        <f t="shared" si="13"/>
        <v>1</v>
      </c>
      <c r="AK54" s="6">
        <f t="shared" si="14"/>
        <v>0</v>
      </c>
      <c r="AL54" s="6">
        <f t="shared" si="15"/>
        <v>0</v>
      </c>
    </row>
    <row r="55" spans="1:38" thickTop="1" thickBot="1" x14ac:dyDescent="0.3">
      <c r="A55" s="3" t="str">
        <f>'sample-data-3'!A55</f>
        <v>Congo</v>
      </c>
      <c r="B55" s="3">
        <f>'sample-data-3'!B55</f>
        <v>2017</v>
      </c>
      <c r="C55" s="3" t="str">
        <f>'sample-data-3'!C55</f>
        <v>Country reported administrative data</v>
      </c>
      <c r="D55" s="3" t="str">
        <f>'sample-data-3'!D55</f>
        <v>DTP3 immunization coverage</v>
      </c>
      <c r="E55" s="3" t="str">
        <f>'sample-data-3'!E55</f>
        <v>Subnational region</v>
      </c>
      <c r="F55" s="3" t="str">
        <f>'sample-data-3'!F55</f>
        <v>Lekoumou</v>
      </c>
      <c r="G55" s="3">
        <f>'sample-data-3'!G55</f>
        <v>2438</v>
      </c>
      <c r="H55" s="3">
        <f>'sample-data-3'!H55</f>
        <v>5380</v>
      </c>
      <c r="I55" s="3">
        <f>'sample-data-3'!I55</f>
        <v>45.315985130111528</v>
      </c>
      <c r="J55" s="3">
        <f>'sample-data-3'!J55</f>
        <v>69</v>
      </c>
      <c r="K55" s="3">
        <f>'sample-data-3'!K55</f>
        <v>0</v>
      </c>
      <c r="L55" s="3">
        <f>'sample-data-3'!L55</f>
        <v>0</v>
      </c>
      <c r="M55" s="3">
        <f>'sample-data-3'!M55</f>
        <v>0</v>
      </c>
      <c r="O55" t="str">
        <f t="shared" si="0"/>
        <v>Congo</v>
      </c>
      <c r="P55">
        <f t="shared" si="1"/>
        <v>2017</v>
      </c>
      <c r="Q55" t="str">
        <f t="shared" si="2"/>
        <v>Country reported administrative data</v>
      </c>
      <c r="R55" t="str">
        <f>VLOOKUP($D55,Lookups!$A:$C,2, FALSE)</f>
        <v>dtp</v>
      </c>
      <c r="S55" t="str">
        <f>VLOOKUP($D55,Lookups!$A:$C,3, FALSE)</f>
        <v>DTP3 immunization coverage among one-year-olds (%)</v>
      </c>
      <c r="T55" t="str">
        <f t="shared" si="3"/>
        <v>Subnational region</v>
      </c>
      <c r="U55" t="str">
        <f t="shared" si="4"/>
        <v>Lekoumou</v>
      </c>
      <c r="V55">
        <f t="shared" si="5"/>
        <v>45.315985130111528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5380</v>
      </c>
      <c r="AA55" t="str">
        <f t="shared" si="10"/>
        <v/>
      </c>
      <c r="AB55">
        <f t="shared" si="11"/>
        <v>69</v>
      </c>
      <c r="AC55" t="str">
        <f>VLOOKUP(A55,Lookups!F:G,2,FALSE)</f>
        <v>COG</v>
      </c>
      <c r="AD55">
        <f>VLOOKUP(Calculation!D55,Lookups!A:D,4,FALSE)</f>
        <v>1</v>
      </c>
      <c r="AE55">
        <f>VLOOKUP(D55,Lookups!A:E,5, FALSE)</f>
        <v>100</v>
      </c>
      <c r="AF55">
        <f t="shared" si="12"/>
        <v>0</v>
      </c>
      <c r="AG55">
        <f>VLOOKUP(F55,Lookups!I:J,2,FALSE)</f>
        <v>0</v>
      </c>
      <c r="AH55">
        <f>VLOOKUP(F55,Lookups!I:L,3,FALSE)</f>
        <v>0</v>
      </c>
      <c r="AJ55" s="6">
        <f t="shared" si="13"/>
        <v>1</v>
      </c>
      <c r="AK55" s="6">
        <f t="shared" si="14"/>
        <v>0</v>
      </c>
      <c r="AL55" s="6">
        <f t="shared" si="15"/>
        <v>0</v>
      </c>
    </row>
    <row r="56" spans="1:38" thickTop="1" thickBot="1" x14ac:dyDescent="0.3">
      <c r="A56" s="3" t="str">
        <f>'sample-data-3'!A56</f>
        <v>Congo</v>
      </c>
      <c r="B56" s="3">
        <f>'sample-data-3'!B56</f>
        <v>2017</v>
      </c>
      <c r="C56" s="3" t="str">
        <f>'sample-data-3'!C56</f>
        <v>Country reported administrative data</v>
      </c>
      <c r="D56" s="3" t="str">
        <f>'sample-data-3'!D56</f>
        <v>DTP3 immunization coverage</v>
      </c>
      <c r="E56" s="3" t="str">
        <f>'sample-data-3'!E56</f>
        <v>Subnational region</v>
      </c>
      <c r="F56" s="3" t="str">
        <f>'sample-data-3'!F56</f>
        <v>Likouala</v>
      </c>
      <c r="G56" s="3">
        <f>'sample-data-3'!G56</f>
        <v>3710</v>
      </c>
      <c r="H56" s="3">
        <f>'sample-data-3'!H56</f>
        <v>8601</v>
      </c>
      <c r="I56" s="3">
        <f>'sample-data-3'!I56</f>
        <v>43.13451924194861</v>
      </c>
      <c r="J56" s="3">
        <f>'sample-data-3'!J56</f>
        <v>69</v>
      </c>
      <c r="K56" s="3">
        <f>'sample-data-3'!K56</f>
        <v>0</v>
      </c>
      <c r="L56" s="3">
        <f>'sample-data-3'!L56</f>
        <v>0</v>
      </c>
      <c r="M56" s="3">
        <f>'sample-data-3'!M56</f>
        <v>0</v>
      </c>
      <c r="O56" t="str">
        <f t="shared" si="0"/>
        <v>Congo</v>
      </c>
      <c r="P56">
        <f t="shared" si="1"/>
        <v>2017</v>
      </c>
      <c r="Q56" t="str">
        <f t="shared" si="2"/>
        <v>Country reported administrative data</v>
      </c>
      <c r="R56" t="str">
        <f>VLOOKUP($D56,Lookups!$A:$C,2, FALSE)</f>
        <v>dtp</v>
      </c>
      <c r="S56" t="str">
        <f>VLOOKUP($D56,Lookups!$A:$C,3, FALSE)</f>
        <v>DTP3 immunization coverage among one-year-olds (%)</v>
      </c>
      <c r="T56" t="str">
        <f t="shared" si="3"/>
        <v>Subnational region</v>
      </c>
      <c r="U56" t="str">
        <f t="shared" si="4"/>
        <v>Likouala</v>
      </c>
      <c r="V56">
        <f t="shared" si="5"/>
        <v>43.13451924194861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8601</v>
      </c>
      <c r="AA56" t="str">
        <f t="shared" si="10"/>
        <v/>
      </c>
      <c r="AB56">
        <f t="shared" si="11"/>
        <v>69</v>
      </c>
      <c r="AC56" t="str">
        <f>VLOOKUP(A56,Lookups!F:G,2,FALSE)</f>
        <v>COG</v>
      </c>
      <c r="AD56">
        <f>VLOOKUP(Calculation!D56,Lookups!A:D,4,FALSE)</f>
        <v>1</v>
      </c>
      <c r="AE56">
        <f>VLOOKUP(D56,Lookups!A:E,5, FALSE)</f>
        <v>100</v>
      </c>
      <c r="AF56">
        <f t="shared" si="12"/>
        <v>0</v>
      </c>
      <c r="AG56">
        <f>VLOOKUP(F56,Lookups!I:J,2,FALSE)</f>
        <v>0</v>
      </c>
      <c r="AH56">
        <f>VLOOKUP(F56,Lookups!I:L,3,FALSE)</f>
        <v>0</v>
      </c>
      <c r="AJ56" s="6">
        <f t="shared" si="13"/>
        <v>1</v>
      </c>
      <c r="AK56" s="6">
        <f t="shared" si="14"/>
        <v>0</v>
      </c>
      <c r="AL56" s="6">
        <f t="shared" si="15"/>
        <v>0</v>
      </c>
    </row>
    <row r="57" spans="1:38" thickTop="1" thickBot="1" x14ac:dyDescent="0.3">
      <c r="A57" s="3" t="str">
        <f>'sample-data-3'!A57</f>
        <v>Congo</v>
      </c>
      <c r="B57" s="3">
        <f>'sample-data-3'!B57</f>
        <v>2017</v>
      </c>
      <c r="C57" s="3" t="str">
        <f>'sample-data-3'!C57</f>
        <v>Country reported administrative data</v>
      </c>
      <c r="D57" s="3" t="str">
        <f>'sample-data-3'!D57</f>
        <v>DTP3 immunization coverage</v>
      </c>
      <c r="E57" s="3" t="str">
        <f>'sample-data-3'!E57</f>
        <v>Subnational region</v>
      </c>
      <c r="F57" s="3" t="str">
        <f>'sample-data-3'!F57</f>
        <v>Niari</v>
      </c>
      <c r="G57" s="3">
        <f>'sample-data-3'!G57</f>
        <v>9377</v>
      </c>
      <c r="H57" s="3">
        <f>'sample-data-3'!H57</f>
        <v>12905</v>
      </c>
      <c r="I57" s="3">
        <f>'sample-data-3'!I57</f>
        <v>72.661759008136386</v>
      </c>
      <c r="J57" s="3">
        <f>'sample-data-3'!J57</f>
        <v>69</v>
      </c>
      <c r="K57" s="3">
        <f>'sample-data-3'!K57</f>
        <v>0</v>
      </c>
      <c r="L57" s="3">
        <f>'sample-data-3'!L57</f>
        <v>0</v>
      </c>
      <c r="M57" s="3">
        <f>'sample-data-3'!M57</f>
        <v>0</v>
      </c>
      <c r="O57" t="str">
        <f t="shared" si="0"/>
        <v>Congo</v>
      </c>
      <c r="P57">
        <f t="shared" si="1"/>
        <v>2017</v>
      </c>
      <c r="Q57" t="str">
        <f t="shared" si="2"/>
        <v>Country reported administrative data</v>
      </c>
      <c r="R57" t="str">
        <f>VLOOKUP($D57,Lookups!$A:$C,2, FALSE)</f>
        <v>dtp</v>
      </c>
      <c r="S57" t="str">
        <f>VLOOKUP($D57,Lookups!$A:$C,3, FALSE)</f>
        <v>DTP3 immunization coverage among one-year-olds (%)</v>
      </c>
      <c r="T57" t="str">
        <f t="shared" si="3"/>
        <v>Subnational region</v>
      </c>
      <c r="U57" t="str">
        <f t="shared" si="4"/>
        <v>Niari</v>
      </c>
      <c r="V57">
        <f t="shared" si="5"/>
        <v>72.661759008136386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12905</v>
      </c>
      <c r="AA57" t="str">
        <f t="shared" si="10"/>
        <v/>
      </c>
      <c r="AB57">
        <f t="shared" si="11"/>
        <v>69</v>
      </c>
      <c r="AC57" t="str">
        <f>VLOOKUP(A57,Lookups!F:G,2,FALSE)</f>
        <v>COG</v>
      </c>
      <c r="AD57">
        <f>VLOOKUP(Calculation!D57,Lookups!A:D,4,FALSE)</f>
        <v>1</v>
      </c>
      <c r="AE57">
        <f>VLOOKUP(D57,Lookups!A:E,5, FALSE)</f>
        <v>100</v>
      </c>
      <c r="AF57">
        <f t="shared" si="12"/>
        <v>0</v>
      </c>
      <c r="AG57">
        <f>VLOOKUP(F57,Lookups!I:J,2,FALSE)</f>
        <v>0</v>
      </c>
      <c r="AH57">
        <f>VLOOKUP(F57,Lookups!I:L,3,FALSE)</f>
        <v>0</v>
      </c>
      <c r="AJ57" s="6">
        <f t="shared" si="13"/>
        <v>1</v>
      </c>
      <c r="AK57" s="6">
        <f t="shared" si="14"/>
        <v>0</v>
      </c>
      <c r="AL57" s="6">
        <f t="shared" si="15"/>
        <v>0</v>
      </c>
    </row>
    <row r="58" spans="1:38" thickTop="1" thickBot="1" x14ac:dyDescent="0.3">
      <c r="A58" s="3" t="str">
        <f>'sample-data-3'!A58</f>
        <v>Congo</v>
      </c>
      <c r="B58" s="3">
        <f>'sample-data-3'!B58</f>
        <v>2017</v>
      </c>
      <c r="C58" s="3" t="str">
        <f>'sample-data-3'!C58</f>
        <v>Country reported administrative data</v>
      </c>
      <c r="D58" s="3" t="str">
        <f>'sample-data-3'!D58</f>
        <v>DTP3 immunization coverage</v>
      </c>
      <c r="E58" s="3" t="str">
        <f>'sample-data-3'!E58</f>
        <v>Subnational region</v>
      </c>
      <c r="F58" s="3" t="str">
        <f>'sample-data-3'!F58</f>
        <v>Plateaux</v>
      </c>
      <c r="G58" s="3">
        <f>'sample-data-3'!G58</f>
        <v>6338</v>
      </c>
      <c r="H58" s="3">
        <f>'sample-data-3'!H58</f>
        <v>9742</v>
      </c>
      <c r="I58" s="3">
        <f>'sample-data-3'!I58</f>
        <v>65.058509546294403</v>
      </c>
      <c r="J58" s="3">
        <f>'sample-data-3'!J58</f>
        <v>69</v>
      </c>
      <c r="K58" s="3">
        <f>'sample-data-3'!K58</f>
        <v>0</v>
      </c>
      <c r="L58" s="3">
        <f>'sample-data-3'!L58</f>
        <v>0</v>
      </c>
      <c r="M58" s="3">
        <f>'sample-data-3'!M58</f>
        <v>0</v>
      </c>
      <c r="O58" t="str">
        <f t="shared" si="0"/>
        <v>Congo</v>
      </c>
      <c r="P58">
        <f t="shared" si="1"/>
        <v>2017</v>
      </c>
      <c r="Q58" t="str">
        <f t="shared" si="2"/>
        <v>Country reported administrative data</v>
      </c>
      <c r="R58" t="str">
        <f>VLOOKUP($D58,Lookups!$A:$C,2, FALSE)</f>
        <v>dtp</v>
      </c>
      <c r="S58" t="str">
        <f>VLOOKUP($D58,Lookups!$A:$C,3, FALSE)</f>
        <v>DTP3 immunization coverage among one-year-olds (%)</v>
      </c>
      <c r="T58" t="str">
        <f t="shared" si="3"/>
        <v>Subnational region</v>
      </c>
      <c r="U58" t="str">
        <f t="shared" si="4"/>
        <v>Plateaux</v>
      </c>
      <c r="V58">
        <f t="shared" si="5"/>
        <v>65.058509546294403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9742</v>
      </c>
      <c r="AA58" t="str">
        <f t="shared" si="10"/>
        <v/>
      </c>
      <c r="AB58">
        <f t="shared" si="11"/>
        <v>69</v>
      </c>
      <c r="AC58" t="str">
        <f>VLOOKUP(A58,Lookups!F:G,2,FALSE)</f>
        <v>COG</v>
      </c>
      <c r="AD58">
        <f>VLOOKUP(Calculation!D58,Lookups!A:D,4,FALSE)</f>
        <v>1</v>
      </c>
      <c r="AE58">
        <f>VLOOKUP(D58,Lookups!A:E,5, FALSE)</f>
        <v>100</v>
      </c>
      <c r="AF58">
        <f t="shared" si="12"/>
        <v>0</v>
      </c>
      <c r="AG58">
        <f>VLOOKUP(F58,Lookups!I:J,2,FALSE)</f>
        <v>0</v>
      </c>
      <c r="AH58">
        <f>VLOOKUP(F58,Lookups!I:L,3,FALSE)</f>
        <v>0</v>
      </c>
      <c r="AJ58" s="6">
        <f t="shared" si="13"/>
        <v>1</v>
      </c>
      <c r="AK58" s="6">
        <f t="shared" si="14"/>
        <v>0</v>
      </c>
      <c r="AL58" s="6">
        <f t="shared" si="15"/>
        <v>0</v>
      </c>
    </row>
    <row r="59" spans="1:38" thickTop="1" thickBot="1" x14ac:dyDescent="0.3">
      <c r="A59" s="3" t="str">
        <f>'sample-data-3'!A59</f>
        <v>Congo</v>
      </c>
      <c r="B59" s="3">
        <f>'sample-data-3'!B59</f>
        <v>2017</v>
      </c>
      <c r="C59" s="3" t="str">
        <f>'sample-data-3'!C59</f>
        <v>Country reported administrative data</v>
      </c>
      <c r="D59" s="3" t="str">
        <f>'sample-data-3'!D59</f>
        <v>DTP3 immunization coverage</v>
      </c>
      <c r="E59" s="3" t="str">
        <f>'sample-data-3'!E59</f>
        <v>Subnational region</v>
      </c>
      <c r="F59" s="3" t="str">
        <f>'sample-data-3'!F59</f>
        <v>Pointe-Noire</v>
      </c>
      <c r="G59" s="3">
        <f>'sample-data-3'!G59</f>
        <v>38652</v>
      </c>
      <c r="H59" s="3">
        <f>'sample-data-3'!H59</f>
        <v>46648</v>
      </c>
      <c r="I59" s="3">
        <f>'sample-data-3'!I59</f>
        <v>82.858857828845828</v>
      </c>
      <c r="J59" s="3">
        <f>'sample-data-3'!J59</f>
        <v>69</v>
      </c>
      <c r="K59" s="3">
        <f>'sample-data-3'!K59</f>
        <v>0</v>
      </c>
      <c r="L59" s="3">
        <f>'sample-data-3'!L59</f>
        <v>0</v>
      </c>
      <c r="M59" s="3">
        <f>'sample-data-3'!M59</f>
        <v>0</v>
      </c>
      <c r="O59" t="str">
        <f t="shared" si="0"/>
        <v>Congo</v>
      </c>
      <c r="P59">
        <f t="shared" si="1"/>
        <v>2017</v>
      </c>
      <c r="Q59" t="str">
        <f t="shared" si="2"/>
        <v>Country reported administrative data</v>
      </c>
      <c r="R59" t="str">
        <f>VLOOKUP($D59,Lookups!$A:$C,2, FALSE)</f>
        <v>dtp</v>
      </c>
      <c r="S59" t="str">
        <f>VLOOKUP($D59,Lookups!$A:$C,3, FALSE)</f>
        <v>DTP3 immunization coverage among one-year-olds (%)</v>
      </c>
      <c r="T59" t="str">
        <f t="shared" si="3"/>
        <v>Subnational region</v>
      </c>
      <c r="U59" t="str">
        <f t="shared" si="4"/>
        <v>Pointe-Noire</v>
      </c>
      <c r="V59">
        <f t="shared" si="5"/>
        <v>82.858857828845828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46648</v>
      </c>
      <c r="AA59" t="str">
        <f t="shared" si="10"/>
        <v/>
      </c>
      <c r="AB59">
        <f t="shared" si="11"/>
        <v>69</v>
      </c>
      <c r="AC59" t="str">
        <f>VLOOKUP(A59,Lookups!F:G,2,FALSE)</f>
        <v>COG</v>
      </c>
      <c r="AD59">
        <f>VLOOKUP(Calculation!D59,Lookups!A:D,4,FALSE)</f>
        <v>1</v>
      </c>
      <c r="AE59">
        <f>VLOOKUP(D59,Lookups!A:E,5, FALSE)</f>
        <v>100</v>
      </c>
      <c r="AF59">
        <f t="shared" si="12"/>
        <v>0</v>
      </c>
      <c r="AG59">
        <f>VLOOKUP(F59,Lookups!I:J,2,FALSE)</f>
        <v>0</v>
      </c>
      <c r="AH59">
        <f>VLOOKUP(F59,Lookups!I:L,3,FALSE)</f>
        <v>0</v>
      </c>
      <c r="AJ59" s="6">
        <f t="shared" si="13"/>
        <v>1</v>
      </c>
      <c r="AK59" s="6">
        <f t="shared" si="14"/>
        <v>0</v>
      </c>
      <c r="AL59" s="6">
        <f t="shared" si="15"/>
        <v>0</v>
      </c>
    </row>
    <row r="60" spans="1:38" thickTop="1" thickBot="1" x14ac:dyDescent="0.3">
      <c r="A60" s="3" t="str">
        <f>'sample-data-3'!A60</f>
        <v>Congo</v>
      </c>
      <c r="B60" s="3">
        <f>'sample-data-3'!B60</f>
        <v>2017</v>
      </c>
      <c r="C60" s="3" t="str">
        <f>'sample-data-3'!C60</f>
        <v>Country reported administrative data</v>
      </c>
      <c r="D60" s="3" t="str">
        <f>'sample-data-3'!D60</f>
        <v>DTP3 immunization coverage</v>
      </c>
      <c r="E60" s="3" t="str">
        <f>'sample-data-3'!E60</f>
        <v>Subnational region</v>
      </c>
      <c r="F60" s="3" t="str">
        <f>'sample-data-3'!F60</f>
        <v>Pool</v>
      </c>
      <c r="G60" s="3">
        <f>'sample-data-3'!G60</f>
        <v>4700</v>
      </c>
      <c r="H60" s="3">
        <f>'sample-data-3'!H60</f>
        <v>13202</v>
      </c>
      <c r="I60" s="3">
        <f>'sample-data-3'!I60</f>
        <v>35.600666565671865</v>
      </c>
      <c r="J60" s="3">
        <f>'sample-data-3'!J60</f>
        <v>69</v>
      </c>
      <c r="K60" s="3">
        <f>'sample-data-3'!K60</f>
        <v>0</v>
      </c>
      <c r="L60" s="3">
        <f>'sample-data-3'!L60</f>
        <v>0</v>
      </c>
      <c r="M60" s="3">
        <f>'sample-data-3'!M60</f>
        <v>0</v>
      </c>
      <c r="O60" t="str">
        <f t="shared" si="0"/>
        <v>Congo</v>
      </c>
      <c r="P60">
        <f t="shared" si="1"/>
        <v>2017</v>
      </c>
      <c r="Q60" t="str">
        <f t="shared" si="2"/>
        <v>Country reported administrative data</v>
      </c>
      <c r="R60" t="str">
        <f>VLOOKUP($D60,Lookups!$A:$C,2, FALSE)</f>
        <v>dtp</v>
      </c>
      <c r="S60" t="str">
        <f>VLOOKUP($D60,Lookups!$A:$C,3, FALSE)</f>
        <v>DTP3 immunization coverage among one-year-olds (%)</v>
      </c>
      <c r="T60" t="str">
        <f t="shared" si="3"/>
        <v>Subnational region</v>
      </c>
      <c r="U60" t="str">
        <f t="shared" si="4"/>
        <v>Pool</v>
      </c>
      <c r="V60">
        <f t="shared" si="5"/>
        <v>35.600666565671865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13202</v>
      </c>
      <c r="AA60" t="str">
        <f t="shared" si="10"/>
        <v/>
      </c>
      <c r="AB60">
        <f t="shared" si="11"/>
        <v>69</v>
      </c>
      <c r="AC60" t="str">
        <f>VLOOKUP(A60,Lookups!F:G,2,FALSE)</f>
        <v>COG</v>
      </c>
      <c r="AD60">
        <f>VLOOKUP(Calculation!D60,Lookups!A:D,4,FALSE)</f>
        <v>1</v>
      </c>
      <c r="AE60">
        <f>VLOOKUP(D60,Lookups!A:E,5, FALSE)</f>
        <v>100</v>
      </c>
      <c r="AF60">
        <f t="shared" si="12"/>
        <v>0</v>
      </c>
      <c r="AG60">
        <f>VLOOKUP(F60,Lookups!I:J,2,FALSE)</f>
        <v>0</v>
      </c>
      <c r="AH60">
        <f>VLOOKUP(F60,Lookups!I:L,3,FALSE)</f>
        <v>0</v>
      </c>
      <c r="AJ60" s="6">
        <f t="shared" si="13"/>
        <v>1</v>
      </c>
      <c r="AK60" s="6">
        <f t="shared" si="14"/>
        <v>0</v>
      </c>
      <c r="AL60" s="6">
        <f t="shared" si="15"/>
        <v>0</v>
      </c>
    </row>
    <row r="61" spans="1:38" thickTop="1" thickBot="1" x14ac:dyDescent="0.3">
      <c r="A61" s="3" t="str">
        <f>'sample-data-3'!A61</f>
        <v>Congo</v>
      </c>
      <c r="B61" s="3">
        <f>'sample-data-3'!B61</f>
        <v>2017</v>
      </c>
      <c r="C61" s="3" t="str">
        <f>'sample-data-3'!C61</f>
        <v>Country reported administrative data</v>
      </c>
      <c r="D61" s="3" t="str">
        <f>'sample-data-3'!D61</f>
        <v>DTP3 immunization coverage</v>
      </c>
      <c r="E61" s="3" t="str">
        <f>'sample-data-3'!E61</f>
        <v>Subnational region</v>
      </c>
      <c r="F61" s="3" t="str">
        <f>'sample-data-3'!F61</f>
        <v>Sangha</v>
      </c>
      <c r="G61" s="3">
        <f>'sample-data-3'!G61</f>
        <v>3661</v>
      </c>
      <c r="H61" s="3">
        <f>'sample-data-3'!H61</f>
        <v>4789</v>
      </c>
      <c r="I61" s="3">
        <f>'sample-data-3'!I61</f>
        <v>76.446022134057216</v>
      </c>
      <c r="J61" s="3">
        <f>'sample-data-3'!J61</f>
        <v>69</v>
      </c>
      <c r="K61" s="3">
        <f>'sample-data-3'!K61</f>
        <v>0</v>
      </c>
      <c r="L61" s="3">
        <f>'sample-data-3'!L61</f>
        <v>0</v>
      </c>
      <c r="M61" s="3">
        <f>'sample-data-3'!M61</f>
        <v>0</v>
      </c>
      <c r="O61" t="str">
        <f t="shared" si="0"/>
        <v>Congo</v>
      </c>
      <c r="P61">
        <f t="shared" si="1"/>
        <v>2017</v>
      </c>
      <c r="Q61" t="str">
        <f t="shared" si="2"/>
        <v>Country reported administrative data</v>
      </c>
      <c r="R61" t="str">
        <f>VLOOKUP($D61,Lookups!$A:$C,2, FALSE)</f>
        <v>dtp</v>
      </c>
      <c r="S61" t="str">
        <f>VLOOKUP($D61,Lookups!$A:$C,3, FALSE)</f>
        <v>DTP3 immunization coverage among one-year-olds (%)</v>
      </c>
      <c r="T61" t="str">
        <f t="shared" si="3"/>
        <v>Subnational region</v>
      </c>
      <c r="U61" t="str">
        <f t="shared" si="4"/>
        <v>Sangha</v>
      </c>
      <c r="V61">
        <f t="shared" si="5"/>
        <v>76.446022134057216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4789</v>
      </c>
      <c r="AA61" t="str">
        <f t="shared" si="10"/>
        <v/>
      </c>
      <c r="AB61">
        <f t="shared" si="11"/>
        <v>69</v>
      </c>
      <c r="AC61" t="str">
        <f>VLOOKUP(A61,Lookups!F:G,2,FALSE)</f>
        <v>COG</v>
      </c>
      <c r="AD61">
        <f>VLOOKUP(Calculation!D61,Lookups!A:D,4,FALSE)</f>
        <v>1</v>
      </c>
      <c r="AE61">
        <f>VLOOKUP(D61,Lookups!A:E,5, FALSE)</f>
        <v>100</v>
      </c>
      <c r="AF61">
        <f t="shared" si="12"/>
        <v>0</v>
      </c>
      <c r="AG61">
        <f>VLOOKUP(F61,Lookups!I:J,2,FALSE)</f>
        <v>0</v>
      </c>
      <c r="AH61">
        <f>VLOOKUP(F61,Lookups!I:L,3,FALSE)</f>
        <v>0</v>
      </c>
      <c r="AJ61" s="6">
        <f t="shared" si="13"/>
        <v>1</v>
      </c>
      <c r="AK61" s="6">
        <f t="shared" si="14"/>
        <v>0</v>
      </c>
      <c r="AL61" s="6">
        <f t="shared" si="15"/>
        <v>0</v>
      </c>
    </row>
    <row r="62" spans="1:38" thickTop="1" thickBot="1" x14ac:dyDescent="0.3">
      <c r="A62" s="3" t="str">
        <f>'sample-data-3'!A62</f>
        <v>Congo</v>
      </c>
      <c r="B62" s="3">
        <f>'sample-data-3'!B62</f>
        <v>2018</v>
      </c>
      <c r="C62" s="3" t="str">
        <f>'sample-data-3'!C62</f>
        <v>Country reported administrative data</v>
      </c>
      <c r="D62" s="3" t="str">
        <f>'sample-data-3'!D62</f>
        <v>DTP3 immunization coverage</v>
      </c>
      <c r="E62" s="3" t="str">
        <f>'sample-data-3'!E62</f>
        <v>Subnational region</v>
      </c>
      <c r="F62" s="3" t="str">
        <f>'sample-data-3'!F62</f>
        <v>Bouenza</v>
      </c>
      <c r="G62" s="3">
        <f>'sample-data-3'!G62</f>
        <v>11197</v>
      </c>
      <c r="H62" s="3">
        <f>'sample-data-3'!H62</f>
        <v>17763</v>
      </c>
      <c r="I62" s="3">
        <f>'sample-data-3'!I62</f>
        <v>63.035523278725435</v>
      </c>
      <c r="J62" s="3">
        <f>'sample-data-3'!J62</f>
        <v>75</v>
      </c>
      <c r="K62" s="3">
        <f>'sample-data-3'!K62</f>
        <v>0</v>
      </c>
      <c r="L62" s="3">
        <f>'sample-data-3'!L62</f>
        <v>0</v>
      </c>
      <c r="M62" s="3">
        <f>'sample-data-3'!M62</f>
        <v>0</v>
      </c>
      <c r="O62" t="str">
        <f t="shared" si="0"/>
        <v>Congo</v>
      </c>
      <c r="P62">
        <f t="shared" si="1"/>
        <v>2018</v>
      </c>
      <c r="Q62" t="str">
        <f t="shared" si="2"/>
        <v>Country reported administrative data</v>
      </c>
      <c r="R62" t="str">
        <f>VLOOKUP($D62,Lookups!$A:$C,2, FALSE)</f>
        <v>dtp</v>
      </c>
      <c r="S62" t="str">
        <f>VLOOKUP($D62,Lookups!$A:$C,3, FALSE)</f>
        <v>DTP3 immunization coverage among one-year-olds (%)</v>
      </c>
      <c r="T62" t="str">
        <f t="shared" si="3"/>
        <v>Subnational region</v>
      </c>
      <c r="U62" t="str">
        <f t="shared" si="4"/>
        <v>Bouenza</v>
      </c>
      <c r="V62">
        <f t="shared" si="5"/>
        <v>63.035523278725435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17763</v>
      </c>
      <c r="AA62" t="str">
        <f t="shared" si="10"/>
        <v/>
      </c>
      <c r="AB62">
        <f t="shared" si="11"/>
        <v>75</v>
      </c>
      <c r="AC62" t="str">
        <f>VLOOKUP(A62,Lookups!F:G,2,FALSE)</f>
        <v>COG</v>
      </c>
      <c r="AD62">
        <f>VLOOKUP(Calculation!D62,Lookups!A:D,4,FALSE)</f>
        <v>1</v>
      </c>
      <c r="AE62">
        <f>VLOOKUP(D62,Lookups!A:E,5, FALSE)</f>
        <v>100</v>
      </c>
      <c r="AF62">
        <f t="shared" si="12"/>
        <v>0</v>
      </c>
      <c r="AG62">
        <f>VLOOKUP(F62,Lookups!I:J,2,FALSE)</f>
        <v>0</v>
      </c>
      <c r="AH62">
        <f>VLOOKUP(F62,Lookups!I:L,3,FALSE)</f>
        <v>0</v>
      </c>
      <c r="AJ62" s="6">
        <f t="shared" si="13"/>
        <v>1</v>
      </c>
      <c r="AK62" s="6">
        <f t="shared" si="14"/>
        <v>0</v>
      </c>
      <c r="AL62" s="6">
        <f t="shared" si="15"/>
        <v>0</v>
      </c>
    </row>
    <row r="63" spans="1:38" thickTop="1" thickBot="1" x14ac:dyDescent="0.3">
      <c r="A63" s="3" t="str">
        <f>'sample-data-3'!A63</f>
        <v>Congo</v>
      </c>
      <c r="B63" s="3">
        <f>'sample-data-3'!B63</f>
        <v>2018</v>
      </c>
      <c r="C63" s="3" t="str">
        <f>'sample-data-3'!C63</f>
        <v>Country reported administrative data</v>
      </c>
      <c r="D63" s="3" t="str">
        <f>'sample-data-3'!D63</f>
        <v>DTP3 immunization coverage</v>
      </c>
      <c r="E63" s="3" t="str">
        <f>'sample-data-3'!E63</f>
        <v>Subnational region</v>
      </c>
      <c r="F63" s="3" t="str">
        <f>'sample-data-3'!F63</f>
        <v>Brazzaville</v>
      </c>
      <c r="G63" s="3">
        <f>'sample-data-3'!G63</f>
        <v>63995</v>
      </c>
      <c r="H63" s="3">
        <f>'sample-data-3'!H63</f>
        <v>79030</v>
      </c>
      <c r="I63" s="3">
        <f>'sample-data-3'!I63</f>
        <v>80.975578894090845</v>
      </c>
      <c r="J63" s="3">
        <f>'sample-data-3'!J63</f>
        <v>75</v>
      </c>
      <c r="K63" s="3">
        <f>'sample-data-3'!K63</f>
        <v>0</v>
      </c>
      <c r="L63" s="3">
        <f>'sample-data-3'!L63</f>
        <v>0</v>
      </c>
      <c r="M63" s="3">
        <f>'sample-data-3'!M63</f>
        <v>0</v>
      </c>
      <c r="O63" t="str">
        <f t="shared" si="0"/>
        <v>Congo</v>
      </c>
      <c r="P63">
        <f t="shared" si="1"/>
        <v>2018</v>
      </c>
      <c r="Q63" t="str">
        <f t="shared" si="2"/>
        <v>Country reported administrative data</v>
      </c>
      <c r="R63" t="str">
        <f>VLOOKUP($D63,Lookups!$A:$C,2, FALSE)</f>
        <v>dtp</v>
      </c>
      <c r="S63" t="str">
        <f>VLOOKUP($D63,Lookups!$A:$C,3, FALSE)</f>
        <v>DTP3 immunization coverage among one-year-olds (%)</v>
      </c>
      <c r="T63" t="str">
        <f t="shared" si="3"/>
        <v>Subnational region</v>
      </c>
      <c r="U63" t="str">
        <f t="shared" si="4"/>
        <v>Brazzaville</v>
      </c>
      <c r="V63">
        <f t="shared" si="5"/>
        <v>80.975578894090845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79030</v>
      </c>
      <c r="AA63" t="str">
        <f t="shared" si="10"/>
        <v/>
      </c>
      <c r="AB63">
        <f t="shared" si="11"/>
        <v>75</v>
      </c>
      <c r="AC63" t="str">
        <f>VLOOKUP(A63,Lookups!F:G,2,FALSE)</f>
        <v>COG</v>
      </c>
      <c r="AD63">
        <f>VLOOKUP(Calculation!D63,Lookups!A:D,4,FALSE)</f>
        <v>1</v>
      </c>
      <c r="AE63">
        <f>VLOOKUP(D63,Lookups!A:E,5, FALSE)</f>
        <v>100</v>
      </c>
      <c r="AF63">
        <f t="shared" si="12"/>
        <v>0</v>
      </c>
      <c r="AG63">
        <f>VLOOKUP(F63,Lookups!I:J,2,FALSE)</f>
        <v>0</v>
      </c>
      <c r="AH63">
        <f>VLOOKUP(F63,Lookups!I:L,3,FALSE)</f>
        <v>0</v>
      </c>
      <c r="AJ63" s="6">
        <f t="shared" si="13"/>
        <v>1</v>
      </c>
      <c r="AK63" s="6">
        <f t="shared" si="14"/>
        <v>0</v>
      </c>
      <c r="AL63" s="6">
        <f t="shared" si="15"/>
        <v>0</v>
      </c>
    </row>
    <row r="64" spans="1:38" thickTop="1" thickBot="1" x14ac:dyDescent="0.3">
      <c r="A64" s="3" t="str">
        <f>'sample-data-3'!A64</f>
        <v>Congo</v>
      </c>
      <c r="B64" s="3">
        <f>'sample-data-3'!B64</f>
        <v>2018</v>
      </c>
      <c r="C64" s="3" t="str">
        <f>'sample-data-3'!C64</f>
        <v>Country reported administrative data</v>
      </c>
      <c r="D64" s="3" t="str">
        <f>'sample-data-3'!D64</f>
        <v>DTP3 immunization coverage</v>
      </c>
      <c r="E64" s="3" t="str">
        <f>'sample-data-3'!E64</f>
        <v>Subnational region</v>
      </c>
      <c r="F64" s="3" t="str">
        <f>'sample-data-3'!F64</f>
        <v>Cuvette</v>
      </c>
      <c r="G64" s="3">
        <f>'sample-data-3'!G64</f>
        <v>7251</v>
      </c>
      <c r="H64" s="3">
        <f>'sample-data-3'!H64</f>
        <v>8973</v>
      </c>
      <c r="I64" s="3">
        <f>'sample-data-3'!I64</f>
        <v>80.809093948512199</v>
      </c>
      <c r="J64" s="3">
        <f>'sample-data-3'!J64</f>
        <v>75</v>
      </c>
      <c r="K64" s="3">
        <f>'sample-data-3'!K64</f>
        <v>0</v>
      </c>
      <c r="L64" s="3">
        <f>'sample-data-3'!L64</f>
        <v>0</v>
      </c>
      <c r="M64" s="3">
        <f>'sample-data-3'!M64</f>
        <v>0</v>
      </c>
      <c r="O64" t="str">
        <f t="shared" si="0"/>
        <v>Congo</v>
      </c>
      <c r="P64">
        <f t="shared" si="1"/>
        <v>2018</v>
      </c>
      <c r="Q64" t="str">
        <f t="shared" si="2"/>
        <v>Country reported administrative data</v>
      </c>
      <c r="R64" t="str">
        <f>VLOOKUP($D64,Lookups!$A:$C,2, FALSE)</f>
        <v>dtp</v>
      </c>
      <c r="S64" t="str">
        <f>VLOOKUP($D64,Lookups!$A:$C,3, FALSE)</f>
        <v>DTP3 immunization coverage among one-year-olds (%)</v>
      </c>
      <c r="T64" t="str">
        <f t="shared" si="3"/>
        <v>Subnational region</v>
      </c>
      <c r="U64" t="str">
        <f t="shared" si="4"/>
        <v>Cuvette</v>
      </c>
      <c r="V64">
        <f t="shared" si="5"/>
        <v>80.809093948512199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8973</v>
      </c>
      <c r="AA64" t="str">
        <f t="shared" si="10"/>
        <v/>
      </c>
      <c r="AB64">
        <f t="shared" si="11"/>
        <v>75</v>
      </c>
      <c r="AC64" t="str">
        <f>VLOOKUP(A64,Lookups!F:G,2,FALSE)</f>
        <v>COG</v>
      </c>
      <c r="AD64">
        <f>VLOOKUP(Calculation!D64,Lookups!A:D,4,FALSE)</f>
        <v>1</v>
      </c>
      <c r="AE64">
        <f>VLOOKUP(D64,Lookups!A:E,5, FALSE)</f>
        <v>100</v>
      </c>
      <c r="AF64">
        <f t="shared" si="12"/>
        <v>0</v>
      </c>
      <c r="AG64">
        <f>VLOOKUP(F64,Lookups!I:J,2,FALSE)</f>
        <v>0</v>
      </c>
      <c r="AH64">
        <f>VLOOKUP(F64,Lookups!I:L,3,FALSE)</f>
        <v>0</v>
      </c>
      <c r="AJ64" s="6">
        <f t="shared" si="13"/>
        <v>1</v>
      </c>
      <c r="AK64" s="6">
        <f t="shared" si="14"/>
        <v>0</v>
      </c>
      <c r="AL64" s="6">
        <f t="shared" si="15"/>
        <v>0</v>
      </c>
    </row>
    <row r="65" spans="1:38" thickTop="1" thickBot="1" x14ac:dyDescent="0.3">
      <c r="A65" s="3" t="str">
        <f>'sample-data-3'!A65</f>
        <v>Congo</v>
      </c>
      <c r="B65" s="3">
        <f>'sample-data-3'!B65</f>
        <v>2018</v>
      </c>
      <c r="C65" s="3" t="str">
        <f>'sample-data-3'!C65</f>
        <v>Country reported administrative data</v>
      </c>
      <c r="D65" s="3" t="str">
        <f>'sample-data-3'!D65</f>
        <v>DTP3 immunization coverage</v>
      </c>
      <c r="E65" s="3" t="str">
        <f>'sample-data-3'!E65</f>
        <v>Subnational region</v>
      </c>
      <c r="F65" s="3" t="str">
        <f>'sample-data-3'!F65</f>
        <v>Cuvette-Ouest</v>
      </c>
      <c r="G65" s="3">
        <f>'sample-data-3'!G65</f>
        <v>1621</v>
      </c>
      <c r="H65" s="3">
        <f>'sample-data-3'!H65</f>
        <v>4187</v>
      </c>
      <c r="I65" s="3">
        <f>'sample-data-3'!I65</f>
        <v>38.715070456173869</v>
      </c>
      <c r="J65" s="3">
        <f>'sample-data-3'!J65</f>
        <v>75</v>
      </c>
      <c r="K65" s="3">
        <f>'sample-data-3'!K65</f>
        <v>0</v>
      </c>
      <c r="L65" s="3">
        <f>'sample-data-3'!L65</f>
        <v>0</v>
      </c>
      <c r="M65" s="3">
        <f>'sample-data-3'!M65</f>
        <v>0</v>
      </c>
      <c r="O65" t="str">
        <f t="shared" si="0"/>
        <v>Congo</v>
      </c>
      <c r="P65">
        <f t="shared" si="1"/>
        <v>2018</v>
      </c>
      <c r="Q65" t="str">
        <f t="shared" si="2"/>
        <v>Country reported administrative data</v>
      </c>
      <c r="R65" t="str">
        <f>VLOOKUP($D65,Lookups!$A:$C,2, FALSE)</f>
        <v>dtp</v>
      </c>
      <c r="S65" t="str">
        <f>VLOOKUP($D65,Lookups!$A:$C,3, FALSE)</f>
        <v>DTP3 immunization coverage among one-year-olds (%)</v>
      </c>
      <c r="T65" t="str">
        <f t="shared" si="3"/>
        <v>Subnational region</v>
      </c>
      <c r="U65" t="str">
        <f t="shared" si="4"/>
        <v>Cuvette-Ouest</v>
      </c>
      <c r="V65">
        <f t="shared" si="5"/>
        <v>38.715070456173869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4187</v>
      </c>
      <c r="AA65" t="str">
        <f t="shared" si="10"/>
        <v/>
      </c>
      <c r="AB65">
        <f t="shared" si="11"/>
        <v>75</v>
      </c>
      <c r="AC65" t="str">
        <f>VLOOKUP(A65,Lookups!F:G,2,FALSE)</f>
        <v>COG</v>
      </c>
      <c r="AD65">
        <f>VLOOKUP(Calculation!D65,Lookups!A:D,4,FALSE)</f>
        <v>1</v>
      </c>
      <c r="AE65">
        <f>VLOOKUP(D65,Lookups!A:E,5, FALSE)</f>
        <v>100</v>
      </c>
      <c r="AF65">
        <f t="shared" si="12"/>
        <v>0</v>
      </c>
      <c r="AG65">
        <f>VLOOKUP(F65,Lookups!I:J,2,FALSE)</f>
        <v>0</v>
      </c>
      <c r="AH65">
        <f>VLOOKUP(F65,Lookups!I:L,3,FALSE)</f>
        <v>0</v>
      </c>
      <c r="AJ65" s="6">
        <f t="shared" si="13"/>
        <v>1</v>
      </c>
      <c r="AK65" s="6">
        <f t="shared" si="14"/>
        <v>0</v>
      </c>
      <c r="AL65" s="6">
        <f t="shared" si="15"/>
        <v>0</v>
      </c>
    </row>
    <row r="66" spans="1:38" thickTop="1" thickBot="1" x14ac:dyDescent="0.3">
      <c r="A66" s="3" t="str">
        <f>'sample-data-3'!A66</f>
        <v>Congo</v>
      </c>
      <c r="B66" s="3">
        <f>'sample-data-3'!B66</f>
        <v>2018</v>
      </c>
      <c r="C66" s="3" t="str">
        <f>'sample-data-3'!C66</f>
        <v>Country reported administrative data</v>
      </c>
      <c r="D66" s="3" t="str">
        <f>'sample-data-3'!D66</f>
        <v>DTP3 immunization coverage</v>
      </c>
      <c r="E66" s="3" t="str">
        <f>'sample-data-3'!E66</f>
        <v>Subnational region</v>
      </c>
      <c r="F66" s="3" t="str">
        <f>'sample-data-3'!F66</f>
        <v>Kouilou</v>
      </c>
      <c r="G66" s="3">
        <f>'sample-data-3'!G66</f>
        <v>3906</v>
      </c>
      <c r="H66" s="3">
        <f>'sample-data-3'!H66</f>
        <v>4331</v>
      </c>
      <c r="I66" s="3">
        <f>'sample-data-3'!I66</f>
        <v>90.187023782036476</v>
      </c>
      <c r="J66" s="3">
        <f>'sample-data-3'!J66</f>
        <v>75</v>
      </c>
      <c r="K66" s="3">
        <f>'sample-data-3'!K66</f>
        <v>0</v>
      </c>
      <c r="L66" s="3">
        <f>'sample-data-3'!L66</f>
        <v>0</v>
      </c>
      <c r="M66" s="3">
        <f>'sample-data-3'!M66</f>
        <v>0</v>
      </c>
      <c r="O66" t="str">
        <f t="shared" si="0"/>
        <v>Congo</v>
      </c>
      <c r="P66">
        <f t="shared" si="1"/>
        <v>2018</v>
      </c>
      <c r="Q66" t="str">
        <f t="shared" si="2"/>
        <v>Country reported administrative data</v>
      </c>
      <c r="R66" t="str">
        <f>VLOOKUP($D66,Lookups!$A:$C,2, FALSE)</f>
        <v>dtp</v>
      </c>
      <c r="S66" t="str">
        <f>VLOOKUP($D66,Lookups!$A:$C,3, FALSE)</f>
        <v>DTP3 immunization coverage among one-year-olds (%)</v>
      </c>
      <c r="T66" t="str">
        <f t="shared" si="3"/>
        <v>Subnational region</v>
      </c>
      <c r="U66" t="str">
        <f t="shared" si="4"/>
        <v>Kouilou</v>
      </c>
      <c r="V66">
        <f t="shared" si="5"/>
        <v>90.187023782036476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9"/>
        <v>4331</v>
      </c>
      <c r="AA66" t="str">
        <f t="shared" si="10"/>
        <v/>
      </c>
      <c r="AB66">
        <f t="shared" si="11"/>
        <v>75</v>
      </c>
      <c r="AC66" t="str">
        <f>VLOOKUP(A66,Lookups!F:G,2,FALSE)</f>
        <v>COG</v>
      </c>
      <c r="AD66">
        <f>VLOOKUP(Calculation!D66,Lookups!A:D,4,FALSE)</f>
        <v>1</v>
      </c>
      <c r="AE66">
        <f>VLOOKUP(D66,Lookups!A:E,5, FALSE)</f>
        <v>100</v>
      </c>
      <c r="AF66">
        <f t="shared" si="12"/>
        <v>0</v>
      </c>
      <c r="AG66">
        <f>VLOOKUP(F66,Lookups!I:J,2,FALSE)</f>
        <v>0</v>
      </c>
      <c r="AH66">
        <f>VLOOKUP(F66,Lookups!I:L,3,FALSE)</f>
        <v>0</v>
      </c>
      <c r="AJ66" s="6">
        <f t="shared" si="13"/>
        <v>1</v>
      </c>
      <c r="AK66" s="6">
        <f t="shared" si="14"/>
        <v>0</v>
      </c>
      <c r="AL66" s="6">
        <f t="shared" si="15"/>
        <v>0</v>
      </c>
    </row>
    <row r="67" spans="1:38" thickTop="1" thickBot="1" x14ac:dyDescent="0.3">
      <c r="A67" s="3" t="str">
        <f>'sample-data-3'!A67</f>
        <v>Congo</v>
      </c>
      <c r="B67" s="3">
        <f>'sample-data-3'!B67</f>
        <v>2018</v>
      </c>
      <c r="C67" s="3" t="str">
        <f>'sample-data-3'!C67</f>
        <v>Country reported administrative data</v>
      </c>
      <c r="D67" s="3" t="str">
        <f>'sample-data-3'!D67</f>
        <v>DTP3 immunization coverage</v>
      </c>
      <c r="E67" s="3" t="str">
        <f>'sample-data-3'!E67</f>
        <v>Subnational region</v>
      </c>
      <c r="F67" s="3" t="str">
        <f>'sample-data-3'!F67</f>
        <v>Lekoumou</v>
      </c>
      <c r="G67" s="3">
        <f>'sample-data-3'!G67</f>
        <v>3624</v>
      </c>
      <c r="H67" s="3">
        <f>'sample-data-3'!H67</f>
        <v>5541</v>
      </c>
      <c r="I67" s="3">
        <f>'sample-data-3'!I67</f>
        <v>65.403356794802377</v>
      </c>
      <c r="J67" s="3">
        <f>'sample-data-3'!J67</f>
        <v>75</v>
      </c>
      <c r="K67" s="3">
        <f>'sample-data-3'!K67</f>
        <v>0</v>
      </c>
      <c r="L67" s="3">
        <f>'sample-data-3'!L67</f>
        <v>0</v>
      </c>
      <c r="M67" s="3">
        <f>'sample-data-3'!M67</f>
        <v>0</v>
      </c>
      <c r="O67" t="str">
        <f t="shared" ref="O67:O109" si="16">A67</f>
        <v>Congo</v>
      </c>
      <c r="P67">
        <f t="shared" ref="P67:P109" si="17">B67</f>
        <v>2018</v>
      </c>
      <c r="Q67" t="str">
        <f t="shared" ref="Q67:Q109" si="18">C67</f>
        <v>Country reported administrative data</v>
      </c>
      <c r="R67" t="str">
        <f>VLOOKUP($D67,Lookups!$A:$C,2, FALSE)</f>
        <v>dtp</v>
      </c>
      <c r="S67" t="str">
        <f>VLOOKUP($D67,Lookups!$A:$C,3, FALSE)</f>
        <v>DTP3 immunization coverage among one-year-olds (%)</v>
      </c>
      <c r="T67" t="str">
        <f t="shared" ref="T67:T109" si="19">E67</f>
        <v>Subnational region</v>
      </c>
      <c r="U67" t="str">
        <f t="shared" ref="U67:U109" si="20">F67</f>
        <v>Lekoumou</v>
      </c>
      <c r="V67">
        <f t="shared" ref="V67:V109" si="21">I67</f>
        <v>65.403356794802377</v>
      </c>
      <c r="W67">
        <f t="shared" ref="W67:W109" si="22">K67</f>
        <v>0</v>
      </c>
      <c r="X67">
        <f t="shared" ref="X67:X109" si="23">L67</f>
        <v>0</v>
      </c>
      <c r="Y67">
        <f t="shared" ref="Y67:Y109" si="24">M67</f>
        <v>0</v>
      </c>
      <c r="Z67">
        <f t="shared" ref="Z67:Z109" si="25">H67</f>
        <v>5541</v>
      </c>
      <c r="AA67" t="str">
        <f t="shared" ref="AA67:AA109" si="26">IF(T67="Education","Education refers to mothers education", "")</f>
        <v/>
      </c>
      <c r="AB67">
        <f t="shared" ref="AB67:AB109" si="27">J67</f>
        <v>75</v>
      </c>
      <c r="AC67" t="str">
        <f>VLOOKUP(A67,Lookups!F:G,2,FALSE)</f>
        <v>COG</v>
      </c>
      <c r="AD67">
        <f>VLOOKUP(Calculation!D67,Lookups!A:D,4,FALSE)</f>
        <v>1</v>
      </c>
      <c r="AE67">
        <f>VLOOKUP(D67,Lookups!A:E,5, FALSE)</f>
        <v>100</v>
      </c>
      <c r="AF67">
        <f t="shared" ref="AF67:AF109" si="28">IF(OR(E67="Economic status",E67="Education"),1,0)</f>
        <v>0</v>
      </c>
      <c r="AG67">
        <f>VLOOKUP(F67,Lookups!I:J,2,FALSE)</f>
        <v>0</v>
      </c>
      <c r="AH67">
        <f>VLOOKUP(F67,Lookups!I:L,3,FALSE)</f>
        <v>0</v>
      </c>
      <c r="AJ67" s="6">
        <f t="shared" ref="AJ67:AJ109" si="29">COUNTIFS(P:P,P67,Q:Q,Q67,R:R,R67,S:S,S67,T:T,T67,U:U,U67,V:V,V67)</f>
        <v>1</v>
      </c>
      <c r="AK67" s="6">
        <f t="shared" ref="AK67:AK109" si="30">IF(V67&gt;100,1,0)</f>
        <v>0</v>
      </c>
      <c r="AL67" s="6">
        <f t="shared" ref="AL67:AL109" si="31">IF(OR(AD67=1,AD67=0),0,1)</f>
        <v>0</v>
      </c>
    </row>
    <row r="68" spans="1:38" thickTop="1" thickBot="1" x14ac:dyDescent="0.3">
      <c r="A68" s="3" t="str">
        <f>'sample-data-3'!A68</f>
        <v>Congo</v>
      </c>
      <c r="B68" s="3">
        <f>'sample-data-3'!B68</f>
        <v>2018</v>
      </c>
      <c r="C68" s="3" t="str">
        <f>'sample-data-3'!C68</f>
        <v>Country reported administrative data</v>
      </c>
      <c r="D68" s="3" t="str">
        <f>'sample-data-3'!D68</f>
        <v>DTP3 immunization coverage</v>
      </c>
      <c r="E68" s="3" t="str">
        <f>'sample-data-3'!E68</f>
        <v>Subnational region</v>
      </c>
      <c r="F68" s="3" t="str">
        <f>'sample-data-3'!F68</f>
        <v>Likouala</v>
      </c>
      <c r="G68" s="3">
        <f>'sample-data-3'!G68</f>
        <v>3741</v>
      </c>
      <c r="H68" s="3">
        <f>'sample-data-3'!H68</f>
        <v>8859</v>
      </c>
      <c r="I68" s="3">
        <f>'sample-data-3'!I68</f>
        <v>42.228242465289533</v>
      </c>
      <c r="J68" s="3">
        <f>'sample-data-3'!J68</f>
        <v>75</v>
      </c>
      <c r="K68" s="3">
        <f>'sample-data-3'!K68</f>
        <v>0</v>
      </c>
      <c r="L68" s="3">
        <f>'sample-data-3'!L68</f>
        <v>0</v>
      </c>
      <c r="M68" s="3">
        <f>'sample-data-3'!M68</f>
        <v>0</v>
      </c>
      <c r="O68" t="str">
        <f t="shared" si="16"/>
        <v>Congo</v>
      </c>
      <c r="P68">
        <f t="shared" si="17"/>
        <v>2018</v>
      </c>
      <c r="Q68" t="str">
        <f t="shared" si="18"/>
        <v>Country reported administrative data</v>
      </c>
      <c r="R68" t="str">
        <f>VLOOKUP($D68,Lookups!$A:$C,2, FALSE)</f>
        <v>dtp</v>
      </c>
      <c r="S68" t="str">
        <f>VLOOKUP($D68,Lookups!$A:$C,3, FALSE)</f>
        <v>DTP3 immunization coverage among one-year-olds (%)</v>
      </c>
      <c r="T68" t="str">
        <f t="shared" si="19"/>
        <v>Subnational region</v>
      </c>
      <c r="U68" t="str">
        <f t="shared" si="20"/>
        <v>Likouala</v>
      </c>
      <c r="V68">
        <f t="shared" si="21"/>
        <v>42.228242465289533</v>
      </c>
      <c r="W68">
        <f t="shared" si="22"/>
        <v>0</v>
      </c>
      <c r="X68">
        <f t="shared" si="23"/>
        <v>0</v>
      </c>
      <c r="Y68">
        <f t="shared" si="24"/>
        <v>0</v>
      </c>
      <c r="Z68">
        <f t="shared" si="25"/>
        <v>8859</v>
      </c>
      <c r="AA68" t="str">
        <f t="shared" si="26"/>
        <v/>
      </c>
      <c r="AB68">
        <f t="shared" si="27"/>
        <v>75</v>
      </c>
      <c r="AC68" t="str">
        <f>VLOOKUP(A68,Lookups!F:G,2,FALSE)</f>
        <v>COG</v>
      </c>
      <c r="AD68">
        <f>VLOOKUP(Calculation!D68,Lookups!A:D,4,FALSE)</f>
        <v>1</v>
      </c>
      <c r="AE68">
        <f>VLOOKUP(D68,Lookups!A:E,5, FALSE)</f>
        <v>100</v>
      </c>
      <c r="AF68">
        <f t="shared" si="28"/>
        <v>0</v>
      </c>
      <c r="AG68">
        <f>VLOOKUP(F68,Lookups!I:J,2,FALSE)</f>
        <v>0</v>
      </c>
      <c r="AH68">
        <f>VLOOKUP(F68,Lookups!I:L,3,FALSE)</f>
        <v>0</v>
      </c>
      <c r="AJ68" s="6">
        <f t="shared" si="29"/>
        <v>1</v>
      </c>
      <c r="AK68" s="6">
        <f t="shared" si="30"/>
        <v>0</v>
      </c>
      <c r="AL68" s="6">
        <f t="shared" si="31"/>
        <v>0</v>
      </c>
    </row>
    <row r="69" spans="1:38" thickTop="1" thickBot="1" x14ac:dyDescent="0.3">
      <c r="A69" s="3" t="str">
        <f>'sample-data-3'!A69</f>
        <v>Congo</v>
      </c>
      <c r="B69" s="3">
        <f>'sample-data-3'!B69</f>
        <v>2018</v>
      </c>
      <c r="C69" s="3" t="str">
        <f>'sample-data-3'!C69</f>
        <v>Country reported administrative data</v>
      </c>
      <c r="D69" s="3" t="str">
        <f>'sample-data-3'!D69</f>
        <v>DTP3 immunization coverage</v>
      </c>
      <c r="E69" s="3" t="str">
        <f>'sample-data-3'!E69</f>
        <v>Subnational region</v>
      </c>
      <c r="F69" s="3" t="str">
        <f>'sample-data-3'!F69</f>
        <v>Niari</v>
      </c>
      <c r="G69" s="3">
        <f>'sample-data-3'!G69</f>
        <v>10311</v>
      </c>
      <c r="H69" s="3">
        <f>'sample-data-3'!H69</f>
        <v>13292</v>
      </c>
      <c r="I69" s="3">
        <f>'sample-data-3'!I69</f>
        <v>77.572976226301535</v>
      </c>
      <c r="J69" s="3">
        <f>'sample-data-3'!J69</f>
        <v>75</v>
      </c>
      <c r="K69" s="3">
        <f>'sample-data-3'!K69</f>
        <v>0</v>
      </c>
      <c r="L69" s="3">
        <f>'sample-data-3'!L69</f>
        <v>0</v>
      </c>
      <c r="M69" s="3">
        <f>'sample-data-3'!M69</f>
        <v>0</v>
      </c>
      <c r="O69" t="str">
        <f t="shared" si="16"/>
        <v>Congo</v>
      </c>
      <c r="P69">
        <f t="shared" si="17"/>
        <v>2018</v>
      </c>
      <c r="Q69" t="str">
        <f t="shared" si="18"/>
        <v>Country reported administrative data</v>
      </c>
      <c r="R69" t="str">
        <f>VLOOKUP($D69,Lookups!$A:$C,2, FALSE)</f>
        <v>dtp</v>
      </c>
      <c r="S69" t="str">
        <f>VLOOKUP($D69,Lookups!$A:$C,3, FALSE)</f>
        <v>DTP3 immunization coverage among one-year-olds (%)</v>
      </c>
      <c r="T69" t="str">
        <f t="shared" si="19"/>
        <v>Subnational region</v>
      </c>
      <c r="U69" t="str">
        <f t="shared" si="20"/>
        <v>Niari</v>
      </c>
      <c r="V69">
        <f t="shared" si="21"/>
        <v>77.572976226301535</v>
      </c>
      <c r="W69">
        <f t="shared" si="22"/>
        <v>0</v>
      </c>
      <c r="X69">
        <f t="shared" si="23"/>
        <v>0</v>
      </c>
      <c r="Y69">
        <f t="shared" si="24"/>
        <v>0</v>
      </c>
      <c r="Z69">
        <f t="shared" si="25"/>
        <v>13292</v>
      </c>
      <c r="AA69" t="str">
        <f t="shared" si="26"/>
        <v/>
      </c>
      <c r="AB69">
        <f t="shared" si="27"/>
        <v>75</v>
      </c>
      <c r="AC69" t="str">
        <f>VLOOKUP(A69,Lookups!F:G,2,FALSE)</f>
        <v>COG</v>
      </c>
      <c r="AD69">
        <f>VLOOKUP(Calculation!D69,Lookups!A:D,4,FALSE)</f>
        <v>1</v>
      </c>
      <c r="AE69">
        <f>VLOOKUP(D69,Lookups!A:E,5, FALSE)</f>
        <v>100</v>
      </c>
      <c r="AF69">
        <f t="shared" si="28"/>
        <v>0</v>
      </c>
      <c r="AG69">
        <f>VLOOKUP(F69,Lookups!I:J,2,FALSE)</f>
        <v>0</v>
      </c>
      <c r="AH69">
        <f>VLOOKUP(F69,Lookups!I:L,3,FALSE)</f>
        <v>0</v>
      </c>
      <c r="AJ69" s="6">
        <f t="shared" si="29"/>
        <v>1</v>
      </c>
      <c r="AK69" s="6">
        <f t="shared" si="30"/>
        <v>0</v>
      </c>
      <c r="AL69" s="6">
        <f t="shared" si="31"/>
        <v>0</v>
      </c>
    </row>
    <row r="70" spans="1:38" thickTop="1" thickBot="1" x14ac:dyDescent="0.3">
      <c r="A70" s="3" t="str">
        <f>'sample-data-3'!A70</f>
        <v>Congo</v>
      </c>
      <c r="B70" s="3">
        <f>'sample-data-3'!B70</f>
        <v>2018</v>
      </c>
      <c r="C70" s="3" t="str">
        <f>'sample-data-3'!C70</f>
        <v>Country reported administrative data</v>
      </c>
      <c r="D70" s="3" t="str">
        <f>'sample-data-3'!D70</f>
        <v>DTP3 immunization coverage</v>
      </c>
      <c r="E70" s="3" t="str">
        <f>'sample-data-3'!E70</f>
        <v>Subnational region</v>
      </c>
      <c r="F70" s="3" t="str">
        <f>'sample-data-3'!F70</f>
        <v>Plateaux</v>
      </c>
      <c r="G70" s="3">
        <f>'sample-data-3'!G70</f>
        <v>7754</v>
      </c>
      <c r="H70" s="3">
        <f>'sample-data-3'!H70</f>
        <v>10035</v>
      </c>
      <c r="I70" s="3">
        <f>'sample-data-3'!I70</f>
        <v>77.269556552067769</v>
      </c>
      <c r="J70" s="3">
        <f>'sample-data-3'!J70</f>
        <v>75</v>
      </c>
      <c r="K70" s="3">
        <f>'sample-data-3'!K70</f>
        <v>0</v>
      </c>
      <c r="L70" s="3">
        <f>'sample-data-3'!L70</f>
        <v>0</v>
      </c>
      <c r="M70" s="3">
        <f>'sample-data-3'!M70</f>
        <v>0</v>
      </c>
      <c r="O70" t="str">
        <f t="shared" si="16"/>
        <v>Congo</v>
      </c>
      <c r="P70">
        <f t="shared" si="17"/>
        <v>2018</v>
      </c>
      <c r="Q70" t="str">
        <f t="shared" si="18"/>
        <v>Country reported administrative data</v>
      </c>
      <c r="R70" t="str">
        <f>VLOOKUP($D70,Lookups!$A:$C,2, FALSE)</f>
        <v>dtp</v>
      </c>
      <c r="S70" t="str">
        <f>VLOOKUP($D70,Lookups!$A:$C,3, FALSE)</f>
        <v>DTP3 immunization coverage among one-year-olds (%)</v>
      </c>
      <c r="T70" t="str">
        <f t="shared" si="19"/>
        <v>Subnational region</v>
      </c>
      <c r="U70" t="str">
        <f t="shared" si="20"/>
        <v>Plateaux</v>
      </c>
      <c r="V70">
        <f t="shared" si="21"/>
        <v>77.269556552067769</v>
      </c>
      <c r="W70">
        <f t="shared" si="22"/>
        <v>0</v>
      </c>
      <c r="X70">
        <f t="shared" si="23"/>
        <v>0</v>
      </c>
      <c r="Y70">
        <f t="shared" si="24"/>
        <v>0</v>
      </c>
      <c r="Z70">
        <f t="shared" si="25"/>
        <v>10035</v>
      </c>
      <c r="AA70" t="str">
        <f t="shared" si="26"/>
        <v/>
      </c>
      <c r="AB70">
        <f t="shared" si="27"/>
        <v>75</v>
      </c>
      <c r="AC70" t="str">
        <f>VLOOKUP(A70,Lookups!F:G,2,FALSE)</f>
        <v>COG</v>
      </c>
      <c r="AD70">
        <f>VLOOKUP(Calculation!D70,Lookups!A:D,4,FALSE)</f>
        <v>1</v>
      </c>
      <c r="AE70">
        <f>VLOOKUP(D70,Lookups!A:E,5, FALSE)</f>
        <v>100</v>
      </c>
      <c r="AF70">
        <f t="shared" si="28"/>
        <v>0</v>
      </c>
      <c r="AG70">
        <f>VLOOKUP(F70,Lookups!I:J,2,FALSE)</f>
        <v>0</v>
      </c>
      <c r="AH70">
        <f>VLOOKUP(F70,Lookups!I:L,3,FALSE)</f>
        <v>0</v>
      </c>
      <c r="AJ70" s="6">
        <f t="shared" si="29"/>
        <v>1</v>
      </c>
      <c r="AK70" s="6">
        <f t="shared" si="30"/>
        <v>0</v>
      </c>
      <c r="AL70" s="6">
        <f t="shared" si="31"/>
        <v>0</v>
      </c>
    </row>
    <row r="71" spans="1:38" thickTop="1" thickBot="1" x14ac:dyDescent="0.3">
      <c r="A71" s="3" t="str">
        <f>'sample-data-3'!A71</f>
        <v>Congo</v>
      </c>
      <c r="B71" s="3">
        <f>'sample-data-3'!B71</f>
        <v>2018</v>
      </c>
      <c r="C71" s="3" t="str">
        <f>'sample-data-3'!C71</f>
        <v>Country reported administrative data</v>
      </c>
      <c r="D71" s="3" t="str">
        <f>'sample-data-3'!D71</f>
        <v>DTP3 immunization coverage</v>
      </c>
      <c r="E71" s="3" t="str">
        <f>'sample-data-3'!E71</f>
        <v>Subnational region</v>
      </c>
      <c r="F71" s="3" t="str">
        <f>'sample-data-3'!F71</f>
        <v>Pointe-Noire</v>
      </c>
      <c r="G71" s="3">
        <f>'sample-data-3'!G71</f>
        <v>39985</v>
      </c>
      <c r="H71" s="3">
        <f>'sample-data-3'!H71</f>
        <v>48046</v>
      </c>
      <c r="I71" s="3">
        <f>'sample-data-3'!I71</f>
        <v>83.222328601756644</v>
      </c>
      <c r="J71" s="3">
        <f>'sample-data-3'!J71</f>
        <v>75</v>
      </c>
      <c r="K71" s="3">
        <f>'sample-data-3'!K71</f>
        <v>0</v>
      </c>
      <c r="L71" s="3">
        <f>'sample-data-3'!L71</f>
        <v>0</v>
      </c>
      <c r="M71" s="3">
        <f>'sample-data-3'!M71</f>
        <v>0</v>
      </c>
      <c r="O71" t="str">
        <f t="shared" si="16"/>
        <v>Congo</v>
      </c>
      <c r="P71">
        <f t="shared" si="17"/>
        <v>2018</v>
      </c>
      <c r="Q71" t="str">
        <f t="shared" si="18"/>
        <v>Country reported administrative data</v>
      </c>
      <c r="R71" t="str">
        <f>VLOOKUP($D71,Lookups!$A:$C,2, FALSE)</f>
        <v>dtp</v>
      </c>
      <c r="S71" t="str">
        <f>VLOOKUP($D71,Lookups!$A:$C,3, FALSE)</f>
        <v>DTP3 immunization coverage among one-year-olds (%)</v>
      </c>
      <c r="T71" t="str">
        <f t="shared" si="19"/>
        <v>Subnational region</v>
      </c>
      <c r="U71" t="str">
        <f t="shared" si="20"/>
        <v>Pointe-Noire</v>
      </c>
      <c r="V71">
        <f t="shared" si="21"/>
        <v>83.222328601756644</v>
      </c>
      <c r="W71">
        <f t="shared" si="22"/>
        <v>0</v>
      </c>
      <c r="X71">
        <f t="shared" si="23"/>
        <v>0</v>
      </c>
      <c r="Y71">
        <f t="shared" si="24"/>
        <v>0</v>
      </c>
      <c r="Z71">
        <f t="shared" si="25"/>
        <v>48046</v>
      </c>
      <c r="AA71" t="str">
        <f t="shared" si="26"/>
        <v/>
      </c>
      <c r="AB71">
        <f t="shared" si="27"/>
        <v>75</v>
      </c>
      <c r="AC71" t="str">
        <f>VLOOKUP(A71,Lookups!F:G,2,FALSE)</f>
        <v>COG</v>
      </c>
      <c r="AD71">
        <f>VLOOKUP(Calculation!D71,Lookups!A:D,4,FALSE)</f>
        <v>1</v>
      </c>
      <c r="AE71">
        <f>VLOOKUP(D71,Lookups!A:E,5, FALSE)</f>
        <v>100</v>
      </c>
      <c r="AF71">
        <f t="shared" si="28"/>
        <v>0</v>
      </c>
      <c r="AG71">
        <f>VLOOKUP(F71,Lookups!I:J,2,FALSE)</f>
        <v>0</v>
      </c>
      <c r="AH71">
        <f>VLOOKUP(F71,Lookups!I:L,3,FALSE)</f>
        <v>0</v>
      </c>
      <c r="AJ71" s="6">
        <f t="shared" si="29"/>
        <v>1</v>
      </c>
      <c r="AK71" s="6">
        <f t="shared" si="30"/>
        <v>0</v>
      </c>
      <c r="AL71" s="6">
        <f t="shared" si="31"/>
        <v>0</v>
      </c>
    </row>
    <row r="72" spans="1:38" thickTop="1" thickBot="1" x14ac:dyDescent="0.3">
      <c r="A72" s="3" t="str">
        <f>'sample-data-3'!A72</f>
        <v>Congo</v>
      </c>
      <c r="B72" s="3">
        <f>'sample-data-3'!B72</f>
        <v>2018</v>
      </c>
      <c r="C72" s="3" t="str">
        <f>'sample-data-3'!C72</f>
        <v>Country reported administrative data</v>
      </c>
      <c r="D72" s="3" t="str">
        <f>'sample-data-3'!D72</f>
        <v>DTP3 immunization coverage</v>
      </c>
      <c r="E72" s="3" t="str">
        <f>'sample-data-3'!E72</f>
        <v>Subnational region</v>
      </c>
      <c r="F72" s="3" t="str">
        <f>'sample-data-3'!F72</f>
        <v>Pool</v>
      </c>
      <c r="G72" s="3">
        <f>'sample-data-3'!G72</f>
        <v>6263</v>
      </c>
      <c r="H72" s="3">
        <f>'sample-data-3'!H72</f>
        <v>13596</v>
      </c>
      <c r="I72" s="3">
        <f>'sample-data-3'!I72</f>
        <v>46.065019123271547</v>
      </c>
      <c r="J72" s="3">
        <f>'sample-data-3'!J72</f>
        <v>75</v>
      </c>
      <c r="K72" s="3">
        <f>'sample-data-3'!K72</f>
        <v>0</v>
      </c>
      <c r="L72" s="3">
        <f>'sample-data-3'!L72</f>
        <v>0</v>
      </c>
      <c r="M72" s="3">
        <f>'sample-data-3'!M72</f>
        <v>0</v>
      </c>
      <c r="O72" t="str">
        <f t="shared" si="16"/>
        <v>Congo</v>
      </c>
      <c r="P72">
        <f t="shared" si="17"/>
        <v>2018</v>
      </c>
      <c r="Q72" t="str">
        <f t="shared" si="18"/>
        <v>Country reported administrative data</v>
      </c>
      <c r="R72" t="str">
        <f>VLOOKUP($D72,Lookups!$A:$C,2, FALSE)</f>
        <v>dtp</v>
      </c>
      <c r="S72" t="str">
        <f>VLOOKUP($D72,Lookups!$A:$C,3, FALSE)</f>
        <v>DTP3 immunization coverage among one-year-olds (%)</v>
      </c>
      <c r="T72" t="str">
        <f t="shared" si="19"/>
        <v>Subnational region</v>
      </c>
      <c r="U72" t="str">
        <f t="shared" si="20"/>
        <v>Pool</v>
      </c>
      <c r="V72">
        <f t="shared" si="21"/>
        <v>46.065019123271547</v>
      </c>
      <c r="W72">
        <f t="shared" si="22"/>
        <v>0</v>
      </c>
      <c r="X72">
        <f t="shared" si="23"/>
        <v>0</v>
      </c>
      <c r="Y72">
        <f t="shared" si="24"/>
        <v>0</v>
      </c>
      <c r="Z72">
        <f t="shared" si="25"/>
        <v>13596</v>
      </c>
      <c r="AA72" t="str">
        <f t="shared" si="26"/>
        <v/>
      </c>
      <c r="AB72">
        <f t="shared" si="27"/>
        <v>75</v>
      </c>
      <c r="AC72" t="str">
        <f>VLOOKUP(A72,Lookups!F:G,2,FALSE)</f>
        <v>COG</v>
      </c>
      <c r="AD72">
        <f>VLOOKUP(Calculation!D72,Lookups!A:D,4,FALSE)</f>
        <v>1</v>
      </c>
      <c r="AE72">
        <f>VLOOKUP(D72,Lookups!A:E,5, FALSE)</f>
        <v>100</v>
      </c>
      <c r="AF72">
        <f t="shared" si="28"/>
        <v>0</v>
      </c>
      <c r="AG72">
        <f>VLOOKUP(F72,Lookups!I:J,2,FALSE)</f>
        <v>0</v>
      </c>
      <c r="AH72">
        <f>VLOOKUP(F72,Lookups!I:L,3,FALSE)</f>
        <v>0</v>
      </c>
      <c r="AJ72" s="6">
        <f t="shared" si="29"/>
        <v>1</v>
      </c>
      <c r="AK72" s="6">
        <f t="shared" si="30"/>
        <v>0</v>
      </c>
      <c r="AL72" s="6">
        <f t="shared" si="31"/>
        <v>0</v>
      </c>
    </row>
    <row r="73" spans="1:38" thickTop="1" thickBot="1" x14ac:dyDescent="0.3">
      <c r="A73" s="3" t="str">
        <f>'sample-data-3'!A73</f>
        <v>Congo</v>
      </c>
      <c r="B73" s="3">
        <f>'sample-data-3'!B73</f>
        <v>2018</v>
      </c>
      <c r="C73" s="3" t="str">
        <f>'sample-data-3'!C73</f>
        <v>Country reported administrative data</v>
      </c>
      <c r="D73" s="3" t="str">
        <f>'sample-data-3'!D73</f>
        <v>DTP3 immunization coverage</v>
      </c>
      <c r="E73" s="3" t="str">
        <f>'sample-data-3'!E73</f>
        <v>Subnational region</v>
      </c>
      <c r="F73" s="3" t="str">
        <f>'sample-data-3'!F73</f>
        <v>Sangha</v>
      </c>
      <c r="G73" s="3">
        <f>'sample-data-3'!G73</f>
        <v>3883</v>
      </c>
      <c r="H73" s="3">
        <f>'sample-data-3'!H73</f>
        <v>4933</v>
      </c>
      <c r="I73" s="3">
        <f>'sample-data-3'!I73</f>
        <v>78.714778025542259</v>
      </c>
      <c r="J73" s="3">
        <f>'sample-data-3'!J73</f>
        <v>75</v>
      </c>
      <c r="K73" s="3">
        <f>'sample-data-3'!K73</f>
        <v>0</v>
      </c>
      <c r="L73" s="3">
        <f>'sample-data-3'!L73</f>
        <v>0</v>
      </c>
      <c r="M73" s="3">
        <f>'sample-data-3'!M73</f>
        <v>0</v>
      </c>
      <c r="O73" t="str">
        <f t="shared" si="16"/>
        <v>Congo</v>
      </c>
      <c r="P73">
        <f t="shared" si="17"/>
        <v>2018</v>
      </c>
      <c r="Q73" t="str">
        <f t="shared" si="18"/>
        <v>Country reported administrative data</v>
      </c>
      <c r="R73" t="str">
        <f>VLOOKUP($D73,Lookups!$A:$C,2, FALSE)</f>
        <v>dtp</v>
      </c>
      <c r="S73" t="str">
        <f>VLOOKUP($D73,Lookups!$A:$C,3, FALSE)</f>
        <v>DTP3 immunization coverage among one-year-olds (%)</v>
      </c>
      <c r="T73" t="str">
        <f t="shared" si="19"/>
        <v>Subnational region</v>
      </c>
      <c r="U73" t="str">
        <f t="shared" si="20"/>
        <v>Sangha</v>
      </c>
      <c r="V73">
        <f t="shared" si="21"/>
        <v>78.714778025542259</v>
      </c>
      <c r="W73">
        <f t="shared" si="22"/>
        <v>0</v>
      </c>
      <c r="X73">
        <f t="shared" si="23"/>
        <v>0</v>
      </c>
      <c r="Y73">
        <f t="shared" si="24"/>
        <v>0</v>
      </c>
      <c r="Z73">
        <f t="shared" si="25"/>
        <v>4933</v>
      </c>
      <c r="AA73" t="str">
        <f t="shared" si="26"/>
        <v/>
      </c>
      <c r="AB73">
        <f t="shared" si="27"/>
        <v>75</v>
      </c>
      <c r="AC73" t="str">
        <f>VLOOKUP(A73,Lookups!F:G,2,FALSE)</f>
        <v>COG</v>
      </c>
      <c r="AD73">
        <f>VLOOKUP(Calculation!D73,Lookups!A:D,4,FALSE)</f>
        <v>1</v>
      </c>
      <c r="AE73">
        <f>VLOOKUP(D73,Lookups!A:E,5, FALSE)</f>
        <v>100</v>
      </c>
      <c r="AF73">
        <f t="shared" si="28"/>
        <v>0</v>
      </c>
      <c r="AG73">
        <f>VLOOKUP(F73,Lookups!I:J,2,FALSE)</f>
        <v>0</v>
      </c>
      <c r="AH73">
        <f>VLOOKUP(F73,Lookups!I:L,3,FALSE)</f>
        <v>0</v>
      </c>
      <c r="AJ73" s="6">
        <f t="shared" si="29"/>
        <v>1</v>
      </c>
      <c r="AK73" s="6">
        <f t="shared" si="30"/>
        <v>0</v>
      </c>
      <c r="AL73" s="6">
        <f t="shared" si="31"/>
        <v>0</v>
      </c>
    </row>
    <row r="74" spans="1:38" thickTop="1" thickBot="1" x14ac:dyDescent="0.3">
      <c r="A74" s="3" t="str">
        <f>'sample-data-3'!A74</f>
        <v>Congo</v>
      </c>
      <c r="B74" s="3">
        <f>'sample-data-3'!B74</f>
        <v>2019</v>
      </c>
      <c r="C74" s="3" t="str">
        <f>'sample-data-3'!C74</f>
        <v>Country reported administrative data</v>
      </c>
      <c r="D74" s="3" t="str">
        <f>'sample-data-3'!D74</f>
        <v>DTP3 immunization coverage</v>
      </c>
      <c r="E74" s="3" t="str">
        <f>'sample-data-3'!E74</f>
        <v>Subnational region</v>
      </c>
      <c r="F74" s="3" t="str">
        <f>'sample-data-3'!F74</f>
        <v>Bouenza</v>
      </c>
      <c r="G74" s="3">
        <f>'sample-data-3'!G74</f>
        <v>12492</v>
      </c>
      <c r="H74" s="3">
        <f>'sample-data-3'!H74</f>
        <v>18352</v>
      </c>
      <c r="I74" s="3">
        <f>'sample-data-3'!I74</f>
        <v>68.068875326939846</v>
      </c>
      <c r="J74" s="3">
        <f>'sample-data-3'!J74</f>
        <v>79</v>
      </c>
      <c r="K74" s="3">
        <f>'sample-data-3'!K74</f>
        <v>0</v>
      </c>
      <c r="L74" s="3">
        <f>'sample-data-3'!L74</f>
        <v>0</v>
      </c>
      <c r="M74" s="3">
        <f>'sample-data-3'!M74</f>
        <v>0</v>
      </c>
      <c r="O74" t="str">
        <f t="shared" si="16"/>
        <v>Congo</v>
      </c>
      <c r="P74">
        <f t="shared" si="17"/>
        <v>2019</v>
      </c>
      <c r="Q74" t="str">
        <f t="shared" si="18"/>
        <v>Country reported administrative data</v>
      </c>
      <c r="R74" t="str">
        <f>VLOOKUP($D74,Lookups!$A:$C,2, FALSE)</f>
        <v>dtp</v>
      </c>
      <c r="S74" t="str">
        <f>VLOOKUP($D74,Lookups!$A:$C,3, FALSE)</f>
        <v>DTP3 immunization coverage among one-year-olds (%)</v>
      </c>
      <c r="T74" t="str">
        <f t="shared" si="19"/>
        <v>Subnational region</v>
      </c>
      <c r="U74" t="str">
        <f t="shared" si="20"/>
        <v>Bouenza</v>
      </c>
      <c r="V74">
        <f t="shared" si="21"/>
        <v>68.068875326939846</v>
      </c>
      <c r="W74">
        <f t="shared" si="22"/>
        <v>0</v>
      </c>
      <c r="X74">
        <f t="shared" si="23"/>
        <v>0</v>
      </c>
      <c r="Y74">
        <f t="shared" si="24"/>
        <v>0</v>
      </c>
      <c r="Z74">
        <f t="shared" si="25"/>
        <v>18352</v>
      </c>
      <c r="AA74" t="str">
        <f t="shared" si="26"/>
        <v/>
      </c>
      <c r="AB74">
        <f t="shared" si="27"/>
        <v>79</v>
      </c>
      <c r="AC74" t="str">
        <f>VLOOKUP(A74,Lookups!F:G,2,FALSE)</f>
        <v>COG</v>
      </c>
      <c r="AD74">
        <f>VLOOKUP(Calculation!D74,Lookups!A:D,4,FALSE)</f>
        <v>1</v>
      </c>
      <c r="AE74">
        <f>VLOOKUP(D74,Lookups!A:E,5, FALSE)</f>
        <v>100</v>
      </c>
      <c r="AF74">
        <f t="shared" si="28"/>
        <v>0</v>
      </c>
      <c r="AG74">
        <f>VLOOKUP(F74,Lookups!I:J,2,FALSE)</f>
        <v>0</v>
      </c>
      <c r="AH74">
        <f>VLOOKUP(F74,Lookups!I:L,3,FALSE)</f>
        <v>0</v>
      </c>
      <c r="AJ74" s="6">
        <f t="shared" si="29"/>
        <v>1</v>
      </c>
      <c r="AK74" s="6">
        <f t="shared" si="30"/>
        <v>0</v>
      </c>
      <c r="AL74" s="6">
        <f t="shared" si="31"/>
        <v>0</v>
      </c>
    </row>
    <row r="75" spans="1:38" thickTop="1" thickBot="1" x14ac:dyDescent="0.3">
      <c r="A75" s="3" t="str">
        <f>'sample-data-3'!A75</f>
        <v>Congo</v>
      </c>
      <c r="B75" s="3">
        <f>'sample-data-3'!B75</f>
        <v>2019</v>
      </c>
      <c r="C75" s="3" t="str">
        <f>'sample-data-3'!C75</f>
        <v>Country reported administrative data</v>
      </c>
      <c r="D75" s="3" t="str">
        <f>'sample-data-3'!D75</f>
        <v>DTP3 immunization coverage</v>
      </c>
      <c r="E75" s="3" t="str">
        <f>'sample-data-3'!E75</f>
        <v>Subnational region</v>
      </c>
      <c r="F75" s="3" t="str">
        <f>'sample-data-3'!F75</f>
        <v>Brazzaville</v>
      </c>
      <c r="G75" s="3">
        <f>'sample-data-3'!G75</f>
        <v>68923</v>
      </c>
      <c r="H75" s="3">
        <f>'sample-data-3'!H75</f>
        <v>80522</v>
      </c>
      <c r="I75" s="3">
        <f>'sample-data-3'!I75</f>
        <v>85.595241052134824</v>
      </c>
      <c r="J75" s="3">
        <f>'sample-data-3'!J75</f>
        <v>79</v>
      </c>
      <c r="K75" s="3">
        <f>'sample-data-3'!K75</f>
        <v>0</v>
      </c>
      <c r="L75" s="3">
        <f>'sample-data-3'!L75</f>
        <v>0</v>
      </c>
      <c r="M75" s="3">
        <f>'sample-data-3'!M75</f>
        <v>0</v>
      </c>
      <c r="O75" t="str">
        <f t="shared" si="16"/>
        <v>Congo</v>
      </c>
      <c r="P75">
        <f t="shared" si="17"/>
        <v>2019</v>
      </c>
      <c r="Q75" t="str">
        <f t="shared" si="18"/>
        <v>Country reported administrative data</v>
      </c>
      <c r="R75" t="str">
        <f>VLOOKUP($D75,Lookups!$A:$C,2, FALSE)</f>
        <v>dtp</v>
      </c>
      <c r="S75" t="str">
        <f>VLOOKUP($D75,Lookups!$A:$C,3, FALSE)</f>
        <v>DTP3 immunization coverage among one-year-olds (%)</v>
      </c>
      <c r="T75" t="str">
        <f t="shared" si="19"/>
        <v>Subnational region</v>
      </c>
      <c r="U75" t="str">
        <f t="shared" si="20"/>
        <v>Brazzaville</v>
      </c>
      <c r="V75">
        <f t="shared" si="21"/>
        <v>85.595241052134824</v>
      </c>
      <c r="W75">
        <f t="shared" si="22"/>
        <v>0</v>
      </c>
      <c r="X75">
        <f t="shared" si="23"/>
        <v>0</v>
      </c>
      <c r="Y75">
        <f t="shared" si="24"/>
        <v>0</v>
      </c>
      <c r="Z75">
        <f t="shared" si="25"/>
        <v>80522</v>
      </c>
      <c r="AA75" t="str">
        <f t="shared" si="26"/>
        <v/>
      </c>
      <c r="AB75">
        <f t="shared" si="27"/>
        <v>79</v>
      </c>
      <c r="AC75" t="str">
        <f>VLOOKUP(A75,Lookups!F:G,2,FALSE)</f>
        <v>COG</v>
      </c>
      <c r="AD75">
        <f>VLOOKUP(Calculation!D75,Lookups!A:D,4,FALSE)</f>
        <v>1</v>
      </c>
      <c r="AE75">
        <f>VLOOKUP(D75,Lookups!A:E,5, FALSE)</f>
        <v>100</v>
      </c>
      <c r="AF75">
        <f t="shared" si="28"/>
        <v>0</v>
      </c>
      <c r="AG75">
        <f>VLOOKUP(F75,Lookups!I:J,2,FALSE)</f>
        <v>0</v>
      </c>
      <c r="AH75">
        <f>VLOOKUP(F75,Lookups!I:L,3,FALSE)</f>
        <v>0</v>
      </c>
      <c r="AJ75" s="6">
        <f t="shared" si="29"/>
        <v>1</v>
      </c>
      <c r="AK75" s="6">
        <f t="shared" si="30"/>
        <v>0</v>
      </c>
      <c r="AL75" s="6">
        <f t="shared" si="31"/>
        <v>0</v>
      </c>
    </row>
    <row r="76" spans="1:38" thickTop="1" thickBot="1" x14ac:dyDescent="0.3">
      <c r="A76" s="3" t="str">
        <f>'sample-data-3'!A76</f>
        <v>Congo</v>
      </c>
      <c r="B76" s="3">
        <f>'sample-data-3'!B76</f>
        <v>2019</v>
      </c>
      <c r="C76" s="3" t="str">
        <f>'sample-data-3'!C76</f>
        <v>Country reported administrative data</v>
      </c>
      <c r="D76" s="3" t="str">
        <f>'sample-data-3'!D76</f>
        <v>DTP3 immunization coverage</v>
      </c>
      <c r="E76" s="3" t="str">
        <f>'sample-data-3'!E76</f>
        <v>Subnational region</v>
      </c>
      <c r="F76" s="3" t="str">
        <f>'sample-data-3'!F76</f>
        <v>Cuvette</v>
      </c>
      <c r="G76" s="3">
        <f>'sample-data-3'!G76</f>
        <v>7386</v>
      </c>
      <c r="H76" s="3">
        <f>'sample-data-3'!H76</f>
        <v>9270</v>
      </c>
      <c r="I76" s="3">
        <f>'sample-data-3'!I76</f>
        <v>79.676375404530745</v>
      </c>
      <c r="J76" s="3">
        <f>'sample-data-3'!J76</f>
        <v>79</v>
      </c>
      <c r="K76" s="3">
        <f>'sample-data-3'!K76</f>
        <v>0</v>
      </c>
      <c r="L76" s="3">
        <f>'sample-data-3'!L76</f>
        <v>0</v>
      </c>
      <c r="M76" s="3">
        <f>'sample-data-3'!M76</f>
        <v>0</v>
      </c>
      <c r="O76" t="str">
        <f t="shared" si="16"/>
        <v>Congo</v>
      </c>
      <c r="P76">
        <f t="shared" si="17"/>
        <v>2019</v>
      </c>
      <c r="Q76" t="str">
        <f t="shared" si="18"/>
        <v>Country reported administrative data</v>
      </c>
      <c r="R76" t="str">
        <f>VLOOKUP($D76,Lookups!$A:$C,2, FALSE)</f>
        <v>dtp</v>
      </c>
      <c r="S76" t="str">
        <f>VLOOKUP($D76,Lookups!$A:$C,3, FALSE)</f>
        <v>DTP3 immunization coverage among one-year-olds (%)</v>
      </c>
      <c r="T76" t="str">
        <f t="shared" si="19"/>
        <v>Subnational region</v>
      </c>
      <c r="U76" t="str">
        <f t="shared" si="20"/>
        <v>Cuvette</v>
      </c>
      <c r="V76">
        <f t="shared" si="21"/>
        <v>79.676375404530745</v>
      </c>
      <c r="W76">
        <f t="shared" si="22"/>
        <v>0</v>
      </c>
      <c r="X76">
        <f t="shared" si="23"/>
        <v>0</v>
      </c>
      <c r="Y76">
        <f t="shared" si="24"/>
        <v>0</v>
      </c>
      <c r="Z76">
        <f t="shared" si="25"/>
        <v>9270</v>
      </c>
      <c r="AA76" t="str">
        <f t="shared" si="26"/>
        <v/>
      </c>
      <c r="AB76">
        <f t="shared" si="27"/>
        <v>79</v>
      </c>
      <c r="AC76" t="str">
        <f>VLOOKUP(A76,Lookups!F:G,2,FALSE)</f>
        <v>COG</v>
      </c>
      <c r="AD76">
        <f>VLOOKUP(Calculation!D76,Lookups!A:D,4,FALSE)</f>
        <v>1</v>
      </c>
      <c r="AE76">
        <f>VLOOKUP(D76,Lookups!A:E,5, FALSE)</f>
        <v>100</v>
      </c>
      <c r="AF76">
        <f t="shared" si="28"/>
        <v>0</v>
      </c>
      <c r="AG76">
        <f>VLOOKUP(F76,Lookups!I:J,2,FALSE)</f>
        <v>0</v>
      </c>
      <c r="AH76">
        <f>VLOOKUP(F76,Lookups!I:L,3,FALSE)</f>
        <v>0</v>
      </c>
      <c r="AJ76" s="6">
        <f t="shared" si="29"/>
        <v>1</v>
      </c>
      <c r="AK76" s="6">
        <f t="shared" si="30"/>
        <v>0</v>
      </c>
      <c r="AL76" s="6">
        <f t="shared" si="31"/>
        <v>0</v>
      </c>
    </row>
    <row r="77" spans="1:38" thickTop="1" thickBot="1" x14ac:dyDescent="0.3">
      <c r="A77" s="3" t="str">
        <f>'sample-data-3'!A77</f>
        <v>Congo</v>
      </c>
      <c r="B77" s="3">
        <f>'sample-data-3'!B77</f>
        <v>2019</v>
      </c>
      <c r="C77" s="3" t="str">
        <f>'sample-data-3'!C77</f>
        <v>Country reported administrative data</v>
      </c>
      <c r="D77" s="3" t="str">
        <f>'sample-data-3'!D77</f>
        <v>DTP3 immunization coverage</v>
      </c>
      <c r="E77" s="3" t="str">
        <f>'sample-data-3'!E77</f>
        <v>Subnational region</v>
      </c>
      <c r="F77" s="3" t="str">
        <f>'sample-data-3'!F77</f>
        <v>Cuvette-Ouest</v>
      </c>
      <c r="G77" s="3">
        <f>'sample-data-3'!G77</f>
        <v>2579</v>
      </c>
      <c r="H77" s="3">
        <f>'sample-data-3'!H77</f>
        <v>4335</v>
      </c>
      <c r="I77" s="3">
        <f>'sample-data-3'!I77</f>
        <v>59.492502883506347</v>
      </c>
      <c r="J77" s="3">
        <f>'sample-data-3'!J77</f>
        <v>79</v>
      </c>
      <c r="K77" s="3">
        <f>'sample-data-3'!K77</f>
        <v>0</v>
      </c>
      <c r="L77" s="3">
        <f>'sample-data-3'!L77</f>
        <v>0</v>
      </c>
      <c r="M77" s="3">
        <f>'sample-data-3'!M77</f>
        <v>0</v>
      </c>
      <c r="O77" t="str">
        <f t="shared" si="16"/>
        <v>Congo</v>
      </c>
      <c r="P77">
        <f t="shared" si="17"/>
        <v>2019</v>
      </c>
      <c r="Q77" t="str">
        <f t="shared" si="18"/>
        <v>Country reported administrative data</v>
      </c>
      <c r="R77" t="str">
        <f>VLOOKUP($D77,Lookups!$A:$C,2, FALSE)</f>
        <v>dtp</v>
      </c>
      <c r="S77" t="str">
        <f>VLOOKUP($D77,Lookups!$A:$C,3, FALSE)</f>
        <v>DTP3 immunization coverage among one-year-olds (%)</v>
      </c>
      <c r="T77" t="str">
        <f t="shared" si="19"/>
        <v>Subnational region</v>
      </c>
      <c r="U77" t="str">
        <f t="shared" si="20"/>
        <v>Cuvette-Ouest</v>
      </c>
      <c r="V77">
        <f t="shared" si="21"/>
        <v>59.492502883506347</v>
      </c>
      <c r="W77">
        <f t="shared" si="22"/>
        <v>0</v>
      </c>
      <c r="X77">
        <f t="shared" si="23"/>
        <v>0</v>
      </c>
      <c r="Y77">
        <f t="shared" si="24"/>
        <v>0</v>
      </c>
      <c r="Z77">
        <f t="shared" si="25"/>
        <v>4335</v>
      </c>
      <c r="AA77" t="str">
        <f t="shared" si="26"/>
        <v/>
      </c>
      <c r="AB77">
        <f t="shared" si="27"/>
        <v>79</v>
      </c>
      <c r="AC77" t="str">
        <f>VLOOKUP(A77,Lookups!F:G,2,FALSE)</f>
        <v>COG</v>
      </c>
      <c r="AD77">
        <f>VLOOKUP(Calculation!D77,Lookups!A:D,4,FALSE)</f>
        <v>1</v>
      </c>
      <c r="AE77">
        <f>VLOOKUP(D77,Lookups!A:E,5, FALSE)</f>
        <v>100</v>
      </c>
      <c r="AF77">
        <f t="shared" si="28"/>
        <v>0</v>
      </c>
      <c r="AG77">
        <f>VLOOKUP(F77,Lookups!I:J,2,FALSE)</f>
        <v>0</v>
      </c>
      <c r="AH77">
        <f>VLOOKUP(F77,Lookups!I:L,3,FALSE)</f>
        <v>0</v>
      </c>
      <c r="AJ77" s="6">
        <f t="shared" si="29"/>
        <v>1</v>
      </c>
      <c r="AK77" s="6">
        <f t="shared" si="30"/>
        <v>0</v>
      </c>
      <c r="AL77" s="6">
        <f t="shared" si="31"/>
        <v>0</v>
      </c>
    </row>
    <row r="78" spans="1:38" thickTop="1" thickBot="1" x14ac:dyDescent="0.3">
      <c r="A78" s="3" t="str">
        <f>'sample-data-3'!A78</f>
        <v>Congo</v>
      </c>
      <c r="B78" s="3">
        <f>'sample-data-3'!B78</f>
        <v>2019</v>
      </c>
      <c r="C78" s="3" t="str">
        <f>'sample-data-3'!C78</f>
        <v>Country reported administrative data</v>
      </c>
      <c r="D78" s="3" t="str">
        <f>'sample-data-3'!D78</f>
        <v>DTP3 immunization coverage</v>
      </c>
      <c r="E78" s="3" t="str">
        <f>'sample-data-3'!E78</f>
        <v>Subnational region</v>
      </c>
      <c r="F78" s="3" t="str">
        <f>'sample-data-3'!F78</f>
        <v>Kouilou</v>
      </c>
      <c r="G78" s="3">
        <f>'sample-data-3'!G78</f>
        <v>4107</v>
      </c>
      <c r="H78" s="3">
        <f>'sample-data-3'!H78</f>
        <v>4475</v>
      </c>
      <c r="I78" s="3">
        <f>'sample-data-3'!I78</f>
        <v>91.77653631284916</v>
      </c>
      <c r="J78" s="3">
        <f>'sample-data-3'!J78</f>
        <v>79</v>
      </c>
      <c r="K78" s="3">
        <f>'sample-data-3'!K78</f>
        <v>0</v>
      </c>
      <c r="L78" s="3">
        <f>'sample-data-3'!L78</f>
        <v>0</v>
      </c>
      <c r="M78" s="3">
        <f>'sample-data-3'!M78</f>
        <v>0</v>
      </c>
      <c r="O78" t="str">
        <f t="shared" si="16"/>
        <v>Congo</v>
      </c>
      <c r="P78">
        <f t="shared" si="17"/>
        <v>2019</v>
      </c>
      <c r="Q78" t="str">
        <f t="shared" si="18"/>
        <v>Country reported administrative data</v>
      </c>
      <c r="R78" t="str">
        <f>VLOOKUP($D78,Lookups!$A:$C,2, FALSE)</f>
        <v>dtp</v>
      </c>
      <c r="S78" t="str">
        <f>VLOOKUP($D78,Lookups!$A:$C,3, FALSE)</f>
        <v>DTP3 immunization coverage among one-year-olds (%)</v>
      </c>
      <c r="T78" t="str">
        <f t="shared" si="19"/>
        <v>Subnational region</v>
      </c>
      <c r="U78" t="str">
        <f t="shared" si="20"/>
        <v>Kouilou</v>
      </c>
      <c r="V78">
        <f t="shared" si="21"/>
        <v>91.77653631284916</v>
      </c>
      <c r="W78">
        <f t="shared" si="22"/>
        <v>0</v>
      </c>
      <c r="X78">
        <f t="shared" si="23"/>
        <v>0</v>
      </c>
      <c r="Y78">
        <f t="shared" si="24"/>
        <v>0</v>
      </c>
      <c r="Z78">
        <f t="shared" si="25"/>
        <v>4475</v>
      </c>
      <c r="AA78" t="str">
        <f t="shared" si="26"/>
        <v/>
      </c>
      <c r="AB78">
        <f t="shared" si="27"/>
        <v>79</v>
      </c>
      <c r="AC78" t="str">
        <f>VLOOKUP(A78,Lookups!F:G,2,FALSE)</f>
        <v>COG</v>
      </c>
      <c r="AD78">
        <f>VLOOKUP(Calculation!D78,Lookups!A:D,4,FALSE)</f>
        <v>1</v>
      </c>
      <c r="AE78">
        <f>VLOOKUP(D78,Lookups!A:E,5, FALSE)</f>
        <v>100</v>
      </c>
      <c r="AF78">
        <f t="shared" si="28"/>
        <v>0</v>
      </c>
      <c r="AG78">
        <f>VLOOKUP(F78,Lookups!I:J,2,FALSE)</f>
        <v>0</v>
      </c>
      <c r="AH78">
        <f>VLOOKUP(F78,Lookups!I:L,3,FALSE)</f>
        <v>0</v>
      </c>
      <c r="AJ78" s="6">
        <f t="shared" si="29"/>
        <v>1</v>
      </c>
      <c r="AK78" s="6">
        <f t="shared" si="30"/>
        <v>0</v>
      </c>
      <c r="AL78" s="6">
        <f t="shared" si="31"/>
        <v>0</v>
      </c>
    </row>
    <row r="79" spans="1:38" thickTop="1" thickBot="1" x14ac:dyDescent="0.3">
      <c r="A79" s="3" t="str">
        <f>'sample-data-3'!A79</f>
        <v>Congo</v>
      </c>
      <c r="B79" s="3">
        <f>'sample-data-3'!B79</f>
        <v>2019</v>
      </c>
      <c r="C79" s="3" t="str">
        <f>'sample-data-3'!C79</f>
        <v>Country reported administrative data</v>
      </c>
      <c r="D79" s="3" t="str">
        <f>'sample-data-3'!D79</f>
        <v>DTP3 immunization coverage</v>
      </c>
      <c r="E79" s="3" t="str">
        <f>'sample-data-3'!E79</f>
        <v>Subnational region</v>
      </c>
      <c r="F79" s="3" t="str">
        <f>'sample-data-3'!F79</f>
        <v>Lekoumou</v>
      </c>
      <c r="G79" s="3">
        <f>'sample-data-3'!G79</f>
        <v>4208</v>
      </c>
      <c r="H79" s="3">
        <f>'sample-data-3'!H79</f>
        <v>5725</v>
      </c>
      <c r="I79" s="3">
        <f>'sample-data-3'!I79</f>
        <v>73.502183406113545</v>
      </c>
      <c r="J79" s="3">
        <f>'sample-data-3'!J79</f>
        <v>79</v>
      </c>
      <c r="K79" s="3">
        <f>'sample-data-3'!K79</f>
        <v>0</v>
      </c>
      <c r="L79" s="3">
        <f>'sample-data-3'!L79</f>
        <v>0</v>
      </c>
      <c r="M79" s="3">
        <f>'sample-data-3'!M79</f>
        <v>0</v>
      </c>
      <c r="O79" t="str">
        <f t="shared" si="16"/>
        <v>Congo</v>
      </c>
      <c r="P79">
        <f t="shared" si="17"/>
        <v>2019</v>
      </c>
      <c r="Q79" t="str">
        <f t="shared" si="18"/>
        <v>Country reported administrative data</v>
      </c>
      <c r="R79" t="str">
        <f>VLOOKUP($D79,Lookups!$A:$C,2, FALSE)</f>
        <v>dtp</v>
      </c>
      <c r="S79" t="str">
        <f>VLOOKUP($D79,Lookups!$A:$C,3, FALSE)</f>
        <v>DTP3 immunization coverage among one-year-olds (%)</v>
      </c>
      <c r="T79" t="str">
        <f t="shared" si="19"/>
        <v>Subnational region</v>
      </c>
      <c r="U79" t="str">
        <f t="shared" si="20"/>
        <v>Lekoumou</v>
      </c>
      <c r="V79">
        <f t="shared" si="21"/>
        <v>73.502183406113545</v>
      </c>
      <c r="W79">
        <f t="shared" si="22"/>
        <v>0</v>
      </c>
      <c r="X79">
        <f t="shared" si="23"/>
        <v>0</v>
      </c>
      <c r="Y79">
        <f t="shared" si="24"/>
        <v>0</v>
      </c>
      <c r="Z79">
        <f t="shared" si="25"/>
        <v>5725</v>
      </c>
      <c r="AA79" t="str">
        <f t="shared" si="26"/>
        <v/>
      </c>
      <c r="AB79">
        <f t="shared" si="27"/>
        <v>79</v>
      </c>
      <c r="AC79" t="str">
        <f>VLOOKUP(A79,Lookups!F:G,2,FALSE)</f>
        <v>COG</v>
      </c>
      <c r="AD79">
        <f>VLOOKUP(Calculation!D79,Lookups!A:D,4,FALSE)</f>
        <v>1</v>
      </c>
      <c r="AE79">
        <f>VLOOKUP(D79,Lookups!A:E,5, FALSE)</f>
        <v>100</v>
      </c>
      <c r="AF79">
        <f t="shared" si="28"/>
        <v>0</v>
      </c>
      <c r="AG79">
        <f>VLOOKUP(F79,Lookups!I:J,2,FALSE)</f>
        <v>0</v>
      </c>
      <c r="AH79">
        <f>VLOOKUP(F79,Lookups!I:L,3,FALSE)</f>
        <v>0</v>
      </c>
      <c r="AJ79" s="6">
        <f t="shared" si="29"/>
        <v>1</v>
      </c>
      <c r="AK79" s="6">
        <f t="shared" si="30"/>
        <v>0</v>
      </c>
      <c r="AL79" s="6">
        <f t="shared" si="31"/>
        <v>0</v>
      </c>
    </row>
    <row r="80" spans="1:38" thickTop="1" thickBot="1" x14ac:dyDescent="0.3">
      <c r="A80" s="3" t="str">
        <f>'sample-data-3'!A80</f>
        <v>Congo</v>
      </c>
      <c r="B80" s="3">
        <f>'sample-data-3'!B80</f>
        <v>2019</v>
      </c>
      <c r="C80" s="3" t="str">
        <f>'sample-data-3'!C80</f>
        <v>Country reported administrative data</v>
      </c>
      <c r="D80" s="3" t="str">
        <f>'sample-data-3'!D80</f>
        <v>DTP3 immunization coverage</v>
      </c>
      <c r="E80" s="3" t="str">
        <f>'sample-data-3'!E80</f>
        <v>Subnational region</v>
      </c>
      <c r="F80" s="3" t="str">
        <f>'sample-data-3'!F80</f>
        <v>Likouala</v>
      </c>
      <c r="G80" s="3">
        <f>'sample-data-3'!G80</f>
        <v>4258</v>
      </c>
      <c r="H80" s="3">
        <f>'sample-data-3'!H80</f>
        <v>9152</v>
      </c>
      <c r="I80" s="3">
        <f>'sample-data-3'!I80</f>
        <v>46.525349650349654</v>
      </c>
      <c r="J80" s="3">
        <f>'sample-data-3'!J80</f>
        <v>79</v>
      </c>
      <c r="K80" s="3">
        <f>'sample-data-3'!K80</f>
        <v>0</v>
      </c>
      <c r="L80" s="3">
        <f>'sample-data-3'!L80</f>
        <v>0</v>
      </c>
      <c r="M80" s="3">
        <f>'sample-data-3'!M80</f>
        <v>0</v>
      </c>
      <c r="O80" t="str">
        <f t="shared" si="16"/>
        <v>Congo</v>
      </c>
      <c r="P80">
        <f t="shared" si="17"/>
        <v>2019</v>
      </c>
      <c r="Q80" t="str">
        <f t="shared" si="18"/>
        <v>Country reported administrative data</v>
      </c>
      <c r="R80" t="str">
        <f>VLOOKUP($D80,Lookups!$A:$C,2, FALSE)</f>
        <v>dtp</v>
      </c>
      <c r="S80" t="str">
        <f>VLOOKUP($D80,Lookups!$A:$C,3, FALSE)</f>
        <v>DTP3 immunization coverage among one-year-olds (%)</v>
      </c>
      <c r="T80" t="str">
        <f t="shared" si="19"/>
        <v>Subnational region</v>
      </c>
      <c r="U80" t="str">
        <f t="shared" si="20"/>
        <v>Likouala</v>
      </c>
      <c r="V80">
        <f t="shared" si="21"/>
        <v>46.525349650349654</v>
      </c>
      <c r="W80">
        <f t="shared" si="22"/>
        <v>0</v>
      </c>
      <c r="X80">
        <f t="shared" si="23"/>
        <v>0</v>
      </c>
      <c r="Y80">
        <f t="shared" si="24"/>
        <v>0</v>
      </c>
      <c r="Z80">
        <f t="shared" si="25"/>
        <v>9152</v>
      </c>
      <c r="AA80" t="str">
        <f t="shared" si="26"/>
        <v/>
      </c>
      <c r="AB80">
        <f t="shared" si="27"/>
        <v>79</v>
      </c>
      <c r="AC80" t="str">
        <f>VLOOKUP(A80,Lookups!F:G,2,FALSE)</f>
        <v>COG</v>
      </c>
      <c r="AD80">
        <f>VLOOKUP(Calculation!D80,Lookups!A:D,4,FALSE)</f>
        <v>1</v>
      </c>
      <c r="AE80">
        <f>VLOOKUP(D80,Lookups!A:E,5, FALSE)</f>
        <v>100</v>
      </c>
      <c r="AF80">
        <f t="shared" si="28"/>
        <v>0</v>
      </c>
      <c r="AG80">
        <f>VLOOKUP(F80,Lookups!I:J,2,FALSE)</f>
        <v>0</v>
      </c>
      <c r="AH80">
        <f>VLOOKUP(F80,Lookups!I:L,3,FALSE)</f>
        <v>0</v>
      </c>
      <c r="AJ80" s="6">
        <f t="shared" si="29"/>
        <v>1</v>
      </c>
      <c r="AK80" s="6">
        <f t="shared" si="30"/>
        <v>0</v>
      </c>
      <c r="AL80" s="6">
        <f t="shared" si="31"/>
        <v>0</v>
      </c>
    </row>
    <row r="81" spans="1:38" thickTop="1" thickBot="1" x14ac:dyDescent="0.3">
      <c r="A81" s="3" t="str">
        <f>'sample-data-3'!A81</f>
        <v>Congo</v>
      </c>
      <c r="B81" s="3">
        <f>'sample-data-3'!B81</f>
        <v>2019</v>
      </c>
      <c r="C81" s="3" t="str">
        <f>'sample-data-3'!C81</f>
        <v>Country reported administrative data</v>
      </c>
      <c r="D81" s="3" t="str">
        <f>'sample-data-3'!D81</f>
        <v>DTP3 immunization coverage</v>
      </c>
      <c r="E81" s="3" t="str">
        <f>'sample-data-3'!E81</f>
        <v>Subnational region</v>
      </c>
      <c r="F81" s="3" t="str">
        <f>'sample-data-3'!F81</f>
        <v>Niari</v>
      </c>
      <c r="G81" s="3">
        <f>'sample-data-3'!G81</f>
        <v>9071</v>
      </c>
      <c r="H81" s="3">
        <f>'sample-data-3'!H81</f>
        <v>13731</v>
      </c>
      <c r="I81" s="3">
        <f>'sample-data-3'!I81</f>
        <v>66.062195033136689</v>
      </c>
      <c r="J81" s="3">
        <f>'sample-data-3'!J81</f>
        <v>79</v>
      </c>
      <c r="K81" s="3">
        <f>'sample-data-3'!K81</f>
        <v>0</v>
      </c>
      <c r="L81" s="3">
        <f>'sample-data-3'!L81</f>
        <v>0</v>
      </c>
      <c r="M81" s="3">
        <f>'sample-data-3'!M81</f>
        <v>0</v>
      </c>
      <c r="O81" t="str">
        <f t="shared" si="16"/>
        <v>Congo</v>
      </c>
      <c r="P81">
        <f t="shared" si="17"/>
        <v>2019</v>
      </c>
      <c r="Q81" t="str">
        <f t="shared" si="18"/>
        <v>Country reported administrative data</v>
      </c>
      <c r="R81" t="str">
        <f>VLOOKUP($D81,Lookups!$A:$C,2, FALSE)</f>
        <v>dtp</v>
      </c>
      <c r="S81" t="str">
        <f>VLOOKUP($D81,Lookups!$A:$C,3, FALSE)</f>
        <v>DTP3 immunization coverage among one-year-olds (%)</v>
      </c>
      <c r="T81" t="str">
        <f t="shared" si="19"/>
        <v>Subnational region</v>
      </c>
      <c r="U81" t="str">
        <f t="shared" si="20"/>
        <v>Niari</v>
      </c>
      <c r="V81">
        <f t="shared" si="21"/>
        <v>66.062195033136689</v>
      </c>
      <c r="W81">
        <f t="shared" si="22"/>
        <v>0</v>
      </c>
      <c r="X81">
        <f t="shared" si="23"/>
        <v>0</v>
      </c>
      <c r="Y81">
        <f t="shared" si="24"/>
        <v>0</v>
      </c>
      <c r="Z81">
        <f t="shared" si="25"/>
        <v>13731</v>
      </c>
      <c r="AA81" t="str">
        <f t="shared" si="26"/>
        <v/>
      </c>
      <c r="AB81">
        <f t="shared" si="27"/>
        <v>79</v>
      </c>
      <c r="AC81" t="str">
        <f>VLOOKUP(A81,Lookups!F:G,2,FALSE)</f>
        <v>COG</v>
      </c>
      <c r="AD81">
        <f>VLOOKUP(Calculation!D81,Lookups!A:D,4,FALSE)</f>
        <v>1</v>
      </c>
      <c r="AE81">
        <f>VLOOKUP(D81,Lookups!A:E,5, FALSE)</f>
        <v>100</v>
      </c>
      <c r="AF81">
        <f t="shared" si="28"/>
        <v>0</v>
      </c>
      <c r="AG81">
        <f>VLOOKUP(F81,Lookups!I:J,2,FALSE)</f>
        <v>0</v>
      </c>
      <c r="AH81">
        <f>VLOOKUP(F81,Lookups!I:L,3,FALSE)</f>
        <v>0</v>
      </c>
      <c r="AJ81" s="6">
        <f t="shared" si="29"/>
        <v>1</v>
      </c>
      <c r="AK81" s="6">
        <f t="shared" si="30"/>
        <v>0</v>
      </c>
      <c r="AL81" s="6">
        <f t="shared" si="31"/>
        <v>0</v>
      </c>
    </row>
    <row r="82" spans="1:38" thickTop="1" thickBot="1" x14ac:dyDescent="0.3">
      <c r="A82" s="3" t="str">
        <f>'sample-data-3'!A82</f>
        <v>Congo</v>
      </c>
      <c r="B82" s="3">
        <f>'sample-data-3'!B82</f>
        <v>2019</v>
      </c>
      <c r="C82" s="3" t="str">
        <f>'sample-data-3'!C82</f>
        <v>Country reported administrative data</v>
      </c>
      <c r="D82" s="3" t="str">
        <f>'sample-data-3'!D82</f>
        <v>DTP3 immunization coverage</v>
      </c>
      <c r="E82" s="3" t="str">
        <f>'sample-data-3'!E82</f>
        <v>Subnational region</v>
      </c>
      <c r="F82" s="3" t="str">
        <f>'sample-data-3'!F82</f>
        <v>Plateaux</v>
      </c>
      <c r="G82" s="3">
        <f>'sample-data-3'!G82</f>
        <v>7846</v>
      </c>
      <c r="H82" s="3">
        <f>'sample-data-3'!H82</f>
        <v>10367</v>
      </c>
      <c r="I82" s="3">
        <f>'sample-data-3'!I82</f>
        <v>75.682453940387774</v>
      </c>
      <c r="J82" s="3">
        <f>'sample-data-3'!J82</f>
        <v>79</v>
      </c>
      <c r="K82" s="3">
        <f>'sample-data-3'!K82</f>
        <v>0</v>
      </c>
      <c r="L82" s="3">
        <f>'sample-data-3'!L82</f>
        <v>0</v>
      </c>
      <c r="M82" s="3">
        <f>'sample-data-3'!M82</f>
        <v>0</v>
      </c>
      <c r="O82" t="str">
        <f t="shared" si="16"/>
        <v>Congo</v>
      </c>
      <c r="P82">
        <f t="shared" si="17"/>
        <v>2019</v>
      </c>
      <c r="Q82" t="str">
        <f t="shared" si="18"/>
        <v>Country reported administrative data</v>
      </c>
      <c r="R82" t="str">
        <f>VLOOKUP($D82,Lookups!$A:$C,2, FALSE)</f>
        <v>dtp</v>
      </c>
      <c r="S82" t="str">
        <f>VLOOKUP($D82,Lookups!$A:$C,3, FALSE)</f>
        <v>DTP3 immunization coverage among one-year-olds (%)</v>
      </c>
      <c r="T82" t="str">
        <f t="shared" si="19"/>
        <v>Subnational region</v>
      </c>
      <c r="U82" t="str">
        <f t="shared" si="20"/>
        <v>Plateaux</v>
      </c>
      <c r="V82">
        <f t="shared" si="21"/>
        <v>75.682453940387774</v>
      </c>
      <c r="W82">
        <f t="shared" si="22"/>
        <v>0</v>
      </c>
      <c r="X82">
        <f t="shared" si="23"/>
        <v>0</v>
      </c>
      <c r="Y82">
        <f t="shared" si="24"/>
        <v>0</v>
      </c>
      <c r="Z82">
        <f t="shared" si="25"/>
        <v>10367</v>
      </c>
      <c r="AA82" t="str">
        <f t="shared" si="26"/>
        <v/>
      </c>
      <c r="AB82">
        <f t="shared" si="27"/>
        <v>79</v>
      </c>
      <c r="AC82" t="str">
        <f>VLOOKUP(A82,Lookups!F:G,2,FALSE)</f>
        <v>COG</v>
      </c>
      <c r="AD82">
        <f>VLOOKUP(Calculation!D82,Lookups!A:D,4,FALSE)</f>
        <v>1</v>
      </c>
      <c r="AE82">
        <f>VLOOKUP(D82,Lookups!A:E,5, FALSE)</f>
        <v>100</v>
      </c>
      <c r="AF82">
        <f t="shared" si="28"/>
        <v>0</v>
      </c>
      <c r="AG82">
        <f>VLOOKUP(F82,Lookups!I:J,2,FALSE)</f>
        <v>0</v>
      </c>
      <c r="AH82">
        <f>VLOOKUP(F82,Lookups!I:L,3,FALSE)</f>
        <v>0</v>
      </c>
      <c r="AJ82" s="6">
        <f t="shared" si="29"/>
        <v>1</v>
      </c>
      <c r="AK82" s="6">
        <f t="shared" si="30"/>
        <v>0</v>
      </c>
      <c r="AL82" s="6">
        <f t="shared" si="31"/>
        <v>0</v>
      </c>
    </row>
    <row r="83" spans="1:38" thickTop="1" thickBot="1" x14ac:dyDescent="0.3">
      <c r="A83" s="3" t="str">
        <f>'sample-data-3'!A83</f>
        <v>Congo</v>
      </c>
      <c r="B83" s="3">
        <f>'sample-data-3'!B83</f>
        <v>2019</v>
      </c>
      <c r="C83" s="3" t="str">
        <f>'sample-data-3'!C83</f>
        <v>Country reported administrative data</v>
      </c>
      <c r="D83" s="3" t="str">
        <f>'sample-data-3'!D83</f>
        <v>DTP3 immunization coverage</v>
      </c>
      <c r="E83" s="3" t="str">
        <f>'sample-data-3'!E83</f>
        <v>Subnational region</v>
      </c>
      <c r="F83" s="3" t="str">
        <f>'sample-data-3'!F83</f>
        <v>Pointe-Noire</v>
      </c>
      <c r="G83" s="3">
        <f>'sample-data-3'!G83</f>
        <v>42348</v>
      </c>
      <c r="H83" s="3">
        <f>'sample-data-3'!H83</f>
        <v>49637</v>
      </c>
      <c r="I83" s="3">
        <f>'sample-data-3'!I83</f>
        <v>85.315389729435694</v>
      </c>
      <c r="J83" s="3">
        <f>'sample-data-3'!J83</f>
        <v>79</v>
      </c>
      <c r="K83" s="3">
        <f>'sample-data-3'!K83</f>
        <v>0</v>
      </c>
      <c r="L83" s="3">
        <f>'sample-data-3'!L83</f>
        <v>0</v>
      </c>
      <c r="M83" s="3">
        <f>'sample-data-3'!M83</f>
        <v>0</v>
      </c>
      <c r="O83" t="str">
        <f t="shared" si="16"/>
        <v>Congo</v>
      </c>
      <c r="P83">
        <f t="shared" si="17"/>
        <v>2019</v>
      </c>
      <c r="Q83" t="str">
        <f t="shared" si="18"/>
        <v>Country reported administrative data</v>
      </c>
      <c r="R83" t="str">
        <f>VLOOKUP($D83,Lookups!$A:$C,2, FALSE)</f>
        <v>dtp</v>
      </c>
      <c r="S83" t="str">
        <f>VLOOKUP($D83,Lookups!$A:$C,3, FALSE)</f>
        <v>DTP3 immunization coverage among one-year-olds (%)</v>
      </c>
      <c r="T83" t="str">
        <f t="shared" si="19"/>
        <v>Subnational region</v>
      </c>
      <c r="U83" t="str">
        <f t="shared" si="20"/>
        <v>Pointe-Noire</v>
      </c>
      <c r="V83">
        <f t="shared" si="21"/>
        <v>85.315389729435694</v>
      </c>
      <c r="W83">
        <f t="shared" si="22"/>
        <v>0</v>
      </c>
      <c r="X83">
        <f t="shared" si="23"/>
        <v>0</v>
      </c>
      <c r="Y83">
        <f t="shared" si="24"/>
        <v>0</v>
      </c>
      <c r="Z83">
        <f t="shared" si="25"/>
        <v>49637</v>
      </c>
      <c r="AA83" t="str">
        <f t="shared" si="26"/>
        <v/>
      </c>
      <c r="AB83">
        <f t="shared" si="27"/>
        <v>79</v>
      </c>
      <c r="AC83" t="str">
        <f>VLOOKUP(A83,Lookups!F:G,2,FALSE)</f>
        <v>COG</v>
      </c>
      <c r="AD83">
        <f>VLOOKUP(Calculation!D83,Lookups!A:D,4,FALSE)</f>
        <v>1</v>
      </c>
      <c r="AE83">
        <f>VLOOKUP(D83,Lookups!A:E,5, FALSE)</f>
        <v>100</v>
      </c>
      <c r="AF83">
        <f t="shared" si="28"/>
        <v>0</v>
      </c>
      <c r="AG83">
        <f>VLOOKUP(F83,Lookups!I:J,2,FALSE)</f>
        <v>0</v>
      </c>
      <c r="AH83">
        <f>VLOOKUP(F83,Lookups!I:L,3,FALSE)</f>
        <v>0</v>
      </c>
      <c r="AJ83" s="6">
        <f t="shared" si="29"/>
        <v>1</v>
      </c>
      <c r="AK83" s="6">
        <f t="shared" si="30"/>
        <v>0</v>
      </c>
      <c r="AL83" s="6">
        <f t="shared" si="31"/>
        <v>0</v>
      </c>
    </row>
    <row r="84" spans="1:38" thickTop="1" thickBot="1" x14ac:dyDescent="0.3">
      <c r="A84" s="3" t="str">
        <f>'sample-data-3'!A84</f>
        <v>Congo</v>
      </c>
      <c r="B84" s="3">
        <f>'sample-data-3'!B84</f>
        <v>2019</v>
      </c>
      <c r="C84" s="3" t="str">
        <f>'sample-data-3'!C84</f>
        <v>Country reported administrative data</v>
      </c>
      <c r="D84" s="3" t="str">
        <f>'sample-data-3'!D84</f>
        <v>DTP3 immunization coverage</v>
      </c>
      <c r="E84" s="3" t="str">
        <f>'sample-data-3'!E84</f>
        <v>Subnational region</v>
      </c>
      <c r="F84" s="3" t="str">
        <f>'sample-data-3'!F84</f>
        <v>Pool</v>
      </c>
      <c r="G84" s="3">
        <f>'sample-data-3'!G84</f>
        <v>10660</v>
      </c>
      <c r="H84" s="3">
        <f>'sample-data-3'!H84</f>
        <v>15170</v>
      </c>
      <c r="I84" s="3">
        <f>'sample-data-3'!I84</f>
        <v>70.270270270270274</v>
      </c>
      <c r="J84" s="3">
        <f>'sample-data-3'!J84</f>
        <v>79</v>
      </c>
      <c r="K84" s="3">
        <f>'sample-data-3'!K84</f>
        <v>0</v>
      </c>
      <c r="L84" s="3">
        <f>'sample-data-3'!L84</f>
        <v>0</v>
      </c>
      <c r="M84" s="3">
        <f>'sample-data-3'!M84</f>
        <v>0</v>
      </c>
      <c r="O84" t="str">
        <f t="shared" si="16"/>
        <v>Congo</v>
      </c>
      <c r="P84">
        <f t="shared" si="17"/>
        <v>2019</v>
      </c>
      <c r="Q84" t="str">
        <f t="shared" si="18"/>
        <v>Country reported administrative data</v>
      </c>
      <c r="R84" t="str">
        <f>VLOOKUP($D84,Lookups!$A:$C,2, FALSE)</f>
        <v>dtp</v>
      </c>
      <c r="S84" t="str">
        <f>VLOOKUP($D84,Lookups!$A:$C,3, FALSE)</f>
        <v>DTP3 immunization coverage among one-year-olds (%)</v>
      </c>
      <c r="T84" t="str">
        <f t="shared" si="19"/>
        <v>Subnational region</v>
      </c>
      <c r="U84" t="str">
        <f t="shared" si="20"/>
        <v>Pool</v>
      </c>
      <c r="V84">
        <f t="shared" si="21"/>
        <v>70.270270270270274</v>
      </c>
      <c r="W84">
        <f t="shared" si="22"/>
        <v>0</v>
      </c>
      <c r="X84">
        <f t="shared" si="23"/>
        <v>0</v>
      </c>
      <c r="Y84">
        <f t="shared" si="24"/>
        <v>0</v>
      </c>
      <c r="Z84">
        <f t="shared" si="25"/>
        <v>15170</v>
      </c>
      <c r="AA84" t="str">
        <f t="shared" si="26"/>
        <v/>
      </c>
      <c r="AB84">
        <f t="shared" si="27"/>
        <v>79</v>
      </c>
      <c r="AC84" t="str">
        <f>VLOOKUP(A84,Lookups!F:G,2,FALSE)</f>
        <v>COG</v>
      </c>
      <c r="AD84">
        <f>VLOOKUP(Calculation!D84,Lookups!A:D,4,FALSE)</f>
        <v>1</v>
      </c>
      <c r="AE84">
        <f>VLOOKUP(D84,Lookups!A:E,5, FALSE)</f>
        <v>100</v>
      </c>
      <c r="AF84">
        <f t="shared" si="28"/>
        <v>0</v>
      </c>
      <c r="AG84">
        <f>VLOOKUP(F84,Lookups!I:J,2,FALSE)</f>
        <v>0</v>
      </c>
      <c r="AH84">
        <f>VLOOKUP(F84,Lookups!I:L,3,FALSE)</f>
        <v>0</v>
      </c>
      <c r="AJ84" s="6">
        <f t="shared" si="29"/>
        <v>1</v>
      </c>
      <c r="AK84" s="6">
        <f t="shared" si="30"/>
        <v>0</v>
      </c>
      <c r="AL84" s="6">
        <f t="shared" si="31"/>
        <v>0</v>
      </c>
    </row>
    <row r="85" spans="1:38" thickTop="1" thickBot="1" x14ac:dyDescent="0.3">
      <c r="A85" s="3" t="str">
        <f>'sample-data-3'!A85</f>
        <v>Congo</v>
      </c>
      <c r="B85" s="3">
        <f>'sample-data-3'!B85</f>
        <v>2019</v>
      </c>
      <c r="C85" s="3" t="str">
        <f>'sample-data-3'!C85</f>
        <v>Country reported administrative data</v>
      </c>
      <c r="D85" s="3" t="str">
        <f>'sample-data-3'!D85</f>
        <v>DTP3 immunization coverage</v>
      </c>
      <c r="E85" s="3" t="str">
        <f>'sample-data-3'!E85</f>
        <v>Subnational region</v>
      </c>
      <c r="F85" s="3" t="str">
        <f>'sample-data-3'!F85</f>
        <v>Sangha</v>
      </c>
      <c r="G85" s="3">
        <f>'sample-data-3'!G85</f>
        <v>4370</v>
      </c>
      <c r="H85" s="3">
        <f>'sample-data-3'!H85</f>
        <v>5096</v>
      </c>
      <c r="I85" s="3">
        <f>'sample-data-3'!I85</f>
        <v>85.753532182103612</v>
      </c>
      <c r="J85" s="3">
        <f>'sample-data-3'!J85</f>
        <v>79</v>
      </c>
      <c r="K85" s="3">
        <f>'sample-data-3'!K85</f>
        <v>0</v>
      </c>
      <c r="L85" s="3">
        <f>'sample-data-3'!L85</f>
        <v>0</v>
      </c>
      <c r="M85" s="3">
        <f>'sample-data-3'!M85</f>
        <v>0</v>
      </c>
      <c r="O85" t="str">
        <f t="shared" si="16"/>
        <v>Congo</v>
      </c>
      <c r="P85">
        <f t="shared" si="17"/>
        <v>2019</v>
      </c>
      <c r="Q85" t="str">
        <f t="shared" si="18"/>
        <v>Country reported administrative data</v>
      </c>
      <c r="R85" t="str">
        <f>VLOOKUP($D85,Lookups!$A:$C,2, FALSE)</f>
        <v>dtp</v>
      </c>
      <c r="S85" t="str">
        <f>VLOOKUP($D85,Lookups!$A:$C,3, FALSE)</f>
        <v>DTP3 immunization coverage among one-year-olds (%)</v>
      </c>
      <c r="T85" t="str">
        <f t="shared" si="19"/>
        <v>Subnational region</v>
      </c>
      <c r="U85" t="str">
        <f t="shared" si="20"/>
        <v>Sangha</v>
      </c>
      <c r="V85">
        <f t="shared" si="21"/>
        <v>85.753532182103612</v>
      </c>
      <c r="W85">
        <f t="shared" si="22"/>
        <v>0</v>
      </c>
      <c r="X85">
        <f t="shared" si="23"/>
        <v>0</v>
      </c>
      <c r="Y85">
        <f t="shared" si="24"/>
        <v>0</v>
      </c>
      <c r="Z85">
        <f t="shared" si="25"/>
        <v>5096</v>
      </c>
      <c r="AA85" t="str">
        <f t="shared" si="26"/>
        <v/>
      </c>
      <c r="AB85">
        <f t="shared" si="27"/>
        <v>79</v>
      </c>
      <c r="AC85" t="str">
        <f>VLOOKUP(A85,Lookups!F:G,2,FALSE)</f>
        <v>COG</v>
      </c>
      <c r="AD85">
        <f>VLOOKUP(Calculation!D85,Lookups!A:D,4,FALSE)</f>
        <v>1</v>
      </c>
      <c r="AE85">
        <f>VLOOKUP(D85,Lookups!A:E,5, FALSE)</f>
        <v>100</v>
      </c>
      <c r="AF85">
        <f t="shared" si="28"/>
        <v>0</v>
      </c>
      <c r="AG85">
        <f>VLOOKUP(F85,Lookups!I:J,2,FALSE)</f>
        <v>0</v>
      </c>
      <c r="AH85">
        <f>VLOOKUP(F85,Lookups!I:L,3,FALSE)</f>
        <v>0</v>
      </c>
      <c r="AJ85" s="6">
        <f t="shared" si="29"/>
        <v>1</v>
      </c>
      <c r="AK85" s="6">
        <f t="shared" si="30"/>
        <v>0</v>
      </c>
      <c r="AL85" s="6">
        <f t="shared" si="31"/>
        <v>0</v>
      </c>
    </row>
    <row r="86" spans="1:38" thickTop="1" thickBot="1" x14ac:dyDescent="0.3">
      <c r="A86" s="3" t="str">
        <f>'sample-data-3'!A86</f>
        <v>Congo</v>
      </c>
      <c r="B86" s="3">
        <f>'sample-data-3'!B86</f>
        <v>2020</v>
      </c>
      <c r="C86" s="3" t="str">
        <f>'sample-data-3'!C86</f>
        <v>Country reported administrative data</v>
      </c>
      <c r="D86" s="3" t="str">
        <f>'sample-data-3'!D86</f>
        <v>DTP3 immunization coverage</v>
      </c>
      <c r="E86" s="3" t="str">
        <f>'sample-data-3'!E86</f>
        <v>Subnational region</v>
      </c>
      <c r="F86" s="3" t="str">
        <f>'sample-data-3'!F86</f>
        <v>Bouenza</v>
      </c>
      <c r="G86" s="3">
        <f>'sample-data-3'!G86</f>
        <v>14942</v>
      </c>
      <c r="H86" s="3">
        <f>'sample-data-3'!H86</f>
        <v>18904</v>
      </c>
      <c r="I86" s="3">
        <f>'sample-data-3'!I86</f>
        <v>79.041472704189587</v>
      </c>
      <c r="J86" s="3">
        <f>'sample-data-3'!J86</f>
        <v>73</v>
      </c>
      <c r="K86" s="3">
        <f>'sample-data-3'!K86</f>
        <v>0</v>
      </c>
      <c r="L86" s="3">
        <f>'sample-data-3'!L86</f>
        <v>0</v>
      </c>
      <c r="M86" s="3">
        <f>'sample-data-3'!M86</f>
        <v>0</v>
      </c>
      <c r="O86" t="str">
        <f t="shared" si="16"/>
        <v>Congo</v>
      </c>
      <c r="P86">
        <f t="shared" si="17"/>
        <v>2020</v>
      </c>
      <c r="Q86" t="str">
        <f t="shared" si="18"/>
        <v>Country reported administrative data</v>
      </c>
      <c r="R86" t="str">
        <f>VLOOKUP($D86,Lookups!$A:$C,2, FALSE)</f>
        <v>dtp</v>
      </c>
      <c r="S86" t="str">
        <f>VLOOKUP($D86,Lookups!$A:$C,3, FALSE)</f>
        <v>DTP3 immunization coverage among one-year-olds (%)</v>
      </c>
      <c r="T86" t="str">
        <f t="shared" si="19"/>
        <v>Subnational region</v>
      </c>
      <c r="U86" t="str">
        <f t="shared" si="20"/>
        <v>Bouenza</v>
      </c>
      <c r="V86">
        <f t="shared" si="21"/>
        <v>79.041472704189587</v>
      </c>
      <c r="W86">
        <f t="shared" si="22"/>
        <v>0</v>
      </c>
      <c r="X86">
        <f t="shared" si="23"/>
        <v>0</v>
      </c>
      <c r="Y86">
        <f t="shared" si="24"/>
        <v>0</v>
      </c>
      <c r="Z86">
        <f t="shared" si="25"/>
        <v>18904</v>
      </c>
      <c r="AA86" t="str">
        <f t="shared" si="26"/>
        <v/>
      </c>
      <c r="AB86">
        <f t="shared" si="27"/>
        <v>73</v>
      </c>
      <c r="AC86" t="str">
        <f>VLOOKUP(A86,Lookups!F:G,2,FALSE)</f>
        <v>COG</v>
      </c>
      <c r="AD86">
        <f>VLOOKUP(Calculation!D86,Lookups!A:D,4,FALSE)</f>
        <v>1</v>
      </c>
      <c r="AE86">
        <f>VLOOKUP(D86,Lookups!A:E,5, FALSE)</f>
        <v>100</v>
      </c>
      <c r="AF86">
        <f t="shared" si="28"/>
        <v>0</v>
      </c>
      <c r="AG86">
        <f>VLOOKUP(F86,Lookups!I:J,2,FALSE)</f>
        <v>0</v>
      </c>
      <c r="AH86">
        <f>VLOOKUP(F86,Lookups!I:L,3,FALSE)</f>
        <v>0</v>
      </c>
      <c r="AJ86" s="6">
        <f t="shared" si="29"/>
        <v>1</v>
      </c>
      <c r="AK86" s="6">
        <f t="shared" si="30"/>
        <v>0</v>
      </c>
      <c r="AL86" s="6">
        <f t="shared" si="31"/>
        <v>0</v>
      </c>
    </row>
    <row r="87" spans="1:38" thickTop="1" thickBot="1" x14ac:dyDescent="0.3">
      <c r="A87" s="3" t="str">
        <f>'sample-data-3'!A87</f>
        <v>Congo</v>
      </c>
      <c r="B87" s="3">
        <f>'sample-data-3'!B87</f>
        <v>2020</v>
      </c>
      <c r="C87" s="3" t="str">
        <f>'sample-data-3'!C87</f>
        <v>Country reported administrative data</v>
      </c>
      <c r="D87" s="3" t="str">
        <f>'sample-data-3'!D87</f>
        <v>DTP3 immunization coverage</v>
      </c>
      <c r="E87" s="3" t="str">
        <f>'sample-data-3'!E87</f>
        <v>Subnational region</v>
      </c>
      <c r="F87" s="3" t="str">
        <f>'sample-data-3'!F87</f>
        <v>Brazzaville</v>
      </c>
      <c r="G87" s="3">
        <f>'sample-data-3'!G87</f>
        <v>62198</v>
      </c>
      <c r="H87" s="3">
        <f>'sample-data-3'!H87</f>
        <v>82382</v>
      </c>
      <c r="I87" s="3">
        <f>'sample-data-3'!I87</f>
        <v>75.49950231846762</v>
      </c>
      <c r="J87" s="3">
        <f>'sample-data-3'!J87</f>
        <v>73</v>
      </c>
      <c r="K87" s="3">
        <f>'sample-data-3'!K87</f>
        <v>0</v>
      </c>
      <c r="L87" s="3">
        <f>'sample-data-3'!L87</f>
        <v>0</v>
      </c>
      <c r="M87" s="3">
        <f>'sample-data-3'!M87</f>
        <v>0</v>
      </c>
      <c r="O87" t="str">
        <f t="shared" si="16"/>
        <v>Congo</v>
      </c>
      <c r="P87">
        <f t="shared" si="17"/>
        <v>2020</v>
      </c>
      <c r="Q87" t="str">
        <f t="shared" si="18"/>
        <v>Country reported administrative data</v>
      </c>
      <c r="R87" t="str">
        <f>VLOOKUP($D87,Lookups!$A:$C,2, FALSE)</f>
        <v>dtp</v>
      </c>
      <c r="S87" t="str">
        <f>VLOOKUP($D87,Lookups!$A:$C,3, FALSE)</f>
        <v>DTP3 immunization coverage among one-year-olds (%)</v>
      </c>
      <c r="T87" t="str">
        <f t="shared" si="19"/>
        <v>Subnational region</v>
      </c>
      <c r="U87" t="str">
        <f t="shared" si="20"/>
        <v>Brazzaville</v>
      </c>
      <c r="V87">
        <f t="shared" si="21"/>
        <v>75.49950231846762</v>
      </c>
      <c r="W87">
        <f t="shared" si="22"/>
        <v>0</v>
      </c>
      <c r="X87">
        <f t="shared" si="23"/>
        <v>0</v>
      </c>
      <c r="Y87">
        <f t="shared" si="24"/>
        <v>0</v>
      </c>
      <c r="Z87">
        <f t="shared" si="25"/>
        <v>82382</v>
      </c>
      <c r="AA87" t="str">
        <f t="shared" si="26"/>
        <v/>
      </c>
      <c r="AB87">
        <f t="shared" si="27"/>
        <v>73</v>
      </c>
      <c r="AC87" t="str">
        <f>VLOOKUP(A87,Lookups!F:G,2,FALSE)</f>
        <v>COG</v>
      </c>
      <c r="AD87">
        <f>VLOOKUP(Calculation!D87,Lookups!A:D,4,FALSE)</f>
        <v>1</v>
      </c>
      <c r="AE87">
        <f>VLOOKUP(D87,Lookups!A:E,5, FALSE)</f>
        <v>100</v>
      </c>
      <c r="AF87">
        <f t="shared" si="28"/>
        <v>0</v>
      </c>
      <c r="AG87">
        <f>VLOOKUP(F87,Lookups!I:J,2,FALSE)</f>
        <v>0</v>
      </c>
      <c r="AH87">
        <f>VLOOKUP(F87,Lookups!I:L,3,FALSE)</f>
        <v>0</v>
      </c>
      <c r="AJ87" s="6">
        <f t="shared" si="29"/>
        <v>1</v>
      </c>
      <c r="AK87" s="6">
        <f t="shared" si="30"/>
        <v>0</v>
      </c>
      <c r="AL87" s="6">
        <f t="shared" si="31"/>
        <v>0</v>
      </c>
    </row>
    <row r="88" spans="1:38" thickTop="1" thickBot="1" x14ac:dyDescent="0.3">
      <c r="A88" s="3" t="str">
        <f>'sample-data-3'!A88</f>
        <v>Congo</v>
      </c>
      <c r="B88" s="3">
        <f>'sample-data-3'!B88</f>
        <v>2020</v>
      </c>
      <c r="C88" s="3" t="str">
        <f>'sample-data-3'!C88</f>
        <v>Country reported administrative data</v>
      </c>
      <c r="D88" s="3" t="str">
        <f>'sample-data-3'!D88</f>
        <v>DTP3 immunization coverage</v>
      </c>
      <c r="E88" s="3" t="str">
        <f>'sample-data-3'!E88</f>
        <v>Subnational region</v>
      </c>
      <c r="F88" s="3" t="str">
        <f>'sample-data-3'!F88</f>
        <v>Cuvette</v>
      </c>
      <c r="G88" s="3">
        <f>'sample-data-3'!G88</f>
        <v>7580</v>
      </c>
      <c r="H88" s="3">
        <f>'sample-data-3'!H88</f>
        <v>9549</v>
      </c>
      <c r="I88" s="3">
        <f>'sample-data-3'!I88</f>
        <v>79.380039794742913</v>
      </c>
      <c r="J88" s="3">
        <f>'sample-data-3'!J88</f>
        <v>73</v>
      </c>
      <c r="K88" s="3">
        <f>'sample-data-3'!K88</f>
        <v>0</v>
      </c>
      <c r="L88" s="3">
        <f>'sample-data-3'!L88</f>
        <v>0</v>
      </c>
      <c r="M88" s="3">
        <f>'sample-data-3'!M88</f>
        <v>0</v>
      </c>
      <c r="O88" t="str">
        <f t="shared" si="16"/>
        <v>Congo</v>
      </c>
      <c r="P88">
        <f t="shared" si="17"/>
        <v>2020</v>
      </c>
      <c r="Q88" t="str">
        <f t="shared" si="18"/>
        <v>Country reported administrative data</v>
      </c>
      <c r="R88" t="str">
        <f>VLOOKUP($D88,Lookups!$A:$C,2, FALSE)</f>
        <v>dtp</v>
      </c>
      <c r="S88" t="str">
        <f>VLOOKUP($D88,Lookups!$A:$C,3, FALSE)</f>
        <v>DTP3 immunization coverage among one-year-olds (%)</v>
      </c>
      <c r="T88" t="str">
        <f t="shared" si="19"/>
        <v>Subnational region</v>
      </c>
      <c r="U88" t="str">
        <f t="shared" si="20"/>
        <v>Cuvette</v>
      </c>
      <c r="V88">
        <f t="shared" si="21"/>
        <v>79.380039794742913</v>
      </c>
      <c r="W88">
        <f t="shared" si="22"/>
        <v>0</v>
      </c>
      <c r="X88">
        <f t="shared" si="23"/>
        <v>0</v>
      </c>
      <c r="Y88">
        <f t="shared" si="24"/>
        <v>0</v>
      </c>
      <c r="Z88">
        <f t="shared" si="25"/>
        <v>9549</v>
      </c>
      <c r="AA88" t="str">
        <f t="shared" si="26"/>
        <v/>
      </c>
      <c r="AB88">
        <f t="shared" si="27"/>
        <v>73</v>
      </c>
      <c r="AC88" t="str">
        <f>VLOOKUP(A88,Lookups!F:G,2,FALSE)</f>
        <v>COG</v>
      </c>
      <c r="AD88">
        <f>VLOOKUP(Calculation!D88,Lookups!A:D,4,FALSE)</f>
        <v>1</v>
      </c>
      <c r="AE88">
        <f>VLOOKUP(D88,Lookups!A:E,5, FALSE)</f>
        <v>100</v>
      </c>
      <c r="AF88">
        <f t="shared" si="28"/>
        <v>0</v>
      </c>
      <c r="AG88">
        <f>VLOOKUP(F88,Lookups!I:J,2,FALSE)</f>
        <v>0</v>
      </c>
      <c r="AH88">
        <f>VLOOKUP(F88,Lookups!I:L,3,FALSE)</f>
        <v>0</v>
      </c>
      <c r="AJ88" s="6">
        <f t="shared" si="29"/>
        <v>1</v>
      </c>
      <c r="AK88" s="6">
        <f t="shared" si="30"/>
        <v>0</v>
      </c>
      <c r="AL88" s="6">
        <f t="shared" si="31"/>
        <v>0</v>
      </c>
    </row>
    <row r="89" spans="1:38" thickTop="1" thickBot="1" x14ac:dyDescent="0.3">
      <c r="A89" s="3" t="str">
        <f>'sample-data-3'!A89</f>
        <v>Congo</v>
      </c>
      <c r="B89" s="3">
        <f>'sample-data-3'!B89</f>
        <v>2020</v>
      </c>
      <c r="C89" s="3" t="str">
        <f>'sample-data-3'!C89</f>
        <v>Country reported administrative data</v>
      </c>
      <c r="D89" s="3" t="str">
        <f>'sample-data-3'!D89</f>
        <v>DTP3 immunization coverage</v>
      </c>
      <c r="E89" s="3" t="str">
        <f>'sample-data-3'!E89</f>
        <v>Subnational region</v>
      </c>
      <c r="F89" s="3" t="str">
        <f>'sample-data-3'!F89</f>
        <v>Cuvette-Ouest</v>
      </c>
      <c r="G89" s="3">
        <f>'sample-data-3'!G89</f>
        <v>3338</v>
      </c>
      <c r="H89" s="3">
        <f>'sample-data-3'!H89</f>
        <v>4465</v>
      </c>
      <c r="I89" s="3">
        <f>'sample-data-3'!I89</f>
        <v>74.759238521836508</v>
      </c>
      <c r="J89" s="3">
        <f>'sample-data-3'!J89</f>
        <v>73</v>
      </c>
      <c r="K89" s="3">
        <f>'sample-data-3'!K89</f>
        <v>0</v>
      </c>
      <c r="L89" s="3">
        <f>'sample-data-3'!L89</f>
        <v>0</v>
      </c>
      <c r="M89" s="3">
        <f>'sample-data-3'!M89</f>
        <v>0</v>
      </c>
      <c r="O89" t="str">
        <f t="shared" si="16"/>
        <v>Congo</v>
      </c>
      <c r="P89">
        <f t="shared" si="17"/>
        <v>2020</v>
      </c>
      <c r="Q89" t="str">
        <f t="shared" si="18"/>
        <v>Country reported administrative data</v>
      </c>
      <c r="R89" t="str">
        <f>VLOOKUP($D89,Lookups!$A:$C,2, FALSE)</f>
        <v>dtp</v>
      </c>
      <c r="S89" t="str">
        <f>VLOOKUP($D89,Lookups!$A:$C,3, FALSE)</f>
        <v>DTP3 immunization coverage among one-year-olds (%)</v>
      </c>
      <c r="T89" t="str">
        <f t="shared" si="19"/>
        <v>Subnational region</v>
      </c>
      <c r="U89" t="str">
        <f t="shared" si="20"/>
        <v>Cuvette-Ouest</v>
      </c>
      <c r="V89">
        <f t="shared" si="21"/>
        <v>74.759238521836508</v>
      </c>
      <c r="W89">
        <f t="shared" si="22"/>
        <v>0</v>
      </c>
      <c r="X89">
        <f t="shared" si="23"/>
        <v>0</v>
      </c>
      <c r="Y89">
        <f t="shared" si="24"/>
        <v>0</v>
      </c>
      <c r="Z89">
        <f t="shared" si="25"/>
        <v>4465</v>
      </c>
      <c r="AA89" t="str">
        <f t="shared" si="26"/>
        <v/>
      </c>
      <c r="AB89">
        <f t="shared" si="27"/>
        <v>73</v>
      </c>
      <c r="AC89" t="str">
        <f>VLOOKUP(A89,Lookups!F:G,2,FALSE)</f>
        <v>COG</v>
      </c>
      <c r="AD89">
        <f>VLOOKUP(Calculation!D89,Lookups!A:D,4,FALSE)</f>
        <v>1</v>
      </c>
      <c r="AE89">
        <f>VLOOKUP(D89,Lookups!A:E,5, FALSE)</f>
        <v>100</v>
      </c>
      <c r="AF89">
        <f t="shared" si="28"/>
        <v>0</v>
      </c>
      <c r="AG89">
        <f>VLOOKUP(F89,Lookups!I:J,2,FALSE)</f>
        <v>0</v>
      </c>
      <c r="AH89">
        <f>VLOOKUP(F89,Lookups!I:L,3,FALSE)</f>
        <v>0</v>
      </c>
      <c r="AJ89" s="6">
        <f t="shared" si="29"/>
        <v>1</v>
      </c>
      <c r="AK89" s="6">
        <f t="shared" si="30"/>
        <v>0</v>
      </c>
      <c r="AL89" s="6">
        <f t="shared" si="31"/>
        <v>0</v>
      </c>
    </row>
    <row r="90" spans="1:38" thickTop="1" thickBot="1" x14ac:dyDescent="0.3">
      <c r="A90" s="3" t="str">
        <f>'sample-data-3'!A90</f>
        <v>Congo</v>
      </c>
      <c r="B90" s="3">
        <f>'sample-data-3'!B90</f>
        <v>2020</v>
      </c>
      <c r="C90" s="3" t="str">
        <f>'sample-data-3'!C90</f>
        <v>Country reported administrative data</v>
      </c>
      <c r="D90" s="3" t="str">
        <f>'sample-data-3'!D90</f>
        <v>DTP3 immunization coverage</v>
      </c>
      <c r="E90" s="3" t="str">
        <f>'sample-data-3'!E90</f>
        <v>Subnational region</v>
      </c>
      <c r="F90" s="3" t="str">
        <f>'sample-data-3'!F90</f>
        <v>Kouilou</v>
      </c>
      <c r="G90" s="3">
        <f>'sample-data-3'!G90</f>
        <v>4157</v>
      </c>
      <c r="H90" s="3">
        <f>'sample-data-3'!H90</f>
        <v>4610</v>
      </c>
      <c r="I90" s="3">
        <f>'sample-data-3'!I90</f>
        <v>90.173535791757047</v>
      </c>
      <c r="J90" s="3">
        <f>'sample-data-3'!J90</f>
        <v>73</v>
      </c>
      <c r="K90" s="3">
        <f>'sample-data-3'!K90</f>
        <v>0</v>
      </c>
      <c r="L90" s="3">
        <f>'sample-data-3'!L90</f>
        <v>0</v>
      </c>
      <c r="M90" s="3">
        <f>'sample-data-3'!M90</f>
        <v>0</v>
      </c>
      <c r="O90" t="str">
        <f t="shared" si="16"/>
        <v>Congo</v>
      </c>
      <c r="P90">
        <f t="shared" si="17"/>
        <v>2020</v>
      </c>
      <c r="Q90" t="str">
        <f t="shared" si="18"/>
        <v>Country reported administrative data</v>
      </c>
      <c r="R90" t="str">
        <f>VLOOKUP($D90,Lookups!$A:$C,2, FALSE)</f>
        <v>dtp</v>
      </c>
      <c r="S90" t="str">
        <f>VLOOKUP($D90,Lookups!$A:$C,3, FALSE)</f>
        <v>DTP3 immunization coverage among one-year-olds (%)</v>
      </c>
      <c r="T90" t="str">
        <f t="shared" si="19"/>
        <v>Subnational region</v>
      </c>
      <c r="U90" t="str">
        <f t="shared" si="20"/>
        <v>Kouilou</v>
      </c>
      <c r="V90">
        <f t="shared" si="21"/>
        <v>90.173535791757047</v>
      </c>
      <c r="W90">
        <f t="shared" si="22"/>
        <v>0</v>
      </c>
      <c r="X90">
        <f t="shared" si="23"/>
        <v>0</v>
      </c>
      <c r="Y90">
        <f t="shared" si="24"/>
        <v>0</v>
      </c>
      <c r="Z90">
        <f t="shared" si="25"/>
        <v>4610</v>
      </c>
      <c r="AA90" t="str">
        <f t="shared" si="26"/>
        <v/>
      </c>
      <c r="AB90">
        <f t="shared" si="27"/>
        <v>73</v>
      </c>
      <c r="AC90" t="str">
        <f>VLOOKUP(A90,Lookups!F:G,2,FALSE)</f>
        <v>COG</v>
      </c>
      <c r="AD90">
        <f>VLOOKUP(Calculation!D90,Lookups!A:D,4,FALSE)</f>
        <v>1</v>
      </c>
      <c r="AE90">
        <f>VLOOKUP(D90,Lookups!A:E,5, FALSE)</f>
        <v>100</v>
      </c>
      <c r="AF90">
        <f t="shared" si="28"/>
        <v>0</v>
      </c>
      <c r="AG90">
        <f>VLOOKUP(F90,Lookups!I:J,2,FALSE)</f>
        <v>0</v>
      </c>
      <c r="AH90">
        <f>VLOOKUP(F90,Lookups!I:L,3,FALSE)</f>
        <v>0</v>
      </c>
      <c r="AJ90" s="6">
        <f t="shared" si="29"/>
        <v>1</v>
      </c>
      <c r="AK90" s="6">
        <f t="shared" si="30"/>
        <v>0</v>
      </c>
      <c r="AL90" s="6">
        <f t="shared" si="31"/>
        <v>0</v>
      </c>
    </row>
    <row r="91" spans="1:38" thickTop="1" thickBot="1" x14ac:dyDescent="0.3">
      <c r="A91" s="3" t="str">
        <f>'sample-data-3'!A91</f>
        <v>Congo</v>
      </c>
      <c r="B91" s="3">
        <f>'sample-data-3'!B91</f>
        <v>2020</v>
      </c>
      <c r="C91" s="3" t="str">
        <f>'sample-data-3'!C91</f>
        <v>Country reported administrative data</v>
      </c>
      <c r="D91" s="3" t="str">
        <f>'sample-data-3'!D91</f>
        <v>DTP3 immunization coverage</v>
      </c>
      <c r="E91" s="3" t="str">
        <f>'sample-data-3'!E91</f>
        <v>Subnational region</v>
      </c>
      <c r="F91" s="3" t="str">
        <f>'sample-data-3'!F91</f>
        <v>Lekoumou</v>
      </c>
      <c r="G91" s="3">
        <f>'sample-data-3'!G91</f>
        <v>4753</v>
      </c>
      <c r="H91" s="3">
        <f>'sample-data-3'!H91</f>
        <v>5897</v>
      </c>
      <c r="I91" s="3">
        <f>'sample-data-3'!I91</f>
        <v>80.600305239952519</v>
      </c>
      <c r="J91" s="3">
        <f>'sample-data-3'!J91</f>
        <v>73</v>
      </c>
      <c r="K91" s="3">
        <f>'sample-data-3'!K91</f>
        <v>0</v>
      </c>
      <c r="L91" s="3">
        <f>'sample-data-3'!L91</f>
        <v>0</v>
      </c>
      <c r="M91" s="3">
        <f>'sample-data-3'!M91</f>
        <v>0</v>
      </c>
      <c r="O91" t="str">
        <f t="shared" si="16"/>
        <v>Congo</v>
      </c>
      <c r="P91">
        <f t="shared" si="17"/>
        <v>2020</v>
      </c>
      <c r="Q91" t="str">
        <f t="shared" si="18"/>
        <v>Country reported administrative data</v>
      </c>
      <c r="R91" t="str">
        <f>VLOOKUP($D91,Lookups!$A:$C,2, FALSE)</f>
        <v>dtp</v>
      </c>
      <c r="S91" t="str">
        <f>VLOOKUP($D91,Lookups!$A:$C,3, FALSE)</f>
        <v>DTP3 immunization coverage among one-year-olds (%)</v>
      </c>
      <c r="T91" t="str">
        <f t="shared" si="19"/>
        <v>Subnational region</v>
      </c>
      <c r="U91" t="str">
        <f t="shared" si="20"/>
        <v>Lekoumou</v>
      </c>
      <c r="V91">
        <f t="shared" si="21"/>
        <v>80.600305239952519</v>
      </c>
      <c r="W91">
        <f t="shared" si="22"/>
        <v>0</v>
      </c>
      <c r="X91">
        <f t="shared" si="23"/>
        <v>0</v>
      </c>
      <c r="Y91">
        <f t="shared" si="24"/>
        <v>0</v>
      </c>
      <c r="Z91">
        <f t="shared" si="25"/>
        <v>5897</v>
      </c>
      <c r="AA91" t="str">
        <f t="shared" si="26"/>
        <v/>
      </c>
      <c r="AB91">
        <f t="shared" si="27"/>
        <v>73</v>
      </c>
      <c r="AC91" t="str">
        <f>VLOOKUP(A91,Lookups!F:G,2,FALSE)</f>
        <v>COG</v>
      </c>
      <c r="AD91">
        <f>VLOOKUP(Calculation!D91,Lookups!A:D,4,FALSE)</f>
        <v>1</v>
      </c>
      <c r="AE91">
        <f>VLOOKUP(D91,Lookups!A:E,5, FALSE)</f>
        <v>100</v>
      </c>
      <c r="AF91">
        <f t="shared" si="28"/>
        <v>0</v>
      </c>
      <c r="AG91">
        <f>VLOOKUP(F91,Lookups!I:J,2,FALSE)</f>
        <v>0</v>
      </c>
      <c r="AH91">
        <f>VLOOKUP(F91,Lookups!I:L,3,FALSE)</f>
        <v>0</v>
      </c>
      <c r="AJ91" s="6">
        <f t="shared" si="29"/>
        <v>1</v>
      </c>
      <c r="AK91" s="6">
        <f t="shared" si="30"/>
        <v>0</v>
      </c>
      <c r="AL91" s="6">
        <f t="shared" si="31"/>
        <v>0</v>
      </c>
    </row>
    <row r="92" spans="1:38" thickTop="1" thickBot="1" x14ac:dyDescent="0.3">
      <c r="A92" s="3" t="str">
        <f>'sample-data-3'!A92</f>
        <v>Congo</v>
      </c>
      <c r="B92" s="3">
        <f>'sample-data-3'!B92</f>
        <v>2020</v>
      </c>
      <c r="C92" s="3" t="str">
        <f>'sample-data-3'!C92</f>
        <v>Country reported administrative data</v>
      </c>
      <c r="D92" s="3" t="str">
        <f>'sample-data-3'!D92</f>
        <v>DTP3 immunization coverage</v>
      </c>
      <c r="E92" s="3" t="str">
        <f>'sample-data-3'!E92</f>
        <v>Subnational region</v>
      </c>
      <c r="F92" s="3" t="str">
        <f>'sample-data-3'!F92</f>
        <v>Likouala</v>
      </c>
      <c r="G92" s="3">
        <f>'sample-data-3'!G92</f>
        <v>4828</v>
      </c>
      <c r="H92" s="3">
        <f>'sample-data-3'!H92</f>
        <v>9428</v>
      </c>
      <c r="I92" s="3">
        <f>'sample-data-3'!I92</f>
        <v>51.209164191769197</v>
      </c>
      <c r="J92" s="3">
        <f>'sample-data-3'!J92</f>
        <v>73</v>
      </c>
      <c r="K92" s="3">
        <f>'sample-data-3'!K92</f>
        <v>0</v>
      </c>
      <c r="L92" s="3">
        <f>'sample-data-3'!L92</f>
        <v>0</v>
      </c>
      <c r="M92" s="3">
        <f>'sample-data-3'!M92</f>
        <v>0</v>
      </c>
      <c r="O92" t="str">
        <f t="shared" si="16"/>
        <v>Congo</v>
      </c>
      <c r="P92">
        <f t="shared" si="17"/>
        <v>2020</v>
      </c>
      <c r="Q92" t="str">
        <f t="shared" si="18"/>
        <v>Country reported administrative data</v>
      </c>
      <c r="R92" t="str">
        <f>VLOOKUP($D92,Lookups!$A:$C,2, FALSE)</f>
        <v>dtp</v>
      </c>
      <c r="S92" t="str">
        <f>VLOOKUP($D92,Lookups!$A:$C,3, FALSE)</f>
        <v>DTP3 immunization coverage among one-year-olds (%)</v>
      </c>
      <c r="T92" t="str">
        <f t="shared" si="19"/>
        <v>Subnational region</v>
      </c>
      <c r="U92" t="str">
        <f t="shared" si="20"/>
        <v>Likouala</v>
      </c>
      <c r="V92">
        <f t="shared" si="21"/>
        <v>51.209164191769197</v>
      </c>
      <c r="W92">
        <f t="shared" si="22"/>
        <v>0</v>
      </c>
      <c r="X92">
        <f t="shared" si="23"/>
        <v>0</v>
      </c>
      <c r="Y92">
        <f t="shared" si="24"/>
        <v>0</v>
      </c>
      <c r="Z92">
        <f t="shared" si="25"/>
        <v>9428</v>
      </c>
      <c r="AA92" t="str">
        <f t="shared" si="26"/>
        <v/>
      </c>
      <c r="AB92">
        <f t="shared" si="27"/>
        <v>73</v>
      </c>
      <c r="AC92" t="str">
        <f>VLOOKUP(A92,Lookups!F:G,2,FALSE)</f>
        <v>COG</v>
      </c>
      <c r="AD92">
        <f>VLOOKUP(Calculation!D92,Lookups!A:D,4,FALSE)</f>
        <v>1</v>
      </c>
      <c r="AE92">
        <f>VLOOKUP(D92,Lookups!A:E,5, FALSE)</f>
        <v>100</v>
      </c>
      <c r="AF92">
        <f t="shared" si="28"/>
        <v>0</v>
      </c>
      <c r="AG92">
        <f>VLOOKUP(F92,Lookups!I:J,2,FALSE)</f>
        <v>0</v>
      </c>
      <c r="AH92">
        <f>VLOOKUP(F92,Lookups!I:L,3,FALSE)</f>
        <v>0</v>
      </c>
      <c r="AJ92" s="6">
        <f t="shared" si="29"/>
        <v>1</v>
      </c>
      <c r="AK92" s="6">
        <f t="shared" si="30"/>
        <v>0</v>
      </c>
      <c r="AL92" s="6">
        <f t="shared" si="31"/>
        <v>0</v>
      </c>
    </row>
    <row r="93" spans="1:38" thickTop="1" thickBot="1" x14ac:dyDescent="0.3">
      <c r="A93" s="3" t="str">
        <f>'sample-data-3'!A93</f>
        <v>Congo</v>
      </c>
      <c r="B93" s="3">
        <f>'sample-data-3'!B93</f>
        <v>2020</v>
      </c>
      <c r="C93" s="3" t="str">
        <f>'sample-data-3'!C93</f>
        <v>Country reported administrative data</v>
      </c>
      <c r="D93" s="3" t="str">
        <f>'sample-data-3'!D93</f>
        <v>DTP3 immunization coverage</v>
      </c>
      <c r="E93" s="3" t="str">
        <f>'sample-data-3'!E93</f>
        <v>Subnational region</v>
      </c>
      <c r="F93" s="3" t="str">
        <f>'sample-data-3'!F93</f>
        <v>Niari</v>
      </c>
      <c r="G93" s="3">
        <f>'sample-data-3'!G93</f>
        <v>8803</v>
      </c>
      <c r="H93" s="3">
        <f>'sample-data-3'!H93</f>
        <v>14145</v>
      </c>
      <c r="I93" s="3">
        <f>'sample-data-3'!I93</f>
        <v>62.234004948745138</v>
      </c>
      <c r="J93" s="3">
        <f>'sample-data-3'!J93</f>
        <v>73</v>
      </c>
      <c r="K93" s="3">
        <f>'sample-data-3'!K93</f>
        <v>0</v>
      </c>
      <c r="L93" s="3">
        <f>'sample-data-3'!L93</f>
        <v>0</v>
      </c>
      <c r="M93" s="3">
        <f>'sample-data-3'!M93</f>
        <v>0</v>
      </c>
      <c r="O93" t="str">
        <f t="shared" si="16"/>
        <v>Congo</v>
      </c>
      <c r="P93">
        <f t="shared" si="17"/>
        <v>2020</v>
      </c>
      <c r="Q93" t="str">
        <f t="shared" si="18"/>
        <v>Country reported administrative data</v>
      </c>
      <c r="R93" t="str">
        <f>VLOOKUP($D93,Lookups!$A:$C,2, FALSE)</f>
        <v>dtp</v>
      </c>
      <c r="S93" t="str">
        <f>VLOOKUP($D93,Lookups!$A:$C,3, FALSE)</f>
        <v>DTP3 immunization coverage among one-year-olds (%)</v>
      </c>
      <c r="T93" t="str">
        <f t="shared" si="19"/>
        <v>Subnational region</v>
      </c>
      <c r="U93" t="str">
        <f t="shared" si="20"/>
        <v>Niari</v>
      </c>
      <c r="V93">
        <f t="shared" si="21"/>
        <v>62.234004948745138</v>
      </c>
      <c r="W93">
        <f t="shared" si="22"/>
        <v>0</v>
      </c>
      <c r="X93">
        <f t="shared" si="23"/>
        <v>0</v>
      </c>
      <c r="Y93">
        <f t="shared" si="24"/>
        <v>0</v>
      </c>
      <c r="Z93">
        <f t="shared" si="25"/>
        <v>14145</v>
      </c>
      <c r="AA93" t="str">
        <f t="shared" si="26"/>
        <v/>
      </c>
      <c r="AB93">
        <f t="shared" si="27"/>
        <v>73</v>
      </c>
      <c r="AC93" t="str">
        <f>VLOOKUP(A93,Lookups!F:G,2,FALSE)</f>
        <v>COG</v>
      </c>
      <c r="AD93">
        <f>VLOOKUP(Calculation!D93,Lookups!A:D,4,FALSE)</f>
        <v>1</v>
      </c>
      <c r="AE93">
        <f>VLOOKUP(D93,Lookups!A:E,5, FALSE)</f>
        <v>100</v>
      </c>
      <c r="AF93">
        <f t="shared" si="28"/>
        <v>0</v>
      </c>
      <c r="AG93">
        <f>VLOOKUP(F93,Lookups!I:J,2,FALSE)</f>
        <v>0</v>
      </c>
      <c r="AH93">
        <f>VLOOKUP(F93,Lookups!I:L,3,FALSE)</f>
        <v>0</v>
      </c>
      <c r="AJ93" s="6">
        <f t="shared" si="29"/>
        <v>1</v>
      </c>
      <c r="AK93" s="6">
        <f t="shared" si="30"/>
        <v>0</v>
      </c>
      <c r="AL93" s="6">
        <f t="shared" si="31"/>
        <v>0</v>
      </c>
    </row>
    <row r="94" spans="1:38" thickTop="1" thickBot="1" x14ac:dyDescent="0.3">
      <c r="A94" s="3" t="str">
        <f>'sample-data-3'!A94</f>
        <v>Congo</v>
      </c>
      <c r="B94" s="3">
        <f>'sample-data-3'!B94</f>
        <v>2020</v>
      </c>
      <c r="C94" s="3" t="str">
        <f>'sample-data-3'!C94</f>
        <v>Country reported administrative data</v>
      </c>
      <c r="D94" s="3" t="str">
        <f>'sample-data-3'!D94</f>
        <v>DTP3 immunization coverage</v>
      </c>
      <c r="E94" s="3" t="str">
        <f>'sample-data-3'!E94</f>
        <v>Subnational region</v>
      </c>
      <c r="F94" s="3" t="str">
        <f>'sample-data-3'!F94</f>
        <v>Plateaux</v>
      </c>
      <c r="G94" s="3">
        <f>'sample-data-3'!G94</f>
        <v>8027</v>
      </c>
      <c r="H94" s="3">
        <f>'sample-data-3'!H94</f>
        <v>10679</v>
      </c>
      <c r="I94" s="3">
        <f>'sample-data-3'!I94</f>
        <v>75.166214064987358</v>
      </c>
      <c r="J94" s="3">
        <f>'sample-data-3'!J94</f>
        <v>73</v>
      </c>
      <c r="K94" s="3">
        <f>'sample-data-3'!K94</f>
        <v>0</v>
      </c>
      <c r="L94" s="3">
        <f>'sample-data-3'!L94</f>
        <v>0</v>
      </c>
      <c r="M94" s="3">
        <f>'sample-data-3'!M94</f>
        <v>0</v>
      </c>
      <c r="O94" t="str">
        <f t="shared" si="16"/>
        <v>Congo</v>
      </c>
      <c r="P94">
        <f t="shared" si="17"/>
        <v>2020</v>
      </c>
      <c r="Q94" t="str">
        <f t="shared" si="18"/>
        <v>Country reported administrative data</v>
      </c>
      <c r="R94" t="str">
        <f>VLOOKUP($D94,Lookups!$A:$C,2, FALSE)</f>
        <v>dtp</v>
      </c>
      <c r="S94" t="str">
        <f>VLOOKUP($D94,Lookups!$A:$C,3, FALSE)</f>
        <v>DTP3 immunization coverage among one-year-olds (%)</v>
      </c>
      <c r="T94" t="str">
        <f t="shared" si="19"/>
        <v>Subnational region</v>
      </c>
      <c r="U94" t="str">
        <f t="shared" si="20"/>
        <v>Plateaux</v>
      </c>
      <c r="V94">
        <f t="shared" si="21"/>
        <v>75.166214064987358</v>
      </c>
      <c r="W94">
        <f t="shared" si="22"/>
        <v>0</v>
      </c>
      <c r="X94">
        <f t="shared" si="23"/>
        <v>0</v>
      </c>
      <c r="Y94">
        <f t="shared" si="24"/>
        <v>0</v>
      </c>
      <c r="Z94">
        <f t="shared" si="25"/>
        <v>10679</v>
      </c>
      <c r="AA94" t="str">
        <f t="shared" si="26"/>
        <v/>
      </c>
      <c r="AB94">
        <f t="shared" si="27"/>
        <v>73</v>
      </c>
      <c r="AC94" t="str">
        <f>VLOOKUP(A94,Lookups!F:G,2,FALSE)</f>
        <v>COG</v>
      </c>
      <c r="AD94">
        <f>VLOOKUP(Calculation!D94,Lookups!A:D,4,FALSE)</f>
        <v>1</v>
      </c>
      <c r="AE94">
        <f>VLOOKUP(D94,Lookups!A:E,5, FALSE)</f>
        <v>100</v>
      </c>
      <c r="AF94">
        <f t="shared" si="28"/>
        <v>0</v>
      </c>
      <c r="AG94">
        <f>VLOOKUP(F94,Lookups!I:J,2,FALSE)</f>
        <v>0</v>
      </c>
      <c r="AH94">
        <f>VLOOKUP(F94,Lookups!I:L,3,FALSE)</f>
        <v>0</v>
      </c>
      <c r="AJ94" s="6">
        <f t="shared" si="29"/>
        <v>1</v>
      </c>
      <c r="AK94" s="6">
        <f t="shared" si="30"/>
        <v>0</v>
      </c>
      <c r="AL94" s="6">
        <f t="shared" si="31"/>
        <v>0</v>
      </c>
    </row>
    <row r="95" spans="1:38" thickTop="1" thickBot="1" x14ac:dyDescent="0.3">
      <c r="A95" s="3" t="str">
        <f>'sample-data-3'!A95</f>
        <v>Congo</v>
      </c>
      <c r="B95" s="3">
        <f>'sample-data-3'!B95</f>
        <v>2020</v>
      </c>
      <c r="C95" s="3" t="str">
        <f>'sample-data-3'!C95</f>
        <v>Country reported administrative data</v>
      </c>
      <c r="D95" s="3" t="str">
        <f>'sample-data-3'!D95</f>
        <v>DTP3 immunization coverage</v>
      </c>
      <c r="E95" s="3" t="str">
        <f>'sample-data-3'!E95</f>
        <v>Subnational region</v>
      </c>
      <c r="F95" s="3" t="str">
        <f>'sample-data-3'!F95</f>
        <v>Pointe-Noire</v>
      </c>
      <c r="G95" s="3">
        <f>'sample-data-3'!G95</f>
        <v>36276</v>
      </c>
      <c r="H95" s="3">
        <f>'sample-data-3'!H95</f>
        <v>51131</v>
      </c>
      <c r="I95" s="3">
        <f>'sample-data-3'!I95</f>
        <v>70.947174903678786</v>
      </c>
      <c r="J95" s="3">
        <f>'sample-data-3'!J95</f>
        <v>73</v>
      </c>
      <c r="K95" s="3">
        <f>'sample-data-3'!K95</f>
        <v>0</v>
      </c>
      <c r="L95" s="3">
        <f>'sample-data-3'!L95</f>
        <v>0</v>
      </c>
      <c r="M95" s="3">
        <f>'sample-data-3'!M95</f>
        <v>0</v>
      </c>
      <c r="O95" t="str">
        <f t="shared" si="16"/>
        <v>Congo</v>
      </c>
      <c r="P95">
        <f t="shared" si="17"/>
        <v>2020</v>
      </c>
      <c r="Q95" t="str">
        <f t="shared" si="18"/>
        <v>Country reported administrative data</v>
      </c>
      <c r="R95" t="str">
        <f>VLOOKUP($D95,Lookups!$A:$C,2, FALSE)</f>
        <v>dtp</v>
      </c>
      <c r="S95" t="str">
        <f>VLOOKUP($D95,Lookups!$A:$C,3, FALSE)</f>
        <v>DTP3 immunization coverage among one-year-olds (%)</v>
      </c>
      <c r="T95" t="str">
        <f t="shared" si="19"/>
        <v>Subnational region</v>
      </c>
      <c r="U95" t="str">
        <f t="shared" si="20"/>
        <v>Pointe-Noire</v>
      </c>
      <c r="V95">
        <f t="shared" si="21"/>
        <v>70.947174903678786</v>
      </c>
      <c r="W95">
        <f t="shared" si="22"/>
        <v>0</v>
      </c>
      <c r="X95">
        <f t="shared" si="23"/>
        <v>0</v>
      </c>
      <c r="Y95">
        <f t="shared" si="24"/>
        <v>0</v>
      </c>
      <c r="Z95">
        <f t="shared" si="25"/>
        <v>51131</v>
      </c>
      <c r="AA95" t="str">
        <f t="shared" si="26"/>
        <v/>
      </c>
      <c r="AB95">
        <f t="shared" si="27"/>
        <v>73</v>
      </c>
      <c r="AC95" t="str">
        <f>VLOOKUP(A95,Lookups!F:G,2,FALSE)</f>
        <v>COG</v>
      </c>
      <c r="AD95">
        <f>VLOOKUP(Calculation!D95,Lookups!A:D,4,FALSE)</f>
        <v>1</v>
      </c>
      <c r="AE95">
        <f>VLOOKUP(D95,Lookups!A:E,5, FALSE)</f>
        <v>100</v>
      </c>
      <c r="AF95">
        <f t="shared" si="28"/>
        <v>0</v>
      </c>
      <c r="AG95">
        <f>VLOOKUP(F95,Lookups!I:J,2,FALSE)</f>
        <v>0</v>
      </c>
      <c r="AH95">
        <f>VLOOKUP(F95,Lookups!I:L,3,FALSE)</f>
        <v>0</v>
      </c>
      <c r="AJ95" s="6">
        <f t="shared" si="29"/>
        <v>1</v>
      </c>
      <c r="AK95" s="6">
        <f t="shared" si="30"/>
        <v>0</v>
      </c>
      <c r="AL95" s="6">
        <f t="shared" si="31"/>
        <v>0</v>
      </c>
    </row>
    <row r="96" spans="1:38" thickTop="1" thickBot="1" x14ac:dyDescent="0.3">
      <c r="A96" s="3" t="str">
        <f>'sample-data-3'!A96</f>
        <v>Congo</v>
      </c>
      <c r="B96" s="3">
        <f>'sample-data-3'!B96</f>
        <v>2020</v>
      </c>
      <c r="C96" s="3" t="str">
        <f>'sample-data-3'!C96</f>
        <v>Country reported administrative data</v>
      </c>
      <c r="D96" s="3" t="str">
        <f>'sample-data-3'!D96</f>
        <v>DTP3 immunization coverage</v>
      </c>
      <c r="E96" s="3" t="str">
        <f>'sample-data-3'!E96</f>
        <v>Subnational region</v>
      </c>
      <c r="F96" s="3" t="str">
        <f>'sample-data-3'!F96</f>
        <v>Pool</v>
      </c>
      <c r="G96" s="3">
        <f>'sample-data-3'!G96</f>
        <v>11154</v>
      </c>
      <c r="H96" s="3">
        <f>'sample-data-3'!H96</f>
        <v>15628</v>
      </c>
      <c r="I96" s="3">
        <f>'sample-data-3'!I96</f>
        <v>71.371896595853599</v>
      </c>
      <c r="J96" s="3">
        <f>'sample-data-3'!J96</f>
        <v>73</v>
      </c>
      <c r="K96" s="3">
        <f>'sample-data-3'!K96</f>
        <v>0</v>
      </c>
      <c r="L96" s="3">
        <f>'sample-data-3'!L96</f>
        <v>0</v>
      </c>
      <c r="M96" s="3">
        <f>'sample-data-3'!M96</f>
        <v>0</v>
      </c>
      <c r="O96" t="str">
        <f t="shared" si="16"/>
        <v>Congo</v>
      </c>
      <c r="P96">
        <f t="shared" si="17"/>
        <v>2020</v>
      </c>
      <c r="Q96" t="str">
        <f t="shared" si="18"/>
        <v>Country reported administrative data</v>
      </c>
      <c r="R96" t="str">
        <f>VLOOKUP($D96,Lookups!$A:$C,2, FALSE)</f>
        <v>dtp</v>
      </c>
      <c r="S96" t="str">
        <f>VLOOKUP($D96,Lookups!$A:$C,3, FALSE)</f>
        <v>DTP3 immunization coverage among one-year-olds (%)</v>
      </c>
      <c r="T96" t="str">
        <f t="shared" si="19"/>
        <v>Subnational region</v>
      </c>
      <c r="U96" t="str">
        <f t="shared" si="20"/>
        <v>Pool</v>
      </c>
      <c r="V96">
        <f t="shared" si="21"/>
        <v>71.371896595853599</v>
      </c>
      <c r="W96">
        <f t="shared" si="22"/>
        <v>0</v>
      </c>
      <c r="X96">
        <f t="shared" si="23"/>
        <v>0</v>
      </c>
      <c r="Y96">
        <f t="shared" si="24"/>
        <v>0</v>
      </c>
      <c r="Z96">
        <f t="shared" si="25"/>
        <v>15628</v>
      </c>
      <c r="AA96" t="str">
        <f t="shared" si="26"/>
        <v/>
      </c>
      <c r="AB96">
        <f t="shared" si="27"/>
        <v>73</v>
      </c>
      <c r="AC96" t="str">
        <f>VLOOKUP(A96,Lookups!F:G,2,FALSE)</f>
        <v>COG</v>
      </c>
      <c r="AD96">
        <f>VLOOKUP(Calculation!D96,Lookups!A:D,4,FALSE)</f>
        <v>1</v>
      </c>
      <c r="AE96">
        <f>VLOOKUP(D96,Lookups!A:E,5, FALSE)</f>
        <v>100</v>
      </c>
      <c r="AF96">
        <f t="shared" si="28"/>
        <v>0</v>
      </c>
      <c r="AG96">
        <f>VLOOKUP(F96,Lookups!I:J,2,FALSE)</f>
        <v>0</v>
      </c>
      <c r="AH96">
        <f>VLOOKUP(F96,Lookups!I:L,3,FALSE)</f>
        <v>0</v>
      </c>
      <c r="AJ96" s="6">
        <f t="shared" si="29"/>
        <v>1</v>
      </c>
      <c r="AK96" s="6">
        <f t="shared" si="30"/>
        <v>0</v>
      </c>
      <c r="AL96" s="6">
        <f t="shared" si="31"/>
        <v>0</v>
      </c>
    </row>
    <row r="97" spans="1:38" thickTop="1" thickBot="1" x14ac:dyDescent="0.3">
      <c r="A97" s="3" t="str">
        <f>'sample-data-3'!A97</f>
        <v>Congo</v>
      </c>
      <c r="B97" s="3">
        <f>'sample-data-3'!B97</f>
        <v>2020</v>
      </c>
      <c r="C97" s="3" t="str">
        <f>'sample-data-3'!C97</f>
        <v>Country reported administrative data</v>
      </c>
      <c r="D97" s="3" t="str">
        <f>'sample-data-3'!D97</f>
        <v>DTP3 immunization coverage</v>
      </c>
      <c r="E97" s="3" t="str">
        <f>'sample-data-3'!E97</f>
        <v>Subnational region</v>
      </c>
      <c r="F97" s="3" t="str">
        <f>'sample-data-3'!F97</f>
        <v>Sangha</v>
      </c>
      <c r="G97" s="3">
        <f>'sample-data-3'!G97</f>
        <v>3268</v>
      </c>
      <c r="H97" s="3">
        <f>'sample-data-3'!H97</f>
        <v>5249</v>
      </c>
      <c r="I97" s="3">
        <f>'sample-data-3'!I97</f>
        <v>62.259477995808723</v>
      </c>
      <c r="J97" s="3">
        <f>'sample-data-3'!J97</f>
        <v>73</v>
      </c>
      <c r="K97" s="3">
        <f>'sample-data-3'!K97</f>
        <v>0</v>
      </c>
      <c r="L97" s="3">
        <f>'sample-data-3'!L97</f>
        <v>0</v>
      </c>
      <c r="M97" s="3">
        <f>'sample-data-3'!M97</f>
        <v>0</v>
      </c>
      <c r="O97" t="str">
        <f t="shared" si="16"/>
        <v>Congo</v>
      </c>
      <c r="P97">
        <f t="shared" si="17"/>
        <v>2020</v>
      </c>
      <c r="Q97" t="str">
        <f t="shared" si="18"/>
        <v>Country reported administrative data</v>
      </c>
      <c r="R97" t="str">
        <f>VLOOKUP($D97,Lookups!$A:$C,2, FALSE)</f>
        <v>dtp</v>
      </c>
      <c r="S97" t="str">
        <f>VLOOKUP($D97,Lookups!$A:$C,3, FALSE)</f>
        <v>DTP3 immunization coverage among one-year-olds (%)</v>
      </c>
      <c r="T97" t="str">
        <f t="shared" si="19"/>
        <v>Subnational region</v>
      </c>
      <c r="U97" t="str">
        <f t="shared" si="20"/>
        <v>Sangha</v>
      </c>
      <c r="V97">
        <f t="shared" si="21"/>
        <v>62.259477995808723</v>
      </c>
      <c r="W97">
        <f t="shared" si="22"/>
        <v>0</v>
      </c>
      <c r="X97">
        <f t="shared" si="23"/>
        <v>0</v>
      </c>
      <c r="Y97">
        <f t="shared" si="24"/>
        <v>0</v>
      </c>
      <c r="Z97">
        <f t="shared" si="25"/>
        <v>5249</v>
      </c>
      <c r="AA97" t="str">
        <f t="shared" si="26"/>
        <v/>
      </c>
      <c r="AB97">
        <f t="shared" si="27"/>
        <v>73</v>
      </c>
      <c r="AC97" t="str">
        <f>VLOOKUP(A97,Lookups!F:G,2,FALSE)</f>
        <v>COG</v>
      </c>
      <c r="AD97">
        <f>VLOOKUP(Calculation!D97,Lookups!A:D,4,FALSE)</f>
        <v>1</v>
      </c>
      <c r="AE97">
        <f>VLOOKUP(D97,Lookups!A:E,5, FALSE)</f>
        <v>100</v>
      </c>
      <c r="AF97">
        <f t="shared" si="28"/>
        <v>0</v>
      </c>
      <c r="AG97">
        <f>VLOOKUP(F97,Lookups!I:J,2,FALSE)</f>
        <v>0</v>
      </c>
      <c r="AH97">
        <f>VLOOKUP(F97,Lookups!I:L,3,FALSE)</f>
        <v>0</v>
      </c>
      <c r="AJ97" s="6">
        <f t="shared" si="29"/>
        <v>1</v>
      </c>
      <c r="AK97" s="6">
        <f t="shared" si="30"/>
        <v>0</v>
      </c>
      <c r="AL97" s="6">
        <f t="shared" si="31"/>
        <v>0</v>
      </c>
    </row>
    <row r="98" spans="1:38" thickTop="1" thickBot="1" x14ac:dyDescent="0.3">
      <c r="A98" s="3" t="str">
        <f>'sample-data-3'!A98</f>
        <v>Congo</v>
      </c>
      <c r="B98" s="3">
        <f>'sample-data-3'!B98</f>
        <v>2021</v>
      </c>
      <c r="C98" s="3" t="str">
        <f>'sample-data-3'!C98</f>
        <v>Country reported administrative data</v>
      </c>
      <c r="D98" s="3" t="str">
        <f>'sample-data-3'!D98</f>
        <v>DTP3 immunization coverage</v>
      </c>
      <c r="E98" s="3" t="str">
        <f>'sample-data-3'!E98</f>
        <v>Subnational region</v>
      </c>
      <c r="F98" s="3" t="str">
        <f>'sample-data-3'!F98</f>
        <v>Bouenza</v>
      </c>
      <c r="G98" s="3">
        <f>'sample-data-3'!G98</f>
        <v>17814</v>
      </c>
      <c r="H98" s="3">
        <f>'sample-data-3'!H98</f>
        <v>19471</v>
      </c>
      <c r="I98" s="3">
        <f>'sample-data-3'!I98</f>
        <v>91.489908068409434</v>
      </c>
      <c r="J98" s="3">
        <f>'sample-data-3'!J98</f>
        <v>77</v>
      </c>
      <c r="K98" s="3">
        <f>'sample-data-3'!K98</f>
        <v>0</v>
      </c>
      <c r="L98" s="3">
        <f>'sample-data-3'!L98</f>
        <v>0</v>
      </c>
      <c r="M98" s="3">
        <f>'sample-data-3'!M98</f>
        <v>0</v>
      </c>
      <c r="O98" t="str">
        <f t="shared" si="16"/>
        <v>Congo</v>
      </c>
      <c r="P98">
        <f t="shared" si="17"/>
        <v>2021</v>
      </c>
      <c r="Q98" t="str">
        <f t="shared" si="18"/>
        <v>Country reported administrative data</v>
      </c>
      <c r="R98" t="str">
        <f>VLOOKUP($D98,Lookups!$A:$C,2, FALSE)</f>
        <v>dtp</v>
      </c>
      <c r="S98" t="str">
        <f>VLOOKUP($D98,Lookups!$A:$C,3, FALSE)</f>
        <v>DTP3 immunization coverage among one-year-olds (%)</v>
      </c>
      <c r="T98" t="str">
        <f t="shared" si="19"/>
        <v>Subnational region</v>
      </c>
      <c r="U98" t="str">
        <f t="shared" si="20"/>
        <v>Bouenza</v>
      </c>
      <c r="V98">
        <f t="shared" si="21"/>
        <v>91.489908068409434</v>
      </c>
      <c r="W98">
        <f t="shared" si="22"/>
        <v>0</v>
      </c>
      <c r="X98">
        <f t="shared" si="23"/>
        <v>0</v>
      </c>
      <c r="Y98">
        <f t="shared" si="24"/>
        <v>0</v>
      </c>
      <c r="Z98">
        <f t="shared" si="25"/>
        <v>19471</v>
      </c>
      <c r="AA98" t="str">
        <f t="shared" si="26"/>
        <v/>
      </c>
      <c r="AB98">
        <f t="shared" si="27"/>
        <v>77</v>
      </c>
      <c r="AC98" t="str">
        <f>VLOOKUP(A98,Lookups!F:G,2,FALSE)</f>
        <v>COG</v>
      </c>
      <c r="AD98">
        <f>VLOOKUP(Calculation!D98,Lookups!A:D,4,FALSE)</f>
        <v>1</v>
      </c>
      <c r="AE98">
        <f>VLOOKUP(D98,Lookups!A:E,5, FALSE)</f>
        <v>100</v>
      </c>
      <c r="AF98">
        <f t="shared" si="28"/>
        <v>0</v>
      </c>
      <c r="AG98">
        <f>VLOOKUP(F98,Lookups!I:J,2,FALSE)</f>
        <v>0</v>
      </c>
      <c r="AH98">
        <f>VLOOKUP(F98,Lookups!I:L,3,FALSE)</f>
        <v>0</v>
      </c>
      <c r="AJ98" s="6">
        <f t="shared" si="29"/>
        <v>1</v>
      </c>
      <c r="AK98" s="6">
        <f t="shared" si="30"/>
        <v>0</v>
      </c>
      <c r="AL98" s="6">
        <f t="shared" si="31"/>
        <v>0</v>
      </c>
    </row>
    <row r="99" spans="1:38" thickTop="1" thickBot="1" x14ac:dyDescent="0.3">
      <c r="A99" s="3" t="str">
        <f>'sample-data-3'!A99</f>
        <v>Congo</v>
      </c>
      <c r="B99" s="3">
        <f>'sample-data-3'!B99</f>
        <v>2021</v>
      </c>
      <c r="C99" s="3" t="str">
        <f>'sample-data-3'!C99</f>
        <v>Country reported administrative data</v>
      </c>
      <c r="D99" s="3" t="str">
        <f>'sample-data-3'!D99</f>
        <v>DTP3 immunization coverage</v>
      </c>
      <c r="E99" s="3" t="str">
        <f>'sample-data-3'!E99</f>
        <v>Subnational region</v>
      </c>
      <c r="F99" s="3" t="str">
        <f>'sample-data-3'!F99</f>
        <v>Brazzaville</v>
      </c>
      <c r="G99" s="3">
        <f>'sample-data-3'!G99</f>
        <v>60147</v>
      </c>
      <c r="H99" s="3">
        <f>'sample-data-3'!H99</f>
        <v>85426</v>
      </c>
      <c r="I99" s="3">
        <f>'sample-data-3'!I99</f>
        <v>70.408306604546624</v>
      </c>
      <c r="J99" s="3">
        <f>'sample-data-3'!J99</f>
        <v>77</v>
      </c>
      <c r="K99" s="3">
        <f>'sample-data-3'!K99</f>
        <v>0</v>
      </c>
      <c r="L99" s="3">
        <f>'sample-data-3'!L99</f>
        <v>0</v>
      </c>
      <c r="M99" s="3">
        <f>'sample-data-3'!M99</f>
        <v>0</v>
      </c>
      <c r="O99" t="str">
        <f t="shared" si="16"/>
        <v>Congo</v>
      </c>
      <c r="P99">
        <f t="shared" si="17"/>
        <v>2021</v>
      </c>
      <c r="Q99" t="str">
        <f t="shared" si="18"/>
        <v>Country reported administrative data</v>
      </c>
      <c r="R99" t="str">
        <f>VLOOKUP($D99,Lookups!$A:$C,2, FALSE)</f>
        <v>dtp</v>
      </c>
      <c r="S99" t="str">
        <f>VLOOKUP($D99,Lookups!$A:$C,3, FALSE)</f>
        <v>DTP3 immunization coverage among one-year-olds (%)</v>
      </c>
      <c r="T99" t="str">
        <f t="shared" si="19"/>
        <v>Subnational region</v>
      </c>
      <c r="U99" t="str">
        <f t="shared" si="20"/>
        <v>Brazzaville</v>
      </c>
      <c r="V99">
        <f t="shared" si="21"/>
        <v>70.408306604546624</v>
      </c>
      <c r="W99">
        <f t="shared" si="22"/>
        <v>0</v>
      </c>
      <c r="X99">
        <f t="shared" si="23"/>
        <v>0</v>
      </c>
      <c r="Y99">
        <f t="shared" si="24"/>
        <v>0</v>
      </c>
      <c r="Z99">
        <f t="shared" si="25"/>
        <v>85426</v>
      </c>
      <c r="AA99" t="str">
        <f t="shared" si="26"/>
        <v/>
      </c>
      <c r="AB99">
        <f t="shared" si="27"/>
        <v>77</v>
      </c>
      <c r="AC99" t="str">
        <f>VLOOKUP(A99,Lookups!F:G,2,FALSE)</f>
        <v>COG</v>
      </c>
      <c r="AD99">
        <f>VLOOKUP(Calculation!D99,Lookups!A:D,4,FALSE)</f>
        <v>1</v>
      </c>
      <c r="AE99">
        <f>VLOOKUP(D99,Lookups!A:E,5, FALSE)</f>
        <v>100</v>
      </c>
      <c r="AF99">
        <f t="shared" si="28"/>
        <v>0</v>
      </c>
      <c r="AG99">
        <f>VLOOKUP(F99,Lookups!I:J,2,FALSE)</f>
        <v>0</v>
      </c>
      <c r="AH99">
        <f>VLOOKUP(F99,Lookups!I:L,3,FALSE)</f>
        <v>0</v>
      </c>
      <c r="AJ99" s="6">
        <f t="shared" si="29"/>
        <v>1</v>
      </c>
      <c r="AK99" s="6">
        <f t="shared" si="30"/>
        <v>0</v>
      </c>
      <c r="AL99" s="6">
        <f t="shared" si="31"/>
        <v>0</v>
      </c>
    </row>
    <row r="100" spans="1:38" thickTop="1" thickBot="1" x14ac:dyDescent="0.3">
      <c r="A100" s="3" t="str">
        <f>'sample-data-3'!A100</f>
        <v>Congo</v>
      </c>
      <c r="B100" s="3">
        <f>'sample-data-3'!B100</f>
        <v>2021</v>
      </c>
      <c r="C100" s="3" t="str">
        <f>'sample-data-3'!C100</f>
        <v>Country reported administrative data</v>
      </c>
      <c r="D100" s="3" t="str">
        <f>'sample-data-3'!D100</f>
        <v>DTP3 immunization coverage</v>
      </c>
      <c r="E100" s="3" t="str">
        <f>'sample-data-3'!E100</f>
        <v>Subnational region</v>
      </c>
      <c r="F100" s="3" t="str">
        <f>'sample-data-3'!F100</f>
        <v>Cuvette</v>
      </c>
      <c r="G100" s="3">
        <f>'sample-data-3'!G100</f>
        <v>6485</v>
      </c>
      <c r="H100" s="3">
        <f>'sample-data-3'!H100</f>
        <v>9834</v>
      </c>
      <c r="I100" s="3">
        <f>'sample-data-3'!I100</f>
        <v>65.94468171649379</v>
      </c>
      <c r="J100" s="3">
        <f>'sample-data-3'!J100</f>
        <v>77</v>
      </c>
      <c r="K100" s="3">
        <f>'sample-data-3'!K100</f>
        <v>0</v>
      </c>
      <c r="L100" s="3">
        <f>'sample-data-3'!L100</f>
        <v>0</v>
      </c>
      <c r="M100" s="3">
        <f>'sample-data-3'!M100</f>
        <v>0</v>
      </c>
      <c r="O100" t="str">
        <f t="shared" si="16"/>
        <v>Congo</v>
      </c>
      <c r="P100">
        <f t="shared" si="17"/>
        <v>2021</v>
      </c>
      <c r="Q100" t="str">
        <f t="shared" si="18"/>
        <v>Country reported administrative data</v>
      </c>
      <c r="R100" t="str">
        <f>VLOOKUP($D100,Lookups!$A:$C,2, FALSE)</f>
        <v>dtp</v>
      </c>
      <c r="S100" t="str">
        <f>VLOOKUP($D100,Lookups!$A:$C,3, FALSE)</f>
        <v>DTP3 immunization coverage among one-year-olds (%)</v>
      </c>
      <c r="T100" t="str">
        <f t="shared" si="19"/>
        <v>Subnational region</v>
      </c>
      <c r="U100" t="str">
        <f t="shared" si="20"/>
        <v>Cuvette</v>
      </c>
      <c r="V100">
        <f t="shared" si="21"/>
        <v>65.94468171649379</v>
      </c>
      <c r="W100">
        <f t="shared" si="22"/>
        <v>0</v>
      </c>
      <c r="X100">
        <f t="shared" si="23"/>
        <v>0</v>
      </c>
      <c r="Y100">
        <f t="shared" si="24"/>
        <v>0</v>
      </c>
      <c r="Z100">
        <f t="shared" si="25"/>
        <v>9834</v>
      </c>
      <c r="AA100" t="str">
        <f t="shared" si="26"/>
        <v/>
      </c>
      <c r="AB100">
        <f t="shared" si="27"/>
        <v>77</v>
      </c>
      <c r="AC100" t="str">
        <f>VLOOKUP(A100,Lookups!F:G,2,FALSE)</f>
        <v>COG</v>
      </c>
      <c r="AD100">
        <f>VLOOKUP(Calculation!D100,Lookups!A:D,4,FALSE)</f>
        <v>1</v>
      </c>
      <c r="AE100">
        <f>VLOOKUP(D100,Lookups!A:E,5, FALSE)</f>
        <v>100</v>
      </c>
      <c r="AF100">
        <f t="shared" si="28"/>
        <v>0</v>
      </c>
      <c r="AG100">
        <f>VLOOKUP(F100,Lookups!I:J,2,FALSE)</f>
        <v>0</v>
      </c>
      <c r="AH100">
        <f>VLOOKUP(F100,Lookups!I:L,3,FALSE)</f>
        <v>0</v>
      </c>
      <c r="AJ100" s="6">
        <f t="shared" si="29"/>
        <v>1</v>
      </c>
      <c r="AK100" s="6">
        <f t="shared" si="30"/>
        <v>0</v>
      </c>
      <c r="AL100" s="6">
        <f t="shared" si="31"/>
        <v>0</v>
      </c>
    </row>
    <row r="101" spans="1:38" thickTop="1" thickBot="1" x14ac:dyDescent="0.3">
      <c r="A101" s="3" t="str">
        <f>'sample-data-3'!A101</f>
        <v>Congo</v>
      </c>
      <c r="B101" s="3">
        <f>'sample-data-3'!B101</f>
        <v>2021</v>
      </c>
      <c r="C101" s="3" t="str">
        <f>'sample-data-3'!C101</f>
        <v>Country reported administrative data</v>
      </c>
      <c r="D101" s="3" t="str">
        <f>'sample-data-3'!D101</f>
        <v>DTP3 immunization coverage</v>
      </c>
      <c r="E101" s="3" t="str">
        <f>'sample-data-3'!E101</f>
        <v>Subnational region</v>
      </c>
      <c r="F101" s="3" t="str">
        <f>'sample-data-3'!F101</f>
        <v>Cuvette-Ouest</v>
      </c>
      <c r="G101" s="3">
        <f>'sample-data-3'!G101</f>
        <v>3934</v>
      </c>
      <c r="H101" s="3">
        <f>'sample-data-3'!H101</f>
        <v>4599</v>
      </c>
      <c r="I101" s="3">
        <f>'sample-data-3'!I101</f>
        <v>85.540334855403344</v>
      </c>
      <c r="J101" s="3">
        <f>'sample-data-3'!J101</f>
        <v>77</v>
      </c>
      <c r="K101" s="3">
        <f>'sample-data-3'!K101</f>
        <v>0</v>
      </c>
      <c r="L101" s="3">
        <f>'sample-data-3'!L101</f>
        <v>0</v>
      </c>
      <c r="M101" s="3">
        <f>'sample-data-3'!M101</f>
        <v>0</v>
      </c>
      <c r="O101" t="str">
        <f t="shared" si="16"/>
        <v>Congo</v>
      </c>
      <c r="P101">
        <f t="shared" si="17"/>
        <v>2021</v>
      </c>
      <c r="Q101" t="str">
        <f t="shared" si="18"/>
        <v>Country reported administrative data</v>
      </c>
      <c r="R101" t="str">
        <f>VLOOKUP($D101,Lookups!$A:$C,2, FALSE)</f>
        <v>dtp</v>
      </c>
      <c r="S101" t="str">
        <f>VLOOKUP($D101,Lookups!$A:$C,3, FALSE)</f>
        <v>DTP3 immunization coverage among one-year-olds (%)</v>
      </c>
      <c r="T101" t="str">
        <f t="shared" si="19"/>
        <v>Subnational region</v>
      </c>
      <c r="U101" t="str">
        <f t="shared" si="20"/>
        <v>Cuvette-Ouest</v>
      </c>
      <c r="V101">
        <f t="shared" si="21"/>
        <v>85.540334855403344</v>
      </c>
      <c r="W101">
        <f t="shared" si="22"/>
        <v>0</v>
      </c>
      <c r="X101">
        <f t="shared" si="23"/>
        <v>0</v>
      </c>
      <c r="Y101">
        <f t="shared" si="24"/>
        <v>0</v>
      </c>
      <c r="Z101">
        <f t="shared" si="25"/>
        <v>4599</v>
      </c>
      <c r="AA101" t="str">
        <f t="shared" si="26"/>
        <v/>
      </c>
      <c r="AB101">
        <f t="shared" si="27"/>
        <v>77</v>
      </c>
      <c r="AC101" t="str">
        <f>VLOOKUP(A101,Lookups!F:G,2,FALSE)</f>
        <v>COG</v>
      </c>
      <c r="AD101">
        <f>VLOOKUP(Calculation!D101,Lookups!A:D,4,FALSE)</f>
        <v>1</v>
      </c>
      <c r="AE101">
        <f>VLOOKUP(D101,Lookups!A:E,5, FALSE)</f>
        <v>100</v>
      </c>
      <c r="AF101">
        <f t="shared" si="28"/>
        <v>0</v>
      </c>
      <c r="AG101">
        <f>VLOOKUP(F101,Lookups!I:J,2,FALSE)</f>
        <v>0</v>
      </c>
      <c r="AH101">
        <f>VLOOKUP(F101,Lookups!I:L,3,FALSE)</f>
        <v>0</v>
      </c>
      <c r="AJ101" s="6">
        <f t="shared" si="29"/>
        <v>1</v>
      </c>
      <c r="AK101" s="6">
        <f t="shared" si="30"/>
        <v>0</v>
      </c>
      <c r="AL101" s="6">
        <f t="shared" si="31"/>
        <v>0</v>
      </c>
    </row>
    <row r="102" spans="1:38" thickTop="1" thickBot="1" x14ac:dyDescent="0.3">
      <c r="A102" s="3" t="str">
        <f>'sample-data-3'!A102</f>
        <v>Congo</v>
      </c>
      <c r="B102" s="3">
        <f>'sample-data-3'!B102</f>
        <v>2021</v>
      </c>
      <c r="C102" s="3" t="str">
        <f>'sample-data-3'!C102</f>
        <v>Country reported administrative data</v>
      </c>
      <c r="D102" s="3" t="str">
        <f>'sample-data-3'!D102</f>
        <v>DTP3 immunization coverage</v>
      </c>
      <c r="E102" s="3" t="str">
        <f>'sample-data-3'!E102</f>
        <v>Subnational region</v>
      </c>
      <c r="F102" s="3" t="str">
        <f>'sample-data-3'!F102</f>
        <v>Kouilou</v>
      </c>
      <c r="G102" s="3">
        <f>'sample-data-3'!G102</f>
        <v>4439</v>
      </c>
      <c r="H102" s="3">
        <f>'sample-data-3'!H102</f>
        <v>4747</v>
      </c>
      <c r="I102" s="3">
        <f>'sample-data-3'!I102</f>
        <v>93.511691594691385</v>
      </c>
      <c r="J102" s="3">
        <f>'sample-data-3'!J102</f>
        <v>77</v>
      </c>
      <c r="K102" s="3">
        <f>'sample-data-3'!K102</f>
        <v>0</v>
      </c>
      <c r="L102" s="3">
        <f>'sample-data-3'!L102</f>
        <v>0</v>
      </c>
      <c r="M102" s="3">
        <f>'sample-data-3'!M102</f>
        <v>0</v>
      </c>
      <c r="O102" t="str">
        <f t="shared" si="16"/>
        <v>Congo</v>
      </c>
      <c r="P102">
        <f t="shared" si="17"/>
        <v>2021</v>
      </c>
      <c r="Q102" t="str">
        <f t="shared" si="18"/>
        <v>Country reported administrative data</v>
      </c>
      <c r="R102" t="str">
        <f>VLOOKUP($D102,Lookups!$A:$C,2, FALSE)</f>
        <v>dtp</v>
      </c>
      <c r="S102" t="str">
        <f>VLOOKUP($D102,Lookups!$A:$C,3, FALSE)</f>
        <v>DTP3 immunization coverage among one-year-olds (%)</v>
      </c>
      <c r="T102" t="str">
        <f t="shared" si="19"/>
        <v>Subnational region</v>
      </c>
      <c r="U102" t="str">
        <f t="shared" si="20"/>
        <v>Kouilou</v>
      </c>
      <c r="V102">
        <f t="shared" si="21"/>
        <v>93.511691594691385</v>
      </c>
      <c r="W102">
        <f t="shared" si="22"/>
        <v>0</v>
      </c>
      <c r="X102">
        <f t="shared" si="23"/>
        <v>0</v>
      </c>
      <c r="Y102">
        <f t="shared" si="24"/>
        <v>0</v>
      </c>
      <c r="Z102">
        <f t="shared" si="25"/>
        <v>4747</v>
      </c>
      <c r="AA102" t="str">
        <f t="shared" si="26"/>
        <v/>
      </c>
      <c r="AB102">
        <f t="shared" si="27"/>
        <v>77</v>
      </c>
      <c r="AC102" t="str">
        <f>VLOOKUP(A102,Lookups!F:G,2,FALSE)</f>
        <v>COG</v>
      </c>
      <c r="AD102">
        <f>VLOOKUP(Calculation!D102,Lookups!A:D,4,FALSE)</f>
        <v>1</v>
      </c>
      <c r="AE102">
        <f>VLOOKUP(D102,Lookups!A:E,5, FALSE)</f>
        <v>100</v>
      </c>
      <c r="AF102">
        <f t="shared" si="28"/>
        <v>0</v>
      </c>
      <c r="AG102">
        <f>VLOOKUP(F102,Lookups!I:J,2,FALSE)</f>
        <v>0</v>
      </c>
      <c r="AH102">
        <f>VLOOKUP(F102,Lookups!I:L,3,FALSE)</f>
        <v>0</v>
      </c>
      <c r="AJ102" s="6">
        <f t="shared" si="29"/>
        <v>1</v>
      </c>
      <c r="AK102" s="6">
        <f t="shared" si="30"/>
        <v>0</v>
      </c>
      <c r="AL102" s="6">
        <f t="shared" si="31"/>
        <v>0</v>
      </c>
    </row>
    <row r="103" spans="1:38" thickTop="1" thickBot="1" x14ac:dyDescent="0.3">
      <c r="A103" s="3" t="str">
        <f>'sample-data-3'!A103</f>
        <v>Congo</v>
      </c>
      <c r="B103" s="3">
        <f>'sample-data-3'!B103</f>
        <v>2021</v>
      </c>
      <c r="C103" s="3" t="str">
        <f>'sample-data-3'!C103</f>
        <v>Country reported administrative data</v>
      </c>
      <c r="D103" s="3" t="str">
        <f>'sample-data-3'!D103</f>
        <v>DTP3 immunization coverage</v>
      </c>
      <c r="E103" s="3" t="str">
        <f>'sample-data-3'!E103</f>
        <v>Subnational region</v>
      </c>
      <c r="F103" s="3" t="str">
        <f>'sample-data-3'!F103</f>
        <v>Lekoumou</v>
      </c>
      <c r="G103" s="3">
        <f>'sample-data-3'!G103</f>
        <v>4425</v>
      </c>
      <c r="H103" s="3">
        <f>'sample-data-3'!H103</f>
        <v>6073</v>
      </c>
      <c r="I103" s="3">
        <f>'sample-data-3'!I103</f>
        <v>72.863494154454145</v>
      </c>
      <c r="J103" s="3">
        <f>'sample-data-3'!J103</f>
        <v>77</v>
      </c>
      <c r="K103" s="3">
        <f>'sample-data-3'!K103</f>
        <v>0</v>
      </c>
      <c r="L103" s="3">
        <f>'sample-data-3'!L103</f>
        <v>0</v>
      </c>
      <c r="M103" s="3">
        <f>'sample-data-3'!M103</f>
        <v>0</v>
      </c>
      <c r="O103" t="str">
        <f t="shared" si="16"/>
        <v>Congo</v>
      </c>
      <c r="P103">
        <f t="shared" si="17"/>
        <v>2021</v>
      </c>
      <c r="Q103" t="str">
        <f t="shared" si="18"/>
        <v>Country reported administrative data</v>
      </c>
      <c r="R103" t="str">
        <f>VLOOKUP($D103,Lookups!$A:$C,2, FALSE)</f>
        <v>dtp</v>
      </c>
      <c r="S103" t="str">
        <f>VLOOKUP($D103,Lookups!$A:$C,3, FALSE)</f>
        <v>DTP3 immunization coverage among one-year-olds (%)</v>
      </c>
      <c r="T103" t="str">
        <f t="shared" si="19"/>
        <v>Subnational region</v>
      </c>
      <c r="U103" t="str">
        <f t="shared" si="20"/>
        <v>Lekoumou</v>
      </c>
      <c r="V103">
        <f t="shared" si="21"/>
        <v>72.863494154454145</v>
      </c>
      <c r="W103">
        <f t="shared" si="22"/>
        <v>0</v>
      </c>
      <c r="X103">
        <f t="shared" si="23"/>
        <v>0</v>
      </c>
      <c r="Y103">
        <f t="shared" si="24"/>
        <v>0</v>
      </c>
      <c r="Z103">
        <f t="shared" si="25"/>
        <v>6073</v>
      </c>
      <c r="AA103" t="str">
        <f t="shared" si="26"/>
        <v/>
      </c>
      <c r="AB103">
        <f t="shared" si="27"/>
        <v>77</v>
      </c>
      <c r="AC103" t="str">
        <f>VLOOKUP(A103,Lookups!F:G,2,FALSE)</f>
        <v>COG</v>
      </c>
      <c r="AD103">
        <f>VLOOKUP(Calculation!D103,Lookups!A:D,4,FALSE)</f>
        <v>1</v>
      </c>
      <c r="AE103">
        <f>VLOOKUP(D103,Lookups!A:E,5, FALSE)</f>
        <v>100</v>
      </c>
      <c r="AF103">
        <f t="shared" si="28"/>
        <v>0</v>
      </c>
      <c r="AG103">
        <f>VLOOKUP(F103,Lookups!I:J,2,FALSE)</f>
        <v>0</v>
      </c>
      <c r="AH103">
        <f>VLOOKUP(F103,Lookups!I:L,3,FALSE)</f>
        <v>0</v>
      </c>
      <c r="AJ103" s="6">
        <f t="shared" si="29"/>
        <v>1</v>
      </c>
      <c r="AK103" s="6">
        <f t="shared" si="30"/>
        <v>0</v>
      </c>
      <c r="AL103" s="6">
        <f t="shared" si="31"/>
        <v>0</v>
      </c>
    </row>
    <row r="104" spans="1:38" thickTop="1" thickBot="1" x14ac:dyDescent="0.3">
      <c r="A104" s="3" t="str">
        <f>'sample-data-3'!A104</f>
        <v>Congo</v>
      </c>
      <c r="B104" s="3">
        <f>'sample-data-3'!B104</f>
        <v>2021</v>
      </c>
      <c r="C104" s="3" t="str">
        <f>'sample-data-3'!C104</f>
        <v>Country reported administrative data</v>
      </c>
      <c r="D104" s="3" t="str">
        <f>'sample-data-3'!D104</f>
        <v>DTP3 immunization coverage</v>
      </c>
      <c r="E104" s="3" t="str">
        <f>'sample-data-3'!E104</f>
        <v>Subnational region</v>
      </c>
      <c r="F104" s="3" t="str">
        <f>'sample-data-3'!F104</f>
        <v>Likouala</v>
      </c>
      <c r="G104" s="3">
        <f>'sample-data-3'!G104</f>
        <v>4225</v>
      </c>
      <c r="H104" s="3">
        <f>'sample-data-3'!H104</f>
        <v>9709</v>
      </c>
      <c r="I104" s="3">
        <f>'sample-data-3'!I104</f>
        <v>43.516325059223398</v>
      </c>
      <c r="J104" s="3">
        <f>'sample-data-3'!J104</f>
        <v>77</v>
      </c>
      <c r="K104" s="3">
        <f>'sample-data-3'!K104</f>
        <v>0</v>
      </c>
      <c r="L104" s="3">
        <f>'sample-data-3'!L104</f>
        <v>0</v>
      </c>
      <c r="M104" s="3">
        <f>'sample-data-3'!M104</f>
        <v>0</v>
      </c>
      <c r="O104" t="str">
        <f t="shared" si="16"/>
        <v>Congo</v>
      </c>
      <c r="P104">
        <f t="shared" si="17"/>
        <v>2021</v>
      </c>
      <c r="Q104" t="str">
        <f t="shared" si="18"/>
        <v>Country reported administrative data</v>
      </c>
      <c r="R104" t="str">
        <f>VLOOKUP($D104,Lookups!$A:$C,2, FALSE)</f>
        <v>dtp</v>
      </c>
      <c r="S104" t="str">
        <f>VLOOKUP($D104,Lookups!$A:$C,3, FALSE)</f>
        <v>DTP3 immunization coverage among one-year-olds (%)</v>
      </c>
      <c r="T104" t="str">
        <f t="shared" si="19"/>
        <v>Subnational region</v>
      </c>
      <c r="U104" t="str">
        <f t="shared" si="20"/>
        <v>Likouala</v>
      </c>
      <c r="V104">
        <f t="shared" si="21"/>
        <v>43.516325059223398</v>
      </c>
      <c r="W104">
        <f t="shared" si="22"/>
        <v>0</v>
      </c>
      <c r="X104">
        <f t="shared" si="23"/>
        <v>0</v>
      </c>
      <c r="Y104">
        <f t="shared" si="24"/>
        <v>0</v>
      </c>
      <c r="Z104">
        <f t="shared" si="25"/>
        <v>9709</v>
      </c>
      <c r="AA104" t="str">
        <f t="shared" si="26"/>
        <v/>
      </c>
      <c r="AB104">
        <f t="shared" si="27"/>
        <v>77</v>
      </c>
      <c r="AC104" t="str">
        <f>VLOOKUP(A104,Lookups!F:G,2,FALSE)</f>
        <v>COG</v>
      </c>
      <c r="AD104">
        <f>VLOOKUP(Calculation!D104,Lookups!A:D,4,FALSE)</f>
        <v>1</v>
      </c>
      <c r="AE104">
        <f>VLOOKUP(D104,Lookups!A:E,5, FALSE)</f>
        <v>100</v>
      </c>
      <c r="AF104">
        <f t="shared" si="28"/>
        <v>0</v>
      </c>
      <c r="AG104">
        <f>VLOOKUP(F104,Lookups!I:J,2,FALSE)</f>
        <v>0</v>
      </c>
      <c r="AH104">
        <f>VLOOKUP(F104,Lookups!I:L,3,FALSE)</f>
        <v>0</v>
      </c>
      <c r="AJ104" s="6">
        <f t="shared" si="29"/>
        <v>1</v>
      </c>
      <c r="AK104" s="6">
        <f t="shared" si="30"/>
        <v>0</v>
      </c>
      <c r="AL104" s="6">
        <f t="shared" si="31"/>
        <v>0</v>
      </c>
    </row>
    <row r="105" spans="1:38" thickTop="1" thickBot="1" x14ac:dyDescent="0.3">
      <c r="A105" s="3" t="str">
        <f>'sample-data-3'!A105</f>
        <v>Congo</v>
      </c>
      <c r="B105" s="3">
        <f>'sample-data-3'!B105</f>
        <v>2021</v>
      </c>
      <c r="C105" s="3" t="str">
        <f>'sample-data-3'!C105</f>
        <v>Country reported administrative data</v>
      </c>
      <c r="D105" s="3" t="str">
        <f>'sample-data-3'!D105</f>
        <v>DTP3 immunization coverage</v>
      </c>
      <c r="E105" s="3" t="str">
        <f>'sample-data-3'!E105</f>
        <v>Subnational region</v>
      </c>
      <c r="F105" s="3" t="str">
        <f>'sample-data-3'!F105</f>
        <v>Niari</v>
      </c>
      <c r="G105" s="3">
        <f>'sample-data-3'!G105</f>
        <v>11724</v>
      </c>
      <c r="H105" s="3">
        <f>'sample-data-3'!H105</f>
        <v>14569</v>
      </c>
      <c r="I105" s="3">
        <f>'sample-data-3'!I105</f>
        <v>80.472235568673213</v>
      </c>
      <c r="J105" s="3">
        <f>'sample-data-3'!J105</f>
        <v>77</v>
      </c>
      <c r="K105" s="3">
        <f>'sample-data-3'!K105</f>
        <v>0</v>
      </c>
      <c r="L105" s="3">
        <f>'sample-data-3'!L105</f>
        <v>0</v>
      </c>
      <c r="M105" s="3">
        <f>'sample-data-3'!M105</f>
        <v>0</v>
      </c>
      <c r="O105" t="str">
        <f t="shared" si="16"/>
        <v>Congo</v>
      </c>
      <c r="P105">
        <f t="shared" si="17"/>
        <v>2021</v>
      </c>
      <c r="Q105" t="str">
        <f t="shared" si="18"/>
        <v>Country reported administrative data</v>
      </c>
      <c r="R105" t="str">
        <f>VLOOKUP($D105,Lookups!$A:$C,2, FALSE)</f>
        <v>dtp</v>
      </c>
      <c r="S105" t="str">
        <f>VLOOKUP($D105,Lookups!$A:$C,3, FALSE)</f>
        <v>DTP3 immunization coverage among one-year-olds (%)</v>
      </c>
      <c r="T105" t="str">
        <f t="shared" si="19"/>
        <v>Subnational region</v>
      </c>
      <c r="U105" t="str">
        <f t="shared" si="20"/>
        <v>Niari</v>
      </c>
      <c r="V105">
        <f t="shared" si="21"/>
        <v>80.472235568673213</v>
      </c>
      <c r="W105">
        <f t="shared" si="22"/>
        <v>0</v>
      </c>
      <c r="X105">
        <f t="shared" si="23"/>
        <v>0</v>
      </c>
      <c r="Y105">
        <f t="shared" si="24"/>
        <v>0</v>
      </c>
      <c r="Z105">
        <f t="shared" si="25"/>
        <v>14569</v>
      </c>
      <c r="AA105" t="str">
        <f t="shared" si="26"/>
        <v/>
      </c>
      <c r="AB105">
        <f t="shared" si="27"/>
        <v>77</v>
      </c>
      <c r="AC105" t="str">
        <f>VLOOKUP(A105,Lookups!F:G,2,FALSE)</f>
        <v>COG</v>
      </c>
      <c r="AD105">
        <f>VLOOKUP(Calculation!D105,Lookups!A:D,4,FALSE)</f>
        <v>1</v>
      </c>
      <c r="AE105">
        <f>VLOOKUP(D105,Lookups!A:E,5, FALSE)</f>
        <v>100</v>
      </c>
      <c r="AF105">
        <f t="shared" si="28"/>
        <v>0</v>
      </c>
      <c r="AG105">
        <f>VLOOKUP(F105,Lookups!I:J,2,FALSE)</f>
        <v>0</v>
      </c>
      <c r="AH105">
        <f>VLOOKUP(F105,Lookups!I:L,3,FALSE)</f>
        <v>0</v>
      </c>
      <c r="AJ105" s="6">
        <f t="shared" si="29"/>
        <v>1</v>
      </c>
      <c r="AK105" s="6">
        <f t="shared" si="30"/>
        <v>0</v>
      </c>
      <c r="AL105" s="6">
        <f t="shared" si="31"/>
        <v>0</v>
      </c>
    </row>
    <row r="106" spans="1:38" thickTop="1" thickBot="1" x14ac:dyDescent="0.3">
      <c r="A106" s="3" t="str">
        <f>'sample-data-3'!A106</f>
        <v>Congo</v>
      </c>
      <c r="B106" s="3">
        <f>'sample-data-3'!B106</f>
        <v>2021</v>
      </c>
      <c r="C106" s="3" t="str">
        <f>'sample-data-3'!C106</f>
        <v>Country reported administrative data</v>
      </c>
      <c r="D106" s="3" t="str">
        <f>'sample-data-3'!D106</f>
        <v>DTP3 immunization coverage</v>
      </c>
      <c r="E106" s="3" t="str">
        <f>'sample-data-3'!E106</f>
        <v>Subnational region</v>
      </c>
      <c r="F106" s="3" t="str">
        <f>'sample-data-3'!F106</f>
        <v>Plateaux</v>
      </c>
      <c r="G106" s="3">
        <f>'sample-data-3'!G106</f>
        <v>9093</v>
      </c>
      <c r="H106" s="3">
        <f>'sample-data-3'!H106</f>
        <v>10999</v>
      </c>
      <c r="I106" s="3">
        <f>'sample-data-3'!I106</f>
        <v>82.671151922902084</v>
      </c>
      <c r="J106" s="3">
        <f>'sample-data-3'!J106</f>
        <v>77</v>
      </c>
      <c r="K106" s="3">
        <f>'sample-data-3'!K106</f>
        <v>0</v>
      </c>
      <c r="L106" s="3">
        <f>'sample-data-3'!L106</f>
        <v>0</v>
      </c>
      <c r="M106" s="3">
        <f>'sample-data-3'!M106</f>
        <v>0</v>
      </c>
      <c r="O106" t="str">
        <f t="shared" si="16"/>
        <v>Congo</v>
      </c>
      <c r="P106">
        <f t="shared" si="17"/>
        <v>2021</v>
      </c>
      <c r="Q106" t="str">
        <f t="shared" si="18"/>
        <v>Country reported administrative data</v>
      </c>
      <c r="R106" t="str">
        <f>VLOOKUP($D106,Lookups!$A:$C,2, FALSE)</f>
        <v>dtp</v>
      </c>
      <c r="S106" t="str">
        <f>VLOOKUP($D106,Lookups!$A:$C,3, FALSE)</f>
        <v>DTP3 immunization coverage among one-year-olds (%)</v>
      </c>
      <c r="T106" t="str">
        <f t="shared" si="19"/>
        <v>Subnational region</v>
      </c>
      <c r="U106" t="str">
        <f t="shared" si="20"/>
        <v>Plateaux</v>
      </c>
      <c r="V106">
        <f t="shared" si="21"/>
        <v>82.671151922902084</v>
      </c>
      <c r="W106">
        <f t="shared" si="22"/>
        <v>0</v>
      </c>
      <c r="X106">
        <f t="shared" si="23"/>
        <v>0</v>
      </c>
      <c r="Y106">
        <f t="shared" si="24"/>
        <v>0</v>
      </c>
      <c r="Z106">
        <f t="shared" si="25"/>
        <v>10999</v>
      </c>
      <c r="AA106" t="str">
        <f t="shared" si="26"/>
        <v/>
      </c>
      <c r="AB106">
        <f t="shared" si="27"/>
        <v>77</v>
      </c>
      <c r="AC106" t="str">
        <f>VLOOKUP(A106,Lookups!F:G,2,FALSE)</f>
        <v>COG</v>
      </c>
      <c r="AD106">
        <f>VLOOKUP(Calculation!D106,Lookups!A:D,4,FALSE)</f>
        <v>1</v>
      </c>
      <c r="AE106">
        <f>VLOOKUP(D106,Lookups!A:E,5, FALSE)</f>
        <v>100</v>
      </c>
      <c r="AF106">
        <f t="shared" si="28"/>
        <v>0</v>
      </c>
      <c r="AG106">
        <f>VLOOKUP(F106,Lookups!I:J,2,FALSE)</f>
        <v>0</v>
      </c>
      <c r="AH106">
        <f>VLOOKUP(F106,Lookups!I:L,3,FALSE)</f>
        <v>0</v>
      </c>
      <c r="AJ106" s="6">
        <f t="shared" si="29"/>
        <v>1</v>
      </c>
      <c r="AK106" s="6">
        <f t="shared" si="30"/>
        <v>0</v>
      </c>
      <c r="AL106" s="6">
        <f t="shared" si="31"/>
        <v>0</v>
      </c>
    </row>
    <row r="107" spans="1:38" thickTop="1" thickBot="1" x14ac:dyDescent="0.3">
      <c r="A107" s="3" t="str">
        <f>'sample-data-3'!A107</f>
        <v>Congo</v>
      </c>
      <c r="B107" s="3">
        <f>'sample-data-3'!B107</f>
        <v>2021</v>
      </c>
      <c r="C107" s="3" t="str">
        <f>'sample-data-3'!C107</f>
        <v>Country reported administrative data</v>
      </c>
      <c r="D107" s="3" t="str">
        <f>'sample-data-3'!D107</f>
        <v>DTP3 immunization coverage</v>
      </c>
      <c r="E107" s="3" t="str">
        <f>'sample-data-3'!E107</f>
        <v>Subnational region</v>
      </c>
      <c r="F107" s="3" t="str">
        <f>'sample-data-3'!F107</f>
        <v>Pointe-Noire</v>
      </c>
      <c r="G107" s="3">
        <f>'sample-data-3'!G107</f>
        <v>44951</v>
      </c>
      <c r="H107" s="3">
        <f>'sample-data-3'!H107</f>
        <v>52659</v>
      </c>
      <c r="I107" s="3">
        <f>'sample-data-3'!I107</f>
        <v>85.362426175962327</v>
      </c>
      <c r="J107" s="3">
        <f>'sample-data-3'!J107</f>
        <v>77</v>
      </c>
      <c r="K107" s="3">
        <f>'sample-data-3'!K107</f>
        <v>0</v>
      </c>
      <c r="L107" s="3">
        <f>'sample-data-3'!L107</f>
        <v>0</v>
      </c>
      <c r="M107" s="3">
        <f>'sample-data-3'!M107</f>
        <v>0</v>
      </c>
      <c r="O107" t="str">
        <f t="shared" si="16"/>
        <v>Congo</v>
      </c>
      <c r="P107">
        <f t="shared" si="17"/>
        <v>2021</v>
      </c>
      <c r="Q107" t="str">
        <f t="shared" si="18"/>
        <v>Country reported administrative data</v>
      </c>
      <c r="R107" t="str">
        <f>VLOOKUP($D107,Lookups!$A:$C,2, FALSE)</f>
        <v>dtp</v>
      </c>
      <c r="S107" t="str">
        <f>VLOOKUP($D107,Lookups!$A:$C,3, FALSE)</f>
        <v>DTP3 immunization coverage among one-year-olds (%)</v>
      </c>
      <c r="T107" t="str">
        <f t="shared" si="19"/>
        <v>Subnational region</v>
      </c>
      <c r="U107" t="str">
        <f t="shared" si="20"/>
        <v>Pointe-Noire</v>
      </c>
      <c r="V107">
        <f t="shared" si="21"/>
        <v>85.362426175962327</v>
      </c>
      <c r="W107">
        <f t="shared" si="22"/>
        <v>0</v>
      </c>
      <c r="X107">
        <f t="shared" si="23"/>
        <v>0</v>
      </c>
      <c r="Y107">
        <f t="shared" si="24"/>
        <v>0</v>
      </c>
      <c r="Z107">
        <f t="shared" si="25"/>
        <v>52659</v>
      </c>
      <c r="AA107" t="str">
        <f t="shared" si="26"/>
        <v/>
      </c>
      <c r="AB107">
        <f t="shared" si="27"/>
        <v>77</v>
      </c>
      <c r="AC107" t="str">
        <f>VLOOKUP(A107,Lookups!F:G,2,FALSE)</f>
        <v>COG</v>
      </c>
      <c r="AD107">
        <f>VLOOKUP(Calculation!D107,Lookups!A:D,4,FALSE)</f>
        <v>1</v>
      </c>
      <c r="AE107">
        <f>VLOOKUP(D107,Lookups!A:E,5, FALSE)</f>
        <v>100</v>
      </c>
      <c r="AF107">
        <f t="shared" si="28"/>
        <v>0</v>
      </c>
      <c r="AG107">
        <f>VLOOKUP(F107,Lookups!I:J,2,FALSE)</f>
        <v>0</v>
      </c>
      <c r="AH107">
        <f>VLOOKUP(F107,Lookups!I:L,3,FALSE)</f>
        <v>0</v>
      </c>
      <c r="AJ107" s="6">
        <f t="shared" si="29"/>
        <v>1</v>
      </c>
      <c r="AK107" s="6">
        <f t="shared" si="30"/>
        <v>0</v>
      </c>
      <c r="AL107" s="6">
        <f t="shared" si="31"/>
        <v>0</v>
      </c>
    </row>
    <row r="108" spans="1:38" thickTop="1" thickBot="1" x14ac:dyDescent="0.3">
      <c r="A108" s="3" t="str">
        <f>'sample-data-3'!A108</f>
        <v>Congo</v>
      </c>
      <c r="B108" s="3">
        <f>'sample-data-3'!B108</f>
        <v>2021</v>
      </c>
      <c r="C108" s="3" t="str">
        <f>'sample-data-3'!C108</f>
        <v>Country reported administrative data</v>
      </c>
      <c r="D108" s="3" t="str">
        <f>'sample-data-3'!D108</f>
        <v>DTP3 immunization coverage</v>
      </c>
      <c r="E108" s="3" t="str">
        <f>'sample-data-3'!E108</f>
        <v>Subnational region</v>
      </c>
      <c r="F108" s="3" t="str">
        <f>'sample-data-3'!F108</f>
        <v>Pool</v>
      </c>
      <c r="G108" s="3">
        <f>'sample-data-3'!G108</f>
        <v>9800</v>
      </c>
      <c r="H108" s="3">
        <f>'sample-data-3'!H108</f>
        <v>16094</v>
      </c>
      <c r="I108" s="3">
        <f>'sample-data-3'!I108</f>
        <v>60.892257984341988</v>
      </c>
      <c r="J108" s="3">
        <f>'sample-data-3'!J108</f>
        <v>77</v>
      </c>
      <c r="K108" s="3">
        <f>'sample-data-3'!K108</f>
        <v>0</v>
      </c>
      <c r="L108" s="3">
        <f>'sample-data-3'!L108</f>
        <v>0</v>
      </c>
      <c r="M108" s="3">
        <f>'sample-data-3'!M108</f>
        <v>0</v>
      </c>
      <c r="O108" t="str">
        <f t="shared" si="16"/>
        <v>Congo</v>
      </c>
      <c r="P108">
        <f t="shared" si="17"/>
        <v>2021</v>
      </c>
      <c r="Q108" t="str">
        <f t="shared" si="18"/>
        <v>Country reported administrative data</v>
      </c>
      <c r="R108" t="str">
        <f>VLOOKUP($D108,Lookups!$A:$C,2, FALSE)</f>
        <v>dtp</v>
      </c>
      <c r="S108" t="str">
        <f>VLOOKUP($D108,Lookups!$A:$C,3, FALSE)</f>
        <v>DTP3 immunization coverage among one-year-olds (%)</v>
      </c>
      <c r="T108" t="str">
        <f t="shared" si="19"/>
        <v>Subnational region</v>
      </c>
      <c r="U108" t="str">
        <f t="shared" si="20"/>
        <v>Pool</v>
      </c>
      <c r="V108">
        <f t="shared" si="21"/>
        <v>60.892257984341988</v>
      </c>
      <c r="W108">
        <f t="shared" si="22"/>
        <v>0</v>
      </c>
      <c r="X108">
        <f t="shared" si="23"/>
        <v>0</v>
      </c>
      <c r="Y108">
        <f t="shared" si="24"/>
        <v>0</v>
      </c>
      <c r="Z108">
        <f t="shared" si="25"/>
        <v>16094</v>
      </c>
      <c r="AA108" t="str">
        <f t="shared" si="26"/>
        <v/>
      </c>
      <c r="AB108">
        <f t="shared" si="27"/>
        <v>77</v>
      </c>
      <c r="AC108" t="str">
        <f>VLOOKUP(A108,Lookups!F:G,2,FALSE)</f>
        <v>COG</v>
      </c>
      <c r="AD108">
        <f>VLOOKUP(Calculation!D108,Lookups!A:D,4,FALSE)</f>
        <v>1</v>
      </c>
      <c r="AE108">
        <f>VLOOKUP(D108,Lookups!A:E,5, FALSE)</f>
        <v>100</v>
      </c>
      <c r="AF108">
        <f t="shared" si="28"/>
        <v>0</v>
      </c>
      <c r="AG108">
        <f>VLOOKUP(F108,Lookups!I:J,2,FALSE)</f>
        <v>0</v>
      </c>
      <c r="AH108">
        <f>VLOOKUP(F108,Lookups!I:L,3,FALSE)</f>
        <v>0</v>
      </c>
      <c r="AJ108" s="6">
        <f t="shared" si="29"/>
        <v>1</v>
      </c>
      <c r="AK108" s="6">
        <f t="shared" si="30"/>
        <v>0</v>
      </c>
      <c r="AL108" s="6">
        <f t="shared" si="31"/>
        <v>0</v>
      </c>
    </row>
    <row r="109" spans="1:38" thickTop="1" thickBot="1" x14ac:dyDescent="0.3">
      <c r="A109" s="3" t="str">
        <f>'sample-data-3'!A109</f>
        <v>Congo</v>
      </c>
      <c r="B109" s="3">
        <f>'sample-data-3'!B109</f>
        <v>2021</v>
      </c>
      <c r="C109" s="3" t="str">
        <f>'sample-data-3'!C109</f>
        <v>Country reported administrative data</v>
      </c>
      <c r="D109" s="3" t="str">
        <f>'sample-data-3'!D109</f>
        <v>DTP3 immunization coverage</v>
      </c>
      <c r="E109" s="3" t="str">
        <f>'sample-data-3'!E109</f>
        <v>Subnational region</v>
      </c>
      <c r="F109" s="3" t="str">
        <f>'sample-data-3'!F109</f>
        <v>Sangha</v>
      </c>
      <c r="G109" s="3">
        <f>'sample-data-3'!G109</f>
        <v>2551</v>
      </c>
      <c r="H109" s="3">
        <f>'sample-data-3'!H109</f>
        <v>5406</v>
      </c>
      <c r="I109" s="3">
        <f>'sample-data-3'!I109</f>
        <v>47.188309285978541</v>
      </c>
      <c r="J109" s="3">
        <f>'sample-data-3'!J109</f>
        <v>77</v>
      </c>
      <c r="K109" s="3">
        <f>'sample-data-3'!K109</f>
        <v>0</v>
      </c>
      <c r="L109" s="3">
        <f>'sample-data-3'!L109</f>
        <v>0</v>
      </c>
      <c r="M109" s="3">
        <f>'sample-data-3'!M109</f>
        <v>0</v>
      </c>
      <c r="O109" t="str">
        <f t="shared" si="16"/>
        <v>Congo</v>
      </c>
      <c r="P109">
        <f t="shared" si="17"/>
        <v>2021</v>
      </c>
      <c r="Q109" t="str">
        <f t="shared" si="18"/>
        <v>Country reported administrative data</v>
      </c>
      <c r="R109" t="str">
        <f>VLOOKUP($D109,Lookups!$A:$C,2, FALSE)</f>
        <v>dtp</v>
      </c>
      <c r="S109" t="str">
        <f>VLOOKUP($D109,Lookups!$A:$C,3, FALSE)</f>
        <v>DTP3 immunization coverage among one-year-olds (%)</v>
      </c>
      <c r="T109" t="str">
        <f t="shared" si="19"/>
        <v>Subnational region</v>
      </c>
      <c r="U109" t="str">
        <f t="shared" si="20"/>
        <v>Sangha</v>
      </c>
      <c r="V109">
        <f t="shared" si="21"/>
        <v>47.188309285978541</v>
      </c>
      <c r="W109">
        <f t="shared" si="22"/>
        <v>0</v>
      </c>
      <c r="X109">
        <f t="shared" si="23"/>
        <v>0</v>
      </c>
      <c r="Y109">
        <f t="shared" si="24"/>
        <v>0</v>
      </c>
      <c r="Z109">
        <f t="shared" si="25"/>
        <v>5406</v>
      </c>
      <c r="AA109" t="str">
        <f t="shared" si="26"/>
        <v/>
      </c>
      <c r="AB109">
        <f t="shared" si="27"/>
        <v>77</v>
      </c>
      <c r="AC109" t="str">
        <f>VLOOKUP(A109,Lookups!F:G,2,FALSE)</f>
        <v>COG</v>
      </c>
      <c r="AD109">
        <f>VLOOKUP(Calculation!D109,Lookups!A:D,4,FALSE)</f>
        <v>1</v>
      </c>
      <c r="AE109">
        <f>VLOOKUP(D109,Lookups!A:E,5, FALSE)</f>
        <v>100</v>
      </c>
      <c r="AF109">
        <f t="shared" si="28"/>
        <v>0</v>
      </c>
      <c r="AG109">
        <f>VLOOKUP(F109,Lookups!I:J,2,FALSE)</f>
        <v>0</v>
      </c>
      <c r="AH109">
        <f>VLOOKUP(F109,Lookups!I:L,3,FALSE)</f>
        <v>0</v>
      </c>
      <c r="AJ109" s="6">
        <f t="shared" si="29"/>
        <v>1</v>
      </c>
      <c r="AK109" s="6">
        <f t="shared" si="30"/>
        <v>0</v>
      </c>
      <c r="AL109" s="6">
        <f t="shared" si="31"/>
        <v>0</v>
      </c>
    </row>
  </sheetData>
  <autoFilter ref="O1:AL1" xr:uid="{87D73020-65B2-4D8B-8B7D-627B496C35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E75C-2EEF-4532-AD6C-51F3E95F88B1}">
  <dimension ref="A1:W109"/>
  <sheetViews>
    <sheetView workbookViewId="0">
      <selection activeCell="H16" sqref="H16"/>
    </sheetView>
  </sheetViews>
  <sheetFormatPr defaultRowHeight="15" x14ac:dyDescent="0.25"/>
  <sheetData>
    <row r="1" spans="1:23" x14ac:dyDescent="0.25">
      <c r="A1" t="str">
        <f>Calculation!O1</f>
        <v>setting</v>
      </c>
      <c r="B1" t="str">
        <f>Calculation!P1</f>
        <v>year</v>
      </c>
      <c r="C1" t="str">
        <f>Calculation!Q1</f>
        <v>source</v>
      </c>
      <c r="D1" t="str">
        <f>Calculation!R1</f>
        <v>indicator_abbr</v>
      </c>
      <c r="E1" t="str">
        <f>Calculation!S1</f>
        <v>indicator_name</v>
      </c>
      <c r="F1" t="str">
        <f>Calculation!T1</f>
        <v>dimension</v>
      </c>
      <c r="G1" t="str">
        <f>Calculation!U1</f>
        <v>subgroup</v>
      </c>
      <c r="H1" t="str">
        <f>Calculation!V1</f>
        <v>estimate</v>
      </c>
      <c r="I1" t="str">
        <f>Calculation!W1</f>
        <v>se</v>
      </c>
      <c r="J1" t="str">
        <f>Calculation!X1</f>
        <v>ci_lb</v>
      </c>
      <c r="K1" t="str">
        <f>Calculation!Y1</f>
        <v>ci_ub</v>
      </c>
      <c r="L1" t="str">
        <f>Calculation!Z1</f>
        <v>population</v>
      </c>
      <c r="M1" t="str">
        <f>Calculation!AA1</f>
        <v>flag</v>
      </c>
      <c r="N1" t="str">
        <f>Calculation!AB1</f>
        <v>setting_average</v>
      </c>
      <c r="O1" t="str">
        <f>Calculation!AC1</f>
        <v>iso3</v>
      </c>
      <c r="P1" t="str">
        <f>Calculation!AD1</f>
        <v>favourable_indicator</v>
      </c>
      <c r="Q1" t="str">
        <f>Calculation!AE1</f>
        <v>indicator_scale</v>
      </c>
      <c r="R1" t="str">
        <f>Calculation!AF1</f>
        <v>ordered_dimension</v>
      </c>
      <c r="S1" t="str">
        <f>Calculation!AG1</f>
        <v>subgroup_order</v>
      </c>
      <c r="T1" t="str">
        <f>Calculation!AH1</f>
        <v>reference_subgroup</v>
      </c>
      <c r="U1" t="str">
        <f>Calculation!AJ1</f>
        <v>duplicates_check</v>
      </c>
      <c r="V1" t="str">
        <f>Calculation!AK1</f>
        <v>percentage_check</v>
      </c>
      <c r="W1" t="str">
        <f>Calculation!AL1</f>
        <v>favourable_indicator_check</v>
      </c>
    </row>
    <row r="2" spans="1:23" x14ac:dyDescent="0.25">
      <c r="A2" t="str">
        <f>Calculation!O2</f>
        <v>Congo</v>
      </c>
      <c r="B2">
        <f>Calculation!P2</f>
        <v>2005</v>
      </c>
      <c r="C2" t="str">
        <f>Calculation!Q2</f>
        <v>DHS</v>
      </c>
      <c r="D2" t="str">
        <f>Calculation!R2</f>
        <v>dtp</v>
      </c>
      <c r="E2" t="str">
        <f>Calculation!S2</f>
        <v>DTP3 immunization coverage among one-year-olds (%)</v>
      </c>
      <c r="F2" t="str">
        <f>Calculation!T2</f>
        <v>Economic status</v>
      </c>
      <c r="G2" t="str">
        <f>Calculation!U2</f>
        <v>Quintile 1 (poorest)</v>
      </c>
      <c r="H2">
        <f>Calculation!V2</f>
        <v>42.879036232790085</v>
      </c>
      <c r="I2">
        <f>Calculation!W2</f>
        <v>5.9389170259237289</v>
      </c>
      <c r="J2">
        <f>Calculation!X2</f>
        <v>31.480664014816284</v>
      </c>
      <c r="K2">
        <f>Calculation!Y2</f>
        <v>54.61801290512085</v>
      </c>
      <c r="L2">
        <f>Calculation!Z2</f>
        <v>191.23564147949219</v>
      </c>
      <c r="M2" t="str">
        <f>Calculation!AA2</f>
        <v/>
      </c>
      <c r="N2">
        <f>Calculation!AB2</f>
        <v>68.687182664871216</v>
      </c>
      <c r="O2" t="str">
        <f>Calculation!AC2</f>
        <v>COG</v>
      </c>
      <c r="P2">
        <f>Calculation!AD2</f>
        <v>1</v>
      </c>
      <c r="Q2">
        <f>Calculation!AE2</f>
        <v>100</v>
      </c>
      <c r="R2">
        <f>Calculation!AF2</f>
        <v>1</v>
      </c>
      <c r="S2">
        <f>Calculation!AG2</f>
        <v>1</v>
      </c>
      <c r="T2">
        <f>Calculation!AH2</f>
        <v>0</v>
      </c>
      <c r="U2">
        <f>Calculation!AJ2</f>
        <v>1</v>
      </c>
      <c r="V2">
        <f>Calculation!AK2</f>
        <v>0</v>
      </c>
      <c r="W2">
        <f>Calculation!AL2</f>
        <v>0</v>
      </c>
    </row>
    <row r="3" spans="1:23" x14ac:dyDescent="0.25">
      <c r="A3" t="str">
        <f>Calculation!O3</f>
        <v>Congo</v>
      </c>
      <c r="B3">
        <f>Calculation!P3</f>
        <v>2005</v>
      </c>
      <c r="C3" t="str">
        <f>Calculation!Q3</f>
        <v>DHS</v>
      </c>
      <c r="D3" t="str">
        <f>Calculation!R3</f>
        <v>dtp</v>
      </c>
      <c r="E3" t="str">
        <f>Calculation!S3</f>
        <v>DTP3 immunization coverage among one-year-olds (%)</v>
      </c>
      <c r="F3" t="str">
        <f>Calculation!T3</f>
        <v>Economic status</v>
      </c>
      <c r="G3" t="str">
        <f>Calculation!U3</f>
        <v>Quintile 2</v>
      </c>
      <c r="H3">
        <f>Calculation!V3</f>
        <v>62.360607461975803</v>
      </c>
      <c r="I3">
        <f>Calculation!W3</f>
        <v>4.4079095125198364</v>
      </c>
      <c r="J3">
        <f>Calculation!X3</f>
        <v>53.305149078369141</v>
      </c>
      <c r="K3">
        <f>Calculation!Y3</f>
        <v>70.623832941055298</v>
      </c>
      <c r="L3">
        <f>Calculation!Z3</f>
        <v>208.46493530273438</v>
      </c>
      <c r="M3" t="str">
        <f>Calculation!AA3</f>
        <v/>
      </c>
      <c r="N3">
        <f>Calculation!AB3</f>
        <v>68.687182664871216</v>
      </c>
      <c r="O3" t="str">
        <f>Calculation!AC3</f>
        <v>COG</v>
      </c>
      <c r="P3">
        <f>Calculation!AD3</f>
        <v>1</v>
      </c>
      <c r="Q3">
        <f>Calculation!AE3</f>
        <v>100</v>
      </c>
      <c r="R3">
        <f>Calculation!AF3</f>
        <v>1</v>
      </c>
      <c r="S3">
        <f>Calculation!AG3</f>
        <v>2</v>
      </c>
      <c r="T3">
        <f>Calculation!AH3</f>
        <v>0</v>
      </c>
      <c r="U3">
        <f>Calculation!AJ3</f>
        <v>1</v>
      </c>
      <c r="V3">
        <f>Calculation!AK3</f>
        <v>0</v>
      </c>
      <c r="W3">
        <f>Calculation!AL3</f>
        <v>0</v>
      </c>
    </row>
    <row r="4" spans="1:23" x14ac:dyDescent="0.25">
      <c r="A4" t="str">
        <f>Calculation!O4</f>
        <v>Congo</v>
      </c>
      <c r="B4">
        <f>Calculation!P4</f>
        <v>2005</v>
      </c>
      <c r="C4" t="str">
        <f>Calculation!Q4</f>
        <v>DHS</v>
      </c>
      <c r="D4" t="str">
        <f>Calculation!R4</f>
        <v>dtp</v>
      </c>
      <c r="E4" t="str">
        <f>Calculation!S4</f>
        <v>DTP3 immunization coverage among one-year-olds (%)</v>
      </c>
      <c r="F4" t="str">
        <f>Calculation!T4</f>
        <v>Economic status</v>
      </c>
      <c r="G4" t="str">
        <f>Calculation!U4</f>
        <v>Quintile 3</v>
      </c>
      <c r="H4">
        <f>Calculation!V4</f>
        <v>75.380831435533466</v>
      </c>
      <c r="I4">
        <f>Calculation!W4</f>
        <v>4.3877303600311279</v>
      </c>
      <c r="J4">
        <f>Calculation!X4</f>
        <v>65.541410446166992</v>
      </c>
      <c r="K4">
        <f>Calculation!Y4</f>
        <v>82.865643501281738</v>
      </c>
      <c r="L4">
        <f>Calculation!Z4</f>
        <v>200.31617736816406</v>
      </c>
      <c r="M4" t="str">
        <f>Calculation!AA4</f>
        <v/>
      </c>
      <c r="N4">
        <f>Calculation!AB4</f>
        <v>68.687182664871216</v>
      </c>
      <c r="O4" t="str">
        <f>Calculation!AC4</f>
        <v>COG</v>
      </c>
      <c r="P4">
        <f>Calculation!AD4</f>
        <v>1</v>
      </c>
      <c r="Q4">
        <f>Calculation!AE4</f>
        <v>100</v>
      </c>
      <c r="R4">
        <f>Calculation!AF4</f>
        <v>1</v>
      </c>
      <c r="S4">
        <f>Calculation!AG4</f>
        <v>3</v>
      </c>
      <c r="T4">
        <f>Calculation!AH4</f>
        <v>0</v>
      </c>
      <c r="U4">
        <f>Calculation!AJ4</f>
        <v>1</v>
      </c>
      <c r="V4">
        <f>Calculation!AK4</f>
        <v>0</v>
      </c>
      <c r="W4">
        <f>Calculation!AL4</f>
        <v>0</v>
      </c>
    </row>
    <row r="5" spans="1:23" x14ac:dyDescent="0.25">
      <c r="A5" t="str">
        <f>Calculation!O5</f>
        <v>Congo</v>
      </c>
      <c r="B5">
        <f>Calculation!P5</f>
        <v>2005</v>
      </c>
      <c r="C5" t="str">
        <f>Calculation!Q5</f>
        <v>DHS</v>
      </c>
      <c r="D5" t="str">
        <f>Calculation!R5</f>
        <v>dtp</v>
      </c>
      <c r="E5" t="str">
        <f>Calculation!S5</f>
        <v>DTP3 immunization coverage among one-year-olds (%)</v>
      </c>
      <c r="F5" t="str">
        <f>Calculation!T5</f>
        <v>Economic status</v>
      </c>
      <c r="G5" t="str">
        <f>Calculation!U5</f>
        <v>Quintile 4</v>
      </c>
      <c r="H5">
        <f>Calculation!V5</f>
        <v>81.624723987979152</v>
      </c>
      <c r="I5">
        <f>Calculation!W5</f>
        <v>3.8697779178619385</v>
      </c>
      <c r="J5">
        <f>Calculation!X5</f>
        <v>72.728604078292847</v>
      </c>
      <c r="K5">
        <f>Calculation!Y5</f>
        <v>88.137513399124146</v>
      </c>
      <c r="L5">
        <f>Calculation!Z5</f>
        <v>175.1920166015625</v>
      </c>
      <c r="M5" t="str">
        <f>Calculation!AA5</f>
        <v/>
      </c>
      <c r="N5">
        <f>Calculation!AB5</f>
        <v>68.687182664871216</v>
      </c>
      <c r="O5" t="str">
        <f>Calculation!AC5</f>
        <v>COG</v>
      </c>
      <c r="P5">
        <f>Calculation!AD5</f>
        <v>1</v>
      </c>
      <c r="Q5">
        <f>Calculation!AE5</f>
        <v>100</v>
      </c>
      <c r="R5">
        <f>Calculation!AF5</f>
        <v>1</v>
      </c>
      <c r="S5">
        <f>Calculation!AG5</f>
        <v>4</v>
      </c>
      <c r="T5">
        <f>Calculation!AH5</f>
        <v>0</v>
      </c>
      <c r="U5">
        <f>Calculation!AJ5</f>
        <v>1</v>
      </c>
      <c r="V5">
        <f>Calculation!AK5</f>
        <v>0</v>
      </c>
      <c r="W5">
        <f>Calculation!AL5</f>
        <v>0</v>
      </c>
    </row>
    <row r="6" spans="1:23" x14ac:dyDescent="0.25">
      <c r="A6" t="str">
        <f>Calculation!O6</f>
        <v>Congo</v>
      </c>
      <c r="B6">
        <f>Calculation!P6</f>
        <v>2005</v>
      </c>
      <c r="C6" t="str">
        <f>Calculation!Q6</f>
        <v>DHS</v>
      </c>
      <c r="D6" t="str">
        <f>Calculation!R6</f>
        <v>dtp</v>
      </c>
      <c r="E6" t="str">
        <f>Calculation!S6</f>
        <v>DTP3 immunization coverage among one-year-olds (%)</v>
      </c>
      <c r="F6" t="str">
        <f>Calculation!T6</f>
        <v>Economic status</v>
      </c>
      <c r="G6" t="str">
        <f>Calculation!U6</f>
        <v>Quintile 5 (richest)</v>
      </c>
      <c r="H6">
        <f>Calculation!V6</f>
        <v>90.789540249462348</v>
      </c>
      <c r="I6">
        <f>Calculation!W6</f>
        <v>3.0488137155771255</v>
      </c>
      <c r="J6">
        <f>Calculation!X6</f>
        <v>82.681012153625488</v>
      </c>
      <c r="K6">
        <f>Calculation!Y6</f>
        <v>95.273065567016602</v>
      </c>
      <c r="L6">
        <f>Calculation!Z6</f>
        <v>123.36222839355469</v>
      </c>
      <c r="M6" t="str">
        <f>Calculation!AA6</f>
        <v/>
      </c>
      <c r="N6">
        <f>Calculation!AB6</f>
        <v>68.687182664871216</v>
      </c>
      <c r="O6" t="str">
        <f>Calculation!AC6</f>
        <v>COG</v>
      </c>
      <c r="P6">
        <f>Calculation!AD6</f>
        <v>1</v>
      </c>
      <c r="Q6">
        <f>Calculation!AE6</f>
        <v>100</v>
      </c>
      <c r="R6">
        <f>Calculation!AF6</f>
        <v>1</v>
      </c>
      <c r="S6">
        <f>Calculation!AG6</f>
        <v>5</v>
      </c>
      <c r="T6">
        <f>Calculation!AH6</f>
        <v>0</v>
      </c>
      <c r="U6">
        <f>Calculation!AJ6</f>
        <v>1</v>
      </c>
      <c r="V6">
        <f>Calculation!AK6</f>
        <v>0</v>
      </c>
      <c r="W6">
        <f>Calculation!AL6</f>
        <v>0</v>
      </c>
    </row>
    <row r="7" spans="1:23" x14ac:dyDescent="0.25">
      <c r="A7" t="str">
        <f>Calculation!O7</f>
        <v>Congo</v>
      </c>
      <c r="B7">
        <f>Calculation!P7</f>
        <v>2005</v>
      </c>
      <c r="C7" t="str">
        <f>Calculation!Q7</f>
        <v>DHS</v>
      </c>
      <c r="D7" t="str">
        <f>Calculation!R7</f>
        <v>dtp</v>
      </c>
      <c r="E7" t="str">
        <f>Calculation!S7</f>
        <v>DTP3 immunization coverage among one-year-olds (%)</v>
      </c>
      <c r="F7" t="str">
        <f>Calculation!T7</f>
        <v>Education</v>
      </c>
      <c r="G7" t="str">
        <f>Calculation!U7</f>
        <v>No education</v>
      </c>
      <c r="H7">
        <f>Calculation!V7</f>
        <v>36.09501681615572</v>
      </c>
      <c r="I7">
        <f>Calculation!W7</f>
        <v>6.4392410218715668</v>
      </c>
      <c r="J7">
        <f>Calculation!X7</f>
        <v>24.965418875217438</v>
      </c>
      <c r="K7">
        <f>Calculation!Y7</f>
        <v>50.008100271224976</v>
      </c>
      <c r="L7">
        <f>Calculation!Z7</f>
        <v>66.491172790527344</v>
      </c>
      <c r="M7" t="str">
        <f>Calculation!AA7</f>
        <v>Education refers to mothers education</v>
      </c>
      <c r="N7">
        <f>Calculation!AB7</f>
        <v>68.687182664871216</v>
      </c>
      <c r="O7" t="str">
        <f>Calculation!AC7</f>
        <v>COG</v>
      </c>
      <c r="P7">
        <f>Calculation!AD7</f>
        <v>1</v>
      </c>
      <c r="Q7">
        <f>Calculation!AE7</f>
        <v>100</v>
      </c>
      <c r="R7">
        <f>Calculation!AF7</f>
        <v>1</v>
      </c>
      <c r="S7">
        <f>Calculation!AG7</f>
        <v>1</v>
      </c>
      <c r="T7">
        <f>Calculation!AH7</f>
        <v>0</v>
      </c>
      <c r="U7">
        <f>Calculation!AJ7</f>
        <v>1</v>
      </c>
      <c r="V7">
        <f>Calculation!AK7</f>
        <v>0</v>
      </c>
      <c r="W7">
        <f>Calculation!AL7</f>
        <v>0</v>
      </c>
    </row>
    <row r="8" spans="1:23" x14ac:dyDescent="0.25">
      <c r="A8" t="str">
        <f>Calculation!O8</f>
        <v>Congo</v>
      </c>
      <c r="B8">
        <f>Calculation!P8</f>
        <v>2005</v>
      </c>
      <c r="C8" t="str">
        <f>Calculation!Q8</f>
        <v>DHS</v>
      </c>
      <c r="D8" t="str">
        <f>Calculation!R8</f>
        <v>dtp</v>
      </c>
      <c r="E8" t="str">
        <f>Calculation!S8</f>
        <v>DTP3 immunization coverage among one-year-olds (%)</v>
      </c>
      <c r="F8" t="str">
        <f>Calculation!T8</f>
        <v>Education</v>
      </c>
      <c r="G8" t="str">
        <f>Calculation!U8</f>
        <v>Primary education</v>
      </c>
      <c r="H8">
        <f>Calculation!V8</f>
        <v>59.798131272962884</v>
      </c>
      <c r="I8">
        <f>Calculation!W8</f>
        <v>4.9212388694286346</v>
      </c>
      <c r="J8">
        <f>Calculation!X8</f>
        <v>49.708366394042969</v>
      </c>
      <c r="K8">
        <f>Calculation!Y8</f>
        <v>68.992197513580322</v>
      </c>
      <c r="L8">
        <f>Calculation!Z8</f>
        <v>344.49237060546875</v>
      </c>
      <c r="M8" t="str">
        <f>Calculation!AA8</f>
        <v>Education refers to mothers education</v>
      </c>
      <c r="N8">
        <f>Calculation!AB8</f>
        <v>68.687182664871216</v>
      </c>
      <c r="O8" t="str">
        <f>Calculation!AC8</f>
        <v>COG</v>
      </c>
      <c r="P8">
        <f>Calculation!AD8</f>
        <v>1</v>
      </c>
      <c r="Q8">
        <f>Calculation!AE8</f>
        <v>100</v>
      </c>
      <c r="R8">
        <f>Calculation!AF8</f>
        <v>1</v>
      </c>
      <c r="S8">
        <f>Calculation!AG8</f>
        <v>2</v>
      </c>
      <c r="T8">
        <f>Calculation!AH8</f>
        <v>0</v>
      </c>
      <c r="U8">
        <f>Calculation!AJ8</f>
        <v>1</v>
      </c>
      <c r="V8">
        <f>Calculation!AK8</f>
        <v>0</v>
      </c>
      <c r="W8">
        <f>Calculation!AL8</f>
        <v>0</v>
      </c>
    </row>
    <row r="9" spans="1:23" x14ac:dyDescent="0.25">
      <c r="A9" t="str">
        <f>Calculation!O9</f>
        <v>Congo</v>
      </c>
      <c r="B9">
        <f>Calculation!P9</f>
        <v>2005</v>
      </c>
      <c r="C9" t="str">
        <f>Calculation!Q9</f>
        <v>DHS</v>
      </c>
      <c r="D9" t="str">
        <f>Calculation!R9</f>
        <v>dtp</v>
      </c>
      <c r="E9" t="str">
        <f>Calculation!S9</f>
        <v>DTP3 immunization coverage among one-year-olds (%)</v>
      </c>
      <c r="F9" t="str">
        <f>Calculation!T9</f>
        <v>Education</v>
      </c>
      <c r="G9" t="str">
        <f>Calculation!U9</f>
        <v>Secondary and higher education</v>
      </c>
      <c r="H9">
        <f>Calculation!V9</f>
        <v>79.370375382121068</v>
      </c>
      <c r="I9">
        <f>Calculation!W9</f>
        <v>2.2137364372611046</v>
      </c>
      <c r="J9">
        <f>Calculation!X9</f>
        <v>74.661391973495483</v>
      </c>
      <c r="K9">
        <f>Calculation!Y9</f>
        <v>83.442926406860352</v>
      </c>
      <c r="L9">
        <f>Calculation!Z9</f>
        <v>487.58746337890625</v>
      </c>
      <c r="M9" t="str">
        <f>Calculation!AA9</f>
        <v>Education refers to mothers education</v>
      </c>
      <c r="N9">
        <f>Calculation!AB9</f>
        <v>68.687182664871216</v>
      </c>
      <c r="O9" t="str">
        <f>Calculation!AC9</f>
        <v>COG</v>
      </c>
      <c r="P9">
        <f>Calculation!AD9</f>
        <v>1</v>
      </c>
      <c r="Q9">
        <f>Calculation!AE9</f>
        <v>100</v>
      </c>
      <c r="R9">
        <f>Calculation!AF9</f>
        <v>1</v>
      </c>
      <c r="S9">
        <f>Calculation!AG9</f>
        <v>3</v>
      </c>
      <c r="T9">
        <f>Calculation!AH9</f>
        <v>0</v>
      </c>
      <c r="U9">
        <f>Calculation!AJ9</f>
        <v>1</v>
      </c>
      <c r="V9">
        <f>Calculation!AK9</f>
        <v>0</v>
      </c>
      <c r="W9">
        <f>Calculation!AL9</f>
        <v>0</v>
      </c>
    </row>
    <row r="10" spans="1:23" x14ac:dyDescent="0.25">
      <c r="A10" t="str">
        <f>Calculation!O10</f>
        <v>Congo</v>
      </c>
      <c r="B10">
        <f>Calculation!P10</f>
        <v>2005</v>
      </c>
      <c r="C10" t="str">
        <f>Calculation!Q10</f>
        <v>DHS</v>
      </c>
      <c r="D10" t="str">
        <f>Calculation!R10</f>
        <v>dtp</v>
      </c>
      <c r="E10" t="str">
        <f>Calculation!S10</f>
        <v>DTP3 immunization coverage among one-year-olds (%)</v>
      </c>
      <c r="F10" t="str">
        <f>Calculation!T10</f>
        <v>Place of residence</v>
      </c>
      <c r="G10" t="str">
        <f>Calculation!U10</f>
        <v>Rural</v>
      </c>
      <c r="H10">
        <f>Calculation!V10</f>
        <v>55.123106322763626</v>
      </c>
      <c r="I10">
        <f>Calculation!W10</f>
        <v>4.8589009791612625</v>
      </c>
      <c r="J10">
        <f>Calculation!X10</f>
        <v>45.44140100479126</v>
      </c>
      <c r="K10">
        <f>Calculation!Y10</f>
        <v>64.479589462280273</v>
      </c>
      <c r="L10">
        <f>Calculation!Z10</f>
        <v>460.78680419921875</v>
      </c>
      <c r="M10" t="str">
        <f>Calculation!AA10</f>
        <v/>
      </c>
      <c r="N10">
        <f>Calculation!AB10</f>
        <v>68.687182664871216</v>
      </c>
      <c r="O10" t="str">
        <f>Calculation!AC10</f>
        <v>COG</v>
      </c>
      <c r="P10">
        <f>Calculation!AD10</f>
        <v>1</v>
      </c>
      <c r="Q10">
        <f>Calculation!AE10</f>
        <v>100</v>
      </c>
      <c r="R10">
        <f>Calculation!AF10</f>
        <v>0</v>
      </c>
      <c r="S10">
        <f>Calculation!AG10</f>
        <v>0</v>
      </c>
      <c r="T10">
        <f>Calculation!AH10</f>
        <v>0</v>
      </c>
      <c r="U10">
        <f>Calculation!AJ10</f>
        <v>1</v>
      </c>
      <c r="V10">
        <f>Calculation!AK10</f>
        <v>0</v>
      </c>
      <c r="W10">
        <f>Calculation!AL10</f>
        <v>0</v>
      </c>
    </row>
    <row r="11" spans="1:23" x14ac:dyDescent="0.25">
      <c r="A11" t="str">
        <f>Calculation!O11</f>
        <v>Congo</v>
      </c>
      <c r="B11">
        <f>Calculation!P11</f>
        <v>2005</v>
      </c>
      <c r="C11" t="str">
        <f>Calculation!Q11</f>
        <v>DHS</v>
      </c>
      <c r="D11" t="str">
        <f>Calculation!R11</f>
        <v>dtp</v>
      </c>
      <c r="E11" t="str">
        <f>Calculation!S11</f>
        <v>DTP3 immunization coverage among one-year-olds (%)</v>
      </c>
      <c r="F11" t="str">
        <f>Calculation!T11</f>
        <v>Place of residence</v>
      </c>
      <c r="G11" t="str">
        <f>Calculation!U11</f>
        <v>Urban</v>
      </c>
      <c r="H11">
        <f>Calculation!V11</f>
        <v>82.917563388125444</v>
      </c>
      <c r="I11">
        <f>Calculation!W11</f>
        <v>2.0660215988755226</v>
      </c>
      <c r="J11">
        <f>Calculation!X11</f>
        <v>78.442466259002686</v>
      </c>
      <c r="K11">
        <f>Calculation!Y11</f>
        <v>86.653327941894531</v>
      </c>
      <c r="L11">
        <f>Calculation!Z11</f>
        <v>437.78421020507813</v>
      </c>
      <c r="M11" t="str">
        <f>Calculation!AA11</f>
        <v/>
      </c>
      <c r="N11">
        <f>Calculation!AB11</f>
        <v>68.687182664871216</v>
      </c>
      <c r="O11" t="str">
        <f>Calculation!AC11</f>
        <v>COG</v>
      </c>
      <c r="P11">
        <f>Calculation!AD11</f>
        <v>1</v>
      </c>
      <c r="Q11">
        <f>Calculation!AE11</f>
        <v>100</v>
      </c>
      <c r="R11">
        <f>Calculation!AF11</f>
        <v>0</v>
      </c>
      <c r="S11">
        <f>Calculation!AG11</f>
        <v>0</v>
      </c>
      <c r="T11">
        <f>Calculation!AH11</f>
        <v>1</v>
      </c>
      <c r="U11">
        <f>Calculation!AJ11</f>
        <v>1</v>
      </c>
      <c r="V11">
        <f>Calculation!AK11</f>
        <v>0</v>
      </c>
      <c r="W11">
        <f>Calculation!AL11</f>
        <v>0</v>
      </c>
    </row>
    <row r="12" spans="1:23" x14ac:dyDescent="0.25">
      <c r="A12" t="str">
        <f>Calculation!O12</f>
        <v>Congo</v>
      </c>
      <c r="B12">
        <f>Calculation!P12</f>
        <v>2005</v>
      </c>
      <c r="C12" t="str">
        <f>Calculation!Q12</f>
        <v>DHS</v>
      </c>
      <c r="D12" t="str">
        <f>Calculation!R12</f>
        <v>dtp</v>
      </c>
      <c r="E12" t="str">
        <f>Calculation!S12</f>
        <v>DTP3 immunization coverage among one-year-olds (%)</v>
      </c>
      <c r="F12" t="str">
        <f>Calculation!T12</f>
        <v>Sex</v>
      </c>
      <c r="G12" t="str">
        <f>Calculation!U12</f>
        <v>Female</v>
      </c>
      <c r="H12">
        <f>Calculation!V12</f>
        <v>69.710586575626522</v>
      </c>
      <c r="I12">
        <f>Calculation!W12</f>
        <v>3.6131739616394043</v>
      </c>
      <c r="J12">
        <f>Calculation!X12</f>
        <v>62.049031257629395</v>
      </c>
      <c r="K12">
        <f>Calculation!Y12</f>
        <v>76.305550336837769</v>
      </c>
      <c r="L12">
        <f>Calculation!Z12</f>
        <v>423.17819213867188</v>
      </c>
      <c r="M12" t="str">
        <f>Calculation!AA12</f>
        <v/>
      </c>
      <c r="N12">
        <f>Calculation!AB12</f>
        <v>68.687182664871216</v>
      </c>
      <c r="O12" t="str">
        <f>Calculation!AC12</f>
        <v>COG</v>
      </c>
      <c r="P12">
        <f>Calculation!AD12</f>
        <v>1</v>
      </c>
      <c r="Q12">
        <f>Calculation!AE12</f>
        <v>100</v>
      </c>
      <c r="R12">
        <f>Calculation!AF12</f>
        <v>0</v>
      </c>
      <c r="S12">
        <f>Calculation!AG12</f>
        <v>0</v>
      </c>
      <c r="T12">
        <f>Calculation!AH12</f>
        <v>0</v>
      </c>
      <c r="U12">
        <f>Calculation!AJ12</f>
        <v>1</v>
      </c>
      <c r="V12">
        <f>Calculation!AK12</f>
        <v>0</v>
      </c>
      <c r="W12">
        <f>Calculation!AL12</f>
        <v>0</v>
      </c>
    </row>
    <row r="13" spans="1:23" x14ac:dyDescent="0.25">
      <c r="A13" t="str">
        <f>Calculation!O13</f>
        <v>Congo</v>
      </c>
      <c r="B13">
        <f>Calculation!P13</f>
        <v>2005</v>
      </c>
      <c r="C13" t="str">
        <f>Calculation!Q13</f>
        <v>DHS</v>
      </c>
      <c r="D13" t="str">
        <f>Calculation!R13</f>
        <v>dtp</v>
      </c>
      <c r="E13" t="str">
        <f>Calculation!S13</f>
        <v>DTP3 immunization coverage among one-year-olds (%)</v>
      </c>
      <c r="F13" t="str">
        <f>Calculation!T13</f>
        <v>Sex</v>
      </c>
      <c r="G13" t="str">
        <f>Calculation!U13</f>
        <v>Male</v>
      </c>
      <c r="H13">
        <f>Calculation!V13</f>
        <v>67.733458503940767</v>
      </c>
      <c r="I13">
        <f>Calculation!W13</f>
        <v>2.8005005791783333</v>
      </c>
      <c r="J13">
        <f>Calculation!X13</f>
        <v>62.047493457794189</v>
      </c>
      <c r="K13">
        <f>Calculation!Y13</f>
        <v>73.11747670173645</v>
      </c>
      <c r="L13">
        <f>Calculation!Z13</f>
        <v>475.392822265625</v>
      </c>
      <c r="M13" t="str">
        <f>Calculation!AA13</f>
        <v/>
      </c>
      <c r="N13">
        <f>Calculation!AB13</f>
        <v>68.687182664871216</v>
      </c>
      <c r="O13" t="str">
        <f>Calculation!AC13</f>
        <v>COG</v>
      </c>
      <c r="P13">
        <f>Calculation!AD13</f>
        <v>1</v>
      </c>
      <c r="Q13">
        <f>Calculation!AE13</f>
        <v>100</v>
      </c>
      <c r="R13">
        <f>Calculation!AF13</f>
        <v>0</v>
      </c>
      <c r="S13">
        <f>Calculation!AG13</f>
        <v>0</v>
      </c>
      <c r="T13">
        <f>Calculation!AH13</f>
        <v>1</v>
      </c>
      <c r="U13">
        <f>Calculation!AJ13</f>
        <v>1</v>
      </c>
      <c r="V13">
        <f>Calculation!AK13</f>
        <v>0</v>
      </c>
      <c r="W13">
        <f>Calculation!AL13</f>
        <v>0</v>
      </c>
    </row>
    <row r="14" spans="1:23" x14ac:dyDescent="0.25">
      <c r="A14" t="str">
        <f>Calculation!O14</f>
        <v>Congo</v>
      </c>
      <c r="B14">
        <f>Calculation!P14</f>
        <v>2011</v>
      </c>
      <c r="C14" t="str">
        <f>Calculation!Q14</f>
        <v>DHS</v>
      </c>
      <c r="D14" t="str">
        <f>Calculation!R14</f>
        <v>dtp</v>
      </c>
      <c r="E14" t="str">
        <f>Calculation!S14</f>
        <v>DTP3 immunization coverage among one-year-olds (%)</v>
      </c>
      <c r="F14" t="str">
        <f>Calculation!T14</f>
        <v>Economic status</v>
      </c>
      <c r="G14" t="str">
        <f>Calculation!U14</f>
        <v>Quintile 1 (poorest)</v>
      </c>
      <c r="H14">
        <f>Calculation!V14</f>
        <v>54.573662478685371</v>
      </c>
      <c r="I14">
        <f>Calculation!W14</f>
        <v>2.1156970411539078</v>
      </c>
      <c r="J14">
        <f>Calculation!X14</f>
        <v>50.389313697814941</v>
      </c>
      <c r="K14">
        <f>Calculation!Y14</f>
        <v>58.692234754562378</v>
      </c>
      <c r="L14">
        <f>Calculation!Z14</f>
        <v>381.13623046875</v>
      </c>
      <c r="M14" t="str">
        <f>Calculation!AA14</f>
        <v/>
      </c>
      <c r="N14">
        <f>Calculation!AB14</f>
        <v>69.126659631729126</v>
      </c>
      <c r="O14" t="str">
        <f>Calculation!AC14</f>
        <v>COG</v>
      </c>
      <c r="P14">
        <f>Calculation!AD14</f>
        <v>1</v>
      </c>
      <c r="Q14">
        <f>Calculation!AE14</f>
        <v>100</v>
      </c>
      <c r="R14">
        <f>Calculation!AF14</f>
        <v>1</v>
      </c>
      <c r="S14">
        <f>Calculation!AG14</f>
        <v>1</v>
      </c>
      <c r="T14">
        <f>Calculation!AH14</f>
        <v>0</v>
      </c>
      <c r="U14">
        <f>Calculation!AJ14</f>
        <v>1</v>
      </c>
      <c r="V14">
        <f>Calculation!AK14</f>
        <v>0</v>
      </c>
      <c r="W14">
        <f>Calculation!AL14</f>
        <v>0</v>
      </c>
    </row>
    <row r="15" spans="1:23" x14ac:dyDescent="0.25">
      <c r="A15" t="str">
        <f>Calculation!O15</f>
        <v>Congo</v>
      </c>
      <c r="B15">
        <f>Calculation!P15</f>
        <v>2011</v>
      </c>
      <c r="C15" t="str">
        <f>Calculation!Q15</f>
        <v>DHS</v>
      </c>
      <c r="D15" t="str">
        <f>Calculation!R15</f>
        <v>dtp</v>
      </c>
      <c r="E15" t="str">
        <f>Calculation!S15</f>
        <v>DTP3 immunization coverage among one-year-olds (%)</v>
      </c>
      <c r="F15" t="str">
        <f>Calculation!T15</f>
        <v>Economic status</v>
      </c>
      <c r="G15" t="str">
        <f>Calculation!U15</f>
        <v>Quintile 2</v>
      </c>
      <c r="H15">
        <f>Calculation!V15</f>
        <v>61.885221543983924</v>
      </c>
      <c r="I15">
        <f>Calculation!W15</f>
        <v>4.7013949602842331</v>
      </c>
      <c r="J15">
        <f>Calculation!X15</f>
        <v>52.375191450119019</v>
      </c>
      <c r="K15">
        <f>Calculation!Y15</f>
        <v>70.673394203186035</v>
      </c>
      <c r="L15">
        <f>Calculation!Z15</f>
        <v>395.89419555664063</v>
      </c>
      <c r="M15" t="str">
        <f>Calculation!AA15</f>
        <v/>
      </c>
      <c r="N15">
        <f>Calculation!AB15</f>
        <v>69.126659631729126</v>
      </c>
      <c r="O15" t="str">
        <f>Calculation!AC15</f>
        <v>COG</v>
      </c>
      <c r="P15">
        <f>Calculation!AD15</f>
        <v>1</v>
      </c>
      <c r="Q15">
        <f>Calculation!AE15</f>
        <v>100</v>
      </c>
      <c r="R15">
        <f>Calculation!AF15</f>
        <v>1</v>
      </c>
      <c r="S15">
        <f>Calculation!AG15</f>
        <v>2</v>
      </c>
      <c r="T15">
        <f>Calculation!AH15</f>
        <v>0</v>
      </c>
      <c r="U15">
        <f>Calculation!AJ15</f>
        <v>1</v>
      </c>
      <c r="V15">
        <f>Calculation!AK15</f>
        <v>0</v>
      </c>
      <c r="W15">
        <f>Calculation!AL15</f>
        <v>0</v>
      </c>
    </row>
    <row r="16" spans="1:23" x14ac:dyDescent="0.25">
      <c r="A16" t="str">
        <f>Calculation!O16</f>
        <v>Congo</v>
      </c>
      <c r="B16">
        <f>Calculation!P16</f>
        <v>2011</v>
      </c>
      <c r="C16" t="str">
        <f>Calculation!Q16</f>
        <v>DHS</v>
      </c>
      <c r="D16" t="str">
        <f>Calculation!R16</f>
        <v>dtp</v>
      </c>
      <c r="E16" t="str">
        <f>Calculation!S16</f>
        <v>DTP3 immunization coverage among one-year-olds (%)</v>
      </c>
      <c r="F16" t="str">
        <f>Calculation!T16</f>
        <v>Economic status</v>
      </c>
      <c r="G16" t="str">
        <f>Calculation!U16</f>
        <v>Quintile 3</v>
      </c>
      <c r="H16">
        <f>Calculation!V16</f>
        <v>73.417853162239851</v>
      </c>
      <c r="I16">
        <f>Calculation!W16</f>
        <v>4.1300766170024872</v>
      </c>
      <c r="J16">
        <f>Calculation!X16</f>
        <v>64.53062891960144</v>
      </c>
      <c r="K16">
        <f>Calculation!Y16</f>
        <v>80.694365501403809</v>
      </c>
      <c r="L16">
        <f>Calculation!Z16</f>
        <v>326.89596557617188</v>
      </c>
      <c r="M16" t="str">
        <f>Calculation!AA16</f>
        <v/>
      </c>
      <c r="N16">
        <f>Calculation!AB16</f>
        <v>69.126659631729126</v>
      </c>
      <c r="O16" t="str">
        <f>Calculation!AC16</f>
        <v>COG</v>
      </c>
      <c r="P16">
        <f>Calculation!AD16</f>
        <v>1</v>
      </c>
      <c r="Q16">
        <f>Calculation!AE16</f>
        <v>100</v>
      </c>
      <c r="R16">
        <f>Calculation!AF16</f>
        <v>1</v>
      </c>
      <c r="S16">
        <f>Calculation!AG16</f>
        <v>3</v>
      </c>
      <c r="T16">
        <f>Calculation!AH16</f>
        <v>0</v>
      </c>
      <c r="U16">
        <f>Calculation!AJ16</f>
        <v>1</v>
      </c>
      <c r="V16">
        <f>Calculation!AK16</f>
        <v>0</v>
      </c>
      <c r="W16">
        <f>Calculation!AL16</f>
        <v>0</v>
      </c>
    </row>
    <row r="17" spans="1:23" x14ac:dyDescent="0.25">
      <c r="A17" t="str">
        <f>Calculation!O17</f>
        <v>Congo</v>
      </c>
      <c r="B17">
        <f>Calculation!P17</f>
        <v>2011</v>
      </c>
      <c r="C17" t="str">
        <f>Calculation!Q17</f>
        <v>DHS</v>
      </c>
      <c r="D17" t="str">
        <f>Calculation!R17</f>
        <v>dtp</v>
      </c>
      <c r="E17" t="str">
        <f>Calculation!S17</f>
        <v>DTP3 immunization coverage among one-year-olds (%)</v>
      </c>
      <c r="F17" t="str">
        <f>Calculation!T17</f>
        <v>Economic status</v>
      </c>
      <c r="G17" t="str">
        <f>Calculation!U17</f>
        <v>Quintile 4</v>
      </c>
      <c r="H17">
        <f>Calculation!V17</f>
        <v>81.14153640555169</v>
      </c>
      <c r="I17">
        <f>Calculation!W17</f>
        <v>3.7701141089200974</v>
      </c>
      <c r="J17">
        <f>Calculation!X17</f>
        <v>72.534489631652832</v>
      </c>
      <c r="K17">
        <f>Calculation!Y17</f>
        <v>87.404328584671021</v>
      </c>
      <c r="L17">
        <f>Calculation!Z17</f>
        <v>313.03326416015625</v>
      </c>
      <c r="M17" t="str">
        <f>Calculation!AA17</f>
        <v/>
      </c>
      <c r="N17">
        <f>Calculation!AB17</f>
        <v>69.126659631729126</v>
      </c>
      <c r="O17" t="str">
        <f>Calculation!AC17</f>
        <v>COG</v>
      </c>
      <c r="P17">
        <f>Calculation!AD17</f>
        <v>1</v>
      </c>
      <c r="Q17">
        <f>Calculation!AE17</f>
        <v>100</v>
      </c>
      <c r="R17">
        <f>Calculation!AF17</f>
        <v>1</v>
      </c>
      <c r="S17">
        <f>Calculation!AG17</f>
        <v>4</v>
      </c>
      <c r="T17">
        <f>Calculation!AH17</f>
        <v>0</v>
      </c>
      <c r="U17">
        <f>Calculation!AJ17</f>
        <v>1</v>
      </c>
      <c r="V17">
        <f>Calculation!AK17</f>
        <v>0</v>
      </c>
      <c r="W17">
        <f>Calculation!AL17</f>
        <v>0</v>
      </c>
    </row>
    <row r="18" spans="1:23" x14ac:dyDescent="0.25">
      <c r="A18" t="str">
        <f>Calculation!O18</f>
        <v>Congo</v>
      </c>
      <c r="B18">
        <f>Calculation!P18</f>
        <v>2011</v>
      </c>
      <c r="C18" t="str">
        <f>Calculation!Q18</f>
        <v>DHS</v>
      </c>
      <c r="D18" t="str">
        <f>Calculation!R18</f>
        <v>dtp</v>
      </c>
      <c r="E18" t="str">
        <f>Calculation!S18</f>
        <v>DTP3 immunization coverage among one-year-olds (%)</v>
      </c>
      <c r="F18" t="str">
        <f>Calculation!T18</f>
        <v>Economic status</v>
      </c>
      <c r="G18" t="str">
        <f>Calculation!U18</f>
        <v>Quintile 5 (richest)</v>
      </c>
      <c r="H18">
        <f>Calculation!V18</f>
        <v>81.591412611557786</v>
      </c>
      <c r="I18">
        <f>Calculation!W18</f>
        <v>3.8799334317445755</v>
      </c>
      <c r="J18">
        <f>Calculation!X18</f>
        <v>72.74739146232605</v>
      </c>
      <c r="K18">
        <f>Calculation!Y18</f>
        <v>88.067656755447388</v>
      </c>
      <c r="L18">
        <f>Calculation!Z18</f>
        <v>261.056884765625</v>
      </c>
      <c r="M18" t="str">
        <f>Calculation!AA18</f>
        <v/>
      </c>
      <c r="N18">
        <f>Calculation!AB18</f>
        <v>69.126659631729126</v>
      </c>
      <c r="O18" t="str">
        <f>Calculation!AC18</f>
        <v>COG</v>
      </c>
      <c r="P18">
        <f>Calculation!AD18</f>
        <v>1</v>
      </c>
      <c r="Q18">
        <f>Calculation!AE18</f>
        <v>100</v>
      </c>
      <c r="R18">
        <f>Calculation!AF18</f>
        <v>1</v>
      </c>
      <c r="S18">
        <f>Calculation!AG18</f>
        <v>5</v>
      </c>
      <c r="T18">
        <f>Calculation!AH18</f>
        <v>0</v>
      </c>
      <c r="U18">
        <f>Calculation!AJ18</f>
        <v>1</v>
      </c>
      <c r="V18">
        <f>Calculation!AK18</f>
        <v>0</v>
      </c>
      <c r="W18">
        <f>Calculation!AL18</f>
        <v>0</v>
      </c>
    </row>
    <row r="19" spans="1:23" x14ac:dyDescent="0.25">
      <c r="A19" t="str">
        <f>Calculation!O19</f>
        <v>Congo</v>
      </c>
      <c r="B19">
        <f>Calculation!P19</f>
        <v>2011</v>
      </c>
      <c r="C19" t="str">
        <f>Calculation!Q19</f>
        <v>DHS</v>
      </c>
      <c r="D19" t="str">
        <f>Calculation!R19</f>
        <v>dtp</v>
      </c>
      <c r="E19" t="str">
        <f>Calculation!S19</f>
        <v>DTP3 immunization coverage among one-year-olds (%)</v>
      </c>
      <c r="F19" t="str">
        <f>Calculation!T19</f>
        <v>Education</v>
      </c>
      <c r="G19" t="str">
        <f>Calculation!U19</f>
        <v>No education</v>
      </c>
      <c r="H19">
        <f>Calculation!V19</f>
        <v>60.472125452225988</v>
      </c>
      <c r="I19">
        <f>Calculation!W19</f>
        <v>4.9374047666788101</v>
      </c>
      <c r="J19">
        <f>Calculation!X19</f>
        <v>50.814390182495117</v>
      </c>
      <c r="K19">
        <f>Calculation!Y19</f>
        <v>70.007216930389404</v>
      </c>
      <c r="L19">
        <f>Calculation!Z19</f>
        <v>130.63870239257813</v>
      </c>
      <c r="M19" t="str">
        <f>Calculation!AA19</f>
        <v>Education refers to mothers education</v>
      </c>
      <c r="N19">
        <f>Calculation!AB19</f>
        <v>69.126659631729126</v>
      </c>
      <c r="O19" t="str">
        <f>Calculation!AC19</f>
        <v>COG</v>
      </c>
      <c r="P19">
        <f>Calculation!AD19</f>
        <v>1</v>
      </c>
      <c r="Q19">
        <f>Calculation!AE19</f>
        <v>100</v>
      </c>
      <c r="R19">
        <f>Calculation!AF19</f>
        <v>1</v>
      </c>
      <c r="S19">
        <f>Calculation!AG19</f>
        <v>1</v>
      </c>
      <c r="T19">
        <f>Calculation!AH19</f>
        <v>0</v>
      </c>
      <c r="U19">
        <f>Calculation!AJ19</f>
        <v>1</v>
      </c>
      <c r="V19">
        <f>Calculation!AK19</f>
        <v>0</v>
      </c>
      <c r="W19">
        <f>Calculation!AL19</f>
        <v>0</v>
      </c>
    </row>
    <row r="20" spans="1:23" x14ac:dyDescent="0.25">
      <c r="A20" t="str">
        <f>Calculation!O20</f>
        <v>Congo</v>
      </c>
      <c r="B20">
        <f>Calculation!P20</f>
        <v>2011</v>
      </c>
      <c r="C20" t="str">
        <f>Calculation!Q20</f>
        <v>DHS</v>
      </c>
      <c r="D20" t="str">
        <f>Calculation!R20</f>
        <v>dtp</v>
      </c>
      <c r="E20" t="str">
        <f>Calculation!S20</f>
        <v>DTP3 immunization coverage among one-year-olds (%)</v>
      </c>
      <c r="F20" t="str">
        <f>Calculation!T20</f>
        <v>Education</v>
      </c>
      <c r="G20" t="str">
        <f>Calculation!U20</f>
        <v>Primary education</v>
      </c>
      <c r="H20">
        <f>Calculation!V20</f>
        <v>60.105012456389375</v>
      </c>
      <c r="I20">
        <f>Calculation!W20</f>
        <v>3.2375097274780273</v>
      </c>
      <c r="J20">
        <f>Calculation!X20</f>
        <v>53.582996129989624</v>
      </c>
      <c r="K20">
        <f>Calculation!Y20</f>
        <v>66.252166032791138</v>
      </c>
      <c r="L20">
        <f>Calculation!Z20</f>
        <v>552.3665771484375</v>
      </c>
      <c r="M20" t="str">
        <f>Calculation!AA20</f>
        <v>Education refers to mothers education</v>
      </c>
      <c r="N20">
        <f>Calculation!AB20</f>
        <v>69.126659631729126</v>
      </c>
      <c r="O20" t="str">
        <f>Calculation!AC20</f>
        <v>COG</v>
      </c>
      <c r="P20">
        <f>Calculation!AD20</f>
        <v>1</v>
      </c>
      <c r="Q20">
        <f>Calculation!AE20</f>
        <v>100</v>
      </c>
      <c r="R20">
        <f>Calculation!AF20</f>
        <v>1</v>
      </c>
      <c r="S20">
        <f>Calculation!AG20</f>
        <v>2</v>
      </c>
      <c r="T20">
        <f>Calculation!AH20</f>
        <v>0</v>
      </c>
      <c r="U20">
        <f>Calculation!AJ20</f>
        <v>1</v>
      </c>
      <c r="V20">
        <f>Calculation!AK20</f>
        <v>0</v>
      </c>
      <c r="W20">
        <f>Calculation!AL20</f>
        <v>0</v>
      </c>
    </row>
    <row r="21" spans="1:23" x14ac:dyDescent="0.25">
      <c r="A21" t="str">
        <f>Calculation!O21</f>
        <v>Congo</v>
      </c>
      <c r="B21">
        <f>Calculation!P21</f>
        <v>2011</v>
      </c>
      <c r="C21" t="str">
        <f>Calculation!Q21</f>
        <v>DHS</v>
      </c>
      <c r="D21" t="str">
        <f>Calculation!R21</f>
        <v>dtp</v>
      </c>
      <c r="E21" t="str">
        <f>Calculation!S21</f>
        <v>DTP3 immunization coverage among one-year-olds (%)</v>
      </c>
      <c r="F21" t="str">
        <f>Calculation!T21</f>
        <v>Education</v>
      </c>
      <c r="G21" t="str">
        <f>Calculation!U21</f>
        <v>Secondary and higher education</v>
      </c>
      <c r="H21">
        <f>Calculation!V21</f>
        <v>75.275527664407377</v>
      </c>
      <c r="I21">
        <f>Calculation!W21</f>
        <v>2.2493015974760056</v>
      </c>
      <c r="J21">
        <f>Calculation!X21</f>
        <v>70.552551746368408</v>
      </c>
      <c r="K21">
        <f>Calculation!Y21</f>
        <v>79.390084743499756</v>
      </c>
      <c r="L21">
        <f>Calculation!Z21</f>
        <v>995.01129150390625</v>
      </c>
      <c r="M21" t="str">
        <f>Calculation!AA21</f>
        <v>Education refers to mothers education</v>
      </c>
      <c r="N21">
        <f>Calculation!AB21</f>
        <v>69.126659631729126</v>
      </c>
      <c r="O21" t="str">
        <f>Calculation!AC21</f>
        <v>COG</v>
      </c>
      <c r="P21">
        <f>Calculation!AD21</f>
        <v>1</v>
      </c>
      <c r="Q21">
        <f>Calculation!AE21</f>
        <v>100</v>
      </c>
      <c r="R21">
        <f>Calculation!AF21</f>
        <v>1</v>
      </c>
      <c r="S21">
        <f>Calculation!AG21</f>
        <v>3</v>
      </c>
      <c r="T21">
        <f>Calculation!AH21</f>
        <v>0</v>
      </c>
      <c r="U21">
        <f>Calculation!AJ21</f>
        <v>1</v>
      </c>
      <c r="V21">
        <f>Calculation!AK21</f>
        <v>0</v>
      </c>
      <c r="W21">
        <f>Calculation!AL21</f>
        <v>0</v>
      </c>
    </row>
    <row r="22" spans="1:23" x14ac:dyDescent="0.25">
      <c r="A22" t="str">
        <f>Calculation!O22</f>
        <v>Congo</v>
      </c>
      <c r="B22">
        <f>Calculation!P22</f>
        <v>2011</v>
      </c>
      <c r="C22" t="str">
        <f>Calculation!Q22</f>
        <v>DHS</v>
      </c>
      <c r="D22" t="str">
        <f>Calculation!R22</f>
        <v>dtp</v>
      </c>
      <c r="E22" t="str">
        <f>Calculation!S22</f>
        <v>DTP3 immunization coverage among one-year-olds (%)</v>
      </c>
      <c r="F22" t="str">
        <f>Calculation!T22</f>
        <v>Place of residence</v>
      </c>
      <c r="G22" t="str">
        <f>Calculation!U22</f>
        <v>Rural</v>
      </c>
      <c r="H22">
        <f>Calculation!V22</f>
        <v>57.584811149142581</v>
      </c>
      <c r="I22">
        <f>Calculation!W22</f>
        <v>2.0038969814777374</v>
      </c>
      <c r="J22">
        <f>Calculation!X22</f>
        <v>53.639876842498779</v>
      </c>
      <c r="K22">
        <f>Calculation!Y22</f>
        <v>61.506158113479614</v>
      </c>
      <c r="L22">
        <f>Calculation!Z22</f>
        <v>656.423095703125</v>
      </c>
      <c r="M22" t="str">
        <f>Calculation!AA22</f>
        <v/>
      </c>
      <c r="N22">
        <f>Calculation!AB22</f>
        <v>69.126659631729126</v>
      </c>
      <c r="O22" t="str">
        <f>Calculation!AC22</f>
        <v>COG</v>
      </c>
      <c r="P22">
        <f>Calculation!AD22</f>
        <v>1</v>
      </c>
      <c r="Q22">
        <f>Calculation!AE22</f>
        <v>100</v>
      </c>
      <c r="R22">
        <f>Calculation!AF22</f>
        <v>0</v>
      </c>
      <c r="S22">
        <f>Calculation!AG22</f>
        <v>0</v>
      </c>
      <c r="T22">
        <f>Calculation!AH22</f>
        <v>0</v>
      </c>
      <c r="U22">
        <f>Calculation!AJ22</f>
        <v>1</v>
      </c>
      <c r="V22">
        <f>Calculation!AK22</f>
        <v>0</v>
      </c>
      <c r="W22">
        <f>Calculation!AL22</f>
        <v>0</v>
      </c>
    </row>
    <row r="23" spans="1:23" x14ac:dyDescent="0.25">
      <c r="A23" t="str">
        <f>Calculation!O23</f>
        <v>Congo</v>
      </c>
      <c r="B23">
        <f>Calculation!P23</f>
        <v>2011</v>
      </c>
      <c r="C23" t="str">
        <f>Calculation!Q23</f>
        <v>DHS</v>
      </c>
      <c r="D23" t="str">
        <f>Calculation!R23</f>
        <v>dtp</v>
      </c>
      <c r="E23" t="str">
        <f>Calculation!S23</f>
        <v>DTP3 immunization coverage among one-year-olds (%)</v>
      </c>
      <c r="F23" t="str">
        <f>Calculation!T23</f>
        <v>Place of residence</v>
      </c>
      <c r="G23" t="str">
        <f>Calculation!U23</f>
        <v>Urban</v>
      </c>
      <c r="H23">
        <f>Calculation!V23</f>
        <v>76.547084749017301</v>
      </c>
      <c r="I23">
        <f>Calculation!W23</f>
        <v>3.0872933566570282</v>
      </c>
      <c r="J23">
        <f>Calculation!X23</f>
        <v>69.918763637542725</v>
      </c>
      <c r="K23">
        <f>Calculation!Y23</f>
        <v>82.043665647506714</v>
      </c>
      <c r="L23">
        <f>Calculation!Z23</f>
        <v>1021.5934448242188</v>
      </c>
      <c r="M23" t="str">
        <f>Calculation!AA23</f>
        <v/>
      </c>
      <c r="N23">
        <f>Calculation!AB23</f>
        <v>69.126659631729126</v>
      </c>
      <c r="O23" t="str">
        <f>Calculation!AC23</f>
        <v>COG</v>
      </c>
      <c r="P23">
        <f>Calculation!AD23</f>
        <v>1</v>
      </c>
      <c r="Q23">
        <f>Calculation!AE23</f>
        <v>100</v>
      </c>
      <c r="R23">
        <f>Calculation!AF23</f>
        <v>0</v>
      </c>
      <c r="S23">
        <f>Calculation!AG23</f>
        <v>0</v>
      </c>
      <c r="T23">
        <f>Calculation!AH23</f>
        <v>1</v>
      </c>
      <c r="U23">
        <f>Calculation!AJ23</f>
        <v>1</v>
      </c>
      <c r="V23">
        <f>Calculation!AK23</f>
        <v>0</v>
      </c>
      <c r="W23">
        <f>Calculation!AL23</f>
        <v>0</v>
      </c>
    </row>
    <row r="24" spans="1:23" x14ac:dyDescent="0.25">
      <c r="A24" t="str">
        <f>Calculation!O24</f>
        <v>Congo</v>
      </c>
      <c r="B24">
        <f>Calculation!P24</f>
        <v>2011</v>
      </c>
      <c r="C24" t="str">
        <f>Calculation!Q24</f>
        <v>DHS</v>
      </c>
      <c r="D24" t="str">
        <f>Calculation!R24</f>
        <v>dtp</v>
      </c>
      <c r="E24" t="str">
        <f>Calculation!S24</f>
        <v>DTP3 immunization coverage among one-year-olds (%)</v>
      </c>
      <c r="F24" t="str">
        <f>Calculation!T24</f>
        <v>Sex</v>
      </c>
      <c r="G24" t="str">
        <f>Calculation!U24</f>
        <v>Female</v>
      </c>
      <c r="H24">
        <f>Calculation!V24</f>
        <v>67.436767290104569</v>
      </c>
      <c r="I24">
        <f>Calculation!W24</f>
        <v>2.7704600244760513</v>
      </c>
      <c r="J24">
        <f>Calculation!X24</f>
        <v>61.792546510696411</v>
      </c>
      <c r="K24">
        <f>Calculation!Y24</f>
        <v>72.654497623443604</v>
      </c>
      <c r="L24">
        <f>Calculation!Z24</f>
        <v>846.7191162109375</v>
      </c>
      <c r="M24" t="str">
        <f>Calculation!AA24</f>
        <v/>
      </c>
      <c r="N24">
        <f>Calculation!AB24</f>
        <v>69.126659631729126</v>
      </c>
      <c r="O24" t="str">
        <f>Calculation!AC24</f>
        <v>COG</v>
      </c>
      <c r="P24">
        <f>Calculation!AD24</f>
        <v>1</v>
      </c>
      <c r="Q24">
        <f>Calculation!AE24</f>
        <v>100</v>
      </c>
      <c r="R24">
        <f>Calculation!AF24</f>
        <v>0</v>
      </c>
      <c r="S24">
        <f>Calculation!AG24</f>
        <v>0</v>
      </c>
      <c r="T24">
        <f>Calculation!AH24</f>
        <v>0</v>
      </c>
      <c r="U24">
        <f>Calculation!AJ24</f>
        <v>1</v>
      </c>
      <c r="V24">
        <f>Calculation!AK24</f>
        <v>0</v>
      </c>
      <c r="W24">
        <f>Calculation!AL24</f>
        <v>0</v>
      </c>
    </row>
    <row r="25" spans="1:23" x14ac:dyDescent="0.25">
      <c r="A25" t="str">
        <f>Calculation!O25</f>
        <v>Congo</v>
      </c>
      <c r="B25">
        <f>Calculation!P25</f>
        <v>2011</v>
      </c>
      <c r="C25" t="str">
        <f>Calculation!Q25</f>
        <v>DHS</v>
      </c>
      <c r="D25" t="str">
        <f>Calculation!R25</f>
        <v>dtp</v>
      </c>
      <c r="E25" t="str">
        <f>Calculation!S25</f>
        <v>DTP3 immunization coverage among one-year-olds (%)</v>
      </c>
      <c r="F25" t="str">
        <f>Calculation!T25</f>
        <v>Sex</v>
      </c>
      <c r="G25" t="str">
        <f>Calculation!U25</f>
        <v>Male</v>
      </c>
      <c r="H25">
        <f>Calculation!V25</f>
        <v>70.853100559567764</v>
      </c>
      <c r="I25">
        <f>Calculation!W25</f>
        <v>2.1249998360872269</v>
      </c>
      <c r="J25">
        <f>Calculation!X25</f>
        <v>66.479051113128662</v>
      </c>
      <c r="K25">
        <f>Calculation!Y25</f>
        <v>74.823886156082153</v>
      </c>
      <c r="L25">
        <f>Calculation!Z25</f>
        <v>831.29742431640625</v>
      </c>
      <c r="M25" t="str">
        <f>Calculation!AA25</f>
        <v/>
      </c>
      <c r="N25">
        <f>Calculation!AB25</f>
        <v>69.126659631729126</v>
      </c>
      <c r="O25" t="str">
        <f>Calculation!AC25</f>
        <v>COG</v>
      </c>
      <c r="P25">
        <f>Calculation!AD25</f>
        <v>1</v>
      </c>
      <c r="Q25">
        <f>Calculation!AE25</f>
        <v>100</v>
      </c>
      <c r="R25">
        <f>Calculation!AF25</f>
        <v>0</v>
      </c>
      <c r="S25">
        <f>Calculation!AG25</f>
        <v>0</v>
      </c>
      <c r="T25">
        <f>Calculation!AH25</f>
        <v>1</v>
      </c>
      <c r="U25">
        <f>Calculation!AJ25</f>
        <v>1</v>
      </c>
      <c r="V25">
        <f>Calculation!AK25</f>
        <v>0</v>
      </c>
      <c r="W25">
        <f>Calculation!AL25</f>
        <v>0</v>
      </c>
    </row>
    <row r="26" spans="1:23" x14ac:dyDescent="0.25">
      <c r="A26" t="str">
        <f>Calculation!O26</f>
        <v>Congo</v>
      </c>
      <c r="B26">
        <f>Calculation!P26</f>
        <v>2014</v>
      </c>
      <c r="C26" t="str">
        <f>Calculation!Q26</f>
        <v>MICS</v>
      </c>
      <c r="D26" t="str">
        <f>Calculation!R26</f>
        <v>dtp</v>
      </c>
      <c r="E26" t="str">
        <f>Calculation!S26</f>
        <v>DTP3 immunization coverage among one-year-olds (%)</v>
      </c>
      <c r="F26" t="str">
        <f>Calculation!T26</f>
        <v>Economic status</v>
      </c>
      <c r="G26" t="str">
        <f>Calculation!U26</f>
        <v>Quintile 1 (poorest)</v>
      </c>
      <c r="H26">
        <f>Calculation!V26</f>
        <v>46.068522343450418</v>
      </c>
      <c r="I26">
        <f>Calculation!W26</f>
        <v>2.5965625420212746</v>
      </c>
      <c r="J26">
        <f>Calculation!X26</f>
        <v>41.002410650253296</v>
      </c>
      <c r="K26">
        <f>Calculation!Y26</f>
        <v>51.170909404754639</v>
      </c>
      <c r="L26">
        <f>Calculation!Z26</f>
        <v>403.74639892578125</v>
      </c>
      <c r="M26" t="str">
        <f>Calculation!AA26</f>
        <v/>
      </c>
      <c r="N26">
        <f>Calculation!AB26</f>
        <v>65.273672342300415</v>
      </c>
      <c r="O26" t="str">
        <f>Calculation!AC26</f>
        <v>COG</v>
      </c>
      <c r="P26">
        <f>Calculation!AD26</f>
        <v>1</v>
      </c>
      <c r="Q26">
        <f>Calculation!AE26</f>
        <v>100</v>
      </c>
      <c r="R26">
        <f>Calculation!AF26</f>
        <v>1</v>
      </c>
      <c r="S26">
        <f>Calculation!AG26</f>
        <v>1</v>
      </c>
      <c r="T26">
        <f>Calculation!AH26</f>
        <v>0</v>
      </c>
      <c r="U26">
        <f>Calculation!AJ26</f>
        <v>1</v>
      </c>
      <c r="V26">
        <f>Calculation!AK26</f>
        <v>0</v>
      </c>
      <c r="W26">
        <f>Calculation!AL26</f>
        <v>0</v>
      </c>
    </row>
    <row r="27" spans="1:23" x14ac:dyDescent="0.25">
      <c r="A27" t="str">
        <f>Calculation!O27</f>
        <v>Congo</v>
      </c>
      <c r="B27">
        <f>Calculation!P27</f>
        <v>2014</v>
      </c>
      <c r="C27" t="str">
        <f>Calculation!Q27</f>
        <v>MICS</v>
      </c>
      <c r="D27" t="str">
        <f>Calculation!R27</f>
        <v>dtp</v>
      </c>
      <c r="E27" t="str">
        <f>Calculation!S27</f>
        <v>DTP3 immunization coverage among one-year-olds (%)</v>
      </c>
      <c r="F27" t="str">
        <f>Calculation!T27</f>
        <v>Economic status</v>
      </c>
      <c r="G27" t="str">
        <f>Calculation!U27</f>
        <v>Quintile 2</v>
      </c>
      <c r="H27">
        <f>Calculation!V27</f>
        <v>63.265841622184503</v>
      </c>
      <c r="I27">
        <f>Calculation!W27</f>
        <v>3.80406454205513</v>
      </c>
      <c r="J27">
        <f>Calculation!X27</f>
        <v>55.597525835037231</v>
      </c>
      <c r="K27">
        <f>Calculation!Y27</f>
        <v>70.445269346237183</v>
      </c>
      <c r="L27">
        <f>Calculation!Z27</f>
        <v>366.70657348632813</v>
      </c>
      <c r="M27" t="str">
        <f>Calculation!AA27</f>
        <v/>
      </c>
      <c r="N27">
        <f>Calculation!AB27</f>
        <v>65.273672342300415</v>
      </c>
      <c r="O27" t="str">
        <f>Calculation!AC27</f>
        <v>COG</v>
      </c>
      <c r="P27">
        <f>Calculation!AD27</f>
        <v>1</v>
      </c>
      <c r="Q27">
        <f>Calculation!AE27</f>
        <v>100</v>
      </c>
      <c r="R27">
        <f>Calculation!AF27</f>
        <v>1</v>
      </c>
      <c r="S27">
        <f>Calculation!AG27</f>
        <v>2</v>
      </c>
      <c r="T27">
        <f>Calculation!AH27</f>
        <v>0</v>
      </c>
      <c r="U27">
        <f>Calculation!AJ27</f>
        <v>1</v>
      </c>
      <c r="V27">
        <f>Calculation!AK27</f>
        <v>0</v>
      </c>
      <c r="W27">
        <f>Calculation!AL27</f>
        <v>0</v>
      </c>
    </row>
    <row r="28" spans="1:23" x14ac:dyDescent="0.25">
      <c r="A28" t="str">
        <f>Calculation!O28</f>
        <v>Congo</v>
      </c>
      <c r="B28">
        <f>Calculation!P28</f>
        <v>2014</v>
      </c>
      <c r="C28" t="str">
        <f>Calculation!Q28</f>
        <v>MICS</v>
      </c>
      <c r="D28" t="str">
        <f>Calculation!R28</f>
        <v>dtp</v>
      </c>
      <c r="E28" t="str">
        <f>Calculation!S28</f>
        <v>DTP3 immunization coverage among one-year-olds (%)</v>
      </c>
      <c r="F28" t="str">
        <f>Calculation!T28</f>
        <v>Economic status</v>
      </c>
      <c r="G28" t="str">
        <f>Calculation!U28</f>
        <v>Quintile 3</v>
      </c>
      <c r="H28">
        <f>Calculation!V28</f>
        <v>77.788935838963226</v>
      </c>
      <c r="I28">
        <f>Calculation!W28</f>
        <v>3.2429590821266174</v>
      </c>
      <c r="J28">
        <f>Calculation!X28</f>
        <v>70.789182186126709</v>
      </c>
      <c r="K28">
        <f>Calculation!Y28</f>
        <v>83.521181344985962</v>
      </c>
      <c r="L28">
        <f>Calculation!Z28</f>
        <v>344.52200317382813</v>
      </c>
      <c r="M28" t="str">
        <f>Calculation!AA28</f>
        <v/>
      </c>
      <c r="N28">
        <f>Calculation!AB28</f>
        <v>65.273672342300415</v>
      </c>
      <c r="O28" t="str">
        <f>Calculation!AC28</f>
        <v>COG</v>
      </c>
      <c r="P28">
        <f>Calculation!AD28</f>
        <v>1</v>
      </c>
      <c r="Q28">
        <f>Calculation!AE28</f>
        <v>100</v>
      </c>
      <c r="R28">
        <f>Calculation!AF28</f>
        <v>1</v>
      </c>
      <c r="S28">
        <f>Calculation!AG28</f>
        <v>3</v>
      </c>
      <c r="T28">
        <f>Calculation!AH28</f>
        <v>0</v>
      </c>
      <c r="U28">
        <f>Calculation!AJ28</f>
        <v>1</v>
      </c>
      <c r="V28">
        <f>Calculation!AK28</f>
        <v>0</v>
      </c>
      <c r="W28">
        <f>Calculation!AL28</f>
        <v>0</v>
      </c>
    </row>
    <row r="29" spans="1:23" x14ac:dyDescent="0.25">
      <c r="A29" t="str">
        <f>Calculation!O29</f>
        <v>Congo</v>
      </c>
      <c r="B29">
        <f>Calculation!P29</f>
        <v>2014</v>
      </c>
      <c r="C29" t="str">
        <f>Calculation!Q29</f>
        <v>MICS</v>
      </c>
      <c r="D29" t="str">
        <f>Calculation!R29</f>
        <v>dtp</v>
      </c>
      <c r="E29" t="str">
        <f>Calculation!S29</f>
        <v>DTP3 immunization coverage among one-year-olds (%)</v>
      </c>
      <c r="F29" t="str">
        <f>Calculation!T29</f>
        <v>Economic status</v>
      </c>
      <c r="G29" t="str">
        <f>Calculation!U29</f>
        <v>Quintile 4</v>
      </c>
      <c r="H29">
        <f>Calculation!V29</f>
        <v>70.569582515939402</v>
      </c>
      <c r="I29">
        <f>Calculation!W29</f>
        <v>5.7484231889247894</v>
      </c>
      <c r="J29">
        <f>Calculation!X29</f>
        <v>58.23284387588501</v>
      </c>
      <c r="K29">
        <f>Calculation!Y29</f>
        <v>80.547982454299927</v>
      </c>
      <c r="L29">
        <f>Calculation!Z29</f>
        <v>342.9239501953125</v>
      </c>
      <c r="M29" t="str">
        <f>Calculation!AA29</f>
        <v/>
      </c>
      <c r="N29">
        <f>Calculation!AB29</f>
        <v>65.273672342300415</v>
      </c>
      <c r="O29" t="str">
        <f>Calculation!AC29</f>
        <v>COG</v>
      </c>
      <c r="P29">
        <f>Calculation!AD29</f>
        <v>1</v>
      </c>
      <c r="Q29">
        <f>Calculation!AE29</f>
        <v>100</v>
      </c>
      <c r="R29">
        <f>Calculation!AF29</f>
        <v>1</v>
      </c>
      <c r="S29">
        <f>Calculation!AG29</f>
        <v>4</v>
      </c>
      <c r="T29">
        <f>Calculation!AH29</f>
        <v>0</v>
      </c>
      <c r="U29">
        <f>Calculation!AJ29</f>
        <v>1</v>
      </c>
      <c r="V29">
        <f>Calculation!AK29</f>
        <v>0</v>
      </c>
      <c r="W29">
        <f>Calculation!AL29</f>
        <v>0</v>
      </c>
    </row>
    <row r="30" spans="1:23" x14ac:dyDescent="0.25">
      <c r="A30" t="str">
        <f>Calculation!O30</f>
        <v>Congo</v>
      </c>
      <c r="B30">
        <f>Calculation!P30</f>
        <v>2014</v>
      </c>
      <c r="C30" t="str">
        <f>Calculation!Q30</f>
        <v>MICS</v>
      </c>
      <c r="D30" t="str">
        <f>Calculation!R30</f>
        <v>dtp</v>
      </c>
      <c r="E30" t="str">
        <f>Calculation!S30</f>
        <v>DTP3 immunization coverage among one-year-olds (%)</v>
      </c>
      <c r="F30" t="str">
        <f>Calculation!T30</f>
        <v>Economic status</v>
      </c>
      <c r="G30" t="str">
        <f>Calculation!U30</f>
        <v>Quintile 5 (richest)</v>
      </c>
      <c r="H30">
        <f>Calculation!V30</f>
        <v>74.472568026644609</v>
      </c>
      <c r="I30">
        <f>Calculation!W30</f>
        <v>4.2071383446455002</v>
      </c>
      <c r="J30">
        <f>Calculation!X30</f>
        <v>65.491652488708496</v>
      </c>
      <c r="K30">
        <f>Calculation!Y30</f>
        <v>81.950455904006958</v>
      </c>
      <c r="L30">
        <f>Calculation!Z30</f>
        <v>249.75639343261719</v>
      </c>
      <c r="M30" t="str">
        <f>Calculation!AA30</f>
        <v/>
      </c>
      <c r="N30">
        <f>Calculation!AB30</f>
        <v>65.273672342300415</v>
      </c>
      <c r="O30" t="str">
        <f>Calculation!AC30</f>
        <v>COG</v>
      </c>
      <c r="P30">
        <f>Calculation!AD30</f>
        <v>1</v>
      </c>
      <c r="Q30">
        <f>Calculation!AE30</f>
        <v>100</v>
      </c>
      <c r="R30">
        <f>Calculation!AF30</f>
        <v>1</v>
      </c>
      <c r="S30">
        <f>Calculation!AG30</f>
        <v>5</v>
      </c>
      <c r="T30">
        <f>Calculation!AH30</f>
        <v>0</v>
      </c>
      <c r="U30">
        <f>Calculation!AJ30</f>
        <v>1</v>
      </c>
      <c r="V30">
        <f>Calculation!AK30</f>
        <v>0</v>
      </c>
      <c r="W30">
        <f>Calculation!AL30</f>
        <v>0</v>
      </c>
    </row>
    <row r="31" spans="1:23" x14ac:dyDescent="0.25">
      <c r="A31" t="str">
        <f>Calculation!O31</f>
        <v>Congo</v>
      </c>
      <c r="B31">
        <f>Calculation!P31</f>
        <v>2014</v>
      </c>
      <c r="C31" t="str">
        <f>Calculation!Q31</f>
        <v>MICS</v>
      </c>
      <c r="D31" t="str">
        <f>Calculation!R31</f>
        <v>dtp</v>
      </c>
      <c r="E31" t="str">
        <f>Calculation!S31</f>
        <v>DTP3 immunization coverage among one-year-olds (%)</v>
      </c>
      <c r="F31" t="str">
        <f>Calculation!T31</f>
        <v>Education</v>
      </c>
      <c r="G31" t="str">
        <f>Calculation!U31</f>
        <v>No education</v>
      </c>
      <c r="H31">
        <f>Calculation!V31</f>
        <v>50.131554916966614</v>
      </c>
      <c r="I31">
        <f>Calculation!W31</f>
        <v>5.8986678719520569</v>
      </c>
      <c r="J31">
        <f>Calculation!X31</f>
        <v>38.434159755706787</v>
      </c>
      <c r="K31">
        <f>Calculation!Y31</f>
        <v>61.207360029220581</v>
      </c>
      <c r="L31">
        <f>Calculation!Z31</f>
        <v>143.62211608886719</v>
      </c>
      <c r="M31" t="str">
        <f>Calculation!AA31</f>
        <v>Education refers to mothers education</v>
      </c>
      <c r="N31">
        <f>Calculation!AB31</f>
        <v>65.273672342300415</v>
      </c>
      <c r="O31" t="str">
        <f>Calculation!AC31</f>
        <v>COG</v>
      </c>
      <c r="P31">
        <f>Calculation!AD31</f>
        <v>1</v>
      </c>
      <c r="Q31">
        <f>Calculation!AE31</f>
        <v>100</v>
      </c>
      <c r="R31">
        <f>Calculation!AF31</f>
        <v>1</v>
      </c>
      <c r="S31">
        <f>Calculation!AG31</f>
        <v>1</v>
      </c>
      <c r="T31">
        <f>Calculation!AH31</f>
        <v>0</v>
      </c>
      <c r="U31">
        <f>Calculation!AJ31</f>
        <v>1</v>
      </c>
      <c r="V31">
        <f>Calculation!AK31</f>
        <v>0</v>
      </c>
      <c r="W31">
        <f>Calculation!AL31</f>
        <v>0</v>
      </c>
    </row>
    <row r="32" spans="1:23" x14ac:dyDescent="0.25">
      <c r="A32" t="str">
        <f>Calculation!O32</f>
        <v>Congo</v>
      </c>
      <c r="B32">
        <f>Calculation!P32</f>
        <v>2014</v>
      </c>
      <c r="C32" t="str">
        <f>Calculation!Q32</f>
        <v>MICS</v>
      </c>
      <c r="D32" t="str">
        <f>Calculation!R32</f>
        <v>dtp</v>
      </c>
      <c r="E32" t="str">
        <f>Calculation!S32</f>
        <v>DTP3 immunization coverage among one-year-olds (%)</v>
      </c>
      <c r="F32" t="str">
        <f>Calculation!T32</f>
        <v>Education</v>
      </c>
      <c r="G32" t="str">
        <f>Calculation!U32</f>
        <v>Primary education</v>
      </c>
      <c r="H32">
        <f>Calculation!V32</f>
        <v>53.67052875613345</v>
      </c>
      <c r="I32">
        <f>Calculation!W32</f>
        <v>3.1704440712928772</v>
      </c>
      <c r="J32">
        <f>Calculation!X32</f>
        <v>47.396260499954224</v>
      </c>
      <c r="K32">
        <f>Calculation!Y32</f>
        <v>59.79122519493103</v>
      </c>
      <c r="L32">
        <f>Calculation!Z32</f>
        <v>432.26702880859375</v>
      </c>
      <c r="M32" t="str">
        <f>Calculation!AA32</f>
        <v>Education refers to mothers education</v>
      </c>
      <c r="N32">
        <f>Calculation!AB32</f>
        <v>65.273672342300415</v>
      </c>
      <c r="O32" t="str">
        <f>Calculation!AC32</f>
        <v>COG</v>
      </c>
      <c r="P32">
        <f>Calculation!AD32</f>
        <v>1</v>
      </c>
      <c r="Q32">
        <f>Calculation!AE32</f>
        <v>100</v>
      </c>
      <c r="R32">
        <f>Calculation!AF32</f>
        <v>1</v>
      </c>
      <c r="S32">
        <f>Calculation!AG32</f>
        <v>2</v>
      </c>
      <c r="T32">
        <f>Calculation!AH32</f>
        <v>0</v>
      </c>
      <c r="U32">
        <f>Calculation!AJ32</f>
        <v>1</v>
      </c>
      <c r="V32">
        <f>Calculation!AK32</f>
        <v>0</v>
      </c>
      <c r="W32">
        <f>Calculation!AL32</f>
        <v>0</v>
      </c>
    </row>
    <row r="33" spans="1:23" x14ac:dyDescent="0.25">
      <c r="A33" t="str">
        <f>Calculation!O33</f>
        <v>Congo</v>
      </c>
      <c r="B33">
        <f>Calculation!P33</f>
        <v>2014</v>
      </c>
      <c r="C33" t="str">
        <f>Calculation!Q33</f>
        <v>MICS</v>
      </c>
      <c r="D33" t="str">
        <f>Calculation!R33</f>
        <v>dtp</v>
      </c>
      <c r="E33" t="str">
        <f>Calculation!S33</f>
        <v>DTP3 immunization coverage among one-year-olds (%)</v>
      </c>
      <c r="F33" t="str">
        <f>Calculation!T33</f>
        <v>Education</v>
      </c>
      <c r="G33" t="str">
        <f>Calculation!U33</f>
        <v>Secondary and higher education</v>
      </c>
      <c r="H33">
        <f>Calculation!V33</f>
        <v>71.642482895082196</v>
      </c>
      <c r="I33">
        <f>Calculation!W33</f>
        <v>2.1857462823390961</v>
      </c>
      <c r="J33">
        <f>Calculation!X33</f>
        <v>67.128914594650269</v>
      </c>
      <c r="K33">
        <f>Calculation!Y33</f>
        <v>75.704038143157959</v>
      </c>
      <c r="L33">
        <f>Calculation!Z33</f>
        <v>1129.21826171875</v>
      </c>
      <c r="M33" t="str">
        <f>Calculation!AA33</f>
        <v>Education refers to mothers education</v>
      </c>
      <c r="N33">
        <f>Calculation!AB33</f>
        <v>65.273672342300415</v>
      </c>
      <c r="O33" t="str">
        <f>Calculation!AC33</f>
        <v>COG</v>
      </c>
      <c r="P33">
        <f>Calculation!AD33</f>
        <v>1</v>
      </c>
      <c r="Q33">
        <f>Calculation!AE33</f>
        <v>100</v>
      </c>
      <c r="R33">
        <f>Calculation!AF33</f>
        <v>1</v>
      </c>
      <c r="S33">
        <f>Calculation!AG33</f>
        <v>3</v>
      </c>
      <c r="T33">
        <f>Calculation!AH33</f>
        <v>0</v>
      </c>
      <c r="U33">
        <f>Calculation!AJ33</f>
        <v>1</v>
      </c>
      <c r="V33">
        <f>Calculation!AK33</f>
        <v>0</v>
      </c>
      <c r="W33">
        <f>Calculation!AL33</f>
        <v>0</v>
      </c>
    </row>
    <row r="34" spans="1:23" x14ac:dyDescent="0.25">
      <c r="A34" t="str">
        <f>Calculation!O34</f>
        <v>Congo</v>
      </c>
      <c r="B34">
        <f>Calculation!P34</f>
        <v>2014</v>
      </c>
      <c r="C34" t="str">
        <f>Calculation!Q34</f>
        <v>MICS</v>
      </c>
      <c r="D34" t="str">
        <f>Calculation!R34</f>
        <v>dtp</v>
      </c>
      <c r="E34" t="str">
        <f>Calculation!S34</f>
        <v>DTP3 immunization coverage among one-year-olds (%)</v>
      </c>
      <c r="F34" t="str">
        <f>Calculation!T34</f>
        <v>Place of residence</v>
      </c>
      <c r="G34" t="str">
        <f>Calculation!U34</f>
        <v>Rural</v>
      </c>
      <c r="H34">
        <f>Calculation!V34</f>
        <v>50.816731638485635</v>
      </c>
      <c r="I34">
        <f>Calculation!W34</f>
        <v>2.0594913512468338</v>
      </c>
      <c r="J34">
        <f>Calculation!X34</f>
        <v>46.790283918380737</v>
      </c>
      <c r="K34">
        <f>Calculation!Y34</f>
        <v>54.86571192741394</v>
      </c>
      <c r="L34">
        <f>Calculation!Z34</f>
        <v>653.328125</v>
      </c>
      <c r="M34" t="str">
        <f>Calculation!AA34</f>
        <v/>
      </c>
      <c r="N34">
        <f>Calculation!AB34</f>
        <v>65.273672342300415</v>
      </c>
      <c r="O34" t="str">
        <f>Calculation!AC34</f>
        <v>COG</v>
      </c>
      <c r="P34">
        <f>Calculation!AD34</f>
        <v>1</v>
      </c>
      <c r="Q34">
        <f>Calculation!AE34</f>
        <v>100</v>
      </c>
      <c r="R34">
        <f>Calculation!AF34</f>
        <v>0</v>
      </c>
      <c r="S34">
        <f>Calculation!AG34</f>
        <v>0</v>
      </c>
      <c r="T34">
        <f>Calculation!AH34</f>
        <v>0</v>
      </c>
      <c r="U34">
        <f>Calculation!AJ34</f>
        <v>1</v>
      </c>
      <c r="V34">
        <f>Calculation!AK34</f>
        <v>0</v>
      </c>
      <c r="W34">
        <f>Calculation!AL34</f>
        <v>0</v>
      </c>
    </row>
    <row r="35" spans="1:23" x14ac:dyDescent="0.25">
      <c r="A35" t="str">
        <f>Calculation!O35</f>
        <v>Congo</v>
      </c>
      <c r="B35">
        <f>Calculation!P35</f>
        <v>2014</v>
      </c>
      <c r="C35" t="str">
        <f>Calculation!Q35</f>
        <v>MICS</v>
      </c>
      <c r="D35" t="str">
        <f>Calculation!R35</f>
        <v>dtp</v>
      </c>
      <c r="E35" t="str">
        <f>Calculation!S35</f>
        <v>DTP3 immunization coverage among one-year-olds (%)</v>
      </c>
      <c r="F35" t="str">
        <f>Calculation!T35</f>
        <v>Place of residence</v>
      </c>
      <c r="G35" t="str">
        <f>Calculation!U35</f>
        <v>Urban</v>
      </c>
      <c r="H35">
        <f>Calculation!V35</f>
        <v>74.265374002784284</v>
      </c>
      <c r="I35">
        <f>Calculation!W35</f>
        <v>2.5077726691961288</v>
      </c>
      <c r="J35">
        <f>Calculation!X35</f>
        <v>68.997400999069214</v>
      </c>
      <c r="K35">
        <f>Calculation!Y35</f>
        <v>78.835785388946533</v>
      </c>
      <c r="L35">
        <f>Calculation!Z35</f>
        <v>1054.3271484375</v>
      </c>
      <c r="M35" t="str">
        <f>Calculation!AA35</f>
        <v/>
      </c>
      <c r="N35">
        <f>Calculation!AB35</f>
        <v>65.273672342300415</v>
      </c>
      <c r="O35" t="str">
        <f>Calculation!AC35</f>
        <v>COG</v>
      </c>
      <c r="P35">
        <f>Calculation!AD35</f>
        <v>1</v>
      </c>
      <c r="Q35">
        <f>Calculation!AE35</f>
        <v>100</v>
      </c>
      <c r="R35">
        <f>Calculation!AF35</f>
        <v>0</v>
      </c>
      <c r="S35">
        <f>Calculation!AG35</f>
        <v>0</v>
      </c>
      <c r="T35">
        <f>Calculation!AH35</f>
        <v>1</v>
      </c>
      <c r="U35">
        <f>Calculation!AJ35</f>
        <v>1</v>
      </c>
      <c r="V35">
        <f>Calculation!AK35</f>
        <v>0</v>
      </c>
      <c r="W35">
        <f>Calculation!AL35</f>
        <v>0</v>
      </c>
    </row>
    <row r="36" spans="1:23" x14ac:dyDescent="0.25">
      <c r="A36" t="str">
        <f>Calculation!O36</f>
        <v>Congo</v>
      </c>
      <c r="B36">
        <f>Calculation!P36</f>
        <v>2014</v>
      </c>
      <c r="C36" t="str">
        <f>Calculation!Q36</f>
        <v>MICS</v>
      </c>
      <c r="D36" t="str">
        <f>Calculation!R36</f>
        <v>dtp</v>
      </c>
      <c r="E36" t="str">
        <f>Calculation!S36</f>
        <v>DTP3 immunization coverage among one-year-olds (%)</v>
      </c>
      <c r="F36" t="str">
        <f>Calculation!T36</f>
        <v>Sex</v>
      </c>
      <c r="G36" t="str">
        <f>Calculation!U36</f>
        <v>Female</v>
      </c>
      <c r="H36">
        <f>Calculation!V36</f>
        <v>63.621561561837225</v>
      </c>
      <c r="I36">
        <f>Calculation!W36</f>
        <v>2.3670108988881111</v>
      </c>
      <c r="J36">
        <f>Calculation!X36</f>
        <v>58.883726596832275</v>
      </c>
      <c r="K36">
        <f>Calculation!Y36</f>
        <v>68.160957098007202</v>
      </c>
      <c r="L36">
        <f>Calculation!Z36</f>
        <v>837.76629638671875</v>
      </c>
      <c r="M36" t="str">
        <f>Calculation!AA36</f>
        <v/>
      </c>
      <c r="N36">
        <f>Calculation!AB36</f>
        <v>65.273672342300415</v>
      </c>
      <c r="O36" t="str">
        <f>Calculation!AC36</f>
        <v>COG</v>
      </c>
      <c r="P36">
        <f>Calculation!AD36</f>
        <v>1</v>
      </c>
      <c r="Q36">
        <f>Calculation!AE36</f>
        <v>100</v>
      </c>
      <c r="R36">
        <f>Calculation!AF36</f>
        <v>0</v>
      </c>
      <c r="S36">
        <f>Calculation!AG36</f>
        <v>0</v>
      </c>
      <c r="T36">
        <f>Calculation!AH36</f>
        <v>0</v>
      </c>
      <c r="U36">
        <f>Calculation!AJ36</f>
        <v>1</v>
      </c>
      <c r="V36">
        <f>Calculation!AK36</f>
        <v>0</v>
      </c>
      <c r="W36">
        <f>Calculation!AL36</f>
        <v>0</v>
      </c>
    </row>
    <row r="37" spans="1:23" x14ac:dyDescent="0.25">
      <c r="A37" t="str">
        <f>Calculation!O37</f>
        <v>Congo</v>
      </c>
      <c r="B37">
        <f>Calculation!P37</f>
        <v>2014</v>
      </c>
      <c r="C37" t="str">
        <f>Calculation!Q37</f>
        <v>MICS</v>
      </c>
      <c r="D37" t="str">
        <f>Calculation!R37</f>
        <v>dtp</v>
      </c>
      <c r="E37" t="str">
        <f>Calculation!S37</f>
        <v>DTP3 immunization coverage among one-year-olds (%)</v>
      </c>
      <c r="F37" t="str">
        <f>Calculation!T37</f>
        <v>Sex</v>
      </c>
      <c r="G37" t="str">
        <f>Calculation!U37</f>
        <v>Male</v>
      </c>
      <c r="H37">
        <f>Calculation!V37</f>
        <v>66.790132456878254</v>
      </c>
      <c r="I37">
        <f>Calculation!W37</f>
        <v>2.4047739803791046</v>
      </c>
      <c r="J37">
        <f>Calculation!X37</f>
        <v>61.956483125686646</v>
      </c>
      <c r="K37">
        <f>Calculation!Y37</f>
        <v>71.382790803909302</v>
      </c>
      <c r="L37">
        <f>Calculation!Z37</f>
        <v>869.88897705078125</v>
      </c>
      <c r="M37" t="str">
        <f>Calculation!AA37</f>
        <v/>
      </c>
      <c r="N37">
        <f>Calculation!AB37</f>
        <v>65.273672342300415</v>
      </c>
      <c r="O37" t="str">
        <f>Calculation!AC37</f>
        <v>COG</v>
      </c>
      <c r="P37">
        <f>Calculation!AD37</f>
        <v>1</v>
      </c>
      <c r="Q37">
        <f>Calculation!AE37</f>
        <v>100</v>
      </c>
      <c r="R37">
        <f>Calculation!AF37</f>
        <v>0</v>
      </c>
      <c r="S37">
        <f>Calculation!AG37</f>
        <v>0</v>
      </c>
      <c r="T37">
        <f>Calculation!AH37</f>
        <v>1</v>
      </c>
      <c r="U37">
        <f>Calculation!AJ37</f>
        <v>1</v>
      </c>
      <c r="V37">
        <f>Calculation!AK37</f>
        <v>0</v>
      </c>
      <c r="W37">
        <f>Calculation!AL37</f>
        <v>0</v>
      </c>
    </row>
    <row r="38" spans="1:23" x14ac:dyDescent="0.25">
      <c r="A38" t="str">
        <f>Calculation!O38</f>
        <v>Congo</v>
      </c>
      <c r="B38">
        <f>Calculation!P38</f>
        <v>2016</v>
      </c>
      <c r="C38" t="str">
        <f>Calculation!Q38</f>
        <v>Country reported administrative data</v>
      </c>
      <c r="D38" t="str">
        <f>Calculation!R38</f>
        <v>dtp</v>
      </c>
      <c r="E38" t="str">
        <f>Calculation!S38</f>
        <v>DTP3 immunization coverage among one-year-olds (%)</v>
      </c>
      <c r="F38" t="str">
        <f>Calculation!T38</f>
        <v>Subnational region</v>
      </c>
      <c r="G38" t="str">
        <f>Calculation!U38</f>
        <v>Bouenza</v>
      </c>
      <c r="H38">
        <f>Calculation!V38</f>
        <v>56.44670050761421</v>
      </c>
      <c r="I38">
        <f>Calculation!W38</f>
        <v>0</v>
      </c>
      <c r="J38">
        <f>Calculation!X38</f>
        <v>0</v>
      </c>
      <c r="K38">
        <f>Calculation!Y38</f>
        <v>0</v>
      </c>
      <c r="L38">
        <f>Calculation!Z38</f>
        <v>16745</v>
      </c>
      <c r="M38" t="str">
        <f>Calculation!AA38</f>
        <v/>
      </c>
      <c r="N38">
        <f>Calculation!AB38</f>
        <v>71</v>
      </c>
      <c r="O38" t="str">
        <f>Calculation!AC38</f>
        <v>COG</v>
      </c>
      <c r="P38">
        <f>Calculation!AD38</f>
        <v>1</v>
      </c>
      <c r="Q38">
        <f>Calculation!AE38</f>
        <v>100</v>
      </c>
      <c r="R38">
        <f>Calculation!AF38</f>
        <v>0</v>
      </c>
      <c r="S38">
        <f>Calculation!AG38</f>
        <v>0</v>
      </c>
      <c r="T38">
        <f>Calculation!AH38</f>
        <v>0</v>
      </c>
      <c r="U38">
        <f>Calculation!AJ38</f>
        <v>1</v>
      </c>
      <c r="V38">
        <f>Calculation!AK38</f>
        <v>0</v>
      </c>
      <c r="W38">
        <f>Calculation!AL38</f>
        <v>0</v>
      </c>
    </row>
    <row r="39" spans="1:23" x14ac:dyDescent="0.25">
      <c r="A39" t="str">
        <f>Calculation!O39</f>
        <v>Congo</v>
      </c>
      <c r="B39">
        <f>Calculation!P39</f>
        <v>2016</v>
      </c>
      <c r="C39" t="str">
        <f>Calculation!Q39</f>
        <v>Country reported administrative data</v>
      </c>
      <c r="D39" t="str">
        <f>Calculation!R39</f>
        <v>dtp</v>
      </c>
      <c r="E39" t="str">
        <f>Calculation!S39</f>
        <v>DTP3 immunization coverage among one-year-olds (%)</v>
      </c>
      <c r="F39" t="str">
        <f>Calculation!T39</f>
        <v>Subnational region</v>
      </c>
      <c r="G39" t="str">
        <f>Calculation!U39</f>
        <v>Brazzaville</v>
      </c>
      <c r="H39">
        <f>Calculation!V39</f>
        <v>71.702418986764044</v>
      </c>
      <c r="I39">
        <f>Calculation!W39</f>
        <v>0</v>
      </c>
      <c r="J39">
        <f>Calculation!X39</f>
        <v>0</v>
      </c>
      <c r="K39">
        <f>Calculation!Y39</f>
        <v>0</v>
      </c>
      <c r="L39">
        <f>Calculation!Z39</f>
        <v>74494</v>
      </c>
      <c r="M39" t="str">
        <f>Calculation!AA39</f>
        <v/>
      </c>
      <c r="N39">
        <f>Calculation!AB39</f>
        <v>71</v>
      </c>
      <c r="O39" t="str">
        <f>Calculation!AC39</f>
        <v>COG</v>
      </c>
      <c r="P39">
        <f>Calculation!AD39</f>
        <v>1</v>
      </c>
      <c r="Q39">
        <f>Calculation!AE39</f>
        <v>100</v>
      </c>
      <c r="R39">
        <f>Calculation!AF39</f>
        <v>0</v>
      </c>
      <c r="S39">
        <f>Calculation!AG39</f>
        <v>0</v>
      </c>
      <c r="T39">
        <f>Calculation!AH39</f>
        <v>0</v>
      </c>
      <c r="U39">
        <f>Calculation!AJ39</f>
        <v>1</v>
      </c>
      <c r="V39">
        <f>Calculation!AK39</f>
        <v>0</v>
      </c>
      <c r="W39">
        <f>Calculation!AL39</f>
        <v>0</v>
      </c>
    </row>
    <row r="40" spans="1:23" x14ac:dyDescent="0.25">
      <c r="A40" t="str">
        <f>Calculation!O40</f>
        <v>Congo</v>
      </c>
      <c r="B40">
        <f>Calculation!P40</f>
        <v>2016</v>
      </c>
      <c r="C40" t="str">
        <f>Calculation!Q40</f>
        <v>Country reported administrative data</v>
      </c>
      <c r="D40" t="str">
        <f>Calculation!R40</f>
        <v>dtp</v>
      </c>
      <c r="E40" t="str">
        <f>Calculation!S40</f>
        <v>DTP3 immunization coverage among one-year-olds (%)</v>
      </c>
      <c r="F40" t="str">
        <f>Calculation!T40</f>
        <v>Subnational region</v>
      </c>
      <c r="G40" t="str">
        <f>Calculation!U40</f>
        <v>Cuvette</v>
      </c>
      <c r="H40">
        <f>Calculation!V40</f>
        <v>68.420430361787652</v>
      </c>
      <c r="I40">
        <f>Calculation!W40</f>
        <v>0</v>
      </c>
      <c r="J40">
        <f>Calculation!X40</f>
        <v>0</v>
      </c>
      <c r="K40">
        <f>Calculation!Y40</f>
        <v>0</v>
      </c>
      <c r="L40">
        <f>Calculation!Z40</f>
        <v>8458</v>
      </c>
      <c r="M40" t="str">
        <f>Calculation!AA40</f>
        <v/>
      </c>
      <c r="N40">
        <f>Calculation!AB40</f>
        <v>71</v>
      </c>
      <c r="O40" t="str">
        <f>Calculation!AC40</f>
        <v>COG</v>
      </c>
      <c r="P40">
        <f>Calculation!AD40</f>
        <v>1</v>
      </c>
      <c r="Q40">
        <f>Calculation!AE40</f>
        <v>100</v>
      </c>
      <c r="R40">
        <f>Calculation!AF40</f>
        <v>0</v>
      </c>
      <c r="S40">
        <f>Calculation!AG40</f>
        <v>0</v>
      </c>
      <c r="T40">
        <f>Calculation!AH40</f>
        <v>0</v>
      </c>
      <c r="U40">
        <f>Calculation!AJ40</f>
        <v>1</v>
      </c>
      <c r="V40">
        <f>Calculation!AK40</f>
        <v>0</v>
      </c>
      <c r="W40">
        <f>Calculation!AL40</f>
        <v>0</v>
      </c>
    </row>
    <row r="41" spans="1:23" x14ac:dyDescent="0.25">
      <c r="A41" t="str">
        <f>Calculation!O41</f>
        <v>Congo</v>
      </c>
      <c r="B41">
        <f>Calculation!P41</f>
        <v>2016</v>
      </c>
      <c r="C41" t="str">
        <f>Calculation!Q41</f>
        <v>Country reported administrative data</v>
      </c>
      <c r="D41" t="str">
        <f>Calculation!R41</f>
        <v>dtp</v>
      </c>
      <c r="E41" t="str">
        <f>Calculation!S41</f>
        <v>DTP3 immunization coverage among one-year-olds (%)</v>
      </c>
      <c r="F41" t="str">
        <f>Calculation!T41</f>
        <v>Subnational region</v>
      </c>
      <c r="G41" t="str">
        <f>Calculation!U41</f>
        <v>Cuvette-Ouest</v>
      </c>
      <c r="H41">
        <f>Calculation!V41</f>
        <v>79.604763111223718</v>
      </c>
      <c r="I41">
        <f>Calculation!W41</f>
        <v>0</v>
      </c>
      <c r="J41">
        <f>Calculation!X41</f>
        <v>0</v>
      </c>
      <c r="K41">
        <f>Calculation!Y41</f>
        <v>0</v>
      </c>
      <c r="L41">
        <f>Calculation!Z41</f>
        <v>3947</v>
      </c>
      <c r="M41" t="str">
        <f>Calculation!AA41</f>
        <v/>
      </c>
      <c r="N41">
        <f>Calculation!AB41</f>
        <v>71</v>
      </c>
      <c r="O41" t="str">
        <f>Calculation!AC41</f>
        <v>COG</v>
      </c>
      <c r="P41">
        <f>Calculation!AD41</f>
        <v>1</v>
      </c>
      <c r="Q41">
        <f>Calculation!AE41</f>
        <v>100</v>
      </c>
      <c r="R41">
        <f>Calculation!AF41</f>
        <v>0</v>
      </c>
      <c r="S41">
        <f>Calculation!AG41</f>
        <v>0</v>
      </c>
      <c r="T41">
        <f>Calculation!AH41</f>
        <v>0</v>
      </c>
      <c r="U41">
        <f>Calculation!AJ41</f>
        <v>1</v>
      </c>
      <c r="V41">
        <f>Calculation!AK41</f>
        <v>0</v>
      </c>
      <c r="W41">
        <f>Calculation!AL41</f>
        <v>0</v>
      </c>
    </row>
    <row r="42" spans="1:23" x14ac:dyDescent="0.25">
      <c r="A42" t="str">
        <f>Calculation!O42</f>
        <v>Congo</v>
      </c>
      <c r="B42">
        <f>Calculation!P42</f>
        <v>2016</v>
      </c>
      <c r="C42" t="str">
        <f>Calculation!Q42</f>
        <v>Country reported administrative data</v>
      </c>
      <c r="D42" t="str">
        <f>Calculation!R42</f>
        <v>dtp</v>
      </c>
      <c r="E42" t="str">
        <f>Calculation!S42</f>
        <v>DTP3 immunization coverage among one-year-olds (%)</v>
      </c>
      <c r="F42" t="str">
        <f>Calculation!T42</f>
        <v>Subnational region</v>
      </c>
      <c r="G42" t="str">
        <f>Calculation!U42</f>
        <v>Kouilou</v>
      </c>
      <c r="H42">
        <f>Calculation!V42</f>
        <v>87.533676218466809</v>
      </c>
      <c r="I42">
        <f>Calculation!W42</f>
        <v>0</v>
      </c>
      <c r="J42">
        <f>Calculation!X42</f>
        <v>0</v>
      </c>
      <c r="K42">
        <f>Calculation!Y42</f>
        <v>0</v>
      </c>
      <c r="L42">
        <f>Calculation!Z42</f>
        <v>4083</v>
      </c>
      <c r="M42" t="str">
        <f>Calculation!AA42</f>
        <v/>
      </c>
      <c r="N42">
        <f>Calculation!AB42</f>
        <v>71</v>
      </c>
      <c r="O42" t="str">
        <f>Calculation!AC42</f>
        <v>COG</v>
      </c>
      <c r="P42">
        <f>Calculation!AD42</f>
        <v>1</v>
      </c>
      <c r="Q42">
        <f>Calculation!AE42</f>
        <v>100</v>
      </c>
      <c r="R42">
        <f>Calculation!AF42</f>
        <v>0</v>
      </c>
      <c r="S42">
        <f>Calculation!AG42</f>
        <v>0</v>
      </c>
      <c r="T42">
        <f>Calculation!AH42</f>
        <v>0</v>
      </c>
      <c r="U42">
        <f>Calculation!AJ42</f>
        <v>1</v>
      </c>
      <c r="V42">
        <f>Calculation!AK42</f>
        <v>0</v>
      </c>
      <c r="W42">
        <f>Calculation!AL42</f>
        <v>0</v>
      </c>
    </row>
    <row r="43" spans="1:23" x14ac:dyDescent="0.25">
      <c r="A43" t="str">
        <f>Calculation!O43</f>
        <v>Congo</v>
      </c>
      <c r="B43">
        <f>Calculation!P43</f>
        <v>2016</v>
      </c>
      <c r="C43" t="str">
        <f>Calculation!Q43</f>
        <v>Country reported administrative data</v>
      </c>
      <c r="D43" t="str">
        <f>Calculation!R43</f>
        <v>dtp</v>
      </c>
      <c r="E43" t="str">
        <f>Calculation!S43</f>
        <v>DTP3 immunization coverage among one-year-olds (%)</v>
      </c>
      <c r="F43" t="str">
        <f>Calculation!T43</f>
        <v>Subnational region</v>
      </c>
      <c r="G43" t="str">
        <f>Calculation!U43</f>
        <v>Lekoumou</v>
      </c>
      <c r="H43">
        <f>Calculation!V43</f>
        <v>65.881677197013204</v>
      </c>
      <c r="I43">
        <f>Calculation!W43</f>
        <v>0</v>
      </c>
      <c r="J43">
        <f>Calculation!X43</f>
        <v>0</v>
      </c>
      <c r="K43">
        <f>Calculation!Y43</f>
        <v>0</v>
      </c>
      <c r="L43">
        <f>Calculation!Z43</f>
        <v>5223</v>
      </c>
      <c r="M43" t="str">
        <f>Calculation!AA43</f>
        <v/>
      </c>
      <c r="N43">
        <f>Calculation!AB43</f>
        <v>71</v>
      </c>
      <c r="O43" t="str">
        <f>Calculation!AC43</f>
        <v>COG</v>
      </c>
      <c r="P43">
        <f>Calculation!AD43</f>
        <v>1</v>
      </c>
      <c r="Q43">
        <f>Calculation!AE43</f>
        <v>100</v>
      </c>
      <c r="R43">
        <f>Calculation!AF43</f>
        <v>0</v>
      </c>
      <c r="S43">
        <f>Calculation!AG43</f>
        <v>0</v>
      </c>
      <c r="T43">
        <f>Calculation!AH43</f>
        <v>0</v>
      </c>
      <c r="U43">
        <f>Calculation!AJ43</f>
        <v>1</v>
      </c>
      <c r="V43">
        <f>Calculation!AK43</f>
        <v>0</v>
      </c>
      <c r="W43">
        <f>Calculation!AL43</f>
        <v>0</v>
      </c>
    </row>
    <row r="44" spans="1:23" x14ac:dyDescent="0.25">
      <c r="A44" t="str">
        <f>Calculation!O44</f>
        <v>Congo</v>
      </c>
      <c r="B44">
        <f>Calculation!P44</f>
        <v>2016</v>
      </c>
      <c r="C44" t="str">
        <f>Calculation!Q44</f>
        <v>Country reported administrative data</v>
      </c>
      <c r="D44" t="str">
        <f>Calculation!R44</f>
        <v>dtp</v>
      </c>
      <c r="E44" t="str">
        <f>Calculation!S44</f>
        <v>DTP3 immunization coverage among one-year-olds (%)</v>
      </c>
      <c r="F44" t="str">
        <f>Calculation!T44</f>
        <v>Subnational region</v>
      </c>
      <c r="G44" t="str">
        <f>Calculation!U44</f>
        <v>Likouala</v>
      </c>
      <c r="H44">
        <f>Calculation!V44</f>
        <v>56.622754491017972</v>
      </c>
      <c r="I44">
        <f>Calculation!W44</f>
        <v>0</v>
      </c>
      <c r="J44">
        <f>Calculation!X44</f>
        <v>0</v>
      </c>
      <c r="K44">
        <f>Calculation!Y44</f>
        <v>0</v>
      </c>
      <c r="L44">
        <f>Calculation!Z44</f>
        <v>8350</v>
      </c>
      <c r="M44" t="str">
        <f>Calculation!AA44</f>
        <v/>
      </c>
      <c r="N44">
        <f>Calculation!AB44</f>
        <v>71</v>
      </c>
      <c r="O44" t="str">
        <f>Calculation!AC44</f>
        <v>COG</v>
      </c>
      <c r="P44">
        <f>Calculation!AD44</f>
        <v>1</v>
      </c>
      <c r="Q44">
        <f>Calculation!AE44</f>
        <v>100</v>
      </c>
      <c r="R44">
        <f>Calculation!AF44</f>
        <v>0</v>
      </c>
      <c r="S44">
        <f>Calculation!AG44</f>
        <v>0</v>
      </c>
      <c r="T44">
        <f>Calculation!AH44</f>
        <v>0</v>
      </c>
      <c r="U44">
        <f>Calculation!AJ44</f>
        <v>1</v>
      </c>
      <c r="V44">
        <f>Calculation!AK44</f>
        <v>0</v>
      </c>
      <c r="W44">
        <f>Calculation!AL44</f>
        <v>0</v>
      </c>
    </row>
    <row r="45" spans="1:23" x14ac:dyDescent="0.25">
      <c r="A45" t="str">
        <f>Calculation!O45</f>
        <v>Congo</v>
      </c>
      <c r="B45">
        <f>Calculation!P45</f>
        <v>2016</v>
      </c>
      <c r="C45" t="str">
        <f>Calculation!Q45</f>
        <v>Country reported administrative data</v>
      </c>
      <c r="D45" t="str">
        <f>Calculation!R45</f>
        <v>dtp</v>
      </c>
      <c r="E45" t="str">
        <f>Calculation!S45</f>
        <v>DTP3 immunization coverage among one-year-olds (%)</v>
      </c>
      <c r="F45" t="str">
        <f>Calculation!T45</f>
        <v>Subnational region</v>
      </c>
      <c r="G45" t="str">
        <f>Calculation!U45</f>
        <v>Niari</v>
      </c>
      <c r="H45">
        <f>Calculation!V45</f>
        <v>75.504828797190513</v>
      </c>
      <c r="I45">
        <f>Calculation!W45</f>
        <v>0</v>
      </c>
      <c r="J45">
        <f>Calculation!X45</f>
        <v>0</v>
      </c>
      <c r="K45">
        <f>Calculation!Y45</f>
        <v>0</v>
      </c>
      <c r="L45">
        <f>Calculation!Z45</f>
        <v>12529</v>
      </c>
      <c r="M45" t="str">
        <f>Calculation!AA45</f>
        <v/>
      </c>
      <c r="N45">
        <f>Calculation!AB45</f>
        <v>71</v>
      </c>
      <c r="O45" t="str">
        <f>Calculation!AC45</f>
        <v>COG</v>
      </c>
      <c r="P45">
        <f>Calculation!AD45</f>
        <v>1</v>
      </c>
      <c r="Q45">
        <f>Calculation!AE45</f>
        <v>100</v>
      </c>
      <c r="R45">
        <f>Calculation!AF45</f>
        <v>0</v>
      </c>
      <c r="S45">
        <f>Calculation!AG45</f>
        <v>0</v>
      </c>
      <c r="T45">
        <f>Calculation!AH45</f>
        <v>0</v>
      </c>
      <c r="U45">
        <f>Calculation!AJ45</f>
        <v>1</v>
      </c>
      <c r="V45">
        <f>Calculation!AK45</f>
        <v>0</v>
      </c>
      <c r="W45">
        <f>Calculation!AL45</f>
        <v>0</v>
      </c>
    </row>
    <row r="46" spans="1:23" x14ac:dyDescent="0.25">
      <c r="A46" t="str">
        <f>Calculation!O46</f>
        <v>Congo</v>
      </c>
      <c r="B46">
        <f>Calculation!P46</f>
        <v>2016</v>
      </c>
      <c r="C46" t="str">
        <f>Calculation!Q46</f>
        <v>Country reported administrative data</v>
      </c>
      <c r="D46" t="str">
        <f>Calculation!R46</f>
        <v>dtp</v>
      </c>
      <c r="E46" t="str">
        <f>Calculation!S46</f>
        <v>DTP3 immunization coverage among one-year-olds (%)</v>
      </c>
      <c r="F46" t="str">
        <f>Calculation!T46</f>
        <v>Subnational region</v>
      </c>
      <c r="G46" t="str">
        <f>Calculation!U46</f>
        <v>Plateaux</v>
      </c>
      <c r="H46">
        <f>Calculation!V46</f>
        <v>75.42023469711387</v>
      </c>
      <c r="I46">
        <f>Calculation!W46</f>
        <v>0</v>
      </c>
      <c r="J46">
        <f>Calculation!X46</f>
        <v>0</v>
      </c>
      <c r="K46">
        <f>Calculation!Y46</f>
        <v>0</v>
      </c>
      <c r="L46">
        <f>Calculation!Z46</f>
        <v>9459</v>
      </c>
      <c r="M46" t="str">
        <f>Calculation!AA46</f>
        <v/>
      </c>
      <c r="N46">
        <f>Calculation!AB46</f>
        <v>71</v>
      </c>
      <c r="O46" t="str">
        <f>Calculation!AC46</f>
        <v>COG</v>
      </c>
      <c r="P46">
        <f>Calculation!AD46</f>
        <v>1</v>
      </c>
      <c r="Q46">
        <f>Calculation!AE46</f>
        <v>100</v>
      </c>
      <c r="R46">
        <f>Calculation!AF46</f>
        <v>0</v>
      </c>
      <c r="S46">
        <f>Calculation!AG46</f>
        <v>0</v>
      </c>
      <c r="T46">
        <f>Calculation!AH46</f>
        <v>0</v>
      </c>
      <c r="U46">
        <f>Calculation!AJ46</f>
        <v>1</v>
      </c>
      <c r="V46">
        <f>Calculation!AK46</f>
        <v>0</v>
      </c>
      <c r="W46">
        <f>Calculation!AL46</f>
        <v>0</v>
      </c>
    </row>
    <row r="47" spans="1:23" x14ac:dyDescent="0.25">
      <c r="A47" t="str">
        <f>Calculation!O47</f>
        <v>Congo</v>
      </c>
      <c r="B47">
        <f>Calculation!P47</f>
        <v>2016</v>
      </c>
      <c r="C47" t="str">
        <f>Calculation!Q47</f>
        <v>Country reported administrative data</v>
      </c>
      <c r="D47" t="str">
        <f>Calculation!R47</f>
        <v>dtp</v>
      </c>
      <c r="E47" t="str">
        <f>Calculation!S47</f>
        <v>DTP3 immunization coverage among one-year-olds (%)</v>
      </c>
      <c r="F47" t="str">
        <f>Calculation!T47</f>
        <v>Subnational region</v>
      </c>
      <c r="G47" t="str">
        <f>Calculation!U47</f>
        <v>Pointe-Noire</v>
      </c>
      <c r="H47">
        <f>Calculation!V47</f>
        <v>81.266560678325391</v>
      </c>
      <c r="I47">
        <f>Calculation!W47</f>
        <v>0</v>
      </c>
      <c r="J47">
        <f>Calculation!X47</f>
        <v>0</v>
      </c>
      <c r="K47">
        <f>Calculation!Y47</f>
        <v>0</v>
      </c>
      <c r="L47">
        <f>Calculation!Z47</f>
        <v>45288</v>
      </c>
      <c r="M47" t="str">
        <f>Calculation!AA47</f>
        <v/>
      </c>
      <c r="N47">
        <f>Calculation!AB47</f>
        <v>71</v>
      </c>
      <c r="O47" t="str">
        <f>Calculation!AC47</f>
        <v>COG</v>
      </c>
      <c r="P47">
        <f>Calculation!AD47</f>
        <v>1</v>
      </c>
      <c r="Q47">
        <f>Calculation!AE47</f>
        <v>100</v>
      </c>
      <c r="R47">
        <f>Calculation!AF47</f>
        <v>0</v>
      </c>
      <c r="S47">
        <f>Calculation!AG47</f>
        <v>0</v>
      </c>
      <c r="T47">
        <f>Calculation!AH47</f>
        <v>0</v>
      </c>
      <c r="U47">
        <f>Calculation!AJ47</f>
        <v>1</v>
      </c>
      <c r="V47">
        <f>Calculation!AK47</f>
        <v>0</v>
      </c>
      <c r="W47">
        <f>Calculation!AL47</f>
        <v>0</v>
      </c>
    </row>
    <row r="48" spans="1:23" x14ac:dyDescent="0.25">
      <c r="A48" t="str">
        <f>Calculation!O48</f>
        <v>Congo</v>
      </c>
      <c r="B48">
        <f>Calculation!P48</f>
        <v>2016</v>
      </c>
      <c r="C48" t="str">
        <f>Calculation!Q48</f>
        <v>Country reported administrative data</v>
      </c>
      <c r="D48" t="str">
        <f>Calculation!R48</f>
        <v>dtp</v>
      </c>
      <c r="E48" t="str">
        <f>Calculation!S48</f>
        <v>DTP3 immunization coverage among one-year-olds (%)</v>
      </c>
      <c r="F48" t="str">
        <f>Calculation!T48</f>
        <v>Subnational region</v>
      </c>
      <c r="G48" t="str">
        <f>Calculation!U48</f>
        <v>Pool</v>
      </c>
      <c r="H48">
        <f>Calculation!V48</f>
        <v>49.387532183818365</v>
      </c>
      <c r="I48">
        <f>Calculation!W48</f>
        <v>0</v>
      </c>
      <c r="J48">
        <f>Calculation!X48</f>
        <v>0</v>
      </c>
      <c r="K48">
        <f>Calculation!Y48</f>
        <v>0</v>
      </c>
      <c r="L48">
        <f>Calculation!Z48</f>
        <v>12817</v>
      </c>
      <c r="M48" t="str">
        <f>Calculation!AA48</f>
        <v/>
      </c>
      <c r="N48">
        <f>Calculation!AB48</f>
        <v>71</v>
      </c>
      <c r="O48" t="str">
        <f>Calculation!AC48</f>
        <v>COG</v>
      </c>
      <c r="P48">
        <f>Calculation!AD48</f>
        <v>1</v>
      </c>
      <c r="Q48">
        <f>Calculation!AE48</f>
        <v>100</v>
      </c>
      <c r="R48">
        <f>Calculation!AF48</f>
        <v>0</v>
      </c>
      <c r="S48">
        <f>Calculation!AG48</f>
        <v>0</v>
      </c>
      <c r="T48">
        <f>Calculation!AH48</f>
        <v>0</v>
      </c>
      <c r="U48">
        <f>Calculation!AJ48</f>
        <v>1</v>
      </c>
      <c r="V48">
        <f>Calculation!AK48</f>
        <v>0</v>
      </c>
      <c r="W48">
        <f>Calculation!AL48</f>
        <v>0</v>
      </c>
    </row>
    <row r="49" spans="1:23" x14ac:dyDescent="0.25">
      <c r="A49" t="str">
        <f>Calculation!O49</f>
        <v>Congo</v>
      </c>
      <c r="B49">
        <f>Calculation!P49</f>
        <v>2016</v>
      </c>
      <c r="C49" t="str">
        <f>Calculation!Q49</f>
        <v>Country reported administrative data</v>
      </c>
      <c r="D49" t="str">
        <f>Calculation!R49</f>
        <v>dtp</v>
      </c>
      <c r="E49" t="str">
        <f>Calculation!S49</f>
        <v>DTP3 immunization coverage among one-year-olds (%)</v>
      </c>
      <c r="F49" t="str">
        <f>Calculation!T49</f>
        <v>Subnational region</v>
      </c>
      <c r="G49" t="str">
        <f>Calculation!U49</f>
        <v>Sangha</v>
      </c>
      <c r="H49">
        <f>Calculation!V49</f>
        <v>84.405248440524844</v>
      </c>
      <c r="I49">
        <f>Calculation!W49</f>
        <v>0</v>
      </c>
      <c r="J49">
        <f>Calculation!X49</f>
        <v>0</v>
      </c>
      <c r="K49">
        <f>Calculation!Y49</f>
        <v>0</v>
      </c>
      <c r="L49">
        <f>Calculation!Z49</f>
        <v>4649</v>
      </c>
      <c r="M49" t="str">
        <f>Calculation!AA49</f>
        <v/>
      </c>
      <c r="N49">
        <f>Calculation!AB49</f>
        <v>71</v>
      </c>
      <c r="O49" t="str">
        <f>Calculation!AC49</f>
        <v>COG</v>
      </c>
      <c r="P49">
        <f>Calculation!AD49</f>
        <v>1</v>
      </c>
      <c r="Q49">
        <f>Calculation!AE49</f>
        <v>100</v>
      </c>
      <c r="R49">
        <f>Calculation!AF49</f>
        <v>0</v>
      </c>
      <c r="S49">
        <f>Calculation!AG49</f>
        <v>0</v>
      </c>
      <c r="T49">
        <f>Calculation!AH49</f>
        <v>0</v>
      </c>
      <c r="U49">
        <f>Calculation!AJ49</f>
        <v>1</v>
      </c>
      <c r="V49">
        <f>Calculation!AK49</f>
        <v>0</v>
      </c>
      <c r="W49">
        <f>Calculation!AL49</f>
        <v>0</v>
      </c>
    </row>
    <row r="50" spans="1:23" x14ac:dyDescent="0.25">
      <c r="A50" t="str">
        <f>Calculation!O50</f>
        <v>Congo</v>
      </c>
      <c r="B50">
        <f>Calculation!P50</f>
        <v>2017</v>
      </c>
      <c r="C50" t="str">
        <f>Calculation!Q50</f>
        <v>Country reported administrative data</v>
      </c>
      <c r="D50" t="str">
        <f>Calculation!R50</f>
        <v>dtp</v>
      </c>
      <c r="E50" t="str">
        <f>Calculation!S50</f>
        <v>DTP3 immunization coverage among one-year-olds (%)</v>
      </c>
      <c r="F50" t="str">
        <f>Calculation!T50</f>
        <v>Subnational region</v>
      </c>
      <c r="G50" t="str">
        <f>Calculation!U50</f>
        <v>Bouenza</v>
      </c>
      <c r="H50">
        <f>Calculation!V50</f>
        <v>57.601762727588998</v>
      </c>
      <c r="I50">
        <f>Calculation!W50</f>
        <v>0</v>
      </c>
      <c r="J50">
        <f>Calculation!X50</f>
        <v>0</v>
      </c>
      <c r="K50">
        <f>Calculation!Y50</f>
        <v>0</v>
      </c>
      <c r="L50">
        <f>Calculation!Z50</f>
        <v>17246</v>
      </c>
      <c r="M50" t="str">
        <f>Calculation!AA50</f>
        <v/>
      </c>
      <c r="N50">
        <f>Calculation!AB50</f>
        <v>69</v>
      </c>
      <c r="O50" t="str">
        <f>Calculation!AC50</f>
        <v>COG</v>
      </c>
      <c r="P50">
        <f>Calculation!AD50</f>
        <v>1</v>
      </c>
      <c r="Q50">
        <f>Calculation!AE50</f>
        <v>100</v>
      </c>
      <c r="R50">
        <f>Calculation!AF50</f>
        <v>0</v>
      </c>
      <c r="S50">
        <f>Calculation!AG50</f>
        <v>0</v>
      </c>
      <c r="T50">
        <f>Calculation!AH50</f>
        <v>0</v>
      </c>
      <c r="U50">
        <f>Calculation!AJ50</f>
        <v>1</v>
      </c>
      <c r="V50">
        <f>Calculation!AK50</f>
        <v>0</v>
      </c>
      <c r="W50">
        <f>Calculation!AL50</f>
        <v>0</v>
      </c>
    </row>
    <row r="51" spans="1:23" x14ac:dyDescent="0.25">
      <c r="A51" t="str">
        <f>Calculation!O51</f>
        <v>Congo</v>
      </c>
      <c r="B51">
        <f>Calculation!P51</f>
        <v>2017</v>
      </c>
      <c r="C51" t="str">
        <f>Calculation!Q51</f>
        <v>Country reported administrative data</v>
      </c>
      <c r="D51" t="str">
        <f>Calculation!R51</f>
        <v>dtp</v>
      </c>
      <c r="E51" t="str">
        <f>Calculation!S51</f>
        <v>DTP3 immunization coverage among one-year-olds (%)</v>
      </c>
      <c r="F51" t="str">
        <f>Calculation!T51</f>
        <v>Subnational region</v>
      </c>
      <c r="G51" t="str">
        <f>Calculation!U51</f>
        <v>Brazzaville</v>
      </c>
      <c r="H51">
        <f>Calculation!V51</f>
        <v>71.507142112397034</v>
      </c>
      <c r="I51">
        <f>Calculation!W51</f>
        <v>0</v>
      </c>
      <c r="J51">
        <f>Calculation!X51</f>
        <v>0</v>
      </c>
      <c r="K51">
        <f>Calculation!Y51</f>
        <v>0</v>
      </c>
      <c r="L51">
        <f>Calculation!Z51</f>
        <v>76728</v>
      </c>
      <c r="M51" t="str">
        <f>Calculation!AA51</f>
        <v/>
      </c>
      <c r="N51">
        <f>Calculation!AB51</f>
        <v>69</v>
      </c>
      <c r="O51" t="str">
        <f>Calculation!AC51</f>
        <v>COG</v>
      </c>
      <c r="P51">
        <f>Calculation!AD51</f>
        <v>1</v>
      </c>
      <c r="Q51">
        <f>Calculation!AE51</f>
        <v>100</v>
      </c>
      <c r="R51">
        <f>Calculation!AF51</f>
        <v>0</v>
      </c>
      <c r="S51">
        <f>Calculation!AG51</f>
        <v>0</v>
      </c>
      <c r="T51">
        <f>Calculation!AH51</f>
        <v>0</v>
      </c>
      <c r="U51">
        <f>Calculation!AJ51</f>
        <v>1</v>
      </c>
      <c r="V51">
        <f>Calculation!AK51</f>
        <v>0</v>
      </c>
      <c r="W51">
        <f>Calculation!AL51</f>
        <v>0</v>
      </c>
    </row>
    <row r="52" spans="1:23" x14ac:dyDescent="0.25">
      <c r="A52" t="str">
        <f>Calculation!O52</f>
        <v>Congo</v>
      </c>
      <c r="B52">
        <f>Calculation!P52</f>
        <v>2017</v>
      </c>
      <c r="C52" t="str">
        <f>Calculation!Q52</f>
        <v>Country reported administrative data</v>
      </c>
      <c r="D52" t="str">
        <f>Calculation!R52</f>
        <v>dtp</v>
      </c>
      <c r="E52" t="str">
        <f>Calculation!S52</f>
        <v>DTP3 immunization coverage among one-year-olds (%)</v>
      </c>
      <c r="F52" t="str">
        <f>Calculation!T52</f>
        <v>Subnational region</v>
      </c>
      <c r="G52" t="str">
        <f>Calculation!U52</f>
        <v>Cuvette</v>
      </c>
      <c r="H52">
        <f>Calculation!V52</f>
        <v>80.978073699919634</v>
      </c>
      <c r="I52">
        <f>Calculation!W52</f>
        <v>0</v>
      </c>
      <c r="J52">
        <f>Calculation!X52</f>
        <v>0</v>
      </c>
      <c r="K52">
        <f>Calculation!Y52</f>
        <v>0</v>
      </c>
      <c r="L52">
        <f>Calculation!Z52</f>
        <v>8711</v>
      </c>
      <c r="M52" t="str">
        <f>Calculation!AA52</f>
        <v/>
      </c>
      <c r="N52">
        <f>Calculation!AB52</f>
        <v>69</v>
      </c>
      <c r="O52" t="str">
        <f>Calculation!AC52</f>
        <v>COG</v>
      </c>
      <c r="P52">
        <f>Calculation!AD52</f>
        <v>1</v>
      </c>
      <c r="Q52">
        <f>Calculation!AE52</f>
        <v>100</v>
      </c>
      <c r="R52">
        <f>Calculation!AF52</f>
        <v>0</v>
      </c>
      <c r="S52">
        <f>Calculation!AG52</f>
        <v>0</v>
      </c>
      <c r="T52">
        <f>Calculation!AH52</f>
        <v>0</v>
      </c>
      <c r="U52">
        <f>Calculation!AJ52</f>
        <v>1</v>
      </c>
      <c r="V52">
        <f>Calculation!AK52</f>
        <v>0</v>
      </c>
      <c r="W52">
        <f>Calculation!AL52</f>
        <v>0</v>
      </c>
    </row>
    <row r="53" spans="1:23" x14ac:dyDescent="0.25">
      <c r="A53" t="str">
        <f>Calculation!O53</f>
        <v>Congo</v>
      </c>
      <c r="B53">
        <f>Calculation!P53</f>
        <v>2017</v>
      </c>
      <c r="C53" t="str">
        <f>Calculation!Q53</f>
        <v>Country reported administrative data</v>
      </c>
      <c r="D53" t="str">
        <f>Calculation!R53</f>
        <v>dtp</v>
      </c>
      <c r="E53" t="str">
        <f>Calculation!S53</f>
        <v>DTP3 immunization coverage among one-year-olds (%)</v>
      </c>
      <c r="F53" t="str">
        <f>Calculation!T53</f>
        <v>Subnational region</v>
      </c>
      <c r="G53" t="str">
        <f>Calculation!U53</f>
        <v>Cuvette-Ouest</v>
      </c>
      <c r="H53">
        <f>Calculation!V53</f>
        <v>61.205412054120544</v>
      </c>
      <c r="I53">
        <f>Calculation!W53</f>
        <v>0</v>
      </c>
      <c r="J53">
        <f>Calculation!X53</f>
        <v>0</v>
      </c>
      <c r="K53">
        <f>Calculation!Y53</f>
        <v>0</v>
      </c>
      <c r="L53">
        <f>Calculation!Z53</f>
        <v>4065</v>
      </c>
      <c r="M53" t="str">
        <f>Calculation!AA53</f>
        <v/>
      </c>
      <c r="N53">
        <f>Calculation!AB53</f>
        <v>69</v>
      </c>
      <c r="O53" t="str">
        <f>Calculation!AC53</f>
        <v>COG</v>
      </c>
      <c r="P53">
        <f>Calculation!AD53</f>
        <v>1</v>
      </c>
      <c r="Q53">
        <f>Calculation!AE53</f>
        <v>100</v>
      </c>
      <c r="R53">
        <f>Calculation!AF53</f>
        <v>0</v>
      </c>
      <c r="S53">
        <f>Calculation!AG53</f>
        <v>0</v>
      </c>
      <c r="T53">
        <f>Calculation!AH53</f>
        <v>0</v>
      </c>
      <c r="U53">
        <f>Calculation!AJ53</f>
        <v>1</v>
      </c>
      <c r="V53">
        <f>Calculation!AK53</f>
        <v>0</v>
      </c>
      <c r="W53">
        <f>Calculation!AL53</f>
        <v>0</v>
      </c>
    </row>
    <row r="54" spans="1:23" x14ac:dyDescent="0.25">
      <c r="A54" t="str">
        <f>Calculation!O54</f>
        <v>Congo</v>
      </c>
      <c r="B54">
        <f>Calculation!P54</f>
        <v>2017</v>
      </c>
      <c r="C54" t="str">
        <f>Calculation!Q54</f>
        <v>Country reported administrative data</v>
      </c>
      <c r="D54" t="str">
        <f>Calculation!R54</f>
        <v>dtp</v>
      </c>
      <c r="E54" t="str">
        <f>Calculation!S54</f>
        <v>DTP3 immunization coverage among one-year-olds (%)</v>
      </c>
      <c r="F54" t="str">
        <f>Calculation!T54</f>
        <v>Subnational region</v>
      </c>
      <c r="G54" t="str">
        <f>Calculation!U54</f>
        <v>Kouilou</v>
      </c>
      <c r="H54">
        <f>Calculation!V54</f>
        <v>86.543033761293387</v>
      </c>
      <c r="I54">
        <f>Calculation!W54</f>
        <v>0</v>
      </c>
      <c r="J54">
        <f>Calculation!X54</f>
        <v>0</v>
      </c>
      <c r="K54">
        <f>Calculation!Y54</f>
        <v>0</v>
      </c>
      <c r="L54">
        <f>Calculation!Z54</f>
        <v>4206</v>
      </c>
      <c r="M54" t="str">
        <f>Calculation!AA54</f>
        <v/>
      </c>
      <c r="N54">
        <f>Calculation!AB54</f>
        <v>69</v>
      </c>
      <c r="O54" t="str">
        <f>Calculation!AC54</f>
        <v>COG</v>
      </c>
      <c r="P54">
        <f>Calculation!AD54</f>
        <v>1</v>
      </c>
      <c r="Q54">
        <f>Calculation!AE54</f>
        <v>100</v>
      </c>
      <c r="R54">
        <f>Calculation!AF54</f>
        <v>0</v>
      </c>
      <c r="S54">
        <f>Calculation!AG54</f>
        <v>0</v>
      </c>
      <c r="T54">
        <f>Calculation!AH54</f>
        <v>0</v>
      </c>
      <c r="U54">
        <f>Calculation!AJ54</f>
        <v>1</v>
      </c>
      <c r="V54">
        <f>Calculation!AK54</f>
        <v>0</v>
      </c>
      <c r="W54">
        <f>Calculation!AL54</f>
        <v>0</v>
      </c>
    </row>
    <row r="55" spans="1:23" x14ac:dyDescent="0.25">
      <c r="A55" t="str">
        <f>Calculation!O55</f>
        <v>Congo</v>
      </c>
      <c r="B55">
        <f>Calculation!P55</f>
        <v>2017</v>
      </c>
      <c r="C55" t="str">
        <f>Calculation!Q55</f>
        <v>Country reported administrative data</v>
      </c>
      <c r="D55" t="str">
        <f>Calculation!R55</f>
        <v>dtp</v>
      </c>
      <c r="E55" t="str">
        <f>Calculation!S55</f>
        <v>DTP3 immunization coverage among one-year-olds (%)</v>
      </c>
      <c r="F55" t="str">
        <f>Calculation!T55</f>
        <v>Subnational region</v>
      </c>
      <c r="G55" t="str">
        <f>Calculation!U55</f>
        <v>Lekoumou</v>
      </c>
      <c r="H55">
        <f>Calculation!V55</f>
        <v>45.315985130111528</v>
      </c>
      <c r="I55">
        <f>Calculation!W55</f>
        <v>0</v>
      </c>
      <c r="J55">
        <f>Calculation!X55</f>
        <v>0</v>
      </c>
      <c r="K55">
        <f>Calculation!Y55</f>
        <v>0</v>
      </c>
      <c r="L55">
        <f>Calculation!Z55</f>
        <v>5380</v>
      </c>
      <c r="M55" t="str">
        <f>Calculation!AA55</f>
        <v/>
      </c>
      <c r="N55">
        <f>Calculation!AB55</f>
        <v>69</v>
      </c>
      <c r="O55" t="str">
        <f>Calculation!AC55</f>
        <v>COG</v>
      </c>
      <c r="P55">
        <f>Calculation!AD55</f>
        <v>1</v>
      </c>
      <c r="Q55">
        <f>Calculation!AE55</f>
        <v>100</v>
      </c>
      <c r="R55">
        <f>Calculation!AF55</f>
        <v>0</v>
      </c>
      <c r="S55">
        <f>Calculation!AG55</f>
        <v>0</v>
      </c>
      <c r="T55">
        <f>Calculation!AH55</f>
        <v>0</v>
      </c>
      <c r="U55">
        <f>Calculation!AJ55</f>
        <v>1</v>
      </c>
      <c r="V55">
        <f>Calculation!AK55</f>
        <v>0</v>
      </c>
      <c r="W55">
        <f>Calculation!AL55</f>
        <v>0</v>
      </c>
    </row>
    <row r="56" spans="1:23" x14ac:dyDescent="0.25">
      <c r="A56" t="str">
        <f>Calculation!O56</f>
        <v>Congo</v>
      </c>
      <c r="B56">
        <f>Calculation!P56</f>
        <v>2017</v>
      </c>
      <c r="C56" t="str">
        <f>Calculation!Q56</f>
        <v>Country reported administrative data</v>
      </c>
      <c r="D56" t="str">
        <f>Calculation!R56</f>
        <v>dtp</v>
      </c>
      <c r="E56" t="str">
        <f>Calculation!S56</f>
        <v>DTP3 immunization coverage among one-year-olds (%)</v>
      </c>
      <c r="F56" t="str">
        <f>Calculation!T56</f>
        <v>Subnational region</v>
      </c>
      <c r="G56" t="str">
        <f>Calculation!U56</f>
        <v>Likouala</v>
      </c>
      <c r="H56">
        <f>Calculation!V56</f>
        <v>43.13451924194861</v>
      </c>
      <c r="I56">
        <f>Calculation!W56</f>
        <v>0</v>
      </c>
      <c r="J56">
        <f>Calculation!X56</f>
        <v>0</v>
      </c>
      <c r="K56">
        <f>Calculation!Y56</f>
        <v>0</v>
      </c>
      <c r="L56">
        <f>Calculation!Z56</f>
        <v>8601</v>
      </c>
      <c r="M56" t="str">
        <f>Calculation!AA56</f>
        <v/>
      </c>
      <c r="N56">
        <f>Calculation!AB56</f>
        <v>69</v>
      </c>
      <c r="O56" t="str">
        <f>Calculation!AC56</f>
        <v>COG</v>
      </c>
      <c r="P56">
        <f>Calculation!AD56</f>
        <v>1</v>
      </c>
      <c r="Q56">
        <f>Calculation!AE56</f>
        <v>100</v>
      </c>
      <c r="R56">
        <f>Calculation!AF56</f>
        <v>0</v>
      </c>
      <c r="S56">
        <f>Calculation!AG56</f>
        <v>0</v>
      </c>
      <c r="T56">
        <f>Calculation!AH56</f>
        <v>0</v>
      </c>
      <c r="U56">
        <f>Calculation!AJ56</f>
        <v>1</v>
      </c>
      <c r="V56">
        <f>Calculation!AK56</f>
        <v>0</v>
      </c>
      <c r="W56">
        <f>Calculation!AL56</f>
        <v>0</v>
      </c>
    </row>
    <row r="57" spans="1:23" x14ac:dyDescent="0.25">
      <c r="A57" t="str">
        <f>Calculation!O57</f>
        <v>Congo</v>
      </c>
      <c r="B57">
        <f>Calculation!P57</f>
        <v>2017</v>
      </c>
      <c r="C57" t="str">
        <f>Calculation!Q57</f>
        <v>Country reported administrative data</v>
      </c>
      <c r="D57" t="str">
        <f>Calculation!R57</f>
        <v>dtp</v>
      </c>
      <c r="E57" t="str">
        <f>Calculation!S57</f>
        <v>DTP3 immunization coverage among one-year-olds (%)</v>
      </c>
      <c r="F57" t="str">
        <f>Calculation!T57</f>
        <v>Subnational region</v>
      </c>
      <c r="G57" t="str">
        <f>Calculation!U57</f>
        <v>Niari</v>
      </c>
      <c r="H57">
        <f>Calculation!V57</f>
        <v>72.661759008136386</v>
      </c>
      <c r="I57">
        <f>Calculation!W57</f>
        <v>0</v>
      </c>
      <c r="J57">
        <f>Calculation!X57</f>
        <v>0</v>
      </c>
      <c r="K57">
        <f>Calculation!Y57</f>
        <v>0</v>
      </c>
      <c r="L57">
        <f>Calculation!Z57</f>
        <v>12905</v>
      </c>
      <c r="M57" t="str">
        <f>Calculation!AA57</f>
        <v/>
      </c>
      <c r="N57">
        <f>Calculation!AB57</f>
        <v>69</v>
      </c>
      <c r="O57" t="str">
        <f>Calculation!AC57</f>
        <v>COG</v>
      </c>
      <c r="P57">
        <f>Calculation!AD57</f>
        <v>1</v>
      </c>
      <c r="Q57">
        <f>Calculation!AE57</f>
        <v>100</v>
      </c>
      <c r="R57">
        <f>Calculation!AF57</f>
        <v>0</v>
      </c>
      <c r="S57">
        <f>Calculation!AG57</f>
        <v>0</v>
      </c>
      <c r="T57">
        <f>Calculation!AH57</f>
        <v>0</v>
      </c>
      <c r="U57">
        <f>Calculation!AJ57</f>
        <v>1</v>
      </c>
      <c r="V57">
        <f>Calculation!AK57</f>
        <v>0</v>
      </c>
      <c r="W57">
        <f>Calculation!AL57</f>
        <v>0</v>
      </c>
    </row>
    <row r="58" spans="1:23" x14ac:dyDescent="0.25">
      <c r="A58" t="str">
        <f>Calculation!O58</f>
        <v>Congo</v>
      </c>
      <c r="B58">
        <f>Calculation!P58</f>
        <v>2017</v>
      </c>
      <c r="C58" t="str">
        <f>Calculation!Q58</f>
        <v>Country reported administrative data</v>
      </c>
      <c r="D58" t="str">
        <f>Calculation!R58</f>
        <v>dtp</v>
      </c>
      <c r="E58" t="str">
        <f>Calculation!S58</f>
        <v>DTP3 immunization coverage among one-year-olds (%)</v>
      </c>
      <c r="F58" t="str">
        <f>Calculation!T58</f>
        <v>Subnational region</v>
      </c>
      <c r="G58" t="str">
        <f>Calculation!U58</f>
        <v>Plateaux</v>
      </c>
      <c r="H58">
        <f>Calculation!V58</f>
        <v>65.058509546294403</v>
      </c>
      <c r="I58">
        <f>Calculation!W58</f>
        <v>0</v>
      </c>
      <c r="J58">
        <f>Calculation!X58</f>
        <v>0</v>
      </c>
      <c r="K58">
        <f>Calculation!Y58</f>
        <v>0</v>
      </c>
      <c r="L58">
        <f>Calculation!Z58</f>
        <v>9742</v>
      </c>
      <c r="M58" t="str">
        <f>Calculation!AA58</f>
        <v/>
      </c>
      <c r="N58">
        <f>Calculation!AB58</f>
        <v>69</v>
      </c>
      <c r="O58" t="str">
        <f>Calculation!AC58</f>
        <v>COG</v>
      </c>
      <c r="P58">
        <f>Calculation!AD58</f>
        <v>1</v>
      </c>
      <c r="Q58">
        <f>Calculation!AE58</f>
        <v>100</v>
      </c>
      <c r="R58">
        <f>Calculation!AF58</f>
        <v>0</v>
      </c>
      <c r="S58">
        <f>Calculation!AG58</f>
        <v>0</v>
      </c>
      <c r="T58">
        <f>Calculation!AH58</f>
        <v>0</v>
      </c>
      <c r="U58">
        <f>Calculation!AJ58</f>
        <v>1</v>
      </c>
      <c r="V58">
        <f>Calculation!AK58</f>
        <v>0</v>
      </c>
      <c r="W58">
        <f>Calculation!AL58</f>
        <v>0</v>
      </c>
    </row>
    <row r="59" spans="1:23" x14ac:dyDescent="0.25">
      <c r="A59" t="str">
        <f>Calculation!O59</f>
        <v>Congo</v>
      </c>
      <c r="B59">
        <f>Calculation!P59</f>
        <v>2017</v>
      </c>
      <c r="C59" t="str">
        <f>Calculation!Q59</f>
        <v>Country reported administrative data</v>
      </c>
      <c r="D59" t="str">
        <f>Calculation!R59</f>
        <v>dtp</v>
      </c>
      <c r="E59" t="str">
        <f>Calculation!S59</f>
        <v>DTP3 immunization coverage among one-year-olds (%)</v>
      </c>
      <c r="F59" t="str">
        <f>Calculation!T59</f>
        <v>Subnational region</v>
      </c>
      <c r="G59" t="str">
        <f>Calculation!U59</f>
        <v>Pointe-Noire</v>
      </c>
      <c r="H59">
        <f>Calculation!V59</f>
        <v>82.858857828845828</v>
      </c>
      <c r="I59">
        <f>Calculation!W59</f>
        <v>0</v>
      </c>
      <c r="J59">
        <f>Calculation!X59</f>
        <v>0</v>
      </c>
      <c r="K59">
        <f>Calculation!Y59</f>
        <v>0</v>
      </c>
      <c r="L59">
        <f>Calculation!Z59</f>
        <v>46648</v>
      </c>
      <c r="M59" t="str">
        <f>Calculation!AA59</f>
        <v/>
      </c>
      <c r="N59">
        <f>Calculation!AB59</f>
        <v>69</v>
      </c>
      <c r="O59" t="str">
        <f>Calculation!AC59</f>
        <v>COG</v>
      </c>
      <c r="P59">
        <f>Calculation!AD59</f>
        <v>1</v>
      </c>
      <c r="Q59">
        <f>Calculation!AE59</f>
        <v>100</v>
      </c>
      <c r="R59">
        <f>Calculation!AF59</f>
        <v>0</v>
      </c>
      <c r="S59">
        <f>Calculation!AG59</f>
        <v>0</v>
      </c>
      <c r="T59">
        <f>Calculation!AH59</f>
        <v>0</v>
      </c>
      <c r="U59">
        <f>Calculation!AJ59</f>
        <v>1</v>
      </c>
      <c r="V59">
        <f>Calculation!AK59</f>
        <v>0</v>
      </c>
      <c r="W59">
        <f>Calculation!AL59</f>
        <v>0</v>
      </c>
    </row>
    <row r="60" spans="1:23" x14ac:dyDescent="0.25">
      <c r="A60" t="str">
        <f>Calculation!O60</f>
        <v>Congo</v>
      </c>
      <c r="B60">
        <f>Calculation!P60</f>
        <v>2017</v>
      </c>
      <c r="C60" t="str">
        <f>Calculation!Q60</f>
        <v>Country reported administrative data</v>
      </c>
      <c r="D60" t="str">
        <f>Calculation!R60</f>
        <v>dtp</v>
      </c>
      <c r="E60" t="str">
        <f>Calculation!S60</f>
        <v>DTP3 immunization coverage among one-year-olds (%)</v>
      </c>
      <c r="F60" t="str">
        <f>Calculation!T60</f>
        <v>Subnational region</v>
      </c>
      <c r="G60" t="str">
        <f>Calculation!U60</f>
        <v>Pool</v>
      </c>
      <c r="H60">
        <f>Calculation!V60</f>
        <v>35.600666565671865</v>
      </c>
      <c r="I60">
        <f>Calculation!W60</f>
        <v>0</v>
      </c>
      <c r="J60">
        <f>Calculation!X60</f>
        <v>0</v>
      </c>
      <c r="K60">
        <f>Calculation!Y60</f>
        <v>0</v>
      </c>
      <c r="L60">
        <f>Calculation!Z60</f>
        <v>13202</v>
      </c>
      <c r="M60" t="str">
        <f>Calculation!AA60</f>
        <v/>
      </c>
      <c r="N60">
        <f>Calculation!AB60</f>
        <v>69</v>
      </c>
      <c r="O60" t="str">
        <f>Calculation!AC60</f>
        <v>COG</v>
      </c>
      <c r="P60">
        <f>Calculation!AD60</f>
        <v>1</v>
      </c>
      <c r="Q60">
        <f>Calculation!AE60</f>
        <v>100</v>
      </c>
      <c r="R60">
        <f>Calculation!AF60</f>
        <v>0</v>
      </c>
      <c r="S60">
        <f>Calculation!AG60</f>
        <v>0</v>
      </c>
      <c r="T60">
        <f>Calculation!AH60</f>
        <v>0</v>
      </c>
      <c r="U60">
        <f>Calculation!AJ60</f>
        <v>1</v>
      </c>
      <c r="V60">
        <f>Calculation!AK60</f>
        <v>0</v>
      </c>
      <c r="W60">
        <f>Calculation!AL60</f>
        <v>0</v>
      </c>
    </row>
    <row r="61" spans="1:23" x14ac:dyDescent="0.25">
      <c r="A61" t="str">
        <f>Calculation!O61</f>
        <v>Congo</v>
      </c>
      <c r="B61">
        <f>Calculation!P61</f>
        <v>2017</v>
      </c>
      <c r="C61" t="str">
        <f>Calculation!Q61</f>
        <v>Country reported administrative data</v>
      </c>
      <c r="D61" t="str">
        <f>Calculation!R61</f>
        <v>dtp</v>
      </c>
      <c r="E61" t="str">
        <f>Calculation!S61</f>
        <v>DTP3 immunization coverage among one-year-olds (%)</v>
      </c>
      <c r="F61" t="str">
        <f>Calculation!T61</f>
        <v>Subnational region</v>
      </c>
      <c r="G61" t="str">
        <f>Calculation!U61</f>
        <v>Sangha</v>
      </c>
      <c r="H61">
        <f>Calculation!V61</f>
        <v>76.446022134057216</v>
      </c>
      <c r="I61">
        <f>Calculation!W61</f>
        <v>0</v>
      </c>
      <c r="J61">
        <f>Calculation!X61</f>
        <v>0</v>
      </c>
      <c r="K61">
        <f>Calculation!Y61</f>
        <v>0</v>
      </c>
      <c r="L61">
        <f>Calculation!Z61</f>
        <v>4789</v>
      </c>
      <c r="M61" t="str">
        <f>Calculation!AA61</f>
        <v/>
      </c>
      <c r="N61">
        <f>Calculation!AB61</f>
        <v>69</v>
      </c>
      <c r="O61" t="str">
        <f>Calculation!AC61</f>
        <v>COG</v>
      </c>
      <c r="P61">
        <f>Calculation!AD61</f>
        <v>1</v>
      </c>
      <c r="Q61">
        <f>Calculation!AE61</f>
        <v>100</v>
      </c>
      <c r="R61">
        <f>Calculation!AF61</f>
        <v>0</v>
      </c>
      <c r="S61">
        <f>Calculation!AG61</f>
        <v>0</v>
      </c>
      <c r="T61">
        <f>Calculation!AH61</f>
        <v>0</v>
      </c>
      <c r="U61">
        <f>Calculation!AJ61</f>
        <v>1</v>
      </c>
      <c r="V61">
        <f>Calculation!AK61</f>
        <v>0</v>
      </c>
      <c r="W61">
        <f>Calculation!AL61</f>
        <v>0</v>
      </c>
    </row>
    <row r="62" spans="1:23" x14ac:dyDescent="0.25">
      <c r="A62" t="str">
        <f>Calculation!O62</f>
        <v>Congo</v>
      </c>
      <c r="B62">
        <f>Calculation!P62</f>
        <v>2018</v>
      </c>
      <c r="C62" t="str">
        <f>Calculation!Q62</f>
        <v>Country reported administrative data</v>
      </c>
      <c r="D62" t="str">
        <f>Calculation!R62</f>
        <v>dtp</v>
      </c>
      <c r="E62" t="str">
        <f>Calculation!S62</f>
        <v>DTP3 immunization coverage among one-year-olds (%)</v>
      </c>
      <c r="F62" t="str">
        <f>Calculation!T62</f>
        <v>Subnational region</v>
      </c>
      <c r="G62" t="str">
        <f>Calculation!U62</f>
        <v>Bouenza</v>
      </c>
      <c r="H62">
        <f>Calculation!V62</f>
        <v>63.035523278725435</v>
      </c>
      <c r="I62">
        <f>Calculation!W62</f>
        <v>0</v>
      </c>
      <c r="J62">
        <f>Calculation!X62</f>
        <v>0</v>
      </c>
      <c r="K62">
        <f>Calculation!Y62</f>
        <v>0</v>
      </c>
      <c r="L62">
        <f>Calculation!Z62</f>
        <v>17763</v>
      </c>
      <c r="M62" t="str">
        <f>Calculation!AA62</f>
        <v/>
      </c>
      <c r="N62">
        <f>Calculation!AB62</f>
        <v>75</v>
      </c>
      <c r="O62" t="str">
        <f>Calculation!AC62</f>
        <v>COG</v>
      </c>
      <c r="P62">
        <f>Calculation!AD62</f>
        <v>1</v>
      </c>
      <c r="Q62">
        <f>Calculation!AE62</f>
        <v>100</v>
      </c>
      <c r="R62">
        <f>Calculation!AF62</f>
        <v>0</v>
      </c>
      <c r="S62">
        <f>Calculation!AG62</f>
        <v>0</v>
      </c>
      <c r="T62">
        <f>Calculation!AH62</f>
        <v>0</v>
      </c>
      <c r="U62">
        <f>Calculation!AJ62</f>
        <v>1</v>
      </c>
      <c r="V62">
        <f>Calculation!AK62</f>
        <v>0</v>
      </c>
      <c r="W62">
        <f>Calculation!AL62</f>
        <v>0</v>
      </c>
    </row>
    <row r="63" spans="1:23" x14ac:dyDescent="0.25">
      <c r="A63" t="str">
        <f>Calculation!O63</f>
        <v>Congo</v>
      </c>
      <c r="B63">
        <f>Calculation!P63</f>
        <v>2018</v>
      </c>
      <c r="C63" t="str">
        <f>Calculation!Q63</f>
        <v>Country reported administrative data</v>
      </c>
      <c r="D63" t="str">
        <f>Calculation!R63</f>
        <v>dtp</v>
      </c>
      <c r="E63" t="str">
        <f>Calculation!S63</f>
        <v>DTP3 immunization coverage among one-year-olds (%)</v>
      </c>
      <c r="F63" t="str">
        <f>Calculation!T63</f>
        <v>Subnational region</v>
      </c>
      <c r="G63" t="str">
        <f>Calculation!U63</f>
        <v>Brazzaville</v>
      </c>
      <c r="H63">
        <f>Calculation!V63</f>
        <v>80.975578894090845</v>
      </c>
      <c r="I63">
        <f>Calculation!W63</f>
        <v>0</v>
      </c>
      <c r="J63">
        <f>Calculation!X63</f>
        <v>0</v>
      </c>
      <c r="K63">
        <f>Calculation!Y63</f>
        <v>0</v>
      </c>
      <c r="L63">
        <f>Calculation!Z63</f>
        <v>79030</v>
      </c>
      <c r="M63" t="str">
        <f>Calculation!AA63</f>
        <v/>
      </c>
      <c r="N63">
        <f>Calculation!AB63</f>
        <v>75</v>
      </c>
      <c r="O63" t="str">
        <f>Calculation!AC63</f>
        <v>COG</v>
      </c>
      <c r="P63">
        <f>Calculation!AD63</f>
        <v>1</v>
      </c>
      <c r="Q63">
        <f>Calculation!AE63</f>
        <v>100</v>
      </c>
      <c r="R63">
        <f>Calculation!AF63</f>
        <v>0</v>
      </c>
      <c r="S63">
        <f>Calculation!AG63</f>
        <v>0</v>
      </c>
      <c r="T63">
        <f>Calculation!AH63</f>
        <v>0</v>
      </c>
      <c r="U63">
        <f>Calculation!AJ63</f>
        <v>1</v>
      </c>
      <c r="V63">
        <f>Calculation!AK63</f>
        <v>0</v>
      </c>
      <c r="W63">
        <f>Calculation!AL63</f>
        <v>0</v>
      </c>
    </row>
    <row r="64" spans="1:23" x14ac:dyDescent="0.25">
      <c r="A64" t="str">
        <f>Calculation!O64</f>
        <v>Congo</v>
      </c>
      <c r="B64">
        <f>Calculation!P64</f>
        <v>2018</v>
      </c>
      <c r="C64" t="str">
        <f>Calculation!Q64</f>
        <v>Country reported administrative data</v>
      </c>
      <c r="D64" t="str">
        <f>Calculation!R64</f>
        <v>dtp</v>
      </c>
      <c r="E64" t="str">
        <f>Calculation!S64</f>
        <v>DTP3 immunization coverage among one-year-olds (%)</v>
      </c>
      <c r="F64" t="str">
        <f>Calculation!T64</f>
        <v>Subnational region</v>
      </c>
      <c r="G64" t="str">
        <f>Calculation!U64</f>
        <v>Cuvette</v>
      </c>
      <c r="H64">
        <f>Calculation!V64</f>
        <v>80.809093948512199</v>
      </c>
      <c r="I64">
        <f>Calculation!W64</f>
        <v>0</v>
      </c>
      <c r="J64">
        <f>Calculation!X64</f>
        <v>0</v>
      </c>
      <c r="K64">
        <f>Calculation!Y64</f>
        <v>0</v>
      </c>
      <c r="L64">
        <f>Calculation!Z64</f>
        <v>8973</v>
      </c>
      <c r="M64" t="str">
        <f>Calculation!AA64</f>
        <v/>
      </c>
      <c r="N64">
        <f>Calculation!AB64</f>
        <v>75</v>
      </c>
      <c r="O64" t="str">
        <f>Calculation!AC64</f>
        <v>COG</v>
      </c>
      <c r="P64">
        <f>Calculation!AD64</f>
        <v>1</v>
      </c>
      <c r="Q64">
        <f>Calculation!AE64</f>
        <v>100</v>
      </c>
      <c r="R64">
        <f>Calculation!AF64</f>
        <v>0</v>
      </c>
      <c r="S64">
        <f>Calculation!AG64</f>
        <v>0</v>
      </c>
      <c r="T64">
        <f>Calculation!AH64</f>
        <v>0</v>
      </c>
      <c r="U64">
        <f>Calculation!AJ64</f>
        <v>1</v>
      </c>
      <c r="V64">
        <f>Calculation!AK64</f>
        <v>0</v>
      </c>
      <c r="W64">
        <f>Calculation!AL64</f>
        <v>0</v>
      </c>
    </row>
    <row r="65" spans="1:23" x14ac:dyDescent="0.25">
      <c r="A65" t="str">
        <f>Calculation!O65</f>
        <v>Congo</v>
      </c>
      <c r="B65">
        <f>Calculation!P65</f>
        <v>2018</v>
      </c>
      <c r="C65" t="str">
        <f>Calculation!Q65</f>
        <v>Country reported administrative data</v>
      </c>
      <c r="D65" t="str">
        <f>Calculation!R65</f>
        <v>dtp</v>
      </c>
      <c r="E65" t="str">
        <f>Calculation!S65</f>
        <v>DTP3 immunization coverage among one-year-olds (%)</v>
      </c>
      <c r="F65" t="str">
        <f>Calculation!T65</f>
        <v>Subnational region</v>
      </c>
      <c r="G65" t="str">
        <f>Calculation!U65</f>
        <v>Cuvette-Ouest</v>
      </c>
      <c r="H65">
        <f>Calculation!V65</f>
        <v>38.715070456173869</v>
      </c>
      <c r="I65">
        <f>Calculation!W65</f>
        <v>0</v>
      </c>
      <c r="J65">
        <f>Calculation!X65</f>
        <v>0</v>
      </c>
      <c r="K65">
        <f>Calculation!Y65</f>
        <v>0</v>
      </c>
      <c r="L65">
        <f>Calculation!Z65</f>
        <v>4187</v>
      </c>
      <c r="M65" t="str">
        <f>Calculation!AA65</f>
        <v/>
      </c>
      <c r="N65">
        <f>Calculation!AB65</f>
        <v>75</v>
      </c>
      <c r="O65" t="str">
        <f>Calculation!AC65</f>
        <v>COG</v>
      </c>
      <c r="P65">
        <f>Calculation!AD65</f>
        <v>1</v>
      </c>
      <c r="Q65">
        <f>Calculation!AE65</f>
        <v>100</v>
      </c>
      <c r="R65">
        <f>Calculation!AF65</f>
        <v>0</v>
      </c>
      <c r="S65">
        <f>Calculation!AG65</f>
        <v>0</v>
      </c>
      <c r="T65">
        <f>Calculation!AH65</f>
        <v>0</v>
      </c>
      <c r="U65">
        <f>Calculation!AJ65</f>
        <v>1</v>
      </c>
      <c r="V65">
        <f>Calculation!AK65</f>
        <v>0</v>
      </c>
      <c r="W65">
        <f>Calculation!AL65</f>
        <v>0</v>
      </c>
    </row>
    <row r="66" spans="1:23" x14ac:dyDescent="0.25">
      <c r="A66" t="str">
        <f>Calculation!O66</f>
        <v>Congo</v>
      </c>
      <c r="B66">
        <f>Calculation!P66</f>
        <v>2018</v>
      </c>
      <c r="C66" t="str">
        <f>Calculation!Q66</f>
        <v>Country reported administrative data</v>
      </c>
      <c r="D66" t="str">
        <f>Calculation!R66</f>
        <v>dtp</v>
      </c>
      <c r="E66" t="str">
        <f>Calculation!S66</f>
        <v>DTP3 immunization coverage among one-year-olds (%)</v>
      </c>
      <c r="F66" t="str">
        <f>Calculation!T66</f>
        <v>Subnational region</v>
      </c>
      <c r="G66" t="str">
        <f>Calculation!U66</f>
        <v>Kouilou</v>
      </c>
      <c r="H66">
        <f>Calculation!V66</f>
        <v>90.187023782036476</v>
      </c>
      <c r="I66">
        <f>Calculation!W66</f>
        <v>0</v>
      </c>
      <c r="J66">
        <f>Calculation!X66</f>
        <v>0</v>
      </c>
      <c r="K66">
        <f>Calculation!Y66</f>
        <v>0</v>
      </c>
      <c r="L66">
        <f>Calculation!Z66</f>
        <v>4331</v>
      </c>
      <c r="M66" t="str">
        <f>Calculation!AA66</f>
        <v/>
      </c>
      <c r="N66">
        <f>Calculation!AB66</f>
        <v>75</v>
      </c>
      <c r="O66" t="str">
        <f>Calculation!AC66</f>
        <v>COG</v>
      </c>
      <c r="P66">
        <f>Calculation!AD66</f>
        <v>1</v>
      </c>
      <c r="Q66">
        <f>Calculation!AE66</f>
        <v>100</v>
      </c>
      <c r="R66">
        <f>Calculation!AF66</f>
        <v>0</v>
      </c>
      <c r="S66">
        <f>Calculation!AG66</f>
        <v>0</v>
      </c>
      <c r="T66">
        <f>Calculation!AH66</f>
        <v>0</v>
      </c>
      <c r="U66">
        <f>Calculation!AJ66</f>
        <v>1</v>
      </c>
      <c r="V66">
        <f>Calculation!AK66</f>
        <v>0</v>
      </c>
      <c r="W66">
        <f>Calculation!AL66</f>
        <v>0</v>
      </c>
    </row>
    <row r="67" spans="1:23" x14ac:dyDescent="0.25">
      <c r="A67" t="str">
        <f>Calculation!O67</f>
        <v>Congo</v>
      </c>
      <c r="B67">
        <f>Calculation!P67</f>
        <v>2018</v>
      </c>
      <c r="C67" t="str">
        <f>Calculation!Q67</f>
        <v>Country reported administrative data</v>
      </c>
      <c r="D67" t="str">
        <f>Calculation!R67</f>
        <v>dtp</v>
      </c>
      <c r="E67" t="str">
        <f>Calculation!S67</f>
        <v>DTP3 immunization coverage among one-year-olds (%)</v>
      </c>
      <c r="F67" t="str">
        <f>Calculation!T67</f>
        <v>Subnational region</v>
      </c>
      <c r="G67" t="str">
        <f>Calculation!U67</f>
        <v>Lekoumou</v>
      </c>
      <c r="H67">
        <f>Calculation!V67</f>
        <v>65.403356794802377</v>
      </c>
      <c r="I67">
        <f>Calculation!W67</f>
        <v>0</v>
      </c>
      <c r="J67">
        <f>Calculation!X67</f>
        <v>0</v>
      </c>
      <c r="K67">
        <f>Calculation!Y67</f>
        <v>0</v>
      </c>
      <c r="L67">
        <f>Calculation!Z67</f>
        <v>5541</v>
      </c>
      <c r="M67" t="str">
        <f>Calculation!AA67</f>
        <v/>
      </c>
      <c r="N67">
        <f>Calculation!AB67</f>
        <v>75</v>
      </c>
      <c r="O67" t="str">
        <f>Calculation!AC67</f>
        <v>COG</v>
      </c>
      <c r="P67">
        <f>Calculation!AD67</f>
        <v>1</v>
      </c>
      <c r="Q67">
        <f>Calculation!AE67</f>
        <v>100</v>
      </c>
      <c r="R67">
        <f>Calculation!AF67</f>
        <v>0</v>
      </c>
      <c r="S67">
        <f>Calculation!AG67</f>
        <v>0</v>
      </c>
      <c r="T67">
        <f>Calculation!AH67</f>
        <v>0</v>
      </c>
      <c r="U67">
        <f>Calculation!AJ67</f>
        <v>1</v>
      </c>
      <c r="V67">
        <f>Calculation!AK67</f>
        <v>0</v>
      </c>
      <c r="W67">
        <f>Calculation!AL67</f>
        <v>0</v>
      </c>
    </row>
    <row r="68" spans="1:23" x14ac:dyDescent="0.25">
      <c r="A68" t="str">
        <f>Calculation!O68</f>
        <v>Congo</v>
      </c>
      <c r="B68">
        <f>Calculation!P68</f>
        <v>2018</v>
      </c>
      <c r="C68" t="str">
        <f>Calculation!Q68</f>
        <v>Country reported administrative data</v>
      </c>
      <c r="D68" t="str">
        <f>Calculation!R68</f>
        <v>dtp</v>
      </c>
      <c r="E68" t="str">
        <f>Calculation!S68</f>
        <v>DTP3 immunization coverage among one-year-olds (%)</v>
      </c>
      <c r="F68" t="str">
        <f>Calculation!T68</f>
        <v>Subnational region</v>
      </c>
      <c r="G68" t="str">
        <f>Calculation!U68</f>
        <v>Likouala</v>
      </c>
      <c r="H68">
        <f>Calculation!V68</f>
        <v>42.228242465289533</v>
      </c>
      <c r="I68">
        <f>Calculation!W68</f>
        <v>0</v>
      </c>
      <c r="J68">
        <f>Calculation!X68</f>
        <v>0</v>
      </c>
      <c r="K68">
        <f>Calculation!Y68</f>
        <v>0</v>
      </c>
      <c r="L68">
        <f>Calculation!Z68</f>
        <v>8859</v>
      </c>
      <c r="M68" t="str">
        <f>Calculation!AA68</f>
        <v/>
      </c>
      <c r="N68">
        <f>Calculation!AB68</f>
        <v>75</v>
      </c>
      <c r="O68" t="str">
        <f>Calculation!AC68</f>
        <v>COG</v>
      </c>
      <c r="P68">
        <f>Calculation!AD68</f>
        <v>1</v>
      </c>
      <c r="Q68">
        <f>Calculation!AE68</f>
        <v>100</v>
      </c>
      <c r="R68">
        <f>Calculation!AF68</f>
        <v>0</v>
      </c>
      <c r="S68">
        <f>Calculation!AG68</f>
        <v>0</v>
      </c>
      <c r="T68">
        <f>Calculation!AH68</f>
        <v>0</v>
      </c>
      <c r="U68">
        <f>Calculation!AJ68</f>
        <v>1</v>
      </c>
      <c r="V68">
        <f>Calculation!AK68</f>
        <v>0</v>
      </c>
      <c r="W68">
        <f>Calculation!AL68</f>
        <v>0</v>
      </c>
    </row>
    <row r="69" spans="1:23" x14ac:dyDescent="0.25">
      <c r="A69" t="str">
        <f>Calculation!O69</f>
        <v>Congo</v>
      </c>
      <c r="B69">
        <f>Calculation!P69</f>
        <v>2018</v>
      </c>
      <c r="C69" t="str">
        <f>Calculation!Q69</f>
        <v>Country reported administrative data</v>
      </c>
      <c r="D69" t="str">
        <f>Calculation!R69</f>
        <v>dtp</v>
      </c>
      <c r="E69" t="str">
        <f>Calculation!S69</f>
        <v>DTP3 immunization coverage among one-year-olds (%)</v>
      </c>
      <c r="F69" t="str">
        <f>Calculation!T69</f>
        <v>Subnational region</v>
      </c>
      <c r="G69" t="str">
        <f>Calculation!U69</f>
        <v>Niari</v>
      </c>
      <c r="H69">
        <f>Calculation!V69</f>
        <v>77.572976226301535</v>
      </c>
      <c r="I69">
        <f>Calculation!W69</f>
        <v>0</v>
      </c>
      <c r="J69">
        <f>Calculation!X69</f>
        <v>0</v>
      </c>
      <c r="K69">
        <f>Calculation!Y69</f>
        <v>0</v>
      </c>
      <c r="L69">
        <f>Calculation!Z69</f>
        <v>13292</v>
      </c>
      <c r="M69" t="str">
        <f>Calculation!AA69</f>
        <v/>
      </c>
      <c r="N69">
        <f>Calculation!AB69</f>
        <v>75</v>
      </c>
      <c r="O69" t="str">
        <f>Calculation!AC69</f>
        <v>COG</v>
      </c>
      <c r="P69">
        <f>Calculation!AD69</f>
        <v>1</v>
      </c>
      <c r="Q69">
        <f>Calculation!AE69</f>
        <v>100</v>
      </c>
      <c r="R69">
        <f>Calculation!AF69</f>
        <v>0</v>
      </c>
      <c r="S69">
        <f>Calculation!AG69</f>
        <v>0</v>
      </c>
      <c r="T69">
        <f>Calculation!AH69</f>
        <v>0</v>
      </c>
      <c r="U69">
        <f>Calculation!AJ69</f>
        <v>1</v>
      </c>
      <c r="V69">
        <f>Calculation!AK69</f>
        <v>0</v>
      </c>
      <c r="W69">
        <f>Calculation!AL69</f>
        <v>0</v>
      </c>
    </row>
    <row r="70" spans="1:23" x14ac:dyDescent="0.25">
      <c r="A70" t="str">
        <f>Calculation!O70</f>
        <v>Congo</v>
      </c>
      <c r="B70">
        <f>Calculation!P70</f>
        <v>2018</v>
      </c>
      <c r="C70" t="str">
        <f>Calculation!Q70</f>
        <v>Country reported administrative data</v>
      </c>
      <c r="D70" t="str">
        <f>Calculation!R70</f>
        <v>dtp</v>
      </c>
      <c r="E70" t="str">
        <f>Calculation!S70</f>
        <v>DTP3 immunization coverage among one-year-olds (%)</v>
      </c>
      <c r="F70" t="str">
        <f>Calculation!T70</f>
        <v>Subnational region</v>
      </c>
      <c r="G70" t="str">
        <f>Calculation!U70</f>
        <v>Plateaux</v>
      </c>
      <c r="H70">
        <f>Calculation!V70</f>
        <v>77.269556552067769</v>
      </c>
      <c r="I70">
        <f>Calculation!W70</f>
        <v>0</v>
      </c>
      <c r="J70">
        <f>Calculation!X70</f>
        <v>0</v>
      </c>
      <c r="K70">
        <f>Calculation!Y70</f>
        <v>0</v>
      </c>
      <c r="L70">
        <f>Calculation!Z70</f>
        <v>10035</v>
      </c>
      <c r="M70" t="str">
        <f>Calculation!AA70</f>
        <v/>
      </c>
      <c r="N70">
        <f>Calculation!AB70</f>
        <v>75</v>
      </c>
      <c r="O70" t="str">
        <f>Calculation!AC70</f>
        <v>COG</v>
      </c>
      <c r="P70">
        <f>Calculation!AD70</f>
        <v>1</v>
      </c>
      <c r="Q70">
        <f>Calculation!AE70</f>
        <v>100</v>
      </c>
      <c r="R70">
        <f>Calculation!AF70</f>
        <v>0</v>
      </c>
      <c r="S70">
        <f>Calculation!AG70</f>
        <v>0</v>
      </c>
      <c r="T70">
        <f>Calculation!AH70</f>
        <v>0</v>
      </c>
      <c r="U70">
        <f>Calculation!AJ70</f>
        <v>1</v>
      </c>
      <c r="V70">
        <f>Calculation!AK70</f>
        <v>0</v>
      </c>
      <c r="W70">
        <f>Calculation!AL70</f>
        <v>0</v>
      </c>
    </row>
    <row r="71" spans="1:23" x14ac:dyDescent="0.25">
      <c r="A71" t="str">
        <f>Calculation!O71</f>
        <v>Congo</v>
      </c>
      <c r="B71">
        <f>Calculation!P71</f>
        <v>2018</v>
      </c>
      <c r="C71" t="str">
        <f>Calculation!Q71</f>
        <v>Country reported administrative data</v>
      </c>
      <c r="D71" t="str">
        <f>Calculation!R71</f>
        <v>dtp</v>
      </c>
      <c r="E71" t="str">
        <f>Calculation!S71</f>
        <v>DTP3 immunization coverage among one-year-olds (%)</v>
      </c>
      <c r="F71" t="str">
        <f>Calculation!T71</f>
        <v>Subnational region</v>
      </c>
      <c r="G71" t="str">
        <f>Calculation!U71</f>
        <v>Pointe-Noire</v>
      </c>
      <c r="H71">
        <f>Calculation!V71</f>
        <v>83.222328601756644</v>
      </c>
      <c r="I71">
        <f>Calculation!W71</f>
        <v>0</v>
      </c>
      <c r="J71">
        <f>Calculation!X71</f>
        <v>0</v>
      </c>
      <c r="K71">
        <f>Calculation!Y71</f>
        <v>0</v>
      </c>
      <c r="L71">
        <f>Calculation!Z71</f>
        <v>48046</v>
      </c>
      <c r="M71" t="str">
        <f>Calculation!AA71</f>
        <v/>
      </c>
      <c r="N71">
        <f>Calculation!AB71</f>
        <v>75</v>
      </c>
      <c r="O71" t="str">
        <f>Calculation!AC71</f>
        <v>COG</v>
      </c>
      <c r="P71">
        <f>Calculation!AD71</f>
        <v>1</v>
      </c>
      <c r="Q71">
        <f>Calculation!AE71</f>
        <v>100</v>
      </c>
      <c r="R71">
        <f>Calculation!AF71</f>
        <v>0</v>
      </c>
      <c r="S71">
        <f>Calculation!AG71</f>
        <v>0</v>
      </c>
      <c r="T71">
        <f>Calculation!AH71</f>
        <v>0</v>
      </c>
      <c r="U71">
        <f>Calculation!AJ71</f>
        <v>1</v>
      </c>
      <c r="V71">
        <f>Calculation!AK71</f>
        <v>0</v>
      </c>
      <c r="W71">
        <f>Calculation!AL71</f>
        <v>0</v>
      </c>
    </row>
    <row r="72" spans="1:23" x14ac:dyDescent="0.25">
      <c r="A72" t="str">
        <f>Calculation!O72</f>
        <v>Congo</v>
      </c>
      <c r="B72">
        <f>Calculation!P72</f>
        <v>2018</v>
      </c>
      <c r="C72" t="str">
        <f>Calculation!Q72</f>
        <v>Country reported administrative data</v>
      </c>
      <c r="D72" t="str">
        <f>Calculation!R72</f>
        <v>dtp</v>
      </c>
      <c r="E72" t="str">
        <f>Calculation!S72</f>
        <v>DTP3 immunization coverage among one-year-olds (%)</v>
      </c>
      <c r="F72" t="str">
        <f>Calculation!T72</f>
        <v>Subnational region</v>
      </c>
      <c r="G72" t="str">
        <f>Calculation!U72</f>
        <v>Pool</v>
      </c>
      <c r="H72">
        <f>Calculation!V72</f>
        <v>46.065019123271547</v>
      </c>
      <c r="I72">
        <f>Calculation!W72</f>
        <v>0</v>
      </c>
      <c r="J72">
        <f>Calculation!X72</f>
        <v>0</v>
      </c>
      <c r="K72">
        <f>Calculation!Y72</f>
        <v>0</v>
      </c>
      <c r="L72">
        <f>Calculation!Z72</f>
        <v>13596</v>
      </c>
      <c r="M72" t="str">
        <f>Calculation!AA72</f>
        <v/>
      </c>
      <c r="N72">
        <f>Calculation!AB72</f>
        <v>75</v>
      </c>
      <c r="O72" t="str">
        <f>Calculation!AC72</f>
        <v>COG</v>
      </c>
      <c r="P72">
        <f>Calculation!AD72</f>
        <v>1</v>
      </c>
      <c r="Q72">
        <f>Calculation!AE72</f>
        <v>100</v>
      </c>
      <c r="R72">
        <f>Calculation!AF72</f>
        <v>0</v>
      </c>
      <c r="S72">
        <f>Calculation!AG72</f>
        <v>0</v>
      </c>
      <c r="T72">
        <f>Calculation!AH72</f>
        <v>0</v>
      </c>
      <c r="U72">
        <f>Calculation!AJ72</f>
        <v>1</v>
      </c>
      <c r="V72">
        <f>Calculation!AK72</f>
        <v>0</v>
      </c>
      <c r="W72">
        <f>Calculation!AL72</f>
        <v>0</v>
      </c>
    </row>
    <row r="73" spans="1:23" x14ac:dyDescent="0.25">
      <c r="A73" t="str">
        <f>Calculation!O73</f>
        <v>Congo</v>
      </c>
      <c r="B73">
        <f>Calculation!P73</f>
        <v>2018</v>
      </c>
      <c r="C73" t="str">
        <f>Calculation!Q73</f>
        <v>Country reported administrative data</v>
      </c>
      <c r="D73" t="str">
        <f>Calculation!R73</f>
        <v>dtp</v>
      </c>
      <c r="E73" t="str">
        <f>Calculation!S73</f>
        <v>DTP3 immunization coverage among one-year-olds (%)</v>
      </c>
      <c r="F73" t="str">
        <f>Calculation!T73</f>
        <v>Subnational region</v>
      </c>
      <c r="G73" t="str">
        <f>Calculation!U73</f>
        <v>Sangha</v>
      </c>
      <c r="H73">
        <f>Calculation!V73</f>
        <v>78.714778025542259</v>
      </c>
      <c r="I73">
        <f>Calculation!W73</f>
        <v>0</v>
      </c>
      <c r="J73">
        <f>Calculation!X73</f>
        <v>0</v>
      </c>
      <c r="K73">
        <f>Calculation!Y73</f>
        <v>0</v>
      </c>
      <c r="L73">
        <f>Calculation!Z73</f>
        <v>4933</v>
      </c>
      <c r="M73" t="str">
        <f>Calculation!AA73</f>
        <v/>
      </c>
      <c r="N73">
        <f>Calculation!AB73</f>
        <v>75</v>
      </c>
      <c r="O73" t="str">
        <f>Calculation!AC73</f>
        <v>COG</v>
      </c>
      <c r="P73">
        <f>Calculation!AD73</f>
        <v>1</v>
      </c>
      <c r="Q73">
        <f>Calculation!AE73</f>
        <v>100</v>
      </c>
      <c r="R73">
        <f>Calculation!AF73</f>
        <v>0</v>
      </c>
      <c r="S73">
        <f>Calculation!AG73</f>
        <v>0</v>
      </c>
      <c r="T73">
        <f>Calculation!AH73</f>
        <v>0</v>
      </c>
      <c r="U73">
        <f>Calculation!AJ73</f>
        <v>1</v>
      </c>
      <c r="V73">
        <f>Calculation!AK73</f>
        <v>0</v>
      </c>
      <c r="W73">
        <f>Calculation!AL73</f>
        <v>0</v>
      </c>
    </row>
    <row r="74" spans="1:23" x14ac:dyDescent="0.25">
      <c r="A74" t="str">
        <f>Calculation!O74</f>
        <v>Congo</v>
      </c>
      <c r="B74">
        <f>Calculation!P74</f>
        <v>2019</v>
      </c>
      <c r="C74" t="str">
        <f>Calculation!Q74</f>
        <v>Country reported administrative data</v>
      </c>
      <c r="D74" t="str">
        <f>Calculation!R74</f>
        <v>dtp</v>
      </c>
      <c r="E74" t="str">
        <f>Calculation!S74</f>
        <v>DTP3 immunization coverage among one-year-olds (%)</v>
      </c>
      <c r="F74" t="str">
        <f>Calculation!T74</f>
        <v>Subnational region</v>
      </c>
      <c r="G74" t="str">
        <f>Calculation!U74</f>
        <v>Bouenza</v>
      </c>
      <c r="H74">
        <f>Calculation!V74</f>
        <v>68.068875326939846</v>
      </c>
      <c r="I74">
        <f>Calculation!W74</f>
        <v>0</v>
      </c>
      <c r="J74">
        <f>Calculation!X74</f>
        <v>0</v>
      </c>
      <c r="K74">
        <f>Calculation!Y74</f>
        <v>0</v>
      </c>
      <c r="L74">
        <f>Calculation!Z74</f>
        <v>18352</v>
      </c>
      <c r="M74" t="str">
        <f>Calculation!AA74</f>
        <v/>
      </c>
      <c r="N74">
        <f>Calculation!AB74</f>
        <v>79</v>
      </c>
      <c r="O74" t="str">
        <f>Calculation!AC74</f>
        <v>COG</v>
      </c>
      <c r="P74">
        <f>Calculation!AD74</f>
        <v>1</v>
      </c>
      <c r="Q74">
        <f>Calculation!AE74</f>
        <v>100</v>
      </c>
      <c r="R74">
        <f>Calculation!AF74</f>
        <v>0</v>
      </c>
      <c r="S74">
        <f>Calculation!AG74</f>
        <v>0</v>
      </c>
      <c r="T74">
        <f>Calculation!AH74</f>
        <v>0</v>
      </c>
      <c r="U74">
        <f>Calculation!AJ74</f>
        <v>1</v>
      </c>
      <c r="V74">
        <f>Calculation!AK74</f>
        <v>0</v>
      </c>
      <c r="W74">
        <f>Calculation!AL74</f>
        <v>0</v>
      </c>
    </row>
    <row r="75" spans="1:23" x14ac:dyDescent="0.25">
      <c r="A75" t="str">
        <f>Calculation!O75</f>
        <v>Congo</v>
      </c>
      <c r="B75">
        <f>Calculation!P75</f>
        <v>2019</v>
      </c>
      <c r="C75" t="str">
        <f>Calculation!Q75</f>
        <v>Country reported administrative data</v>
      </c>
      <c r="D75" t="str">
        <f>Calculation!R75</f>
        <v>dtp</v>
      </c>
      <c r="E75" t="str">
        <f>Calculation!S75</f>
        <v>DTP3 immunization coverage among one-year-olds (%)</v>
      </c>
      <c r="F75" t="str">
        <f>Calculation!T75</f>
        <v>Subnational region</v>
      </c>
      <c r="G75" t="str">
        <f>Calculation!U75</f>
        <v>Brazzaville</v>
      </c>
      <c r="H75">
        <f>Calculation!V75</f>
        <v>85.595241052134824</v>
      </c>
      <c r="I75">
        <f>Calculation!W75</f>
        <v>0</v>
      </c>
      <c r="J75">
        <f>Calculation!X75</f>
        <v>0</v>
      </c>
      <c r="K75">
        <f>Calculation!Y75</f>
        <v>0</v>
      </c>
      <c r="L75">
        <f>Calculation!Z75</f>
        <v>80522</v>
      </c>
      <c r="M75" t="str">
        <f>Calculation!AA75</f>
        <v/>
      </c>
      <c r="N75">
        <f>Calculation!AB75</f>
        <v>79</v>
      </c>
      <c r="O75" t="str">
        <f>Calculation!AC75</f>
        <v>COG</v>
      </c>
      <c r="P75">
        <f>Calculation!AD75</f>
        <v>1</v>
      </c>
      <c r="Q75">
        <f>Calculation!AE75</f>
        <v>100</v>
      </c>
      <c r="R75">
        <f>Calculation!AF75</f>
        <v>0</v>
      </c>
      <c r="S75">
        <f>Calculation!AG75</f>
        <v>0</v>
      </c>
      <c r="T75">
        <f>Calculation!AH75</f>
        <v>0</v>
      </c>
      <c r="U75">
        <f>Calculation!AJ75</f>
        <v>1</v>
      </c>
      <c r="V75">
        <f>Calculation!AK75</f>
        <v>0</v>
      </c>
      <c r="W75">
        <f>Calculation!AL75</f>
        <v>0</v>
      </c>
    </row>
    <row r="76" spans="1:23" x14ac:dyDescent="0.25">
      <c r="A76" t="str">
        <f>Calculation!O76</f>
        <v>Congo</v>
      </c>
      <c r="B76">
        <f>Calculation!P76</f>
        <v>2019</v>
      </c>
      <c r="C76" t="str">
        <f>Calculation!Q76</f>
        <v>Country reported administrative data</v>
      </c>
      <c r="D76" t="str">
        <f>Calculation!R76</f>
        <v>dtp</v>
      </c>
      <c r="E76" t="str">
        <f>Calculation!S76</f>
        <v>DTP3 immunization coverage among one-year-olds (%)</v>
      </c>
      <c r="F76" t="str">
        <f>Calculation!T76</f>
        <v>Subnational region</v>
      </c>
      <c r="G76" t="str">
        <f>Calculation!U76</f>
        <v>Cuvette</v>
      </c>
      <c r="H76">
        <f>Calculation!V76</f>
        <v>79.676375404530745</v>
      </c>
      <c r="I76">
        <f>Calculation!W76</f>
        <v>0</v>
      </c>
      <c r="J76">
        <f>Calculation!X76</f>
        <v>0</v>
      </c>
      <c r="K76">
        <f>Calculation!Y76</f>
        <v>0</v>
      </c>
      <c r="L76">
        <f>Calculation!Z76</f>
        <v>9270</v>
      </c>
      <c r="M76" t="str">
        <f>Calculation!AA76</f>
        <v/>
      </c>
      <c r="N76">
        <f>Calculation!AB76</f>
        <v>79</v>
      </c>
      <c r="O76" t="str">
        <f>Calculation!AC76</f>
        <v>COG</v>
      </c>
      <c r="P76">
        <f>Calculation!AD76</f>
        <v>1</v>
      </c>
      <c r="Q76">
        <f>Calculation!AE76</f>
        <v>100</v>
      </c>
      <c r="R76">
        <f>Calculation!AF76</f>
        <v>0</v>
      </c>
      <c r="S76">
        <f>Calculation!AG76</f>
        <v>0</v>
      </c>
      <c r="T76">
        <f>Calculation!AH76</f>
        <v>0</v>
      </c>
      <c r="U76">
        <f>Calculation!AJ76</f>
        <v>1</v>
      </c>
      <c r="V76">
        <f>Calculation!AK76</f>
        <v>0</v>
      </c>
      <c r="W76">
        <f>Calculation!AL76</f>
        <v>0</v>
      </c>
    </row>
    <row r="77" spans="1:23" x14ac:dyDescent="0.25">
      <c r="A77" t="str">
        <f>Calculation!O77</f>
        <v>Congo</v>
      </c>
      <c r="B77">
        <f>Calculation!P77</f>
        <v>2019</v>
      </c>
      <c r="C77" t="str">
        <f>Calculation!Q77</f>
        <v>Country reported administrative data</v>
      </c>
      <c r="D77" t="str">
        <f>Calculation!R77</f>
        <v>dtp</v>
      </c>
      <c r="E77" t="str">
        <f>Calculation!S77</f>
        <v>DTP3 immunization coverage among one-year-olds (%)</v>
      </c>
      <c r="F77" t="str">
        <f>Calculation!T77</f>
        <v>Subnational region</v>
      </c>
      <c r="G77" t="str">
        <f>Calculation!U77</f>
        <v>Cuvette-Ouest</v>
      </c>
      <c r="H77">
        <f>Calculation!V77</f>
        <v>59.492502883506347</v>
      </c>
      <c r="I77">
        <f>Calculation!W77</f>
        <v>0</v>
      </c>
      <c r="J77">
        <f>Calculation!X77</f>
        <v>0</v>
      </c>
      <c r="K77">
        <f>Calculation!Y77</f>
        <v>0</v>
      </c>
      <c r="L77">
        <f>Calculation!Z77</f>
        <v>4335</v>
      </c>
      <c r="M77" t="str">
        <f>Calculation!AA77</f>
        <v/>
      </c>
      <c r="N77">
        <f>Calculation!AB77</f>
        <v>79</v>
      </c>
      <c r="O77" t="str">
        <f>Calculation!AC77</f>
        <v>COG</v>
      </c>
      <c r="P77">
        <f>Calculation!AD77</f>
        <v>1</v>
      </c>
      <c r="Q77">
        <f>Calculation!AE77</f>
        <v>100</v>
      </c>
      <c r="R77">
        <f>Calculation!AF77</f>
        <v>0</v>
      </c>
      <c r="S77">
        <f>Calculation!AG77</f>
        <v>0</v>
      </c>
      <c r="T77">
        <f>Calculation!AH77</f>
        <v>0</v>
      </c>
      <c r="U77">
        <f>Calculation!AJ77</f>
        <v>1</v>
      </c>
      <c r="V77">
        <f>Calculation!AK77</f>
        <v>0</v>
      </c>
      <c r="W77">
        <f>Calculation!AL77</f>
        <v>0</v>
      </c>
    </row>
    <row r="78" spans="1:23" x14ac:dyDescent="0.25">
      <c r="A78" t="str">
        <f>Calculation!O78</f>
        <v>Congo</v>
      </c>
      <c r="B78">
        <f>Calculation!P78</f>
        <v>2019</v>
      </c>
      <c r="C78" t="str">
        <f>Calculation!Q78</f>
        <v>Country reported administrative data</v>
      </c>
      <c r="D78" t="str">
        <f>Calculation!R78</f>
        <v>dtp</v>
      </c>
      <c r="E78" t="str">
        <f>Calculation!S78</f>
        <v>DTP3 immunization coverage among one-year-olds (%)</v>
      </c>
      <c r="F78" t="str">
        <f>Calculation!T78</f>
        <v>Subnational region</v>
      </c>
      <c r="G78" t="str">
        <f>Calculation!U78</f>
        <v>Kouilou</v>
      </c>
      <c r="H78">
        <f>Calculation!V78</f>
        <v>91.77653631284916</v>
      </c>
      <c r="I78">
        <f>Calculation!W78</f>
        <v>0</v>
      </c>
      <c r="J78">
        <f>Calculation!X78</f>
        <v>0</v>
      </c>
      <c r="K78">
        <f>Calculation!Y78</f>
        <v>0</v>
      </c>
      <c r="L78">
        <f>Calculation!Z78</f>
        <v>4475</v>
      </c>
      <c r="M78" t="str">
        <f>Calculation!AA78</f>
        <v/>
      </c>
      <c r="N78">
        <f>Calculation!AB78</f>
        <v>79</v>
      </c>
      <c r="O78" t="str">
        <f>Calculation!AC78</f>
        <v>COG</v>
      </c>
      <c r="P78">
        <f>Calculation!AD78</f>
        <v>1</v>
      </c>
      <c r="Q78">
        <f>Calculation!AE78</f>
        <v>100</v>
      </c>
      <c r="R78">
        <f>Calculation!AF78</f>
        <v>0</v>
      </c>
      <c r="S78">
        <f>Calculation!AG78</f>
        <v>0</v>
      </c>
      <c r="T78">
        <f>Calculation!AH78</f>
        <v>0</v>
      </c>
      <c r="U78">
        <f>Calculation!AJ78</f>
        <v>1</v>
      </c>
      <c r="V78">
        <f>Calculation!AK78</f>
        <v>0</v>
      </c>
      <c r="W78">
        <f>Calculation!AL78</f>
        <v>0</v>
      </c>
    </row>
    <row r="79" spans="1:23" x14ac:dyDescent="0.25">
      <c r="A79" t="str">
        <f>Calculation!O79</f>
        <v>Congo</v>
      </c>
      <c r="B79">
        <f>Calculation!P79</f>
        <v>2019</v>
      </c>
      <c r="C79" t="str">
        <f>Calculation!Q79</f>
        <v>Country reported administrative data</v>
      </c>
      <c r="D79" t="str">
        <f>Calculation!R79</f>
        <v>dtp</v>
      </c>
      <c r="E79" t="str">
        <f>Calculation!S79</f>
        <v>DTP3 immunization coverage among one-year-olds (%)</v>
      </c>
      <c r="F79" t="str">
        <f>Calculation!T79</f>
        <v>Subnational region</v>
      </c>
      <c r="G79" t="str">
        <f>Calculation!U79</f>
        <v>Lekoumou</v>
      </c>
      <c r="H79">
        <f>Calculation!V79</f>
        <v>73.502183406113545</v>
      </c>
      <c r="I79">
        <f>Calculation!W79</f>
        <v>0</v>
      </c>
      <c r="J79">
        <f>Calculation!X79</f>
        <v>0</v>
      </c>
      <c r="K79">
        <f>Calculation!Y79</f>
        <v>0</v>
      </c>
      <c r="L79">
        <f>Calculation!Z79</f>
        <v>5725</v>
      </c>
      <c r="M79" t="str">
        <f>Calculation!AA79</f>
        <v/>
      </c>
      <c r="N79">
        <f>Calculation!AB79</f>
        <v>79</v>
      </c>
      <c r="O79" t="str">
        <f>Calculation!AC79</f>
        <v>COG</v>
      </c>
      <c r="P79">
        <f>Calculation!AD79</f>
        <v>1</v>
      </c>
      <c r="Q79">
        <f>Calculation!AE79</f>
        <v>100</v>
      </c>
      <c r="R79">
        <f>Calculation!AF79</f>
        <v>0</v>
      </c>
      <c r="S79">
        <f>Calculation!AG79</f>
        <v>0</v>
      </c>
      <c r="T79">
        <f>Calculation!AH79</f>
        <v>0</v>
      </c>
      <c r="U79">
        <f>Calculation!AJ79</f>
        <v>1</v>
      </c>
      <c r="V79">
        <f>Calculation!AK79</f>
        <v>0</v>
      </c>
      <c r="W79">
        <f>Calculation!AL79</f>
        <v>0</v>
      </c>
    </row>
    <row r="80" spans="1:23" x14ac:dyDescent="0.25">
      <c r="A80" t="str">
        <f>Calculation!O80</f>
        <v>Congo</v>
      </c>
      <c r="B80">
        <f>Calculation!P80</f>
        <v>2019</v>
      </c>
      <c r="C80" t="str">
        <f>Calculation!Q80</f>
        <v>Country reported administrative data</v>
      </c>
      <c r="D80" t="str">
        <f>Calculation!R80</f>
        <v>dtp</v>
      </c>
      <c r="E80" t="str">
        <f>Calculation!S80</f>
        <v>DTP3 immunization coverage among one-year-olds (%)</v>
      </c>
      <c r="F80" t="str">
        <f>Calculation!T80</f>
        <v>Subnational region</v>
      </c>
      <c r="G80" t="str">
        <f>Calculation!U80</f>
        <v>Likouala</v>
      </c>
      <c r="H80">
        <f>Calculation!V80</f>
        <v>46.525349650349654</v>
      </c>
      <c r="I80">
        <f>Calculation!W80</f>
        <v>0</v>
      </c>
      <c r="J80">
        <f>Calculation!X80</f>
        <v>0</v>
      </c>
      <c r="K80">
        <f>Calculation!Y80</f>
        <v>0</v>
      </c>
      <c r="L80">
        <f>Calculation!Z80</f>
        <v>9152</v>
      </c>
      <c r="M80" t="str">
        <f>Calculation!AA80</f>
        <v/>
      </c>
      <c r="N80">
        <f>Calculation!AB80</f>
        <v>79</v>
      </c>
      <c r="O80" t="str">
        <f>Calculation!AC80</f>
        <v>COG</v>
      </c>
      <c r="P80">
        <f>Calculation!AD80</f>
        <v>1</v>
      </c>
      <c r="Q80">
        <f>Calculation!AE80</f>
        <v>100</v>
      </c>
      <c r="R80">
        <f>Calculation!AF80</f>
        <v>0</v>
      </c>
      <c r="S80">
        <f>Calculation!AG80</f>
        <v>0</v>
      </c>
      <c r="T80">
        <f>Calculation!AH80</f>
        <v>0</v>
      </c>
      <c r="U80">
        <f>Calculation!AJ80</f>
        <v>1</v>
      </c>
      <c r="V80">
        <f>Calculation!AK80</f>
        <v>0</v>
      </c>
      <c r="W80">
        <f>Calculation!AL80</f>
        <v>0</v>
      </c>
    </row>
    <row r="81" spans="1:23" x14ac:dyDescent="0.25">
      <c r="A81" t="str">
        <f>Calculation!O81</f>
        <v>Congo</v>
      </c>
      <c r="B81">
        <f>Calculation!P81</f>
        <v>2019</v>
      </c>
      <c r="C81" t="str">
        <f>Calculation!Q81</f>
        <v>Country reported administrative data</v>
      </c>
      <c r="D81" t="str">
        <f>Calculation!R81</f>
        <v>dtp</v>
      </c>
      <c r="E81" t="str">
        <f>Calculation!S81</f>
        <v>DTP3 immunization coverage among one-year-olds (%)</v>
      </c>
      <c r="F81" t="str">
        <f>Calculation!T81</f>
        <v>Subnational region</v>
      </c>
      <c r="G81" t="str">
        <f>Calculation!U81</f>
        <v>Niari</v>
      </c>
      <c r="H81">
        <f>Calculation!V81</f>
        <v>66.062195033136689</v>
      </c>
      <c r="I81">
        <f>Calculation!W81</f>
        <v>0</v>
      </c>
      <c r="J81">
        <f>Calculation!X81</f>
        <v>0</v>
      </c>
      <c r="K81">
        <f>Calculation!Y81</f>
        <v>0</v>
      </c>
      <c r="L81">
        <f>Calculation!Z81</f>
        <v>13731</v>
      </c>
      <c r="M81" t="str">
        <f>Calculation!AA81</f>
        <v/>
      </c>
      <c r="N81">
        <f>Calculation!AB81</f>
        <v>79</v>
      </c>
      <c r="O81" t="str">
        <f>Calculation!AC81</f>
        <v>COG</v>
      </c>
      <c r="P81">
        <f>Calculation!AD81</f>
        <v>1</v>
      </c>
      <c r="Q81">
        <f>Calculation!AE81</f>
        <v>100</v>
      </c>
      <c r="R81">
        <f>Calculation!AF81</f>
        <v>0</v>
      </c>
      <c r="S81">
        <f>Calculation!AG81</f>
        <v>0</v>
      </c>
      <c r="T81">
        <f>Calculation!AH81</f>
        <v>0</v>
      </c>
      <c r="U81">
        <f>Calculation!AJ81</f>
        <v>1</v>
      </c>
      <c r="V81">
        <f>Calculation!AK81</f>
        <v>0</v>
      </c>
      <c r="W81">
        <f>Calculation!AL81</f>
        <v>0</v>
      </c>
    </row>
    <row r="82" spans="1:23" x14ac:dyDescent="0.25">
      <c r="A82" t="str">
        <f>Calculation!O82</f>
        <v>Congo</v>
      </c>
      <c r="B82">
        <f>Calculation!P82</f>
        <v>2019</v>
      </c>
      <c r="C82" t="str">
        <f>Calculation!Q82</f>
        <v>Country reported administrative data</v>
      </c>
      <c r="D82" t="str">
        <f>Calculation!R82</f>
        <v>dtp</v>
      </c>
      <c r="E82" t="str">
        <f>Calculation!S82</f>
        <v>DTP3 immunization coverage among one-year-olds (%)</v>
      </c>
      <c r="F82" t="str">
        <f>Calculation!T82</f>
        <v>Subnational region</v>
      </c>
      <c r="G82" t="str">
        <f>Calculation!U82</f>
        <v>Plateaux</v>
      </c>
      <c r="H82">
        <f>Calculation!V82</f>
        <v>75.682453940387774</v>
      </c>
      <c r="I82">
        <f>Calculation!W82</f>
        <v>0</v>
      </c>
      <c r="J82">
        <f>Calculation!X82</f>
        <v>0</v>
      </c>
      <c r="K82">
        <f>Calculation!Y82</f>
        <v>0</v>
      </c>
      <c r="L82">
        <f>Calculation!Z82</f>
        <v>10367</v>
      </c>
      <c r="M82" t="str">
        <f>Calculation!AA82</f>
        <v/>
      </c>
      <c r="N82">
        <f>Calculation!AB82</f>
        <v>79</v>
      </c>
      <c r="O82" t="str">
        <f>Calculation!AC82</f>
        <v>COG</v>
      </c>
      <c r="P82">
        <f>Calculation!AD82</f>
        <v>1</v>
      </c>
      <c r="Q82">
        <f>Calculation!AE82</f>
        <v>100</v>
      </c>
      <c r="R82">
        <f>Calculation!AF82</f>
        <v>0</v>
      </c>
      <c r="S82">
        <f>Calculation!AG82</f>
        <v>0</v>
      </c>
      <c r="T82">
        <f>Calculation!AH82</f>
        <v>0</v>
      </c>
      <c r="U82">
        <f>Calculation!AJ82</f>
        <v>1</v>
      </c>
      <c r="V82">
        <f>Calculation!AK82</f>
        <v>0</v>
      </c>
      <c r="W82">
        <f>Calculation!AL82</f>
        <v>0</v>
      </c>
    </row>
    <row r="83" spans="1:23" x14ac:dyDescent="0.25">
      <c r="A83" t="str">
        <f>Calculation!O83</f>
        <v>Congo</v>
      </c>
      <c r="B83">
        <f>Calculation!P83</f>
        <v>2019</v>
      </c>
      <c r="C83" t="str">
        <f>Calculation!Q83</f>
        <v>Country reported administrative data</v>
      </c>
      <c r="D83" t="str">
        <f>Calculation!R83</f>
        <v>dtp</v>
      </c>
      <c r="E83" t="str">
        <f>Calculation!S83</f>
        <v>DTP3 immunization coverage among one-year-olds (%)</v>
      </c>
      <c r="F83" t="str">
        <f>Calculation!T83</f>
        <v>Subnational region</v>
      </c>
      <c r="G83" t="str">
        <f>Calculation!U83</f>
        <v>Pointe-Noire</v>
      </c>
      <c r="H83">
        <f>Calculation!V83</f>
        <v>85.315389729435694</v>
      </c>
      <c r="I83">
        <f>Calculation!W83</f>
        <v>0</v>
      </c>
      <c r="J83">
        <f>Calculation!X83</f>
        <v>0</v>
      </c>
      <c r="K83">
        <f>Calculation!Y83</f>
        <v>0</v>
      </c>
      <c r="L83">
        <f>Calculation!Z83</f>
        <v>49637</v>
      </c>
      <c r="M83" t="str">
        <f>Calculation!AA83</f>
        <v/>
      </c>
      <c r="N83">
        <f>Calculation!AB83</f>
        <v>79</v>
      </c>
      <c r="O83" t="str">
        <f>Calculation!AC83</f>
        <v>COG</v>
      </c>
      <c r="P83">
        <f>Calculation!AD83</f>
        <v>1</v>
      </c>
      <c r="Q83">
        <f>Calculation!AE83</f>
        <v>100</v>
      </c>
      <c r="R83">
        <f>Calculation!AF83</f>
        <v>0</v>
      </c>
      <c r="S83">
        <f>Calculation!AG83</f>
        <v>0</v>
      </c>
      <c r="T83">
        <f>Calculation!AH83</f>
        <v>0</v>
      </c>
      <c r="U83">
        <f>Calculation!AJ83</f>
        <v>1</v>
      </c>
      <c r="V83">
        <f>Calculation!AK83</f>
        <v>0</v>
      </c>
      <c r="W83">
        <f>Calculation!AL83</f>
        <v>0</v>
      </c>
    </row>
    <row r="84" spans="1:23" x14ac:dyDescent="0.25">
      <c r="A84" t="str">
        <f>Calculation!O84</f>
        <v>Congo</v>
      </c>
      <c r="B84">
        <f>Calculation!P84</f>
        <v>2019</v>
      </c>
      <c r="C84" t="str">
        <f>Calculation!Q84</f>
        <v>Country reported administrative data</v>
      </c>
      <c r="D84" t="str">
        <f>Calculation!R84</f>
        <v>dtp</v>
      </c>
      <c r="E84" t="str">
        <f>Calculation!S84</f>
        <v>DTP3 immunization coverage among one-year-olds (%)</v>
      </c>
      <c r="F84" t="str">
        <f>Calculation!T84</f>
        <v>Subnational region</v>
      </c>
      <c r="G84" t="str">
        <f>Calculation!U84</f>
        <v>Pool</v>
      </c>
      <c r="H84">
        <f>Calculation!V84</f>
        <v>70.270270270270274</v>
      </c>
      <c r="I84">
        <f>Calculation!W84</f>
        <v>0</v>
      </c>
      <c r="J84">
        <f>Calculation!X84</f>
        <v>0</v>
      </c>
      <c r="K84">
        <f>Calculation!Y84</f>
        <v>0</v>
      </c>
      <c r="L84">
        <f>Calculation!Z84</f>
        <v>15170</v>
      </c>
      <c r="M84" t="str">
        <f>Calculation!AA84</f>
        <v/>
      </c>
      <c r="N84">
        <f>Calculation!AB84</f>
        <v>79</v>
      </c>
      <c r="O84" t="str">
        <f>Calculation!AC84</f>
        <v>COG</v>
      </c>
      <c r="P84">
        <f>Calculation!AD84</f>
        <v>1</v>
      </c>
      <c r="Q84">
        <f>Calculation!AE84</f>
        <v>100</v>
      </c>
      <c r="R84">
        <f>Calculation!AF84</f>
        <v>0</v>
      </c>
      <c r="S84">
        <f>Calculation!AG84</f>
        <v>0</v>
      </c>
      <c r="T84">
        <f>Calculation!AH84</f>
        <v>0</v>
      </c>
      <c r="U84">
        <f>Calculation!AJ84</f>
        <v>1</v>
      </c>
      <c r="V84">
        <f>Calculation!AK84</f>
        <v>0</v>
      </c>
      <c r="W84">
        <f>Calculation!AL84</f>
        <v>0</v>
      </c>
    </row>
    <row r="85" spans="1:23" x14ac:dyDescent="0.25">
      <c r="A85" t="str">
        <f>Calculation!O85</f>
        <v>Congo</v>
      </c>
      <c r="B85">
        <f>Calculation!P85</f>
        <v>2019</v>
      </c>
      <c r="C85" t="str">
        <f>Calculation!Q85</f>
        <v>Country reported administrative data</v>
      </c>
      <c r="D85" t="str">
        <f>Calculation!R85</f>
        <v>dtp</v>
      </c>
      <c r="E85" t="str">
        <f>Calculation!S85</f>
        <v>DTP3 immunization coverage among one-year-olds (%)</v>
      </c>
      <c r="F85" t="str">
        <f>Calculation!T85</f>
        <v>Subnational region</v>
      </c>
      <c r="G85" t="str">
        <f>Calculation!U85</f>
        <v>Sangha</v>
      </c>
      <c r="H85">
        <f>Calculation!V85</f>
        <v>85.753532182103612</v>
      </c>
      <c r="I85">
        <f>Calculation!W85</f>
        <v>0</v>
      </c>
      <c r="J85">
        <f>Calculation!X85</f>
        <v>0</v>
      </c>
      <c r="K85">
        <f>Calculation!Y85</f>
        <v>0</v>
      </c>
      <c r="L85">
        <f>Calculation!Z85</f>
        <v>5096</v>
      </c>
      <c r="M85" t="str">
        <f>Calculation!AA85</f>
        <v/>
      </c>
      <c r="N85">
        <f>Calculation!AB85</f>
        <v>79</v>
      </c>
      <c r="O85" t="str">
        <f>Calculation!AC85</f>
        <v>COG</v>
      </c>
      <c r="P85">
        <f>Calculation!AD85</f>
        <v>1</v>
      </c>
      <c r="Q85">
        <f>Calculation!AE85</f>
        <v>100</v>
      </c>
      <c r="R85">
        <f>Calculation!AF85</f>
        <v>0</v>
      </c>
      <c r="S85">
        <f>Calculation!AG85</f>
        <v>0</v>
      </c>
      <c r="T85">
        <f>Calculation!AH85</f>
        <v>0</v>
      </c>
      <c r="U85">
        <f>Calculation!AJ85</f>
        <v>1</v>
      </c>
      <c r="V85">
        <f>Calculation!AK85</f>
        <v>0</v>
      </c>
      <c r="W85">
        <f>Calculation!AL85</f>
        <v>0</v>
      </c>
    </row>
    <row r="86" spans="1:23" x14ac:dyDescent="0.25">
      <c r="A86" t="str">
        <f>Calculation!O86</f>
        <v>Congo</v>
      </c>
      <c r="B86">
        <f>Calculation!P86</f>
        <v>2020</v>
      </c>
      <c r="C86" t="str">
        <f>Calculation!Q86</f>
        <v>Country reported administrative data</v>
      </c>
      <c r="D86" t="str">
        <f>Calculation!R86</f>
        <v>dtp</v>
      </c>
      <c r="E86" t="str">
        <f>Calculation!S86</f>
        <v>DTP3 immunization coverage among one-year-olds (%)</v>
      </c>
      <c r="F86" t="str">
        <f>Calculation!T86</f>
        <v>Subnational region</v>
      </c>
      <c r="G86" t="str">
        <f>Calculation!U86</f>
        <v>Bouenza</v>
      </c>
      <c r="H86">
        <f>Calculation!V86</f>
        <v>79.041472704189587</v>
      </c>
      <c r="I86">
        <f>Calculation!W86</f>
        <v>0</v>
      </c>
      <c r="J86">
        <f>Calculation!X86</f>
        <v>0</v>
      </c>
      <c r="K86">
        <f>Calculation!Y86</f>
        <v>0</v>
      </c>
      <c r="L86">
        <f>Calculation!Z86</f>
        <v>18904</v>
      </c>
      <c r="M86" t="str">
        <f>Calculation!AA86</f>
        <v/>
      </c>
      <c r="N86">
        <f>Calculation!AB86</f>
        <v>73</v>
      </c>
      <c r="O86" t="str">
        <f>Calculation!AC86</f>
        <v>COG</v>
      </c>
      <c r="P86">
        <f>Calculation!AD86</f>
        <v>1</v>
      </c>
      <c r="Q86">
        <f>Calculation!AE86</f>
        <v>100</v>
      </c>
      <c r="R86">
        <f>Calculation!AF86</f>
        <v>0</v>
      </c>
      <c r="S86">
        <f>Calculation!AG86</f>
        <v>0</v>
      </c>
      <c r="T86">
        <f>Calculation!AH86</f>
        <v>0</v>
      </c>
      <c r="U86">
        <f>Calculation!AJ86</f>
        <v>1</v>
      </c>
      <c r="V86">
        <f>Calculation!AK86</f>
        <v>0</v>
      </c>
      <c r="W86">
        <f>Calculation!AL86</f>
        <v>0</v>
      </c>
    </row>
    <row r="87" spans="1:23" x14ac:dyDescent="0.25">
      <c r="A87" t="str">
        <f>Calculation!O87</f>
        <v>Congo</v>
      </c>
      <c r="B87">
        <f>Calculation!P87</f>
        <v>2020</v>
      </c>
      <c r="C87" t="str">
        <f>Calculation!Q87</f>
        <v>Country reported administrative data</v>
      </c>
      <c r="D87" t="str">
        <f>Calculation!R87</f>
        <v>dtp</v>
      </c>
      <c r="E87" t="str">
        <f>Calculation!S87</f>
        <v>DTP3 immunization coverage among one-year-olds (%)</v>
      </c>
      <c r="F87" t="str">
        <f>Calculation!T87</f>
        <v>Subnational region</v>
      </c>
      <c r="G87" t="str">
        <f>Calculation!U87</f>
        <v>Brazzaville</v>
      </c>
      <c r="H87">
        <f>Calculation!V87</f>
        <v>75.49950231846762</v>
      </c>
      <c r="I87">
        <f>Calculation!W87</f>
        <v>0</v>
      </c>
      <c r="J87">
        <f>Calculation!X87</f>
        <v>0</v>
      </c>
      <c r="K87">
        <f>Calculation!Y87</f>
        <v>0</v>
      </c>
      <c r="L87">
        <f>Calculation!Z87</f>
        <v>82382</v>
      </c>
      <c r="M87" t="str">
        <f>Calculation!AA87</f>
        <v/>
      </c>
      <c r="N87">
        <f>Calculation!AB87</f>
        <v>73</v>
      </c>
      <c r="O87" t="str">
        <f>Calculation!AC87</f>
        <v>COG</v>
      </c>
      <c r="P87">
        <f>Calculation!AD87</f>
        <v>1</v>
      </c>
      <c r="Q87">
        <f>Calculation!AE87</f>
        <v>100</v>
      </c>
      <c r="R87">
        <f>Calculation!AF87</f>
        <v>0</v>
      </c>
      <c r="S87">
        <f>Calculation!AG87</f>
        <v>0</v>
      </c>
      <c r="T87">
        <f>Calculation!AH87</f>
        <v>0</v>
      </c>
      <c r="U87">
        <f>Calculation!AJ87</f>
        <v>1</v>
      </c>
      <c r="V87">
        <f>Calculation!AK87</f>
        <v>0</v>
      </c>
      <c r="W87">
        <f>Calculation!AL87</f>
        <v>0</v>
      </c>
    </row>
    <row r="88" spans="1:23" x14ac:dyDescent="0.25">
      <c r="A88" t="str">
        <f>Calculation!O88</f>
        <v>Congo</v>
      </c>
      <c r="B88">
        <f>Calculation!P88</f>
        <v>2020</v>
      </c>
      <c r="C88" t="str">
        <f>Calculation!Q88</f>
        <v>Country reported administrative data</v>
      </c>
      <c r="D88" t="str">
        <f>Calculation!R88</f>
        <v>dtp</v>
      </c>
      <c r="E88" t="str">
        <f>Calculation!S88</f>
        <v>DTP3 immunization coverage among one-year-olds (%)</v>
      </c>
      <c r="F88" t="str">
        <f>Calculation!T88</f>
        <v>Subnational region</v>
      </c>
      <c r="G88" t="str">
        <f>Calculation!U88</f>
        <v>Cuvette</v>
      </c>
      <c r="H88">
        <f>Calculation!V88</f>
        <v>79.380039794742913</v>
      </c>
      <c r="I88">
        <f>Calculation!W88</f>
        <v>0</v>
      </c>
      <c r="J88">
        <f>Calculation!X88</f>
        <v>0</v>
      </c>
      <c r="K88">
        <f>Calculation!Y88</f>
        <v>0</v>
      </c>
      <c r="L88">
        <f>Calculation!Z88</f>
        <v>9549</v>
      </c>
      <c r="M88" t="str">
        <f>Calculation!AA88</f>
        <v/>
      </c>
      <c r="N88">
        <f>Calculation!AB88</f>
        <v>73</v>
      </c>
      <c r="O88" t="str">
        <f>Calculation!AC88</f>
        <v>COG</v>
      </c>
      <c r="P88">
        <f>Calculation!AD88</f>
        <v>1</v>
      </c>
      <c r="Q88">
        <f>Calculation!AE88</f>
        <v>100</v>
      </c>
      <c r="R88">
        <f>Calculation!AF88</f>
        <v>0</v>
      </c>
      <c r="S88">
        <f>Calculation!AG88</f>
        <v>0</v>
      </c>
      <c r="T88">
        <f>Calculation!AH88</f>
        <v>0</v>
      </c>
      <c r="U88">
        <f>Calculation!AJ88</f>
        <v>1</v>
      </c>
      <c r="V88">
        <f>Calculation!AK88</f>
        <v>0</v>
      </c>
      <c r="W88">
        <f>Calculation!AL88</f>
        <v>0</v>
      </c>
    </row>
    <row r="89" spans="1:23" x14ac:dyDescent="0.25">
      <c r="A89" t="str">
        <f>Calculation!O89</f>
        <v>Congo</v>
      </c>
      <c r="B89">
        <f>Calculation!P89</f>
        <v>2020</v>
      </c>
      <c r="C89" t="str">
        <f>Calculation!Q89</f>
        <v>Country reported administrative data</v>
      </c>
      <c r="D89" t="str">
        <f>Calculation!R89</f>
        <v>dtp</v>
      </c>
      <c r="E89" t="str">
        <f>Calculation!S89</f>
        <v>DTP3 immunization coverage among one-year-olds (%)</v>
      </c>
      <c r="F89" t="str">
        <f>Calculation!T89</f>
        <v>Subnational region</v>
      </c>
      <c r="G89" t="str">
        <f>Calculation!U89</f>
        <v>Cuvette-Ouest</v>
      </c>
      <c r="H89">
        <f>Calculation!V89</f>
        <v>74.759238521836508</v>
      </c>
      <c r="I89">
        <f>Calculation!W89</f>
        <v>0</v>
      </c>
      <c r="J89">
        <f>Calculation!X89</f>
        <v>0</v>
      </c>
      <c r="K89">
        <f>Calculation!Y89</f>
        <v>0</v>
      </c>
      <c r="L89">
        <f>Calculation!Z89</f>
        <v>4465</v>
      </c>
      <c r="M89" t="str">
        <f>Calculation!AA89</f>
        <v/>
      </c>
      <c r="N89">
        <f>Calculation!AB89</f>
        <v>73</v>
      </c>
      <c r="O89" t="str">
        <f>Calculation!AC89</f>
        <v>COG</v>
      </c>
      <c r="P89">
        <f>Calculation!AD89</f>
        <v>1</v>
      </c>
      <c r="Q89">
        <f>Calculation!AE89</f>
        <v>100</v>
      </c>
      <c r="R89">
        <f>Calculation!AF89</f>
        <v>0</v>
      </c>
      <c r="S89">
        <f>Calculation!AG89</f>
        <v>0</v>
      </c>
      <c r="T89">
        <f>Calculation!AH89</f>
        <v>0</v>
      </c>
      <c r="U89">
        <f>Calculation!AJ89</f>
        <v>1</v>
      </c>
      <c r="V89">
        <f>Calculation!AK89</f>
        <v>0</v>
      </c>
      <c r="W89">
        <f>Calculation!AL89</f>
        <v>0</v>
      </c>
    </row>
    <row r="90" spans="1:23" x14ac:dyDescent="0.25">
      <c r="A90" t="str">
        <f>Calculation!O90</f>
        <v>Congo</v>
      </c>
      <c r="B90">
        <f>Calculation!P90</f>
        <v>2020</v>
      </c>
      <c r="C90" t="str">
        <f>Calculation!Q90</f>
        <v>Country reported administrative data</v>
      </c>
      <c r="D90" t="str">
        <f>Calculation!R90</f>
        <v>dtp</v>
      </c>
      <c r="E90" t="str">
        <f>Calculation!S90</f>
        <v>DTP3 immunization coverage among one-year-olds (%)</v>
      </c>
      <c r="F90" t="str">
        <f>Calculation!T90</f>
        <v>Subnational region</v>
      </c>
      <c r="G90" t="str">
        <f>Calculation!U90</f>
        <v>Kouilou</v>
      </c>
      <c r="H90">
        <f>Calculation!V90</f>
        <v>90.173535791757047</v>
      </c>
      <c r="I90">
        <f>Calculation!W90</f>
        <v>0</v>
      </c>
      <c r="J90">
        <f>Calculation!X90</f>
        <v>0</v>
      </c>
      <c r="K90">
        <f>Calculation!Y90</f>
        <v>0</v>
      </c>
      <c r="L90">
        <f>Calculation!Z90</f>
        <v>4610</v>
      </c>
      <c r="M90" t="str">
        <f>Calculation!AA90</f>
        <v/>
      </c>
      <c r="N90">
        <f>Calculation!AB90</f>
        <v>73</v>
      </c>
      <c r="O90" t="str">
        <f>Calculation!AC90</f>
        <v>COG</v>
      </c>
      <c r="P90">
        <f>Calculation!AD90</f>
        <v>1</v>
      </c>
      <c r="Q90">
        <f>Calculation!AE90</f>
        <v>100</v>
      </c>
      <c r="R90">
        <f>Calculation!AF90</f>
        <v>0</v>
      </c>
      <c r="S90">
        <f>Calculation!AG90</f>
        <v>0</v>
      </c>
      <c r="T90">
        <f>Calculation!AH90</f>
        <v>0</v>
      </c>
      <c r="U90">
        <f>Calculation!AJ90</f>
        <v>1</v>
      </c>
      <c r="V90">
        <f>Calculation!AK90</f>
        <v>0</v>
      </c>
      <c r="W90">
        <f>Calculation!AL90</f>
        <v>0</v>
      </c>
    </row>
    <row r="91" spans="1:23" x14ac:dyDescent="0.25">
      <c r="A91" t="str">
        <f>Calculation!O91</f>
        <v>Congo</v>
      </c>
      <c r="B91">
        <f>Calculation!P91</f>
        <v>2020</v>
      </c>
      <c r="C91" t="str">
        <f>Calculation!Q91</f>
        <v>Country reported administrative data</v>
      </c>
      <c r="D91" t="str">
        <f>Calculation!R91</f>
        <v>dtp</v>
      </c>
      <c r="E91" t="str">
        <f>Calculation!S91</f>
        <v>DTP3 immunization coverage among one-year-olds (%)</v>
      </c>
      <c r="F91" t="str">
        <f>Calculation!T91</f>
        <v>Subnational region</v>
      </c>
      <c r="G91" t="str">
        <f>Calculation!U91</f>
        <v>Lekoumou</v>
      </c>
      <c r="H91">
        <f>Calculation!V91</f>
        <v>80.600305239952519</v>
      </c>
      <c r="I91">
        <f>Calculation!W91</f>
        <v>0</v>
      </c>
      <c r="J91">
        <f>Calculation!X91</f>
        <v>0</v>
      </c>
      <c r="K91">
        <f>Calculation!Y91</f>
        <v>0</v>
      </c>
      <c r="L91">
        <f>Calculation!Z91</f>
        <v>5897</v>
      </c>
      <c r="M91" t="str">
        <f>Calculation!AA91</f>
        <v/>
      </c>
      <c r="N91">
        <f>Calculation!AB91</f>
        <v>73</v>
      </c>
      <c r="O91" t="str">
        <f>Calculation!AC91</f>
        <v>COG</v>
      </c>
      <c r="P91">
        <f>Calculation!AD91</f>
        <v>1</v>
      </c>
      <c r="Q91">
        <f>Calculation!AE91</f>
        <v>100</v>
      </c>
      <c r="R91">
        <f>Calculation!AF91</f>
        <v>0</v>
      </c>
      <c r="S91">
        <f>Calculation!AG91</f>
        <v>0</v>
      </c>
      <c r="T91">
        <f>Calculation!AH91</f>
        <v>0</v>
      </c>
      <c r="U91">
        <f>Calculation!AJ91</f>
        <v>1</v>
      </c>
      <c r="V91">
        <f>Calculation!AK91</f>
        <v>0</v>
      </c>
      <c r="W91">
        <f>Calculation!AL91</f>
        <v>0</v>
      </c>
    </row>
    <row r="92" spans="1:23" x14ac:dyDescent="0.25">
      <c r="A92" t="str">
        <f>Calculation!O92</f>
        <v>Congo</v>
      </c>
      <c r="B92">
        <f>Calculation!P92</f>
        <v>2020</v>
      </c>
      <c r="C92" t="str">
        <f>Calculation!Q92</f>
        <v>Country reported administrative data</v>
      </c>
      <c r="D92" t="str">
        <f>Calculation!R92</f>
        <v>dtp</v>
      </c>
      <c r="E92" t="str">
        <f>Calculation!S92</f>
        <v>DTP3 immunization coverage among one-year-olds (%)</v>
      </c>
      <c r="F92" t="str">
        <f>Calculation!T92</f>
        <v>Subnational region</v>
      </c>
      <c r="G92" t="str">
        <f>Calculation!U92</f>
        <v>Likouala</v>
      </c>
      <c r="H92">
        <f>Calculation!V92</f>
        <v>51.209164191769197</v>
      </c>
      <c r="I92">
        <f>Calculation!W92</f>
        <v>0</v>
      </c>
      <c r="J92">
        <f>Calculation!X92</f>
        <v>0</v>
      </c>
      <c r="K92">
        <f>Calculation!Y92</f>
        <v>0</v>
      </c>
      <c r="L92">
        <f>Calculation!Z92</f>
        <v>9428</v>
      </c>
      <c r="M92" t="str">
        <f>Calculation!AA92</f>
        <v/>
      </c>
      <c r="N92">
        <f>Calculation!AB92</f>
        <v>73</v>
      </c>
      <c r="O92" t="str">
        <f>Calculation!AC92</f>
        <v>COG</v>
      </c>
      <c r="P92">
        <f>Calculation!AD92</f>
        <v>1</v>
      </c>
      <c r="Q92">
        <f>Calculation!AE92</f>
        <v>100</v>
      </c>
      <c r="R92">
        <f>Calculation!AF92</f>
        <v>0</v>
      </c>
      <c r="S92">
        <f>Calculation!AG92</f>
        <v>0</v>
      </c>
      <c r="T92">
        <f>Calculation!AH92</f>
        <v>0</v>
      </c>
      <c r="U92">
        <f>Calculation!AJ92</f>
        <v>1</v>
      </c>
      <c r="V92">
        <f>Calculation!AK92</f>
        <v>0</v>
      </c>
      <c r="W92">
        <f>Calculation!AL92</f>
        <v>0</v>
      </c>
    </row>
    <row r="93" spans="1:23" x14ac:dyDescent="0.25">
      <c r="A93" t="str">
        <f>Calculation!O93</f>
        <v>Congo</v>
      </c>
      <c r="B93">
        <f>Calculation!P93</f>
        <v>2020</v>
      </c>
      <c r="C93" t="str">
        <f>Calculation!Q93</f>
        <v>Country reported administrative data</v>
      </c>
      <c r="D93" t="str">
        <f>Calculation!R93</f>
        <v>dtp</v>
      </c>
      <c r="E93" t="str">
        <f>Calculation!S93</f>
        <v>DTP3 immunization coverage among one-year-olds (%)</v>
      </c>
      <c r="F93" t="str">
        <f>Calculation!T93</f>
        <v>Subnational region</v>
      </c>
      <c r="G93" t="str">
        <f>Calculation!U93</f>
        <v>Niari</v>
      </c>
      <c r="H93">
        <f>Calculation!V93</f>
        <v>62.234004948745138</v>
      </c>
      <c r="I93">
        <f>Calculation!W93</f>
        <v>0</v>
      </c>
      <c r="J93">
        <f>Calculation!X93</f>
        <v>0</v>
      </c>
      <c r="K93">
        <f>Calculation!Y93</f>
        <v>0</v>
      </c>
      <c r="L93">
        <f>Calculation!Z93</f>
        <v>14145</v>
      </c>
      <c r="M93" t="str">
        <f>Calculation!AA93</f>
        <v/>
      </c>
      <c r="N93">
        <f>Calculation!AB93</f>
        <v>73</v>
      </c>
      <c r="O93" t="str">
        <f>Calculation!AC93</f>
        <v>COG</v>
      </c>
      <c r="P93">
        <f>Calculation!AD93</f>
        <v>1</v>
      </c>
      <c r="Q93">
        <f>Calculation!AE93</f>
        <v>100</v>
      </c>
      <c r="R93">
        <f>Calculation!AF93</f>
        <v>0</v>
      </c>
      <c r="S93">
        <f>Calculation!AG93</f>
        <v>0</v>
      </c>
      <c r="T93">
        <f>Calculation!AH93</f>
        <v>0</v>
      </c>
      <c r="U93">
        <f>Calculation!AJ93</f>
        <v>1</v>
      </c>
      <c r="V93">
        <f>Calculation!AK93</f>
        <v>0</v>
      </c>
      <c r="W93">
        <f>Calculation!AL93</f>
        <v>0</v>
      </c>
    </row>
    <row r="94" spans="1:23" x14ac:dyDescent="0.25">
      <c r="A94" t="str">
        <f>Calculation!O94</f>
        <v>Congo</v>
      </c>
      <c r="B94">
        <f>Calculation!P94</f>
        <v>2020</v>
      </c>
      <c r="C94" t="str">
        <f>Calculation!Q94</f>
        <v>Country reported administrative data</v>
      </c>
      <c r="D94" t="str">
        <f>Calculation!R94</f>
        <v>dtp</v>
      </c>
      <c r="E94" t="str">
        <f>Calculation!S94</f>
        <v>DTP3 immunization coverage among one-year-olds (%)</v>
      </c>
      <c r="F94" t="str">
        <f>Calculation!T94</f>
        <v>Subnational region</v>
      </c>
      <c r="G94" t="str">
        <f>Calculation!U94</f>
        <v>Plateaux</v>
      </c>
      <c r="H94">
        <f>Calculation!V94</f>
        <v>75.166214064987358</v>
      </c>
      <c r="I94">
        <f>Calculation!W94</f>
        <v>0</v>
      </c>
      <c r="J94">
        <f>Calculation!X94</f>
        <v>0</v>
      </c>
      <c r="K94">
        <f>Calculation!Y94</f>
        <v>0</v>
      </c>
      <c r="L94">
        <f>Calculation!Z94</f>
        <v>10679</v>
      </c>
      <c r="M94" t="str">
        <f>Calculation!AA94</f>
        <v/>
      </c>
      <c r="N94">
        <f>Calculation!AB94</f>
        <v>73</v>
      </c>
      <c r="O94" t="str">
        <f>Calculation!AC94</f>
        <v>COG</v>
      </c>
      <c r="P94">
        <f>Calculation!AD94</f>
        <v>1</v>
      </c>
      <c r="Q94">
        <f>Calculation!AE94</f>
        <v>100</v>
      </c>
      <c r="R94">
        <f>Calculation!AF94</f>
        <v>0</v>
      </c>
      <c r="S94">
        <f>Calculation!AG94</f>
        <v>0</v>
      </c>
      <c r="T94">
        <f>Calculation!AH94</f>
        <v>0</v>
      </c>
      <c r="U94">
        <f>Calculation!AJ94</f>
        <v>1</v>
      </c>
      <c r="V94">
        <f>Calculation!AK94</f>
        <v>0</v>
      </c>
      <c r="W94">
        <f>Calculation!AL94</f>
        <v>0</v>
      </c>
    </row>
    <row r="95" spans="1:23" x14ac:dyDescent="0.25">
      <c r="A95" t="str">
        <f>Calculation!O95</f>
        <v>Congo</v>
      </c>
      <c r="B95">
        <f>Calculation!P95</f>
        <v>2020</v>
      </c>
      <c r="C95" t="str">
        <f>Calculation!Q95</f>
        <v>Country reported administrative data</v>
      </c>
      <c r="D95" t="str">
        <f>Calculation!R95</f>
        <v>dtp</v>
      </c>
      <c r="E95" t="str">
        <f>Calculation!S95</f>
        <v>DTP3 immunization coverage among one-year-olds (%)</v>
      </c>
      <c r="F95" t="str">
        <f>Calculation!T95</f>
        <v>Subnational region</v>
      </c>
      <c r="G95" t="str">
        <f>Calculation!U95</f>
        <v>Pointe-Noire</v>
      </c>
      <c r="H95">
        <f>Calculation!V95</f>
        <v>70.947174903678786</v>
      </c>
      <c r="I95">
        <f>Calculation!W95</f>
        <v>0</v>
      </c>
      <c r="J95">
        <f>Calculation!X95</f>
        <v>0</v>
      </c>
      <c r="K95">
        <f>Calculation!Y95</f>
        <v>0</v>
      </c>
      <c r="L95">
        <f>Calculation!Z95</f>
        <v>51131</v>
      </c>
      <c r="M95" t="str">
        <f>Calculation!AA95</f>
        <v/>
      </c>
      <c r="N95">
        <f>Calculation!AB95</f>
        <v>73</v>
      </c>
      <c r="O95" t="str">
        <f>Calculation!AC95</f>
        <v>COG</v>
      </c>
      <c r="P95">
        <f>Calculation!AD95</f>
        <v>1</v>
      </c>
      <c r="Q95">
        <f>Calculation!AE95</f>
        <v>100</v>
      </c>
      <c r="R95">
        <f>Calculation!AF95</f>
        <v>0</v>
      </c>
      <c r="S95">
        <f>Calculation!AG95</f>
        <v>0</v>
      </c>
      <c r="T95">
        <f>Calculation!AH95</f>
        <v>0</v>
      </c>
      <c r="U95">
        <f>Calculation!AJ95</f>
        <v>1</v>
      </c>
      <c r="V95">
        <f>Calculation!AK95</f>
        <v>0</v>
      </c>
      <c r="W95">
        <f>Calculation!AL95</f>
        <v>0</v>
      </c>
    </row>
    <row r="96" spans="1:23" x14ac:dyDescent="0.25">
      <c r="A96" t="str">
        <f>Calculation!O96</f>
        <v>Congo</v>
      </c>
      <c r="B96">
        <f>Calculation!P96</f>
        <v>2020</v>
      </c>
      <c r="C96" t="str">
        <f>Calculation!Q96</f>
        <v>Country reported administrative data</v>
      </c>
      <c r="D96" t="str">
        <f>Calculation!R96</f>
        <v>dtp</v>
      </c>
      <c r="E96" t="str">
        <f>Calculation!S96</f>
        <v>DTP3 immunization coverage among one-year-olds (%)</v>
      </c>
      <c r="F96" t="str">
        <f>Calculation!T96</f>
        <v>Subnational region</v>
      </c>
      <c r="G96" t="str">
        <f>Calculation!U96</f>
        <v>Pool</v>
      </c>
      <c r="H96">
        <f>Calculation!V96</f>
        <v>71.371896595853599</v>
      </c>
      <c r="I96">
        <f>Calculation!W96</f>
        <v>0</v>
      </c>
      <c r="J96">
        <f>Calculation!X96</f>
        <v>0</v>
      </c>
      <c r="K96">
        <f>Calculation!Y96</f>
        <v>0</v>
      </c>
      <c r="L96">
        <f>Calculation!Z96</f>
        <v>15628</v>
      </c>
      <c r="M96" t="str">
        <f>Calculation!AA96</f>
        <v/>
      </c>
      <c r="N96">
        <f>Calculation!AB96</f>
        <v>73</v>
      </c>
      <c r="O96" t="str">
        <f>Calculation!AC96</f>
        <v>COG</v>
      </c>
      <c r="P96">
        <f>Calculation!AD96</f>
        <v>1</v>
      </c>
      <c r="Q96">
        <f>Calculation!AE96</f>
        <v>100</v>
      </c>
      <c r="R96">
        <f>Calculation!AF96</f>
        <v>0</v>
      </c>
      <c r="S96">
        <f>Calculation!AG96</f>
        <v>0</v>
      </c>
      <c r="T96">
        <f>Calculation!AH96</f>
        <v>0</v>
      </c>
      <c r="U96">
        <f>Calculation!AJ96</f>
        <v>1</v>
      </c>
      <c r="V96">
        <f>Calculation!AK96</f>
        <v>0</v>
      </c>
      <c r="W96">
        <f>Calculation!AL96</f>
        <v>0</v>
      </c>
    </row>
    <row r="97" spans="1:23" x14ac:dyDescent="0.25">
      <c r="A97" t="str">
        <f>Calculation!O97</f>
        <v>Congo</v>
      </c>
      <c r="B97">
        <f>Calculation!P97</f>
        <v>2020</v>
      </c>
      <c r="C97" t="str">
        <f>Calculation!Q97</f>
        <v>Country reported administrative data</v>
      </c>
      <c r="D97" t="str">
        <f>Calculation!R97</f>
        <v>dtp</v>
      </c>
      <c r="E97" t="str">
        <f>Calculation!S97</f>
        <v>DTP3 immunization coverage among one-year-olds (%)</v>
      </c>
      <c r="F97" t="str">
        <f>Calculation!T97</f>
        <v>Subnational region</v>
      </c>
      <c r="G97" t="str">
        <f>Calculation!U97</f>
        <v>Sangha</v>
      </c>
      <c r="H97">
        <f>Calculation!V97</f>
        <v>62.259477995808723</v>
      </c>
      <c r="I97">
        <f>Calculation!W97</f>
        <v>0</v>
      </c>
      <c r="J97">
        <f>Calculation!X97</f>
        <v>0</v>
      </c>
      <c r="K97">
        <f>Calculation!Y97</f>
        <v>0</v>
      </c>
      <c r="L97">
        <f>Calculation!Z97</f>
        <v>5249</v>
      </c>
      <c r="M97" t="str">
        <f>Calculation!AA97</f>
        <v/>
      </c>
      <c r="N97">
        <f>Calculation!AB97</f>
        <v>73</v>
      </c>
      <c r="O97" t="str">
        <f>Calculation!AC97</f>
        <v>COG</v>
      </c>
      <c r="P97">
        <f>Calculation!AD97</f>
        <v>1</v>
      </c>
      <c r="Q97">
        <f>Calculation!AE97</f>
        <v>100</v>
      </c>
      <c r="R97">
        <f>Calculation!AF97</f>
        <v>0</v>
      </c>
      <c r="S97">
        <f>Calculation!AG97</f>
        <v>0</v>
      </c>
      <c r="T97">
        <f>Calculation!AH97</f>
        <v>0</v>
      </c>
      <c r="U97">
        <f>Calculation!AJ97</f>
        <v>1</v>
      </c>
      <c r="V97">
        <f>Calculation!AK97</f>
        <v>0</v>
      </c>
      <c r="W97">
        <f>Calculation!AL97</f>
        <v>0</v>
      </c>
    </row>
    <row r="98" spans="1:23" x14ac:dyDescent="0.25">
      <c r="A98" t="str">
        <f>Calculation!O98</f>
        <v>Congo</v>
      </c>
      <c r="B98">
        <f>Calculation!P98</f>
        <v>2021</v>
      </c>
      <c r="C98" t="str">
        <f>Calculation!Q98</f>
        <v>Country reported administrative data</v>
      </c>
      <c r="D98" t="str">
        <f>Calculation!R98</f>
        <v>dtp</v>
      </c>
      <c r="E98" t="str">
        <f>Calculation!S98</f>
        <v>DTP3 immunization coverage among one-year-olds (%)</v>
      </c>
      <c r="F98" t="str">
        <f>Calculation!T98</f>
        <v>Subnational region</v>
      </c>
      <c r="G98" t="str">
        <f>Calculation!U98</f>
        <v>Bouenza</v>
      </c>
      <c r="H98">
        <f>Calculation!V98</f>
        <v>91.489908068409434</v>
      </c>
      <c r="I98">
        <f>Calculation!W98</f>
        <v>0</v>
      </c>
      <c r="J98">
        <f>Calculation!X98</f>
        <v>0</v>
      </c>
      <c r="K98">
        <f>Calculation!Y98</f>
        <v>0</v>
      </c>
      <c r="L98">
        <f>Calculation!Z98</f>
        <v>19471</v>
      </c>
      <c r="M98" t="str">
        <f>Calculation!AA98</f>
        <v/>
      </c>
      <c r="N98">
        <f>Calculation!AB98</f>
        <v>77</v>
      </c>
      <c r="O98" t="str">
        <f>Calculation!AC98</f>
        <v>COG</v>
      </c>
      <c r="P98">
        <f>Calculation!AD98</f>
        <v>1</v>
      </c>
      <c r="Q98">
        <f>Calculation!AE98</f>
        <v>100</v>
      </c>
      <c r="R98">
        <f>Calculation!AF98</f>
        <v>0</v>
      </c>
      <c r="S98">
        <f>Calculation!AG98</f>
        <v>0</v>
      </c>
      <c r="T98">
        <f>Calculation!AH98</f>
        <v>0</v>
      </c>
      <c r="U98">
        <f>Calculation!AJ98</f>
        <v>1</v>
      </c>
      <c r="V98">
        <f>Calculation!AK98</f>
        <v>0</v>
      </c>
      <c r="W98">
        <f>Calculation!AL98</f>
        <v>0</v>
      </c>
    </row>
    <row r="99" spans="1:23" x14ac:dyDescent="0.25">
      <c r="A99" t="str">
        <f>Calculation!O99</f>
        <v>Congo</v>
      </c>
      <c r="B99">
        <f>Calculation!P99</f>
        <v>2021</v>
      </c>
      <c r="C99" t="str">
        <f>Calculation!Q99</f>
        <v>Country reported administrative data</v>
      </c>
      <c r="D99" t="str">
        <f>Calculation!R99</f>
        <v>dtp</v>
      </c>
      <c r="E99" t="str">
        <f>Calculation!S99</f>
        <v>DTP3 immunization coverage among one-year-olds (%)</v>
      </c>
      <c r="F99" t="str">
        <f>Calculation!T99</f>
        <v>Subnational region</v>
      </c>
      <c r="G99" t="str">
        <f>Calculation!U99</f>
        <v>Brazzaville</v>
      </c>
      <c r="H99">
        <f>Calculation!V99</f>
        <v>70.408306604546624</v>
      </c>
      <c r="I99">
        <f>Calculation!W99</f>
        <v>0</v>
      </c>
      <c r="J99">
        <f>Calculation!X99</f>
        <v>0</v>
      </c>
      <c r="K99">
        <f>Calculation!Y99</f>
        <v>0</v>
      </c>
      <c r="L99">
        <f>Calculation!Z99</f>
        <v>85426</v>
      </c>
      <c r="M99" t="str">
        <f>Calculation!AA99</f>
        <v/>
      </c>
      <c r="N99">
        <f>Calculation!AB99</f>
        <v>77</v>
      </c>
      <c r="O99" t="str">
        <f>Calculation!AC99</f>
        <v>COG</v>
      </c>
      <c r="P99">
        <f>Calculation!AD99</f>
        <v>1</v>
      </c>
      <c r="Q99">
        <f>Calculation!AE99</f>
        <v>100</v>
      </c>
      <c r="R99">
        <f>Calculation!AF99</f>
        <v>0</v>
      </c>
      <c r="S99">
        <f>Calculation!AG99</f>
        <v>0</v>
      </c>
      <c r="T99">
        <f>Calculation!AH99</f>
        <v>0</v>
      </c>
      <c r="U99">
        <f>Calculation!AJ99</f>
        <v>1</v>
      </c>
      <c r="V99">
        <f>Calculation!AK99</f>
        <v>0</v>
      </c>
      <c r="W99">
        <f>Calculation!AL99</f>
        <v>0</v>
      </c>
    </row>
    <row r="100" spans="1:23" x14ac:dyDescent="0.25">
      <c r="A100" t="str">
        <f>Calculation!O100</f>
        <v>Congo</v>
      </c>
      <c r="B100">
        <f>Calculation!P100</f>
        <v>2021</v>
      </c>
      <c r="C100" t="str">
        <f>Calculation!Q100</f>
        <v>Country reported administrative data</v>
      </c>
      <c r="D100" t="str">
        <f>Calculation!R100</f>
        <v>dtp</v>
      </c>
      <c r="E100" t="str">
        <f>Calculation!S100</f>
        <v>DTP3 immunization coverage among one-year-olds (%)</v>
      </c>
      <c r="F100" t="str">
        <f>Calculation!T100</f>
        <v>Subnational region</v>
      </c>
      <c r="G100" t="str">
        <f>Calculation!U100</f>
        <v>Cuvette</v>
      </c>
      <c r="H100">
        <f>Calculation!V100</f>
        <v>65.94468171649379</v>
      </c>
      <c r="I100">
        <f>Calculation!W100</f>
        <v>0</v>
      </c>
      <c r="J100">
        <f>Calculation!X100</f>
        <v>0</v>
      </c>
      <c r="K100">
        <f>Calculation!Y100</f>
        <v>0</v>
      </c>
      <c r="L100">
        <f>Calculation!Z100</f>
        <v>9834</v>
      </c>
      <c r="M100" t="str">
        <f>Calculation!AA100</f>
        <v/>
      </c>
      <c r="N100">
        <f>Calculation!AB100</f>
        <v>77</v>
      </c>
      <c r="O100" t="str">
        <f>Calculation!AC100</f>
        <v>COG</v>
      </c>
      <c r="P100">
        <f>Calculation!AD100</f>
        <v>1</v>
      </c>
      <c r="Q100">
        <f>Calculation!AE100</f>
        <v>100</v>
      </c>
      <c r="R100">
        <f>Calculation!AF100</f>
        <v>0</v>
      </c>
      <c r="S100">
        <f>Calculation!AG100</f>
        <v>0</v>
      </c>
      <c r="T100">
        <f>Calculation!AH100</f>
        <v>0</v>
      </c>
      <c r="U100">
        <f>Calculation!AJ100</f>
        <v>1</v>
      </c>
      <c r="V100">
        <f>Calculation!AK100</f>
        <v>0</v>
      </c>
      <c r="W100">
        <f>Calculation!AL100</f>
        <v>0</v>
      </c>
    </row>
    <row r="101" spans="1:23" x14ac:dyDescent="0.25">
      <c r="A101" t="str">
        <f>Calculation!O101</f>
        <v>Congo</v>
      </c>
      <c r="B101">
        <f>Calculation!P101</f>
        <v>2021</v>
      </c>
      <c r="C101" t="str">
        <f>Calculation!Q101</f>
        <v>Country reported administrative data</v>
      </c>
      <c r="D101" t="str">
        <f>Calculation!R101</f>
        <v>dtp</v>
      </c>
      <c r="E101" t="str">
        <f>Calculation!S101</f>
        <v>DTP3 immunization coverage among one-year-olds (%)</v>
      </c>
      <c r="F101" t="str">
        <f>Calculation!T101</f>
        <v>Subnational region</v>
      </c>
      <c r="G101" t="str">
        <f>Calculation!U101</f>
        <v>Cuvette-Ouest</v>
      </c>
      <c r="H101">
        <f>Calculation!V101</f>
        <v>85.540334855403344</v>
      </c>
      <c r="I101">
        <f>Calculation!W101</f>
        <v>0</v>
      </c>
      <c r="J101">
        <f>Calculation!X101</f>
        <v>0</v>
      </c>
      <c r="K101">
        <f>Calculation!Y101</f>
        <v>0</v>
      </c>
      <c r="L101">
        <f>Calculation!Z101</f>
        <v>4599</v>
      </c>
      <c r="M101" t="str">
        <f>Calculation!AA101</f>
        <v/>
      </c>
      <c r="N101">
        <f>Calculation!AB101</f>
        <v>77</v>
      </c>
      <c r="O101" t="str">
        <f>Calculation!AC101</f>
        <v>COG</v>
      </c>
      <c r="P101">
        <f>Calculation!AD101</f>
        <v>1</v>
      </c>
      <c r="Q101">
        <f>Calculation!AE101</f>
        <v>100</v>
      </c>
      <c r="R101">
        <f>Calculation!AF101</f>
        <v>0</v>
      </c>
      <c r="S101">
        <f>Calculation!AG101</f>
        <v>0</v>
      </c>
      <c r="T101">
        <f>Calculation!AH101</f>
        <v>0</v>
      </c>
      <c r="U101">
        <f>Calculation!AJ101</f>
        <v>1</v>
      </c>
      <c r="V101">
        <f>Calculation!AK101</f>
        <v>0</v>
      </c>
      <c r="W101">
        <f>Calculation!AL101</f>
        <v>0</v>
      </c>
    </row>
    <row r="102" spans="1:23" x14ac:dyDescent="0.25">
      <c r="A102" t="str">
        <f>Calculation!O102</f>
        <v>Congo</v>
      </c>
      <c r="B102">
        <f>Calculation!P102</f>
        <v>2021</v>
      </c>
      <c r="C102" t="str">
        <f>Calculation!Q102</f>
        <v>Country reported administrative data</v>
      </c>
      <c r="D102" t="str">
        <f>Calculation!R102</f>
        <v>dtp</v>
      </c>
      <c r="E102" t="str">
        <f>Calculation!S102</f>
        <v>DTP3 immunization coverage among one-year-olds (%)</v>
      </c>
      <c r="F102" t="str">
        <f>Calculation!T102</f>
        <v>Subnational region</v>
      </c>
      <c r="G102" t="str">
        <f>Calculation!U102</f>
        <v>Kouilou</v>
      </c>
      <c r="H102">
        <f>Calculation!V102</f>
        <v>93.511691594691385</v>
      </c>
      <c r="I102">
        <f>Calculation!W102</f>
        <v>0</v>
      </c>
      <c r="J102">
        <f>Calculation!X102</f>
        <v>0</v>
      </c>
      <c r="K102">
        <f>Calculation!Y102</f>
        <v>0</v>
      </c>
      <c r="L102">
        <f>Calculation!Z102</f>
        <v>4747</v>
      </c>
      <c r="M102" t="str">
        <f>Calculation!AA102</f>
        <v/>
      </c>
      <c r="N102">
        <f>Calculation!AB102</f>
        <v>77</v>
      </c>
      <c r="O102" t="str">
        <f>Calculation!AC102</f>
        <v>COG</v>
      </c>
      <c r="P102">
        <f>Calculation!AD102</f>
        <v>1</v>
      </c>
      <c r="Q102">
        <f>Calculation!AE102</f>
        <v>100</v>
      </c>
      <c r="R102">
        <f>Calculation!AF102</f>
        <v>0</v>
      </c>
      <c r="S102">
        <f>Calculation!AG102</f>
        <v>0</v>
      </c>
      <c r="T102">
        <f>Calculation!AH102</f>
        <v>0</v>
      </c>
      <c r="U102">
        <f>Calculation!AJ102</f>
        <v>1</v>
      </c>
      <c r="V102">
        <f>Calculation!AK102</f>
        <v>0</v>
      </c>
      <c r="W102">
        <f>Calculation!AL102</f>
        <v>0</v>
      </c>
    </row>
    <row r="103" spans="1:23" x14ac:dyDescent="0.25">
      <c r="A103" t="str">
        <f>Calculation!O103</f>
        <v>Congo</v>
      </c>
      <c r="B103">
        <f>Calculation!P103</f>
        <v>2021</v>
      </c>
      <c r="C103" t="str">
        <f>Calculation!Q103</f>
        <v>Country reported administrative data</v>
      </c>
      <c r="D103" t="str">
        <f>Calculation!R103</f>
        <v>dtp</v>
      </c>
      <c r="E103" t="str">
        <f>Calculation!S103</f>
        <v>DTP3 immunization coverage among one-year-olds (%)</v>
      </c>
      <c r="F103" t="str">
        <f>Calculation!T103</f>
        <v>Subnational region</v>
      </c>
      <c r="G103" t="str">
        <f>Calculation!U103</f>
        <v>Lekoumou</v>
      </c>
      <c r="H103">
        <f>Calculation!V103</f>
        <v>72.863494154454145</v>
      </c>
      <c r="I103">
        <f>Calculation!W103</f>
        <v>0</v>
      </c>
      <c r="J103">
        <f>Calculation!X103</f>
        <v>0</v>
      </c>
      <c r="K103">
        <f>Calculation!Y103</f>
        <v>0</v>
      </c>
      <c r="L103">
        <f>Calculation!Z103</f>
        <v>6073</v>
      </c>
      <c r="M103" t="str">
        <f>Calculation!AA103</f>
        <v/>
      </c>
      <c r="N103">
        <f>Calculation!AB103</f>
        <v>77</v>
      </c>
      <c r="O103" t="str">
        <f>Calculation!AC103</f>
        <v>COG</v>
      </c>
      <c r="P103">
        <f>Calculation!AD103</f>
        <v>1</v>
      </c>
      <c r="Q103">
        <f>Calculation!AE103</f>
        <v>100</v>
      </c>
      <c r="R103">
        <f>Calculation!AF103</f>
        <v>0</v>
      </c>
      <c r="S103">
        <f>Calculation!AG103</f>
        <v>0</v>
      </c>
      <c r="T103">
        <f>Calculation!AH103</f>
        <v>0</v>
      </c>
      <c r="U103">
        <f>Calculation!AJ103</f>
        <v>1</v>
      </c>
      <c r="V103">
        <f>Calculation!AK103</f>
        <v>0</v>
      </c>
      <c r="W103">
        <f>Calculation!AL103</f>
        <v>0</v>
      </c>
    </row>
    <row r="104" spans="1:23" x14ac:dyDescent="0.25">
      <c r="A104" t="str">
        <f>Calculation!O104</f>
        <v>Congo</v>
      </c>
      <c r="B104">
        <f>Calculation!P104</f>
        <v>2021</v>
      </c>
      <c r="C104" t="str">
        <f>Calculation!Q104</f>
        <v>Country reported administrative data</v>
      </c>
      <c r="D104" t="str">
        <f>Calculation!R104</f>
        <v>dtp</v>
      </c>
      <c r="E104" t="str">
        <f>Calculation!S104</f>
        <v>DTP3 immunization coverage among one-year-olds (%)</v>
      </c>
      <c r="F104" t="str">
        <f>Calculation!T104</f>
        <v>Subnational region</v>
      </c>
      <c r="G104" t="str">
        <f>Calculation!U104</f>
        <v>Likouala</v>
      </c>
      <c r="H104">
        <f>Calculation!V104</f>
        <v>43.516325059223398</v>
      </c>
      <c r="I104">
        <f>Calculation!W104</f>
        <v>0</v>
      </c>
      <c r="J104">
        <f>Calculation!X104</f>
        <v>0</v>
      </c>
      <c r="K104">
        <f>Calculation!Y104</f>
        <v>0</v>
      </c>
      <c r="L104">
        <f>Calculation!Z104</f>
        <v>9709</v>
      </c>
      <c r="M104" t="str">
        <f>Calculation!AA104</f>
        <v/>
      </c>
      <c r="N104">
        <f>Calculation!AB104</f>
        <v>77</v>
      </c>
      <c r="O104" t="str">
        <f>Calculation!AC104</f>
        <v>COG</v>
      </c>
      <c r="P104">
        <f>Calculation!AD104</f>
        <v>1</v>
      </c>
      <c r="Q104">
        <f>Calculation!AE104</f>
        <v>100</v>
      </c>
      <c r="R104">
        <f>Calculation!AF104</f>
        <v>0</v>
      </c>
      <c r="S104">
        <f>Calculation!AG104</f>
        <v>0</v>
      </c>
      <c r="T104">
        <f>Calculation!AH104</f>
        <v>0</v>
      </c>
      <c r="U104">
        <f>Calculation!AJ104</f>
        <v>1</v>
      </c>
      <c r="V104">
        <f>Calculation!AK104</f>
        <v>0</v>
      </c>
      <c r="W104">
        <f>Calculation!AL104</f>
        <v>0</v>
      </c>
    </row>
    <row r="105" spans="1:23" x14ac:dyDescent="0.25">
      <c r="A105" t="str">
        <f>Calculation!O105</f>
        <v>Congo</v>
      </c>
      <c r="B105">
        <f>Calculation!P105</f>
        <v>2021</v>
      </c>
      <c r="C105" t="str">
        <f>Calculation!Q105</f>
        <v>Country reported administrative data</v>
      </c>
      <c r="D105" t="str">
        <f>Calculation!R105</f>
        <v>dtp</v>
      </c>
      <c r="E105" t="str">
        <f>Calculation!S105</f>
        <v>DTP3 immunization coverage among one-year-olds (%)</v>
      </c>
      <c r="F105" t="str">
        <f>Calculation!T105</f>
        <v>Subnational region</v>
      </c>
      <c r="G105" t="str">
        <f>Calculation!U105</f>
        <v>Niari</v>
      </c>
      <c r="H105">
        <f>Calculation!V105</f>
        <v>80.472235568673213</v>
      </c>
      <c r="I105">
        <f>Calculation!W105</f>
        <v>0</v>
      </c>
      <c r="J105">
        <f>Calculation!X105</f>
        <v>0</v>
      </c>
      <c r="K105">
        <f>Calculation!Y105</f>
        <v>0</v>
      </c>
      <c r="L105">
        <f>Calculation!Z105</f>
        <v>14569</v>
      </c>
      <c r="M105" t="str">
        <f>Calculation!AA105</f>
        <v/>
      </c>
      <c r="N105">
        <f>Calculation!AB105</f>
        <v>77</v>
      </c>
      <c r="O105" t="str">
        <f>Calculation!AC105</f>
        <v>COG</v>
      </c>
      <c r="P105">
        <f>Calculation!AD105</f>
        <v>1</v>
      </c>
      <c r="Q105">
        <f>Calculation!AE105</f>
        <v>100</v>
      </c>
      <c r="R105">
        <f>Calculation!AF105</f>
        <v>0</v>
      </c>
      <c r="S105">
        <f>Calculation!AG105</f>
        <v>0</v>
      </c>
      <c r="T105">
        <f>Calculation!AH105</f>
        <v>0</v>
      </c>
      <c r="U105">
        <f>Calculation!AJ105</f>
        <v>1</v>
      </c>
      <c r="V105">
        <f>Calculation!AK105</f>
        <v>0</v>
      </c>
      <c r="W105">
        <f>Calculation!AL105</f>
        <v>0</v>
      </c>
    </row>
    <row r="106" spans="1:23" x14ac:dyDescent="0.25">
      <c r="A106" t="str">
        <f>Calculation!O106</f>
        <v>Congo</v>
      </c>
      <c r="B106">
        <f>Calculation!P106</f>
        <v>2021</v>
      </c>
      <c r="C106" t="str">
        <f>Calculation!Q106</f>
        <v>Country reported administrative data</v>
      </c>
      <c r="D106" t="str">
        <f>Calculation!R106</f>
        <v>dtp</v>
      </c>
      <c r="E106" t="str">
        <f>Calculation!S106</f>
        <v>DTP3 immunization coverage among one-year-olds (%)</v>
      </c>
      <c r="F106" t="str">
        <f>Calculation!T106</f>
        <v>Subnational region</v>
      </c>
      <c r="G106" t="str">
        <f>Calculation!U106</f>
        <v>Plateaux</v>
      </c>
      <c r="H106">
        <f>Calculation!V106</f>
        <v>82.671151922902084</v>
      </c>
      <c r="I106">
        <f>Calculation!W106</f>
        <v>0</v>
      </c>
      <c r="J106">
        <f>Calculation!X106</f>
        <v>0</v>
      </c>
      <c r="K106">
        <f>Calculation!Y106</f>
        <v>0</v>
      </c>
      <c r="L106">
        <f>Calculation!Z106</f>
        <v>10999</v>
      </c>
      <c r="M106" t="str">
        <f>Calculation!AA106</f>
        <v/>
      </c>
      <c r="N106">
        <f>Calculation!AB106</f>
        <v>77</v>
      </c>
      <c r="O106" t="str">
        <f>Calculation!AC106</f>
        <v>COG</v>
      </c>
      <c r="P106">
        <f>Calculation!AD106</f>
        <v>1</v>
      </c>
      <c r="Q106">
        <f>Calculation!AE106</f>
        <v>100</v>
      </c>
      <c r="R106">
        <f>Calculation!AF106</f>
        <v>0</v>
      </c>
      <c r="S106">
        <f>Calculation!AG106</f>
        <v>0</v>
      </c>
      <c r="T106">
        <f>Calculation!AH106</f>
        <v>0</v>
      </c>
      <c r="U106">
        <f>Calculation!AJ106</f>
        <v>1</v>
      </c>
      <c r="V106">
        <f>Calculation!AK106</f>
        <v>0</v>
      </c>
      <c r="W106">
        <f>Calculation!AL106</f>
        <v>0</v>
      </c>
    </row>
    <row r="107" spans="1:23" x14ac:dyDescent="0.25">
      <c r="A107" t="str">
        <f>Calculation!O107</f>
        <v>Congo</v>
      </c>
      <c r="B107">
        <f>Calculation!P107</f>
        <v>2021</v>
      </c>
      <c r="C107" t="str">
        <f>Calculation!Q107</f>
        <v>Country reported administrative data</v>
      </c>
      <c r="D107" t="str">
        <f>Calculation!R107</f>
        <v>dtp</v>
      </c>
      <c r="E107" t="str">
        <f>Calculation!S107</f>
        <v>DTP3 immunization coverage among one-year-olds (%)</v>
      </c>
      <c r="F107" t="str">
        <f>Calculation!T107</f>
        <v>Subnational region</v>
      </c>
      <c r="G107" t="str">
        <f>Calculation!U107</f>
        <v>Pointe-Noire</v>
      </c>
      <c r="H107">
        <f>Calculation!V107</f>
        <v>85.362426175962327</v>
      </c>
      <c r="I107">
        <f>Calculation!W107</f>
        <v>0</v>
      </c>
      <c r="J107">
        <f>Calculation!X107</f>
        <v>0</v>
      </c>
      <c r="K107">
        <f>Calculation!Y107</f>
        <v>0</v>
      </c>
      <c r="L107">
        <f>Calculation!Z107</f>
        <v>52659</v>
      </c>
      <c r="M107" t="str">
        <f>Calculation!AA107</f>
        <v/>
      </c>
      <c r="N107">
        <f>Calculation!AB107</f>
        <v>77</v>
      </c>
      <c r="O107" t="str">
        <f>Calculation!AC107</f>
        <v>COG</v>
      </c>
      <c r="P107">
        <f>Calculation!AD107</f>
        <v>1</v>
      </c>
      <c r="Q107">
        <f>Calculation!AE107</f>
        <v>100</v>
      </c>
      <c r="R107">
        <f>Calculation!AF107</f>
        <v>0</v>
      </c>
      <c r="S107">
        <f>Calculation!AG107</f>
        <v>0</v>
      </c>
      <c r="T107">
        <f>Calculation!AH107</f>
        <v>0</v>
      </c>
      <c r="U107">
        <f>Calculation!AJ107</f>
        <v>1</v>
      </c>
      <c r="V107">
        <f>Calculation!AK107</f>
        <v>0</v>
      </c>
      <c r="W107">
        <f>Calculation!AL107</f>
        <v>0</v>
      </c>
    </row>
    <row r="108" spans="1:23" x14ac:dyDescent="0.25">
      <c r="A108" t="str">
        <f>Calculation!O108</f>
        <v>Congo</v>
      </c>
      <c r="B108">
        <f>Calculation!P108</f>
        <v>2021</v>
      </c>
      <c r="C108" t="str">
        <f>Calculation!Q108</f>
        <v>Country reported administrative data</v>
      </c>
      <c r="D108" t="str">
        <f>Calculation!R108</f>
        <v>dtp</v>
      </c>
      <c r="E108" t="str">
        <f>Calculation!S108</f>
        <v>DTP3 immunization coverage among one-year-olds (%)</v>
      </c>
      <c r="F108" t="str">
        <f>Calculation!T108</f>
        <v>Subnational region</v>
      </c>
      <c r="G108" t="str">
        <f>Calculation!U108</f>
        <v>Pool</v>
      </c>
      <c r="H108">
        <f>Calculation!V108</f>
        <v>60.892257984341988</v>
      </c>
      <c r="I108">
        <f>Calculation!W108</f>
        <v>0</v>
      </c>
      <c r="J108">
        <f>Calculation!X108</f>
        <v>0</v>
      </c>
      <c r="K108">
        <f>Calculation!Y108</f>
        <v>0</v>
      </c>
      <c r="L108">
        <f>Calculation!Z108</f>
        <v>16094</v>
      </c>
      <c r="M108" t="str">
        <f>Calculation!AA108</f>
        <v/>
      </c>
      <c r="N108">
        <f>Calculation!AB108</f>
        <v>77</v>
      </c>
      <c r="O108" t="str">
        <f>Calculation!AC108</f>
        <v>COG</v>
      </c>
      <c r="P108">
        <f>Calculation!AD108</f>
        <v>1</v>
      </c>
      <c r="Q108">
        <f>Calculation!AE108</f>
        <v>100</v>
      </c>
      <c r="R108">
        <f>Calculation!AF108</f>
        <v>0</v>
      </c>
      <c r="S108">
        <f>Calculation!AG108</f>
        <v>0</v>
      </c>
      <c r="T108">
        <f>Calculation!AH108</f>
        <v>0</v>
      </c>
      <c r="U108">
        <f>Calculation!AJ108</f>
        <v>1</v>
      </c>
      <c r="V108">
        <f>Calculation!AK108</f>
        <v>0</v>
      </c>
      <c r="W108">
        <f>Calculation!AL108</f>
        <v>0</v>
      </c>
    </row>
    <row r="109" spans="1:23" x14ac:dyDescent="0.25">
      <c r="A109" t="str">
        <f>Calculation!O109</f>
        <v>Congo</v>
      </c>
      <c r="B109">
        <f>Calculation!P109</f>
        <v>2021</v>
      </c>
      <c r="C109" t="str">
        <f>Calculation!Q109</f>
        <v>Country reported administrative data</v>
      </c>
      <c r="D109" t="str">
        <f>Calculation!R109</f>
        <v>dtp</v>
      </c>
      <c r="E109" t="str">
        <f>Calculation!S109</f>
        <v>DTP3 immunization coverage among one-year-olds (%)</v>
      </c>
      <c r="F109" t="str">
        <f>Calculation!T109</f>
        <v>Subnational region</v>
      </c>
      <c r="G109" t="str">
        <f>Calculation!U109</f>
        <v>Sangha</v>
      </c>
      <c r="H109">
        <f>Calculation!V109</f>
        <v>47.188309285978541</v>
      </c>
      <c r="I109">
        <f>Calculation!W109</f>
        <v>0</v>
      </c>
      <c r="J109">
        <f>Calculation!X109</f>
        <v>0</v>
      </c>
      <c r="K109">
        <f>Calculation!Y109</f>
        <v>0</v>
      </c>
      <c r="L109">
        <f>Calculation!Z109</f>
        <v>5406</v>
      </c>
      <c r="M109" t="str">
        <f>Calculation!AA109</f>
        <v/>
      </c>
      <c r="N109">
        <f>Calculation!AB109</f>
        <v>77</v>
      </c>
      <c r="O109" t="str">
        <f>Calculation!AC109</f>
        <v>COG</v>
      </c>
      <c r="P109">
        <f>Calculation!AD109</f>
        <v>1</v>
      </c>
      <c r="Q109">
        <f>Calculation!AE109</f>
        <v>100</v>
      </c>
      <c r="R109">
        <f>Calculation!AF109</f>
        <v>0</v>
      </c>
      <c r="S109">
        <f>Calculation!AG109</f>
        <v>0</v>
      </c>
      <c r="T109">
        <f>Calculation!AH109</f>
        <v>0</v>
      </c>
      <c r="U109">
        <f>Calculation!AJ109</f>
        <v>1</v>
      </c>
      <c r="V109">
        <f>Calculation!AK109</f>
        <v>0</v>
      </c>
      <c r="W109">
        <f>Calculation!AL109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5D02-4025-4FD1-A4C8-A8D8662BEAA4}">
  <dimension ref="A1:K195"/>
  <sheetViews>
    <sheetView tabSelected="1" topLeftCell="F1" workbookViewId="0">
      <selection activeCell="I8" sqref="I8"/>
    </sheetView>
  </sheetViews>
  <sheetFormatPr defaultRowHeight="15" x14ac:dyDescent="0.25"/>
  <cols>
    <col min="1" max="1" width="27.140625" bestFit="1" customWidth="1"/>
    <col min="2" max="2" width="16.140625" bestFit="1" customWidth="1"/>
    <col min="3" max="3" width="50.7109375" bestFit="1" customWidth="1"/>
    <col min="4" max="4" width="19.7109375" bestFit="1" customWidth="1"/>
    <col min="5" max="5" width="14.42578125" bestFit="1" customWidth="1"/>
    <col min="6" max="6" width="35.85546875" bestFit="1" customWidth="1"/>
    <col min="9" max="9" width="30" bestFit="1" customWidth="1"/>
  </cols>
  <sheetData>
    <row r="1" spans="1:11" x14ac:dyDescent="0.25">
      <c r="A1" t="s">
        <v>3</v>
      </c>
      <c r="B1" t="s">
        <v>59</v>
      </c>
      <c r="C1" t="s">
        <v>60</v>
      </c>
      <c r="D1" t="s">
        <v>54</v>
      </c>
      <c r="E1" t="s">
        <v>55</v>
      </c>
      <c r="F1" t="s">
        <v>0</v>
      </c>
      <c r="G1" t="s">
        <v>53</v>
      </c>
      <c r="I1" t="s">
        <v>5</v>
      </c>
      <c r="J1" t="s">
        <v>57</v>
      </c>
      <c r="K1" t="s">
        <v>58</v>
      </c>
    </row>
    <row r="2" spans="1:11" x14ac:dyDescent="0.25">
      <c r="A2" t="s">
        <v>11</v>
      </c>
      <c r="B2" t="s">
        <v>61</v>
      </c>
      <c r="C2" t="s">
        <v>62</v>
      </c>
      <c r="D2">
        <v>1</v>
      </c>
      <c r="E2">
        <v>100</v>
      </c>
      <c r="F2" t="s">
        <v>64</v>
      </c>
      <c r="G2" t="s">
        <v>65</v>
      </c>
      <c r="I2" t="s">
        <v>13</v>
      </c>
      <c r="J2">
        <v>1</v>
      </c>
      <c r="K2">
        <v>0</v>
      </c>
    </row>
    <row r="3" spans="1:11" x14ac:dyDescent="0.25">
      <c r="F3" t="s">
        <v>66</v>
      </c>
      <c r="G3" t="s">
        <v>67</v>
      </c>
      <c r="I3" t="s">
        <v>14</v>
      </c>
      <c r="J3">
        <v>2</v>
      </c>
      <c r="K3">
        <v>0</v>
      </c>
    </row>
    <row r="4" spans="1:11" x14ac:dyDescent="0.25">
      <c r="F4" t="s">
        <v>68</v>
      </c>
      <c r="G4" t="s">
        <v>69</v>
      </c>
      <c r="I4" t="s">
        <v>15</v>
      </c>
      <c r="J4">
        <v>3</v>
      </c>
      <c r="K4">
        <v>0</v>
      </c>
    </row>
    <row r="5" spans="1:11" x14ac:dyDescent="0.25">
      <c r="F5" t="s">
        <v>70</v>
      </c>
      <c r="G5" t="s">
        <v>71</v>
      </c>
      <c r="I5" t="s">
        <v>16</v>
      </c>
      <c r="J5">
        <v>4</v>
      </c>
      <c r="K5">
        <v>0</v>
      </c>
    </row>
    <row r="6" spans="1:11" x14ac:dyDescent="0.25">
      <c r="F6" t="s">
        <v>72</v>
      </c>
      <c r="G6" t="s">
        <v>73</v>
      </c>
      <c r="I6" t="s">
        <v>17</v>
      </c>
      <c r="J6">
        <v>5</v>
      </c>
      <c r="K6">
        <v>0</v>
      </c>
    </row>
    <row r="7" spans="1:11" x14ac:dyDescent="0.25">
      <c r="F7" t="s">
        <v>74</v>
      </c>
      <c r="G7" t="s">
        <v>75</v>
      </c>
      <c r="I7" t="s">
        <v>19</v>
      </c>
      <c r="J7">
        <v>1</v>
      </c>
      <c r="K7">
        <v>0</v>
      </c>
    </row>
    <row r="8" spans="1:11" x14ac:dyDescent="0.25">
      <c r="F8" t="s">
        <v>76</v>
      </c>
      <c r="G8" t="s">
        <v>77</v>
      </c>
      <c r="I8" t="s">
        <v>20</v>
      </c>
      <c r="J8">
        <v>2</v>
      </c>
      <c r="K8">
        <v>0</v>
      </c>
    </row>
    <row r="9" spans="1:11" x14ac:dyDescent="0.25">
      <c r="F9" t="s">
        <v>78</v>
      </c>
      <c r="G9" t="s">
        <v>79</v>
      </c>
      <c r="I9" t="s">
        <v>21</v>
      </c>
      <c r="J9">
        <v>3</v>
      </c>
      <c r="K9">
        <v>0</v>
      </c>
    </row>
    <row r="10" spans="1:11" x14ac:dyDescent="0.25">
      <c r="F10" t="s">
        <v>80</v>
      </c>
      <c r="G10" t="s">
        <v>81</v>
      </c>
      <c r="I10" t="s">
        <v>23</v>
      </c>
      <c r="J10">
        <v>0</v>
      </c>
      <c r="K10">
        <v>0</v>
      </c>
    </row>
    <row r="11" spans="1:11" x14ac:dyDescent="0.25">
      <c r="F11" t="s">
        <v>82</v>
      </c>
      <c r="G11" t="s">
        <v>83</v>
      </c>
      <c r="I11" t="s">
        <v>24</v>
      </c>
      <c r="J11">
        <v>0</v>
      </c>
      <c r="K11">
        <v>1</v>
      </c>
    </row>
    <row r="12" spans="1:11" x14ac:dyDescent="0.25">
      <c r="F12" t="s">
        <v>84</v>
      </c>
      <c r="G12" t="s">
        <v>85</v>
      </c>
      <c r="I12" t="s">
        <v>26</v>
      </c>
      <c r="J12">
        <v>0</v>
      </c>
      <c r="K12">
        <v>0</v>
      </c>
    </row>
    <row r="13" spans="1:11" x14ac:dyDescent="0.25">
      <c r="F13" t="s">
        <v>86</v>
      </c>
      <c r="G13" t="s">
        <v>87</v>
      </c>
      <c r="I13" t="s">
        <v>27</v>
      </c>
      <c r="J13">
        <v>0</v>
      </c>
      <c r="K13">
        <v>1</v>
      </c>
    </row>
    <row r="14" spans="1:11" x14ac:dyDescent="0.25">
      <c r="F14" t="s">
        <v>88</v>
      </c>
      <c r="G14" t="s">
        <v>89</v>
      </c>
      <c r="I14" t="s">
        <v>31</v>
      </c>
      <c r="J14">
        <v>0</v>
      </c>
      <c r="K14">
        <v>0</v>
      </c>
    </row>
    <row r="15" spans="1:11" x14ac:dyDescent="0.25">
      <c r="F15" t="s">
        <v>90</v>
      </c>
      <c r="G15" t="s">
        <v>91</v>
      </c>
      <c r="I15" t="s">
        <v>32</v>
      </c>
      <c r="J15">
        <v>0</v>
      </c>
      <c r="K15">
        <v>0</v>
      </c>
    </row>
    <row r="16" spans="1:11" x14ac:dyDescent="0.25">
      <c r="F16" t="s">
        <v>92</v>
      </c>
      <c r="G16" t="s">
        <v>93</v>
      </c>
      <c r="I16" t="s">
        <v>33</v>
      </c>
      <c r="J16">
        <v>0</v>
      </c>
      <c r="K16">
        <v>0</v>
      </c>
    </row>
    <row r="17" spans="6:11" x14ac:dyDescent="0.25">
      <c r="F17" t="s">
        <v>94</v>
      </c>
      <c r="G17" t="s">
        <v>95</v>
      </c>
      <c r="I17" t="s">
        <v>34</v>
      </c>
      <c r="J17">
        <v>0</v>
      </c>
      <c r="K17">
        <v>0</v>
      </c>
    </row>
    <row r="18" spans="6:11" x14ac:dyDescent="0.25">
      <c r="F18" t="s">
        <v>96</v>
      </c>
      <c r="G18" t="s">
        <v>97</v>
      </c>
      <c r="I18" t="s">
        <v>35</v>
      </c>
      <c r="J18">
        <v>0</v>
      </c>
      <c r="K18">
        <v>0</v>
      </c>
    </row>
    <row r="19" spans="6:11" x14ac:dyDescent="0.25">
      <c r="F19" t="s">
        <v>98</v>
      </c>
      <c r="G19" t="s">
        <v>99</v>
      </c>
      <c r="I19" t="s">
        <v>36</v>
      </c>
      <c r="J19">
        <v>0</v>
      </c>
      <c r="K19">
        <v>0</v>
      </c>
    </row>
    <row r="20" spans="6:11" x14ac:dyDescent="0.25">
      <c r="F20" t="s">
        <v>100</v>
      </c>
      <c r="G20" t="s">
        <v>101</v>
      </c>
      <c r="I20" t="s">
        <v>37</v>
      </c>
      <c r="J20">
        <v>0</v>
      </c>
      <c r="K20">
        <v>0</v>
      </c>
    </row>
    <row r="21" spans="6:11" x14ac:dyDescent="0.25">
      <c r="F21" t="s">
        <v>102</v>
      </c>
      <c r="G21" t="s">
        <v>103</v>
      </c>
      <c r="I21" t="s">
        <v>38</v>
      </c>
      <c r="J21">
        <v>0</v>
      </c>
      <c r="K21">
        <v>0</v>
      </c>
    </row>
    <row r="22" spans="6:11" x14ac:dyDescent="0.25">
      <c r="F22" t="s">
        <v>104</v>
      </c>
      <c r="G22" t="s">
        <v>105</v>
      </c>
      <c r="I22" t="s">
        <v>39</v>
      </c>
      <c r="J22">
        <v>0</v>
      </c>
      <c r="K22">
        <v>0</v>
      </c>
    </row>
    <row r="23" spans="6:11" x14ac:dyDescent="0.25">
      <c r="F23" t="s">
        <v>106</v>
      </c>
      <c r="G23" t="s">
        <v>107</v>
      </c>
      <c r="I23" t="s">
        <v>40</v>
      </c>
      <c r="J23">
        <v>0</v>
      </c>
      <c r="K23">
        <v>0</v>
      </c>
    </row>
    <row r="24" spans="6:11" x14ac:dyDescent="0.25">
      <c r="F24" t="s">
        <v>108</v>
      </c>
      <c r="G24" t="s">
        <v>109</v>
      </c>
      <c r="I24" t="s">
        <v>41</v>
      </c>
      <c r="J24">
        <v>0</v>
      </c>
      <c r="K24">
        <v>0</v>
      </c>
    </row>
    <row r="25" spans="6:11" x14ac:dyDescent="0.25">
      <c r="F25" t="s">
        <v>110</v>
      </c>
      <c r="G25" t="s">
        <v>111</v>
      </c>
      <c r="I25" t="s">
        <v>42</v>
      </c>
      <c r="J25">
        <v>0</v>
      </c>
      <c r="K25">
        <v>0</v>
      </c>
    </row>
    <row r="26" spans="6:11" x14ac:dyDescent="0.25">
      <c r="F26" t="s">
        <v>112</v>
      </c>
      <c r="G26" t="s">
        <v>113</v>
      </c>
    </row>
    <row r="27" spans="6:11" x14ac:dyDescent="0.25">
      <c r="F27" t="s">
        <v>114</v>
      </c>
      <c r="G27" t="s">
        <v>115</v>
      </c>
    </row>
    <row r="28" spans="6:11" x14ac:dyDescent="0.25">
      <c r="F28" t="s">
        <v>116</v>
      </c>
      <c r="G28" t="s">
        <v>117</v>
      </c>
    </row>
    <row r="29" spans="6:11" x14ac:dyDescent="0.25">
      <c r="F29" t="s">
        <v>118</v>
      </c>
      <c r="G29" t="s">
        <v>119</v>
      </c>
    </row>
    <row r="30" spans="6:11" x14ac:dyDescent="0.25">
      <c r="F30" t="s">
        <v>120</v>
      </c>
      <c r="G30" t="s">
        <v>121</v>
      </c>
    </row>
    <row r="31" spans="6:11" x14ac:dyDescent="0.25">
      <c r="F31" t="s">
        <v>122</v>
      </c>
      <c r="G31" t="s">
        <v>123</v>
      </c>
    </row>
    <row r="32" spans="6:11" x14ac:dyDescent="0.25">
      <c r="F32" t="s">
        <v>124</v>
      </c>
      <c r="G32" t="s">
        <v>125</v>
      </c>
    </row>
    <row r="33" spans="6:7" x14ac:dyDescent="0.25">
      <c r="F33" t="s">
        <v>126</v>
      </c>
      <c r="G33" t="s">
        <v>127</v>
      </c>
    </row>
    <row r="34" spans="6:7" x14ac:dyDescent="0.25">
      <c r="F34" t="s">
        <v>128</v>
      </c>
      <c r="G34" t="s">
        <v>129</v>
      </c>
    </row>
    <row r="35" spans="6:7" x14ac:dyDescent="0.25">
      <c r="F35" t="s">
        <v>130</v>
      </c>
      <c r="G35" t="s">
        <v>131</v>
      </c>
    </row>
    <row r="36" spans="6:7" x14ac:dyDescent="0.25">
      <c r="F36" t="s">
        <v>132</v>
      </c>
      <c r="G36" t="s">
        <v>133</v>
      </c>
    </row>
    <row r="37" spans="6:7" x14ac:dyDescent="0.25">
      <c r="F37" t="s">
        <v>134</v>
      </c>
      <c r="G37" t="s">
        <v>135</v>
      </c>
    </row>
    <row r="38" spans="6:7" x14ac:dyDescent="0.25">
      <c r="F38" t="s">
        <v>136</v>
      </c>
      <c r="G38" t="s">
        <v>137</v>
      </c>
    </row>
    <row r="39" spans="6:7" x14ac:dyDescent="0.25">
      <c r="F39" t="s">
        <v>138</v>
      </c>
      <c r="G39" t="s">
        <v>139</v>
      </c>
    </row>
    <row r="40" spans="6:7" x14ac:dyDescent="0.25">
      <c r="F40" t="s">
        <v>9</v>
      </c>
      <c r="G40" t="s">
        <v>140</v>
      </c>
    </row>
    <row r="41" spans="6:7" x14ac:dyDescent="0.25">
      <c r="F41" t="s">
        <v>141</v>
      </c>
      <c r="G41" t="s">
        <v>142</v>
      </c>
    </row>
    <row r="42" spans="6:7" x14ac:dyDescent="0.25">
      <c r="F42" t="s">
        <v>143</v>
      </c>
      <c r="G42" t="s">
        <v>144</v>
      </c>
    </row>
    <row r="43" spans="6:7" x14ac:dyDescent="0.25">
      <c r="F43" t="s">
        <v>145</v>
      </c>
      <c r="G43" t="s">
        <v>146</v>
      </c>
    </row>
    <row r="44" spans="6:7" x14ac:dyDescent="0.25">
      <c r="F44" t="s">
        <v>147</v>
      </c>
      <c r="G44" t="s">
        <v>148</v>
      </c>
    </row>
    <row r="45" spans="6:7" x14ac:dyDescent="0.25">
      <c r="F45" t="s">
        <v>149</v>
      </c>
      <c r="G45" t="s">
        <v>150</v>
      </c>
    </row>
    <row r="46" spans="6:7" x14ac:dyDescent="0.25">
      <c r="F46" t="s">
        <v>151</v>
      </c>
      <c r="G46" t="s">
        <v>152</v>
      </c>
    </row>
    <row r="47" spans="6:7" x14ac:dyDescent="0.25">
      <c r="F47" t="s">
        <v>153</v>
      </c>
      <c r="G47" t="s">
        <v>154</v>
      </c>
    </row>
    <row r="48" spans="6:7" x14ac:dyDescent="0.25">
      <c r="F48" t="s">
        <v>155</v>
      </c>
      <c r="G48" t="s">
        <v>156</v>
      </c>
    </row>
    <row r="49" spans="6:7" x14ac:dyDescent="0.25">
      <c r="F49" t="s">
        <v>157</v>
      </c>
      <c r="G49" t="s">
        <v>158</v>
      </c>
    </row>
    <row r="50" spans="6:7" x14ac:dyDescent="0.25">
      <c r="F50" t="s">
        <v>159</v>
      </c>
      <c r="G50" t="s">
        <v>160</v>
      </c>
    </row>
    <row r="51" spans="6:7" x14ac:dyDescent="0.25">
      <c r="F51" t="s">
        <v>161</v>
      </c>
      <c r="G51" t="s">
        <v>162</v>
      </c>
    </row>
    <row r="52" spans="6:7" x14ac:dyDescent="0.25">
      <c r="F52" t="s">
        <v>163</v>
      </c>
      <c r="G52" t="s">
        <v>164</v>
      </c>
    </row>
    <row r="53" spans="6:7" x14ac:dyDescent="0.25">
      <c r="F53" t="s">
        <v>165</v>
      </c>
      <c r="G53" t="s">
        <v>166</v>
      </c>
    </row>
    <row r="54" spans="6:7" x14ac:dyDescent="0.25">
      <c r="F54" t="s">
        <v>167</v>
      </c>
      <c r="G54" t="s">
        <v>168</v>
      </c>
    </row>
    <row r="55" spans="6:7" x14ac:dyDescent="0.25">
      <c r="F55" t="s">
        <v>169</v>
      </c>
      <c r="G55" t="s">
        <v>170</v>
      </c>
    </row>
    <row r="56" spans="6:7" x14ac:dyDescent="0.25">
      <c r="F56" t="s">
        <v>171</v>
      </c>
      <c r="G56" t="s">
        <v>172</v>
      </c>
    </row>
    <row r="57" spans="6:7" x14ac:dyDescent="0.25">
      <c r="F57" t="s">
        <v>173</v>
      </c>
      <c r="G57" t="s">
        <v>174</v>
      </c>
    </row>
    <row r="58" spans="6:7" x14ac:dyDescent="0.25">
      <c r="F58" t="s">
        <v>175</v>
      </c>
      <c r="G58" t="s">
        <v>176</v>
      </c>
    </row>
    <row r="59" spans="6:7" x14ac:dyDescent="0.25">
      <c r="F59" t="s">
        <v>177</v>
      </c>
      <c r="G59" t="s">
        <v>178</v>
      </c>
    </row>
    <row r="60" spans="6:7" x14ac:dyDescent="0.25">
      <c r="F60" t="s">
        <v>179</v>
      </c>
      <c r="G60" t="s">
        <v>180</v>
      </c>
    </row>
    <row r="61" spans="6:7" x14ac:dyDescent="0.25">
      <c r="F61" t="s">
        <v>181</v>
      </c>
      <c r="G61" t="s">
        <v>182</v>
      </c>
    </row>
    <row r="62" spans="6:7" x14ac:dyDescent="0.25">
      <c r="F62" t="s">
        <v>183</v>
      </c>
      <c r="G62" t="s">
        <v>184</v>
      </c>
    </row>
    <row r="63" spans="6:7" x14ac:dyDescent="0.25">
      <c r="F63" t="s">
        <v>185</v>
      </c>
      <c r="G63" t="s">
        <v>186</v>
      </c>
    </row>
    <row r="64" spans="6:7" x14ac:dyDescent="0.25">
      <c r="F64" t="s">
        <v>187</v>
      </c>
      <c r="G64" t="s">
        <v>188</v>
      </c>
    </row>
    <row r="65" spans="6:7" x14ac:dyDescent="0.25">
      <c r="F65" t="s">
        <v>189</v>
      </c>
      <c r="G65" t="s">
        <v>190</v>
      </c>
    </row>
    <row r="66" spans="6:7" x14ac:dyDescent="0.25">
      <c r="F66" t="s">
        <v>191</v>
      </c>
      <c r="G66" t="s">
        <v>192</v>
      </c>
    </row>
    <row r="67" spans="6:7" x14ac:dyDescent="0.25">
      <c r="F67" t="s">
        <v>193</v>
      </c>
      <c r="G67" t="s">
        <v>194</v>
      </c>
    </row>
    <row r="68" spans="6:7" x14ac:dyDescent="0.25">
      <c r="F68" t="s">
        <v>195</v>
      </c>
      <c r="G68" t="s">
        <v>196</v>
      </c>
    </row>
    <row r="69" spans="6:7" x14ac:dyDescent="0.25">
      <c r="F69" t="s">
        <v>197</v>
      </c>
      <c r="G69" t="s">
        <v>198</v>
      </c>
    </row>
    <row r="70" spans="6:7" x14ac:dyDescent="0.25">
      <c r="F70" t="s">
        <v>199</v>
      </c>
      <c r="G70" t="s">
        <v>200</v>
      </c>
    </row>
    <row r="71" spans="6:7" x14ac:dyDescent="0.25">
      <c r="F71" t="s">
        <v>201</v>
      </c>
      <c r="G71" t="s">
        <v>202</v>
      </c>
    </row>
    <row r="72" spans="6:7" x14ac:dyDescent="0.25">
      <c r="F72" t="s">
        <v>203</v>
      </c>
      <c r="G72" t="s">
        <v>204</v>
      </c>
    </row>
    <row r="73" spans="6:7" x14ac:dyDescent="0.25">
      <c r="F73" t="s">
        <v>205</v>
      </c>
      <c r="G73" t="s">
        <v>206</v>
      </c>
    </row>
    <row r="74" spans="6:7" x14ac:dyDescent="0.25">
      <c r="F74" t="s">
        <v>207</v>
      </c>
      <c r="G74" t="s">
        <v>208</v>
      </c>
    </row>
    <row r="75" spans="6:7" x14ac:dyDescent="0.25">
      <c r="F75" t="s">
        <v>209</v>
      </c>
      <c r="G75" t="s">
        <v>210</v>
      </c>
    </row>
    <row r="76" spans="6:7" x14ac:dyDescent="0.25">
      <c r="F76" t="s">
        <v>211</v>
      </c>
      <c r="G76" t="s">
        <v>212</v>
      </c>
    </row>
    <row r="77" spans="6:7" x14ac:dyDescent="0.25">
      <c r="F77" t="s">
        <v>213</v>
      </c>
      <c r="G77" t="s">
        <v>214</v>
      </c>
    </row>
    <row r="78" spans="6:7" x14ac:dyDescent="0.25">
      <c r="F78" t="s">
        <v>215</v>
      </c>
      <c r="G78" t="s">
        <v>216</v>
      </c>
    </row>
    <row r="79" spans="6:7" x14ac:dyDescent="0.25">
      <c r="F79" t="s">
        <v>217</v>
      </c>
      <c r="G79" t="s">
        <v>218</v>
      </c>
    </row>
    <row r="80" spans="6:7" x14ac:dyDescent="0.25">
      <c r="F80" t="s">
        <v>219</v>
      </c>
      <c r="G80" t="s">
        <v>220</v>
      </c>
    </row>
    <row r="81" spans="6:7" x14ac:dyDescent="0.25">
      <c r="F81" t="s">
        <v>221</v>
      </c>
      <c r="G81" t="s">
        <v>222</v>
      </c>
    </row>
    <row r="82" spans="6:7" x14ac:dyDescent="0.25">
      <c r="F82" t="s">
        <v>223</v>
      </c>
      <c r="G82" t="s">
        <v>224</v>
      </c>
    </row>
    <row r="83" spans="6:7" x14ac:dyDescent="0.25">
      <c r="F83" t="s">
        <v>225</v>
      </c>
      <c r="G83" t="s">
        <v>226</v>
      </c>
    </row>
    <row r="84" spans="6:7" x14ac:dyDescent="0.25">
      <c r="F84" t="s">
        <v>227</v>
      </c>
      <c r="G84" t="s">
        <v>228</v>
      </c>
    </row>
    <row r="85" spans="6:7" x14ac:dyDescent="0.25">
      <c r="F85" t="s">
        <v>229</v>
      </c>
      <c r="G85" t="s">
        <v>230</v>
      </c>
    </row>
    <row r="86" spans="6:7" x14ac:dyDescent="0.25">
      <c r="F86" t="s">
        <v>231</v>
      </c>
      <c r="G86" t="s">
        <v>232</v>
      </c>
    </row>
    <row r="87" spans="6:7" x14ac:dyDescent="0.25">
      <c r="F87" t="s">
        <v>233</v>
      </c>
      <c r="G87" t="s">
        <v>234</v>
      </c>
    </row>
    <row r="88" spans="6:7" x14ac:dyDescent="0.25">
      <c r="F88" t="s">
        <v>235</v>
      </c>
      <c r="G88" t="s">
        <v>236</v>
      </c>
    </row>
    <row r="89" spans="6:7" x14ac:dyDescent="0.25">
      <c r="F89" t="s">
        <v>237</v>
      </c>
      <c r="G89" t="s">
        <v>238</v>
      </c>
    </row>
    <row r="90" spans="6:7" x14ac:dyDescent="0.25">
      <c r="F90" t="s">
        <v>239</v>
      </c>
      <c r="G90" t="s">
        <v>240</v>
      </c>
    </row>
    <row r="91" spans="6:7" x14ac:dyDescent="0.25">
      <c r="F91" t="s">
        <v>241</v>
      </c>
      <c r="G91" t="s">
        <v>242</v>
      </c>
    </row>
    <row r="92" spans="6:7" x14ac:dyDescent="0.25">
      <c r="F92" t="s">
        <v>243</v>
      </c>
      <c r="G92" t="s">
        <v>244</v>
      </c>
    </row>
    <row r="93" spans="6:7" x14ac:dyDescent="0.25">
      <c r="F93" t="s">
        <v>245</v>
      </c>
      <c r="G93" t="s">
        <v>246</v>
      </c>
    </row>
    <row r="94" spans="6:7" x14ac:dyDescent="0.25">
      <c r="F94" t="s">
        <v>247</v>
      </c>
      <c r="G94" t="s">
        <v>248</v>
      </c>
    </row>
    <row r="95" spans="6:7" x14ac:dyDescent="0.25">
      <c r="F95" t="s">
        <v>249</v>
      </c>
      <c r="G95" t="s">
        <v>250</v>
      </c>
    </row>
    <row r="96" spans="6:7" x14ac:dyDescent="0.25">
      <c r="F96" t="s">
        <v>251</v>
      </c>
      <c r="G96" t="s">
        <v>252</v>
      </c>
    </row>
    <row r="97" spans="6:7" x14ac:dyDescent="0.25">
      <c r="F97" t="s">
        <v>253</v>
      </c>
      <c r="G97" t="s">
        <v>254</v>
      </c>
    </row>
    <row r="98" spans="6:7" x14ac:dyDescent="0.25">
      <c r="F98" t="s">
        <v>255</v>
      </c>
      <c r="G98" t="s">
        <v>256</v>
      </c>
    </row>
    <row r="99" spans="6:7" x14ac:dyDescent="0.25">
      <c r="F99" t="s">
        <v>257</v>
      </c>
      <c r="G99" t="s">
        <v>258</v>
      </c>
    </row>
    <row r="100" spans="6:7" x14ac:dyDescent="0.25">
      <c r="F100" t="s">
        <v>259</v>
      </c>
      <c r="G100" t="s">
        <v>260</v>
      </c>
    </row>
    <row r="101" spans="6:7" x14ac:dyDescent="0.25">
      <c r="F101" t="s">
        <v>261</v>
      </c>
      <c r="G101" t="s">
        <v>262</v>
      </c>
    </row>
    <row r="102" spans="6:7" x14ac:dyDescent="0.25">
      <c r="F102" t="s">
        <v>263</v>
      </c>
      <c r="G102" t="s">
        <v>264</v>
      </c>
    </row>
    <row r="103" spans="6:7" x14ac:dyDescent="0.25">
      <c r="F103" t="s">
        <v>265</v>
      </c>
      <c r="G103" t="s">
        <v>266</v>
      </c>
    </row>
    <row r="104" spans="6:7" x14ac:dyDescent="0.25">
      <c r="F104" t="s">
        <v>267</v>
      </c>
      <c r="G104" t="s">
        <v>268</v>
      </c>
    </row>
    <row r="105" spans="6:7" x14ac:dyDescent="0.25">
      <c r="F105" t="s">
        <v>269</v>
      </c>
      <c r="G105" t="s">
        <v>270</v>
      </c>
    </row>
    <row r="106" spans="6:7" x14ac:dyDescent="0.25">
      <c r="F106" t="s">
        <v>271</v>
      </c>
      <c r="G106" t="s">
        <v>272</v>
      </c>
    </row>
    <row r="107" spans="6:7" x14ac:dyDescent="0.25">
      <c r="F107" t="s">
        <v>273</v>
      </c>
      <c r="G107" t="s">
        <v>274</v>
      </c>
    </row>
    <row r="108" spans="6:7" x14ac:dyDescent="0.25">
      <c r="F108" t="s">
        <v>275</v>
      </c>
      <c r="G108" t="s">
        <v>276</v>
      </c>
    </row>
    <row r="109" spans="6:7" x14ac:dyDescent="0.25">
      <c r="F109" t="s">
        <v>277</v>
      </c>
      <c r="G109" t="s">
        <v>278</v>
      </c>
    </row>
    <row r="110" spans="6:7" x14ac:dyDescent="0.25">
      <c r="F110" t="s">
        <v>279</v>
      </c>
      <c r="G110" t="s">
        <v>280</v>
      </c>
    </row>
    <row r="111" spans="6:7" x14ac:dyDescent="0.25">
      <c r="F111" t="s">
        <v>281</v>
      </c>
      <c r="G111" t="s">
        <v>282</v>
      </c>
    </row>
    <row r="112" spans="6:7" x14ac:dyDescent="0.25">
      <c r="F112" t="s">
        <v>283</v>
      </c>
      <c r="G112" t="s">
        <v>284</v>
      </c>
    </row>
    <row r="113" spans="6:7" x14ac:dyDescent="0.25">
      <c r="F113" t="s">
        <v>285</v>
      </c>
      <c r="G113" t="s">
        <v>286</v>
      </c>
    </row>
    <row r="114" spans="6:7" x14ac:dyDescent="0.25">
      <c r="F114" t="s">
        <v>287</v>
      </c>
      <c r="G114" t="s">
        <v>288</v>
      </c>
    </row>
    <row r="115" spans="6:7" x14ac:dyDescent="0.25">
      <c r="F115" t="s">
        <v>289</v>
      </c>
      <c r="G115" t="s">
        <v>290</v>
      </c>
    </row>
    <row r="116" spans="6:7" x14ac:dyDescent="0.25">
      <c r="F116" t="s">
        <v>291</v>
      </c>
      <c r="G116" t="s">
        <v>292</v>
      </c>
    </row>
    <row r="117" spans="6:7" x14ac:dyDescent="0.25">
      <c r="F117" t="s">
        <v>293</v>
      </c>
      <c r="G117" t="s">
        <v>294</v>
      </c>
    </row>
    <row r="118" spans="6:7" x14ac:dyDescent="0.25">
      <c r="F118" t="s">
        <v>295</v>
      </c>
      <c r="G118" t="s">
        <v>296</v>
      </c>
    </row>
    <row r="119" spans="6:7" x14ac:dyDescent="0.25">
      <c r="F119" t="s">
        <v>297</v>
      </c>
      <c r="G119" t="s">
        <v>298</v>
      </c>
    </row>
    <row r="120" spans="6:7" x14ac:dyDescent="0.25">
      <c r="F120" t="s">
        <v>299</v>
      </c>
      <c r="G120" t="s">
        <v>300</v>
      </c>
    </row>
    <row r="121" spans="6:7" x14ac:dyDescent="0.25">
      <c r="F121" t="s">
        <v>301</v>
      </c>
      <c r="G121" t="s">
        <v>302</v>
      </c>
    </row>
    <row r="122" spans="6:7" x14ac:dyDescent="0.25">
      <c r="F122" t="s">
        <v>303</v>
      </c>
      <c r="G122" t="s">
        <v>304</v>
      </c>
    </row>
    <row r="123" spans="6:7" x14ac:dyDescent="0.25">
      <c r="F123" t="s">
        <v>305</v>
      </c>
      <c r="G123" t="s">
        <v>306</v>
      </c>
    </row>
    <row r="124" spans="6:7" x14ac:dyDescent="0.25">
      <c r="F124" t="s">
        <v>307</v>
      </c>
      <c r="G124" t="s">
        <v>308</v>
      </c>
    </row>
    <row r="125" spans="6:7" x14ac:dyDescent="0.25">
      <c r="F125" t="s">
        <v>309</v>
      </c>
      <c r="G125" t="s">
        <v>310</v>
      </c>
    </row>
    <row r="126" spans="6:7" x14ac:dyDescent="0.25">
      <c r="F126" t="s">
        <v>311</v>
      </c>
      <c r="G126" t="s">
        <v>312</v>
      </c>
    </row>
    <row r="127" spans="6:7" x14ac:dyDescent="0.25">
      <c r="F127" t="s">
        <v>313</v>
      </c>
      <c r="G127" t="s">
        <v>314</v>
      </c>
    </row>
    <row r="128" spans="6:7" x14ac:dyDescent="0.25">
      <c r="F128" t="s">
        <v>315</v>
      </c>
      <c r="G128" t="s">
        <v>316</v>
      </c>
    </row>
    <row r="129" spans="6:7" x14ac:dyDescent="0.25">
      <c r="F129" t="s">
        <v>317</v>
      </c>
      <c r="G129" t="s">
        <v>318</v>
      </c>
    </row>
    <row r="130" spans="6:7" x14ac:dyDescent="0.25">
      <c r="F130" t="s">
        <v>319</v>
      </c>
      <c r="G130" t="s">
        <v>320</v>
      </c>
    </row>
    <row r="131" spans="6:7" x14ac:dyDescent="0.25">
      <c r="F131" t="s">
        <v>321</v>
      </c>
      <c r="G131" t="s">
        <v>322</v>
      </c>
    </row>
    <row r="132" spans="6:7" x14ac:dyDescent="0.25">
      <c r="F132" t="s">
        <v>323</v>
      </c>
      <c r="G132" t="s">
        <v>324</v>
      </c>
    </row>
    <row r="133" spans="6:7" x14ac:dyDescent="0.25">
      <c r="F133" t="s">
        <v>325</v>
      </c>
      <c r="G133" t="s">
        <v>326</v>
      </c>
    </row>
    <row r="134" spans="6:7" x14ac:dyDescent="0.25">
      <c r="F134" t="s">
        <v>327</v>
      </c>
      <c r="G134" t="s">
        <v>328</v>
      </c>
    </row>
    <row r="135" spans="6:7" x14ac:dyDescent="0.25">
      <c r="F135" t="s">
        <v>329</v>
      </c>
      <c r="G135" t="s">
        <v>330</v>
      </c>
    </row>
    <row r="136" spans="6:7" x14ac:dyDescent="0.25">
      <c r="F136" t="s">
        <v>331</v>
      </c>
      <c r="G136" t="s">
        <v>332</v>
      </c>
    </row>
    <row r="137" spans="6:7" x14ac:dyDescent="0.25">
      <c r="F137" t="s">
        <v>333</v>
      </c>
      <c r="G137" t="s">
        <v>334</v>
      </c>
    </row>
    <row r="138" spans="6:7" x14ac:dyDescent="0.25">
      <c r="F138" t="s">
        <v>335</v>
      </c>
      <c r="G138" t="s">
        <v>336</v>
      </c>
    </row>
    <row r="139" spans="6:7" x14ac:dyDescent="0.25">
      <c r="F139" t="s">
        <v>337</v>
      </c>
      <c r="G139" t="s">
        <v>338</v>
      </c>
    </row>
    <row r="140" spans="6:7" x14ac:dyDescent="0.25">
      <c r="F140" t="s">
        <v>339</v>
      </c>
      <c r="G140" t="s">
        <v>340</v>
      </c>
    </row>
    <row r="141" spans="6:7" x14ac:dyDescent="0.25">
      <c r="F141" t="s">
        <v>341</v>
      </c>
      <c r="G141" t="s">
        <v>342</v>
      </c>
    </row>
    <row r="142" spans="6:7" x14ac:dyDescent="0.25">
      <c r="F142" t="s">
        <v>343</v>
      </c>
      <c r="G142" t="s">
        <v>344</v>
      </c>
    </row>
    <row r="143" spans="6:7" x14ac:dyDescent="0.25">
      <c r="F143" t="s">
        <v>345</v>
      </c>
      <c r="G143" t="s">
        <v>346</v>
      </c>
    </row>
    <row r="144" spans="6:7" x14ac:dyDescent="0.25">
      <c r="F144" t="s">
        <v>347</v>
      </c>
      <c r="G144" t="s">
        <v>348</v>
      </c>
    </row>
    <row r="145" spans="6:7" x14ac:dyDescent="0.25">
      <c r="F145" t="s">
        <v>349</v>
      </c>
      <c r="G145" t="s">
        <v>350</v>
      </c>
    </row>
    <row r="146" spans="6:7" x14ac:dyDescent="0.25">
      <c r="F146" t="s">
        <v>351</v>
      </c>
      <c r="G146" t="s">
        <v>352</v>
      </c>
    </row>
    <row r="147" spans="6:7" x14ac:dyDescent="0.25">
      <c r="F147" t="s">
        <v>353</v>
      </c>
      <c r="G147" t="s">
        <v>354</v>
      </c>
    </row>
    <row r="148" spans="6:7" x14ac:dyDescent="0.25">
      <c r="F148" t="s">
        <v>355</v>
      </c>
      <c r="G148" t="s">
        <v>356</v>
      </c>
    </row>
    <row r="149" spans="6:7" x14ac:dyDescent="0.25">
      <c r="F149" t="s">
        <v>357</v>
      </c>
      <c r="G149" t="s">
        <v>358</v>
      </c>
    </row>
    <row r="150" spans="6:7" x14ac:dyDescent="0.25">
      <c r="F150" t="s">
        <v>359</v>
      </c>
      <c r="G150" t="s">
        <v>360</v>
      </c>
    </row>
    <row r="151" spans="6:7" x14ac:dyDescent="0.25">
      <c r="F151" t="s">
        <v>361</v>
      </c>
      <c r="G151" t="s">
        <v>362</v>
      </c>
    </row>
    <row r="152" spans="6:7" x14ac:dyDescent="0.25">
      <c r="F152" t="s">
        <v>363</v>
      </c>
      <c r="G152" t="s">
        <v>364</v>
      </c>
    </row>
    <row r="153" spans="6:7" x14ac:dyDescent="0.25">
      <c r="F153" t="s">
        <v>365</v>
      </c>
      <c r="G153" t="s">
        <v>366</v>
      </c>
    </row>
    <row r="154" spans="6:7" x14ac:dyDescent="0.25">
      <c r="F154" t="s">
        <v>367</v>
      </c>
      <c r="G154" t="s">
        <v>368</v>
      </c>
    </row>
    <row r="155" spans="6:7" x14ac:dyDescent="0.25">
      <c r="F155" t="s">
        <v>369</v>
      </c>
      <c r="G155" t="s">
        <v>370</v>
      </c>
    </row>
    <row r="156" spans="6:7" x14ac:dyDescent="0.25">
      <c r="F156" t="s">
        <v>371</v>
      </c>
      <c r="G156" t="s">
        <v>372</v>
      </c>
    </row>
    <row r="157" spans="6:7" x14ac:dyDescent="0.25">
      <c r="F157" t="s">
        <v>373</v>
      </c>
      <c r="G157" t="s">
        <v>374</v>
      </c>
    </row>
    <row r="158" spans="6:7" x14ac:dyDescent="0.25">
      <c r="F158" t="s">
        <v>375</v>
      </c>
      <c r="G158" t="s">
        <v>376</v>
      </c>
    </row>
    <row r="159" spans="6:7" x14ac:dyDescent="0.25">
      <c r="F159" t="s">
        <v>377</v>
      </c>
      <c r="G159" t="s">
        <v>378</v>
      </c>
    </row>
    <row r="160" spans="6:7" x14ac:dyDescent="0.25">
      <c r="F160" t="s">
        <v>379</v>
      </c>
      <c r="G160" t="s">
        <v>380</v>
      </c>
    </row>
    <row r="161" spans="6:7" x14ac:dyDescent="0.25">
      <c r="F161" t="s">
        <v>381</v>
      </c>
      <c r="G161" t="s">
        <v>382</v>
      </c>
    </row>
    <row r="162" spans="6:7" x14ac:dyDescent="0.25">
      <c r="F162" t="s">
        <v>383</v>
      </c>
      <c r="G162" t="s">
        <v>384</v>
      </c>
    </row>
    <row r="163" spans="6:7" x14ac:dyDescent="0.25">
      <c r="F163" t="s">
        <v>385</v>
      </c>
      <c r="G163" t="s">
        <v>386</v>
      </c>
    </row>
    <row r="164" spans="6:7" x14ac:dyDescent="0.25">
      <c r="F164" t="s">
        <v>387</v>
      </c>
      <c r="G164" t="s">
        <v>388</v>
      </c>
    </row>
    <row r="165" spans="6:7" x14ac:dyDescent="0.25">
      <c r="F165" t="s">
        <v>389</v>
      </c>
      <c r="G165" t="s">
        <v>390</v>
      </c>
    </row>
    <row r="166" spans="6:7" x14ac:dyDescent="0.25">
      <c r="F166" t="s">
        <v>391</v>
      </c>
      <c r="G166" t="s">
        <v>392</v>
      </c>
    </row>
    <row r="167" spans="6:7" x14ac:dyDescent="0.25">
      <c r="F167" t="s">
        <v>393</v>
      </c>
      <c r="G167" t="s">
        <v>394</v>
      </c>
    </row>
    <row r="168" spans="6:7" x14ac:dyDescent="0.25">
      <c r="F168" t="s">
        <v>395</v>
      </c>
      <c r="G168" t="s">
        <v>396</v>
      </c>
    </row>
    <row r="169" spans="6:7" x14ac:dyDescent="0.25">
      <c r="F169" t="s">
        <v>397</v>
      </c>
      <c r="G169" t="s">
        <v>398</v>
      </c>
    </row>
    <row r="170" spans="6:7" x14ac:dyDescent="0.25">
      <c r="F170" t="s">
        <v>399</v>
      </c>
      <c r="G170" t="s">
        <v>400</v>
      </c>
    </row>
    <row r="171" spans="6:7" x14ac:dyDescent="0.25">
      <c r="F171" t="s">
        <v>401</v>
      </c>
      <c r="G171" t="s">
        <v>402</v>
      </c>
    </row>
    <row r="172" spans="6:7" x14ac:dyDescent="0.25">
      <c r="F172" t="s">
        <v>403</v>
      </c>
      <c r="G172" t="s">
        <v>404</v>
      </c>
    </row>
    <row r="173" spans="6:7" x14ac:dyDescent="0.25">
      <c r="F173" t="s">
        <v>405</v>
      </c>
      <c r="G173" t="s">
        <v>406</v>
      </c>
    </row>
    <row r="174" spans="6:7" x14ac:dyDescent="0.25">
      <c r="F174" t="s">
        <v>407</v>
      </c>
      <c r="G174" t="s">
        <v>408</v>
      </c>
    </row>
    <row r="175" spans="6:7" x14ac:dyDescent="0.25">
      <c r="F175" t="s">
        <v>409</v>
      </c>
      <c r="G175" t="s">
        <v>410</v>
      </c>
    </row>
    <row r="176" spans="6:7" x14ac:dyDescent="0.25">
      <c r="F176" t="s">
        <v>411</v>
      </c>
      <c r="G176" t="s">
        <v>412</v>
      </c>
    </row>
    <row r="177" spans="6:7" x14ac:dyDescent="0.25">
      <c r="F177" t="s">
        <v>413</v>
      </c>
      <c r="G177" t="s">
        <v>414</v>
      </c>
    </row>
    <row r="178" spans="6:7" x14ac:dyDescent="0.25">
      <c r="F178" t="s">
        <v>415</v>
      </c>
      <c r="G178" t="s">
        <v>416</v>
      </c>
    </row>
    <row r="179" spans="6:7" x14ac:dyDescent="0.25">
      <c r="F179" t="s">
        <v>417</v>
      </c>
      <c r="G179" t="s">
        <v>418</v>
      </c>
    </row>
    <row r="180" spans="6:7" x14ac:dyDescent="0.25">
      <c r="F180" t="s">
        <v>419</v>
      </c>
      <c r="G180" t="s">
        <v>420</v>
      </c>
    </row>
    <row r="181" spans="6:7" x14ac:dyDescent="0.25">
      <c r="F181" t="s">
        <v>421</v>
      </c>
      <c r="G181" t="s">
        <v>422</v>
      </c>
    </row>
    <row r="182" spans="6:7" x14ac:dyDescent="0.25">
      <c r="F182" t="s">
        <v>423</v>
      </c>
      <c r="G182" t="s">
        <v>424</v>
      </c>
    </row>
    <row r="183" spans="6:7" x14ac:dyDescent="0.25">
      <c r="F183" t="s">
        <v>425</v>
      </c>
      <c r="G183" t="s">
        <v>426</v>
      </c>
    </row>
    <row r="184" spans="6:7" x14ac:dyDescent="0.25">
      <c r="F184" t="s">
        <v>427</v>
      </c>
      <c r="G184" t="s">
        <v>428</v>
      </c>
    </row>
    <row r="185" spans="6:7" x14ac:dyDescent="0.25">
      <c r="F185" t="s">
        <v>429</v>
      </c>
      <c r="G185" t="s">
        <v>430</v>
      </c>
    </row>
    <row r="186" spans="6:7" x14ac:dyDescent="0.25">
      <c r="F186" t="s">
        <v>431</v>
      </c>
      <c r="G186" t="s">
        <v>432</v>
      </c>
    </row>
    <row r="187" spans="6:7" x14ac:dyDescent="0.25">
      <c r="F187" t="s">
        <v>433</v>
      </c>
      <c r="G187" t="s">
        <v>434</v>
      </c>
    </row>
    <row r="188" spans="6:7" x14ac:dyDescent="0.25">
      <c r="F188" t="s">
        <v>435</v>
      </c>
      <c r="G188" t="s">
        <v>436</v>
      </c>
    </row>
    <row r="189" spans="6:7" x14ac:dyDescent="0.25">
      <c r="F189" t="s">
        <v>437</v>
      </c>
      <c r="G189" t="s">
        <v>438</v>
      </c>
    </row>
    <row r="190" spans="6:7" x14ac:dyDescent="0.25">
      <c r="F190" t="s">
        <v>439</v>
      </c>
      <c r="G190" t="s">
        <v>440</v>
      </c>
    </row>
    <row r="191" spans="6:7" x14ac:dyDescent="0.25">
      <c r="F191" t="s">
        <v>441</v>
      </c>
      <c r="G191" t="s">
        <v>442</v>
      </c>
    </row>
    <row r="192" spans="6:7" x14ac:dyDescent="0.25">
      <c r="F192" t="s">
        <v>443</v>
      </c>
      <c r="G192" t="s">
        <v>444</v>
      </c>
    </row>
    <row r="193" spans="6:7" x14ac:dyDescent="0.25">
      <c r="F193" t="s">
        <v>445</v>
      </c>
      <c r="G193" t="s">
        <v>446</v>
      </c>
    </row>
    <row r="194" spans="6:7" x14ac:dyDescent="0.25">
      <c r="F194" t="s">
        <v>447</v>
      </c>
      <c r="G194" t="s">
        <v>448</v>
      </c>
    </row>
    <row r="195" spans="6:7" x14ac:dyDescent="0.25">
      <c r="F195" t="s">
        <v>449</v>
      </c>
      <c r="G195" t="s">
        <v>450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ecf400b-2091-4726-8187-68f8c13706ec">
      <Terms xmlns="http://schemas.microsoft.com/office/infopath/2007/PartnerControls"/>
    </lcf76f155ced4ddcb4097134ff3c332f>
    <TaxCatchAll xmlns="a17f7540-ed51-46a6-92dc-a3f64171d3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B5BD5A4E60EA42B33B409F894C5247" ma:contentTypeVersion="16" ma:contentTypeDescription="Create a new document." ma:contentTypeScope="" ma:versionID="e43156c22dc00340ee23d1d3c86599b3">
  <xsd:schema xmlns:xsd="http://www.w3.org/2001/XMLSchema" xmlns:xs="http://www.w3.org/2001/XMLSchema" xmlns:p="http://schemas.microsoft.com/office/2006/metadata/properties" xmlns:ns2="eecf400b-2091-4726-8187-68f8c13706ec" xmlns:ns3="a17f7540-ed51-46a6-92dc-a3f64171d3d8" targetNamespace="http://schemas.microsoft.com/office/2006/metadata/properties" ma:root="true" ma:fieldsID="035e94930a00f1e322367cc45851ab1b" ns2:_="" ns3:_="">
    <xsd:import namespace="eecf400b-2091-4726-8187-68f8c13706ec"/>
    <xsd:import namespace="a17f7540-ed51-46a6-92dc-a3f64171d3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f400b-2091-4726-8187-68f8c1370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f7540-ed51-46a6-92dc-a3f64171d3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2a3d1c4-94ac-4884-99b8-05980d7efedd}" ma:internalName="TaxCatchAll" ma:showField="CatchAllData" ma:web="a17f7540-ed51-46a6-92dc-a3f64171d3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7624F3-8A93-4877-9182-5B6CFDAEA98D}">
  <ds:schemaRefs>
    <ds:schemaRef ds:uri="http://schemas.microsoft.com/office/2006/metadata/properties"/>
    <ds:schemaRef ds:uri="http://schemas.microsoft.com/office/infopath/2007/PartnerControls"/>
    <ds:schemaRef ds:uri="eecf400b-2091-4726-8187-68f8c13706ec"/>
    <ds:schemaRef ds:uri="a17f7540-ed51-46a6-92dc-a3f64171d3d8"/>
  </ds:schemaRefs>
</ds:datastoreItem>
</file>

<file path=customXml/itemProps2.xml><?xml version="1.0" encoding="utf-8"?>
<ds:datastoreItem xmlns:ds="http://schemas.openxmlformats.org/officeDocument/2006/customXml" ds:itemID="{71875E97-F552-4D46-BB32-07BEFF051E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7B38AC-EB5B-45E0-9744-766FD5FD7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cf400b-2091-4726-8187-68f8c13706ec"/>
    <ds:schemaRef ds:uri="a17f7540-ed51-46a6-92dc-a3f64171d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sample-data-3</vt:lpstr>
      <vt:lpstr>Calculation</vt:lpstr>
      <vt:lpstr>Final_dataset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KIRKBY, Katherine</dc:creator>
  <cp:lastModifiedBy>ABDULMUIZ AKOREDE</cp:lastModifiedBy>
  <dcterms:created xsi:type="dcterms:W3CDTF">2022-10-18T15:15:37Z</dcterms:created>
  <dcterms:modified xsi:type="dcterms:W3CDTF">2024-07-29T16:34:23Z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0x01010040B5BD5A4E60EA42B33B409F894C5247</vt:lpwstr>
  </property>
  <property fmtid="{D5CDD505-2E9C-101B-9397-08002B2CF9AE}" pid="3" name="MediaServiceImageTags">
    <vt:lpwstr/>
  </property>
</Properties>
</file>