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MUIZ AKOREDE\Documents\Excel Dataset\Tech Project\"/>
    </mc:Choice>
  </mc:AlternateContent>
  <xr:revisionPtr revIDLastSave="0" documentId="13_ncr:1_{E21A8F16-664A-45FD-9F5C-B08AFC8F4D00}" xr6:coauthVersionLast="47" xr6:coauthVersionMax="47" xr10:uidLastSave="{00000000-0000-0000-0000-000000000000}"/>
  <bookViews>
    <workbookView xWindow="-120" yWindow="-120" windowWidth="20730" windowHeight="11160" activeTab="4" xr2:uid="{C76EE935-7821-4629-AB2B-63B919E18261}"/>
  </bookViews>
  <sheets>
    <sheet name="sample-data-3" sheetId="1" r:id="rId1"/>
    <sheet name="Vertical_bar" sheetId="2" r:id="rId2"/>
    <sheet name="Horizontal_bar" sheetId="3" r:id="rId3"/>
    <sheet name="Dim_Eco_stat" sheetId="4" r:id="rId4"/>
    <sheet name="Equi_plot" sheetId="5" r:id="rId5"/>
  </sheets>
  <definedNames>
    <definedName name="_xlnm._FilterDatabase" localSheetId="2" hidden="1">Horizontal_bar!$A$1:$J$1</definedName>
    <definedName name="_xlnm._FilterDatabase" localSheetId="0" hidden="1">'sample-data-3'!$A$1:$M$109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5" l="1" a="1"/>
  <c r="E11" i="5" s="1"/>
  <c r="F11" i="5" a="1"/>
  <c r="F11" i="5" s="1"/>
  <c r="E12" i="5"/>
  <c r="F12" i="5"/>
  <c r="D12" i="5"/>
  <c r="D11" i="5" a="1"/>
  <c r="D11" i="5" s="1"/>
  <c r="G6" i="5"/>
  <c r="F6" i="5"/>
  <c r="E6" i="5"/>
  <c r="G5" i="5"/>
  <c r="F5" i="5"/>
  <c r="E5" i="5"/>
  <c r="G4" i="5"/>
  <c r="F4" i="5"/>
  <c r="E4" i="5"/>
  <c r="G3" i="5"/>
  <c r="F3" i="5"/>
  <c r="E3" i="5"/>
  <c r="G2" i="5"/>
  <c r="F2" i="5"/>
  <c r="E2" i="5"/>
  <c r="E2" i="4"/>
  <c r="E3" i="4"/>
  <c r="F3" i="4"/>
  <c r="G3" i="4"/>
  <c r="E4" i="4"/>
  <c r="F4" i="4"/>
  <c r="G4" i="4"/>
  <c r="E5" i="4"/>
  <c r="F5" i="4"/>
  <c r="G5" i="4"/>
  <c r="E6" i="4"/>
  <c r="F6" i="4"/>
  <c r="G6" i="4"/>
  <c r="F2" i="4"/>
  <c r="G2" i="4"/>
  <c r="P3" i="2"/>
  <c r="P4" i="2"/>
  <c r="P5" i="2"/>
  <c r="P6" i="2"/>
  <c r="P7" i="2"/>
  <c r="P8" i="2"/>
  <c r="P9" i="2"/>
  <c r="P10" i="2"/>
  <c r="P11" i="2"/>
  <c r="P12" i="2"/>
  <c r="P13" i="2"/>
  <c r="P2" i="2"/>
  <c r="O3" i="2"/>
  <c r="O4" i="2"/>
  <c r="O5" i="2"/>
  <c r="O6" i="2"/>
  <c r="O7" i="2"/>
  <c r="O8" i="2"/>
  <c r="O9" i="2"/>
  <c r="O10" i="2"/>
  <c r="O11" i="2"/>
  <c r="O12" i="2"/>
  <c r="O13" i="2"/>
  <c r="O2" i="2"/>
  <c r="F3" i="2"/>
  <c r="F4" i="2"/>
  <c r="F5" i="2"/>
  <c r="F6" i="2"/>
  <c r="F7" i="2"/>
  <c r="F8" i="2"/>
  <c r="F9" i="2"/>
  <c r="F10" i="2"/>
  <c r="F11" i="2"/>
  <c r="F12" i="2"/>
  <c r="F13" i="2"/>
  <c r="F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<sst xmlns="http://schemas.openxmlformats.org/spreadsheetml/2006/main" count="749" uniqueCount="52">
  <si>
    <t>country</t>
  </si>
  <si>
    <t>year</t>
  </si>
  <si>
    <t>source</t>
  </si>
  <si>
    <t>indicator</t>
  </si>
  <si>
    <t>dimension</t>
  </si>
  <si>
    <t>subgroup</t>
  </si>
  <si>
    <t>num</t>
  </si>
  <si>
    <t>den</t>
  </si>
  <si>
    <t>estimate</t>
  </si>
  <si>
    <t>Congo</t>
  </si>
  <si>
    <t>DHS</t>
  </si>
  <si>
    <t>DTP3 immunization coverage</t>
  </si>
  <si>
    <t>Economic status</t>
  </si>
  <si>
    <t>Quintile 1 (poorest)</t>
  </si>
  <si>
    <t>Quintile 2</t>
  </si>
  <si>
    <t>Quintile 3</t>
  </si>
  <si>
    <t>Quintile 4</t>
  </si>
  <si>
    <t>Quintile 5 (richest)</t>
  </si>
  <si>
    <t>Education</t>
  </si>
  <si>
    <t>No education</t>
  </si>
  <si>
    <t>Primary education</t>
  </si>
  <si>
    <t>Secondary and higher education</t>
  </si>
  <si>
    <t>Place of residence</t>
  </si>
  <si>
    <t>Rural</t>
  </si>
  <si>
    <t>Urban</t>
  </si>
  <si>
    <t>Sex</t>
  </si>
  <si>
    <t>Female</t>
  </si>
  <si>
    <t>Male</t>
  </si>
  <si>
    <t>MICS</t>
  </si>
  <si>
    <t>Country reported administrative data</t>
  </si>
  <si>
    <t>Subnational region</t>
  </si>
  <si>
    <t>Bouenza</t>
  </si>
  <si>
    <t>Brazzaville</t>
  </si>
  <si>
    <t>Cuvette</t>
  </si>
  <si>
    <t>Cuvette-Ouest</t>
  </si>
  <si>
    <t>Kouilou</t>
  </si>
  <si>
    <t>Lekoumou</t>
  </si>
  <si>
    <t>Likouala</t>
  </si>
  <si>
    <t>Niari</t>
  </si>
  <si>
    <t>Plateaux</t>
  </si>
  <si>
    <t>Pointe-Noire</t>
  </si>
  <si>
    <t>Pool</t>
  </si>
  <si>
    <t>Sangha</t>
  </si>
  <si>
    <t>setting_average</t>
  </si>
  <si>
    <t>se</t>
  </si>
  <si>
    <t>ci_lower</t>
  </si>
  <si>
    <t>ci_upper</t>
  </si>
  <si>
    <t>Dimension</t>
  </si>
  <si>
    <t>positive_error</t>
  </si>
  <si>
    <t>Negative_error</t>
  </si>
  <si>
    <t>positIve error</t>
  </si>
  <si>
    <t>negative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</si>
</sst>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Inequalities</a:t>
            </a:r>
            <a:r>
              <a:rPr lang="en-US" baseline="0"/>
              <a:t> in DTP3 immunization in Congo (MICS, 2014)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Vertical_bar!$J$1</c:f>
              <c:strCache>
                <c:ptCount val="1"/>
                <c:pt idx="0">
                  <c:v>estimate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2A9-4038-905B-0112AA88640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2A9-4038-905B-0112AA88640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2A9-4038-905B-0112AA88640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2A9-4038-905B-0112AA88640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2A9-4038-905B-0112AA88640C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2A9-4038-905B-0112AA88640C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2A9-4038-905B-0112AA88640C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2A9-4038-905B-0112AA88640C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12A9-4038-905B-0112AA88640C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2A9-4038-905B-0112AA88640C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12A9-4038-905B-0112AA88640C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2A9-4038-905B-0112AA88640C}"/>
              </c:ext>
            </c:extLst>
          </c:dPt>
          <c:errBars>
            <c:errBarType val="both"/>
            <c:errValType val="cust"/>
            <c:noEndCap val="0"/>
            <c:plus>
              <c:numRef>
                <c:f>Vertical_bar!$O$2:$O$13</c:f>
                <c:numCache>
                  <c:formatCode>General</c:formatCode>
                  <c:ptCount val="12"/>
                  <c:pt idx="0">
                    <c:v>5.1023870613042206</c:v>
                  </c:pt>
                  <c:pt idx="1">
                    <c:v>7.1794277240526796</c:v>
                  </c:pt>
                  <c:pt idx="2">
                    <c:v>5.7322455060227355</c:v>
                  </c:pt>
                  <c:pt idx="3">
                    <c:v>9.9783999383605249</c:v>
                  </c:pt>
                  <c:pt idx="4">
                    <c:v>7.4778878773623489</c:v>
                  </c:pt>
                  <c:pt idx="5">
                    <c:v>11.075805112253967</c:v>
                  </c:pt>
                  <c:pt idx="6">
                    <c:v>6.1206964387975802</c:v>
                  </c:pt>
                  <c:pt idx="7">
                    <c:v>4.0615552480757628</c:v>
                  </c:pt>
                  <c:pt idx="8">
                    <c:v>4.0489802889283055</c:v>
                  </c:pt>
                  <c:pt idx="9">
                    <c:v>4.5704113861622488</c:v>
                  </c:pt>
                  <c:pt idx="10">
                    <c:v>4.5393955361699767</c:v>
                  </c:pt>
                  <c:pt idx="11">
                    <c:v>4.5926583470310476</c:v>
                  </c:pt>
                </c:numCache>
              </c:numRef>
            </c:plus>
            <c:minus>
              <c:numRef>
                <c:f>Vertical_bar!$P$2:$P$13</c:f>
                <c:numCache>
                  <c:formatCode>General</c:formatCode>
                  <c:ptCount val="12"/>
                  <c:pt idx="0">
                    <c:v>5.0661116931971222</c:v>
                  </c:pt>
                  <c:pt idx="1">
                    <c:v>7.6683157871472716</c:v>
                  </c:pt>
                  <c:pt idx="2">
                    <c:v>6.9997536528365174</c:v>
                  </c:pt>
                  <c:pt idx="3">
                    <c:v>12.336738640054392</c:v>
                  </c:pt>
                  <c:pt idx="4">
                    <c:v>8.980915537936113</c:v>
                  </c:pt>
                  <c:pt idx="5">
                    <c:v>11.697395161259827</c:v>
                  </c:pt>
                  <c:pt idx="6">
                    <c:v>6.2742682561792265</c:v>
                  </c:pt>
                  <c:pt idx="7">
                    <c:v>4.5135683004319276</c:v>
                  </c:pt>
                  <c:pt idx="8">
                    <c:v>4.0264477201048976</c:v>
                  </c:pt>
                  <c:pt idx="9">
                    <c:v>5.2679730037150705</c:v>
                  </c:pt>
                  <c:pt idx="10">
                    <c:v>4.73783496500495</c:v>
                  </c:pt>
                  <c:pt idx="11">
                    <c:v>4.8336493311916087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Vertical_bar!$F$2:$G$13</c:f>
              <c:multiLvlStrCache>
                <c:ptCount val="12"/>
                <c:lvl>
                  <c:pt idx="0">
                    <c:v>Quintile 1 (poorest)</c:v>
                  </c:pt>
                  <c:pt idx="1">
                    <c:v>Quintile 2</c:v>
                  </c:pt>
                  <c:pt idx="2">
                    <c:v>Quintile 3</c:v>
                  </c:pt>
                  <c:pt idx="3">
                    <c:v>Quintile 4</c:v>
                  </c:pt>
                  <c:pt idx="4">
                    <c:v>Quintile 5 (richest)</c:v>
                  </c:pt>
                  <c:pt idx="5">
                    <c:v>No education</c:v>
                  </c:pt>
                  <c:pt idx="6">
                    <c:v>Primary education</c:v>
                  </c:pt>
                  <c:pt idx="7">
                    <c:v>Secondary and higher education</c:v>
                  </c:pt>
                  <c:pt idx="8">
                    <c:v>Rural</c:v>
                  </c:pt>
                  <c:pt idx="9">
                    <c:v>Urban</c:v>
                  </c:pt>
                  <c:pt idx="10">
                    <c:v>Female</c:v>
                  </c:pt>
                  <c:pt idx="11">
                    <c:v>Male</c:v>
                  </c:pt>
                </c:lvl>
                <c:lvl>
                  <c:pt idx="0">
                    <c:v>Economic status</c:v>
                  </c:pt>
                  <c:pt idx="5">
                    <c:v>Education</c:v>
                  </c:pt>
                  <c:pt idx="8">
                    <c:v>Place of residence</c:v>
                  </c:pt>
                  <c:pt idx="10">
                    <c:v>Sex</c:v>
                  </c:pt>
                </c:lvl>
              </c:multiLvlStrCache>
            </c:multiLvlStrRef>
          </c:cat>
          <c:val>
            <c:numRef>
              <c:f>Vertical_bar!$J$2:$J$13</c:f>
              <c:numCache>
                <c:formatCode>0.0</c:formatCode>
                <c:ptCount val="12"/>
                <c:pt idx="0">
                  <c:v>46.068522343450418</c:v>
                </c:pt>
                <c:pt idx="1">
                  <c:v>63.265841622184503</c:v>
                </c:pt>
                <c:pt idx="2">
                  <c:v>77.788935838963226</c:v>
                </c:pt>
                <c:pt idx="3">
                  <c:v>70.569582515939402</c:v>
                </c:pt>
                <c:pt idx="4">
                  <c:v>74.472568026644609</c:v>
                </c:pt>
                <c:pt idx="5">
                  <c:v>50.131554916966614</c:v>
                </c:pt>
                <c:pt idx="6">
                  <c:v>53.67052875613345</c:v>
                </c:pt>
                <c:pt idx="7">
                  <c:v>71.642482895082196</c:v>
                </c:pt>
                <c:pt idx="8">
                  <c:v>50.816731638485635</c:v>
                </c:pt>
                <c:pt idx="9">
                  <c:v>74.265374002784284</c:v>
                </c:pt>
                <c:pt idx="10">
                  <c:v>63.621561561837225</c:v>
                </c:pt>
                <c:pt idx="11">
                  <c:v>66.790132456878254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A9-4038-905B-0112AA886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8"/>
        <c:axId val="389829951"/>
        <c:axId val="389831199"/>
      </c:barChart>
      <c:lineChart>
        <c:grouping val="standard"/>
        <c:varyColors val="0"/>
        <c:ser>
          <c:idx val="1"/>
          <c:order val="1"/>
          <c:tx>
            <c:strRef>
              <c:f>Vertical_bar!$K$1</c:f>
              <c:strCache>
                <c:ptCount val="1"/>
                <c:pt idx="0">
                  <c:v>setting_average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Vertical_bar!$K$2:$K$13</c:f>
              <c:numCache>
                <c:formatCode>0.0</c:formatCode>
                <c:ptCount val="12"/>
                <c:pt idx="0">
                  <c:v>65.273672342300415</c:v>
                </c:pt>
                <c:pt idx="1">
                  <c:v>65.273672342300415</c:v>
                </c:pt>
                <c:pt idx="2">
                  <c:v>65.273672342300415</c:v>
                </c:pt>
                <c:pt idx="3">
                  <c:v>65.273672342300415</c:v>
                </c:pt>
                <c:pt idx="4">
                  <c:v>65.273672342300415</c:v>
                </c:pt>
                <c:pt idx="5">
                  <c:v>65.273672342300415</c:v>
                </c:pt>
                <c:pt idx="6">
                  <c:v>65.273672342300415</c:v>
                </c:pt>
                <c:pt idx="7">
                  <c:v>65.273672342300415</c:v>
                </c:pt>
                <c:pt idx="8">
                  <c:v>65.273672342300415</c:v>
                </c:pt>
                <c:pt idx="9">
                  <c:v>65.273672342300415</c:v>
                </c:pt>
                <c:pt idx="10">
                  <c:v>65.273672342300415</c:v>
                </c:pt>
                <c:pt idx="11">
                  <c:v>65.273672342300415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2A9-4038-905B-0112AA886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829951"/>
        <c:axId val="389831199"/>
      </c:lineChart>
      <c:catAx>
        <c:axId val="389829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National</a:t>
                </a:r>
                <a:r>
                  <a:rPr lang="en-US" baseline="0"/>
                  <a:t> Average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12189298611845675"/>
              <c:y val="0.224090064443912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831199"/>
        <c:crosses val="autoZero"/>
        <c:auto val="1"/>
        <c:lblAlgn val="ctr"/>
        <c:lblOffset val="100"/>
        <c:noMultiLvlLbl val="0"/>
      </c:catAx>
      <c:valAx>
        <c:axId val="38983119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829951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Subnationa</a:t>
            </a:r>
            <a:r>
              <a:rPr lang="en-US" baseline="0"/>
              <a:t>l Inequalities in DTP3 Immunization coverage in Congo (administrative data, 2021)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Horizontal_bar!$I$1</c:f>
              <c:strCache>
                <c:ptCount val="1"/>
                <c:pt idx="0">
                  <c:v>estimate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Horizontal_bar!$F$2:$F$13</c:f>
              <c:strCache>
                <c:ptCount val="12"/>
                <c:pt idx="0">
                  <c:v>Kouilou</c:v>
                </c:pt>
                <c:pt idx="1">
                  <c:v>Bouenza</c:v>
                </c:pt>
                <c:pt idx="2">
                  <c:v>Cuvette-Ouest</c:v>
                </c:pt>
                <c:pt idx="3">
                  <c:v>Pointe-Noire</c:v>
                </c:pt>
                <c:pt idx="4">
                  <c:v>Plateaux</c:v>
                </c:pt>
                <c:pt idx="5">
                  <c:v>Niari</c:v>
                </c:pt>
                <c:pt idx="6">
                  <c:v>Lekoumou</c:v>
                </c:pt>
                <c:pt idx="7">
                  <c:v>Brazzaville</c:v>
                </c:pt>
                <c:pt idx="8">
                  <c:v>Cuvette</c:v>
                </c:pt>
                <c:pt idx="9">
                  <c:v>Pool</c:v>
                </c:pt>
                <c:pt idx="10">
                  <c:v>Sangha</c:v>
                </c:pt>
                <c:pt idx="11">
                  <c:v>Likouala</c:v>
                </c:pt>
              </c:strCache>
            </c:strRef>
          </c:cat>
          <c:val>
            <c:numRef>
              <c:f>Horizontal_bar!$I$2:$I$13</c:f>
              <c:numCache>
                <c:formatCode>0.0</c:formatCode>
                <c:ptCount val="12"/>
                <c:pt idx="0">
                  <c:v>93.511691594691385</c:v>
                </c:pt>
                <c:pt idx="1">
                  <c:v>91.489908068409434</c:v>
                </c:pt>
                <c:pt idx="2">
                  <c:v>85.540334855403344</c:v>
                </c:pt>
                <c:pt idx="3">
                  <c:v>85.362426175962327</c:v>
                </c:pt>
                <c:pt idx="4">
                  <c:v>82.671151922902084</c:v>
                </c:pt>
                <c:pt idx="5">
                  <c:v>80.472235568673213</c:v>
                </c:pt>
                <c:pt idx="6">
                  <c:v>72.863494154454145</c:v>
                </c:pt>
                <c:pt idx="7">
                  <c:v>70.408306604546624</c:v>
                </c:pt>
                <c:pt idx="8">
                  <c:v>65.94468171649379</c:v>
                </c:pt>
                <c:pt idx="9">
                  <c:v>60.892257984341988</c:v>
                </c:pt>
                <c:pt idx="10">
                  <c:v>47.188309285978541</c:v>
                </c:pt>
                <c:pt idx="11">
                  <c:v>43.516325059223398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B7-48AC-A189-975C31F53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5"/>
        <c:axId val="352459103"/>
        <c:axId val="352462015"/>
      </c:barChart>
      <c:catAx>
        <c:axId val="352459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462015"/>
        <c:crosses val="autoZero"/>
        <c:auto val="1"/>
        <c:lblAlgn val="ctr"/>
        <c:lblOffset val="100"/>
        <c:noMultiLvlLbl val="0"/>
      </c:catAx>
      <c:valAx>
        <c:axId val="352462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459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Wealth_Related</a:t>
            </a:r>
            <a:r>
              <a:rPr lang="en-US" baseline="0"/>
              <a:t> inequality in DPT3 immunization coverage in Congo (DHS 2005 &amp; 2011, MICS 2014)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Dim_Eco_stat!$D$2</c:f>
              <c:strCache>
                <c:ptCount val="1"/>
                <c:pt idx="0">
                  <c:v>Quintile 1 (poorest)</c:v>
                </c:pt>
              </c:strCache>
            </c:strRef>
          </c:tx>
          <c:spPr>
            <a:solidFill>
              <a:schemeClr val="accent6">
                <a:tint val="54000"/>
              </a:schemeClr>
            </a:solidFill>
            <a:ln>
              <a:noFill/>
            </a:ln>
            <a:effectLst/>
          </c:spPr>
          <c:invertIfNegative val="0"/>
          <c:cat>
            <c:numRef>
              <c:f>Dim_Eco_stat!$E$1:$G$1</c:f>
              <c:numCache>
                <c:formatCode>General</c:formatCode>
                <c:ptCount val="3"/>
                <c:pt idx="0">
                  <c:v>2005</c:v>
                </c:pt>
                <c:pt idx="1">
                  <c:v>2011</c:v>
                </c:pt>
                <c:pt idx="2">
                  <c:v>2014</c:v>
                </c:pt>
              </c:numCache>
            </c:numRef>
          </c:cat>
          <c:val>
            <c:numRef>
              <c:f>Dim_Eco_stat!$E$2:$G$2</c:f>
              <c:numCache>
                <c:formatCode>0.0</c:formatCode>
                <c:ptCount val="3"/>
                <c:pt idx="0">
                  <c:v>42.879036232790085</c:v>
                </c:pt>
                <c:pt idx="1">
                  <c:v>54.573662478685371</c:v>
                </c:pt>
                <c:pt idx="2">
                  <c:v>46.068522343450418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04-4F37-AD92-CDA637738BD5}"/>
            </c:ext>
          </c:extLst>
        </c:ser>
        <c:ser>
          <c:idx val="1"/>
          <c:order val="1"/>
          <c:tx>
            <c:strRef>
              <c:f>Dim_Eco_stat!$D$3</c:f>
              <c:strCache>
                <c:ptCount val="1"/>
                <c:pt idx="0">
                  <c:v>Quintile 2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numRef>
              <c:f>Dim_Eco_stat!$E$1:$G$1</c:f>
              <c:numCache>
                <c:formatCode>General</c:formatCode>
                <c:ptCount val="3"/>
                <c:pt idx="0">
                  <c:v>2005</c:v>
                </c:pt>
                <c:pt idx="1">
                  <c:v>2011</c:v>
                </c:pt>
                <c:pt idx="2">
                  <c:v>2014</c:v>
                </c:pt>
              </c:numCache>
            </c:numRef>
          </c:cat>
          <c:val>
            <c:numRef>
              <c:f>Dim_Eco_stat!$E$3:$G$3</c:f>
              <c:numCache>
                <c:formatCode>0.0</c:formatCode>
                <c:ptCount val="3"/>
                <c:pt idx="0">
                  <c:v>62.360607461975803</c:v>
                </c:pt>
                <c:pt idx="1">
                  <c:v>61.885221543983924</c:v>
                </c:pt>
                <c:pt idx="2">
                  <c:v>63.265841622184503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04-4F37-AD92-CDA637738BD5}"/>
            </c:ext>
          </c:extLst>
        </c:ser>
        <c:ser>
          <c:idx val="2"/>
          <c:order val="2"/>
          <c:tx>
            <c:strRef>
              <c:f>Dim_Eco_stat!$D$4</c:f>
              <c:strCache>
                <c:ptCount val="1"/>
                <c:pt idx="0">
                  <c:v>Quintile 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Dim_Eco_stat!$E$1:$G$1</c:f>
              <c:numCache>
                <c:formatCode>General</c:formatCode>
                <c:ptCount val="3"/>
                <c:pt idx="0">
                  <c:v>2005</c:v>
                </c:pt>
                <c:pt idx="1">
                  <c:v>2011</c:v>
                </c:pt>
                <c:pt idx="2">
                  <c:v>2014</c:v>
                </c:pt>
              </c:numCache>
            </c:numRef>
          </c:cat>
          <c:val>
            <c:numRef>
              <c:f>Dim_Eco_stat!$E$4:$G$4</c:f>
              <c:numCache>
                <c:formatCode>0.0</c:formatCode>
                <c:ptCount val="3"/>
                <c:pt idx="0">
                  <c:v>75.380831435533466</c:v>
                </c:pt>
                <c:pt idx="1">
                  <c:v>73.417853162239851</c:v>
                </c:pt>
                <c:pt idx="2">
                  <c:v>77.788935838963226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04-4F37-AD92-CDA637738BD5}"/>
            </c:ext>
          </c:extLst>
        </c:ser>
        <c:ser>
          <c:idx val="3"/>
          <c:order val="3"/>
          <c:tx>
            <c:strRef>
              <c:f>Dim_Eco_stat!$D$5</c:f>
              <c:strCache>
                <c:ptCount val="1"/>
                <c:pt idx="0">
                  <c:v>Quintile 4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numRef>
              <c:f>Dim_Eco_stat!$E$1:$G$1</c:f>
              <c:numCache>
                <c:formatCode>General</c:formatCode>
                <c:ptCount val="3"/>
                <c:pt idx="0">
                  <c:v>2005</c:v>
                </c:pt>
                <c:pt idx="1">
                  <c:v>2011</c:v>
                </c:pt>
                <c:pt idx="2">
                  <c:v>2014</c:v>
                </c:pt>
              </c:numCache>
            </c:numRef>
          </c:cat>
          <c:val>
            <c:numRef>
              <c:f>Dim_Eco_stat!$E$5:$G$5</c:f>
              <c:numCache>
                <c:formatCode>0.0</c:formatCode>
                <c:ptCount val="3"/>
                <c:pt idx="0">
                  <c:v>81.624723987979152</c:v>
                </c:pt>
                <c:pt idx="1">
                  <c:v>81.14153640555169</c:v>
                </c:pt>
                <c:pt idx="2">
                  <c:v>70.569582515939402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04-4F37-AD92-CDA637738BD5}"/>
            </c:ext>
          </c:extLst>
        </c:ser>
        <c:ser>
          <c:idx val="4"/>
          <c:order val="4"/>
          <c:tx>
            <c:strRef>
              <c:f>Dim_Eco_stat!$D$6</c:f>
              <c:strCache>
                <c:ptCount val="1"/>
                <c:pt idx="0">
                  <c:v>Quintile 5 (richest)</c:v>
                </c:pt>
              </c:strCache>
            </c:strRef>
          </c:tx>
          <c:spPr>
            <a:solidFill>
              <a:schemeClr val="accent6">
                <a:shade val="53000"/>
              </a:schemeClr>
            </a:solidFill>
            <a:ln>
              <a:noFill/>
            </a:ln>
            <a:effectLst/>
          </c:spPr>
          <c:invertIfNegative val="0"/>
          <c:cat>
            <c:numRef>
              <c:f>Dim_Eco_stat!$E$1:$G$1</c:f>
              <c:numCache>
                <c:formatCode>General</c:formatCode>
                <c:ptCount val="3"/>
                <c:pt idx="0">
                  <c:v>2005</c:v>
                </c:pt>
                <c:pt idx="1">
                  <c:v>2011</c:v>
                </c:pt>
                <c:pt idx="2">
                  <c:v>2014</c:v>
                </c:pt>
              </c:numCache>
            </c:numRef>
          </c:cat>
          <c:val>
            <c:numRef>
              <c:f>Dim_Eco_stat!$E$6:$G$6</c:f>
              <c:numCache>
                <c:formatCode>0.0</c:formatCode>
                <c:ptCount val="3"/>
                <c:pt idx="0">
                  <c:v>90.789540249462348</c:v>
                </c:pt>
                <c:pt idx="1">
                  <c:v>81.591412611557786</c:v>
                </c:pt>
                <c:pt idx="2">
                  <c:v>74.472568026644609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B04-4F37-AD92-CDA637738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4924256"/>
        <c:axId val="1784931744"/>
      </c:barChart>
      <c:catAx>
        <c:axId val="17849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931744"/>
        <c:crosses val="autoZero"/>
        <c:auto val="1"/>
        <c:lblAlgn val="ctr"/>
        <c:lblOffset val="100"/>
        <c:noMultiLvlLbl val="0"/>
      </c:catAx>
      <c:valAx>
        <c:axId val="178493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924256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Wealth_related</a:t>
            </a:r>
            <a:r>
              <a:rPr lang="en-US" baseline="0"/>
              <a:t> inequality in DTP3 immunization coverage in Congo (DHS 2005 &amp; 2011, MICS 2014)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3"/>
          <c:tx>
            <c:strRef>
              <c:f>Equi_plot!$D$2</c:f>
              <c:strCache>
                <c:ptCount val="1"/>
                <c:pt idx="0">
                  <c:v>Quintile 1 (poorest)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5">
                  <a:shade val="92000"/>
                </a:schemeClr>
              </a:solidFill>
              <a:ln w="9525">
                <a:solidFill>
                  <a:schemeClr val="accent5">
                    <a:shade val="92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1"/>
            <c:plus>
              <c:numRef>
                <c:f>Equi_plot!$D$11:$F$11</c:f>
                <c:numCache>
                  <c:formatCode>General</c:formatCode>
                  <c:ptCount val="3"/>
                  <c:pt idx="0">
                    <c:v>47.910504016672263</c:v>
                  </c:pt>
                  <c:pt idx="1">
                    <c:v>27.017750132872415</c:v>
                  </c:pt>
                  <c:pt idx="2">
                    <c:v>31.720413495512808</c:v>
                  </c:pt>
                </c:numCache>
              </c:numRef>
            </c:plus>
            <c:minus>
              <c:numRef>
                <c:f>Equi_plot!$D$12:$F$12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Equi_plot!$E$2:$G$2</c:f>
              <c:numCache>
                <c:formatCode>0.0</c:formatCode>
                <c:ptCount val="3"/>
                <c:pt idx="0">
                  <c:v>42.879036232790085</c:v>
                </c:pt>
                <c:pt idx="1">
                  <c:v>54.573662478685371</c:v>
                </c:pt>
                <c:pt idx="2">
                  <c:v>46.068522343450418</c:v>
                </c:pt>
              </c:numCache>
            </c:numRef>
          </c:xVal>
          <c:yVal>
            <c:numRef>
              <c:f>Equi_plot!$E$1:$G$1</c:f>
              <c:numCache>
                <c:formatCode>General</c:formatCode>
                <c:ptCount val="3"/>
                <c:pt idx="0">
                  <c:v>2005</c:v>
                </c:pt>
                <c:pt idx="1">
                  <c:v>2011</c:v>
                </c:pt>
                <c:pt idx="2">
                  <c:v>2014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62-42A5-8A37-C2F952B50696}"/>
            </c:ext>
          </c:extLst>
        </c:ser>
        <c:ser>
          <c:idx val="4"/>
          <c:order val="4"/>
          <c:tx>
            <c:strRef>
              <c:f>Equi_plot!$D$3</c:f>
              <c:strCache>
                <c:ptCount val="1"/>
                <c:pt idx="0">
                  <c:v>Quintile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5">
                  <a:tint val="93000"/>
                </a:schemeClr>
              </a:solidFill>
              <a:ln w="9525">
                <a:solidFill>
                  <a:schemeClr val="accent5">
                    <a:tint val="93000"/>
                  </a:schemeClr>
                </a:solidFill>
              </a:ln>
              <a:effectLst/>
            </c:spPr>
          </c:marker>
          <c:xVal>
            <c:numRef>
              <c:f>Equi_plot!$E$3:$G$3</c:f>
              <c:numCache>
                <c:formatCode>0.0</c:formatCode>
                <c:ptCount val="3"/>
                <c:pt idx="0">
                  <c:v>62.360607461975803</c:v>
                </c:pt>
                <c:pt idx="1">
                  <c:v>61.885221543983924</c:v>
                </c:pt>
                <c:pt idx="2">
                  <c:v>63.265841622184503</c:v>
                </c:pt>
              </c:numCache>
            </c:numRef>
          </c:xVal>
          <c:yVal>
            <c:numRef>
              <c:f>Equi_plot!$E$1:$G$1</c:f>
              <c:numCache>
                <c:formatCode>General</c:formatCode>
                <c:ptCount val="3"/>
                <c:pt idx="0">
                  <c:v>2005</c:v>
                </c:pt>
                <c:pt idx="1">
                  <c:v>2011</c:v>
                </c:pt>
                <c:pt idx="2">
                  <c:v>2014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F62-42A5-8A37-C2F952B50696}"/>
            </c:ext>
          </c:extLst>
        </c:ser>
        <c:ser>
          <c:idx val="5"/>
          <c:order val="5"/>
          <c:tx>
            <c:strRef>
              <c:f>Equi_plot!$D$4</c:f>
              <c:strCache>
                <c:ptCount val="1"/>
                <c:pt idx="0">
                  <c:v>Quintile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5">
                  <a:tint val="77000"/>
                </a:schemeClr>
              </a:solidFill>
              <a:ln w="9525">
                <a:solidFill>
                  <a:schemeClr val="accent5">
                    <a:tint val="77000"/>
                  </a:schemeClr>
                </a:solidFill>
              </a:ln>
              <a:effectLst/>
            </c:spPr>
          </c:marker>
          <c:xVal>
            <c:numRef>
              <c:f>Equi_plot!$E$4:$G$4</c:f>
              <c:numCache>
                <c:formatCode>0.0</c:formatCode>
                <c:ptCount val="3"/>
                <c:pt idx="0">
                  <c:v>75.380831435533466</c:v>
                </c:pt>
                <c:pt idx="1">
                  <c:v>73.417853162239851</c:v>
                </c:pt>
                <c:pt idx="2">
                  <c:v>77.788935838963226</c:v>
                </c:pt>
              </c:numCache>
            </c:numRef>
          </c:xVal>
          <c:yVal>
            <c:numRef>
              <c:f>Equi_plot!$E$1:$G$1</c:f>
              <c:numCache>
                <c:formatCode>General</c:formatCode>
                <c:ptCount val="3"/>
                <c:pt idx="0">
                  <c:v>2005</c:v>
                </c:pt>
                <c:pt idx="1">
                  <c:v>2011</c:v>
                </c:pt>
                <c:pt idx="2">
                  <c:v>2014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F62-42A5-8A37-C2F952B50696}"/>
            </c:ext>
          </c:extLst>
        </c:ser>
        <c:ser>
          <c:idx val="6"/>
          <c:order val="6"/>
          <c:tx>
            <c:strRef>
              <c:f>Equi_plot!$D$5</c:f>
              <c:strCache>
                <c:ptCount val="1"/>
                <c:pt idx="0">
                  <c:v>Quintile 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5">
                  <a:tint val="62000"/>
                </a:schemeClr>
              </a:solidFill>
              <a:ln w="9525">
                <a:solidFill>
                  <a:schemeClr val="accent5">
                    <a:tint val="62000"/>
                  </a:schemeClr>
                </a:solidFill>
              </a:ln>
              <a:effectLst/>
            </c:spPr>
          </c:marker>
          <c:xVal>
            <c:numRef>
              <c:f>Equi_plot!$E$5:$G$5</c:f>
              <c:numCache>
                <c:formatCode>0.0</c:formatCode>
                <c:ptCount val="3"/>
                <c:pt idx="0">
                  <c:v>81.624723987979152</c:v>
                </c:pt>
                <c:pt idx="1">
                  <c:v>81.14153640555169</c:v>
                </c:pt>
                <c:pt idx="2">
                  <c:v>70.569582515939402</c:v>
                </c:pt>
              </c:numCache>
            </c:numRef>
          </c:xVal>
          <c:yVal>
            <c:numRef>
              <c:f>Equi_plot!$E$1:$G$1</c:f>
              <c:numCache>
                <c:formatCode>General</c:formatCode>
                <c:ptCount val="3"/>
                <c:pt idx="0">
                  <c:v>2005</c:v>
                </c:pt>
                <c:pt idx="1">
                  <c:v>2011</c:v>
                </c:pt>
                <c:pt idx="2">
                  <c:v>2014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F62-42A5-8A37-C2F952B50696}"/>
            </c:ext>
          </c:extLst>
        </c:ser>
        <c:ser>
          <c:idx val="7"/>
          <c:order val="7"/>
          <c:tx>
            <c:strRef>
              <c:f>Equi_plot!$D$6</c:f>
              <c:strCache>
                <c:ptCount val="1"/>
                <c:pt idx="0">
                  <c:v>Quintile 5 (richest)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5">
                  <a:tint val="46000"/>
                </a:schemeClr>
              </a:solidFill>
              <a:ln w="9525">
                <a:solidFill>
                  <a:schemeClr val="accent5">
                    <a:tint val="46000"/>
                  </a:schemeClr>
                </a:solidFill>
              </a:ln>
              <a:effectLst/>
            </c:spPr>
          </c:marker>
          <c:xVal>
            <c:numRef>
              <c:f>Equi_plot!$E$6:$G$6</c:f>
              <c:numCache>
                <c:formatCode>0.0</c:formatCode>
                <c:ptCount val="3"/>
                <c:pt idx="0">
                  <c:v>90.789540249462348</c:v>
                </c:pt>
                <c:pt idx="1">
                  <c:v>81.591412611557786</c:v>
                </c:pt>
                <c:pt idx="2">
                  <c:v>74.472568026644609</c:v>
                </c:pt>
              </c:numCache>
            </c:numRef>
          </c:xVal>
          <c:yVal>
            <c:numRef>
              <c:f>Equi_plot!$E$1:$G$1</c:f>
              <c:numCache>
                <c:formatCode>General</c:formatCode>
                <c:ptCount val="3"/>
                <c:pt idx="0">
                  <c:v>2005</c:v>
                </c:pt>
                <c:pt idx="1">
                  <c:v>2011</c:v>
                </c:pt>
                <c:pt idx="2">
                  <c:v>2014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F62-42A5-8A37-C2F952B50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8656"/>
        <c:axId val="197232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shade val="45000"/>
                      </a:schemeClr>
                    </a:solidFill>
                    <a:ln w="9525">
                      <a:solidFill>
                        <a:schemeClr val="accent5">
                          <a:shade val="45000"/>
                        </a:schemeClr>
                      </a:solidFill>
                    </a:ln>
                    <a:effectLst/>
                  </c:spPr>
                </c:marker>
                <c:xVal>
                  <c:multiLvlStrRef>
                    <c:extLst>
                      <c:ext uri="{02D57815-91ED-43cb-92C2-25804820EDAC}">
                        <c15:formulaRef>
                          <c15:sqref>Equi_plot!$A$1:$D$6</c15:sqref>
                        </c15:formulaRef>
                      </c:ext>
                    </c:extLst>
                    <c:multiLvlStrCache>
                      <c:ptCount val="6"/>
                      <c:lvl>
                        <c:pt idx="0">
                          <c:v>subgroup</c:v>
                        </c:pt>
                        <c:pt idx="1">
                          <c:v>Quintile 1 (poorest)</c:v>
                        </c:pt>
                        <c:pt idx="2">
                          <c:v>Quintile 2</c:v>
                        </c:pt>
                        <c:pt idx="3">
                          <c:v>Quintile 3</c:v>
                        </c:pt>
                        <c:pt idx="4">
                          <c:v>Quintile 4</c:v>
                        </c:pt>
                        <c:pt idx="5">
                          <c:v>Quintile 5 (richest)</c:v>
                        </c:pt>
                      </c:lvl>
                      <c:lvl>
                        <c:pt idx="0">
                          <c:v>dimension</c:v>
                        </c:pt>
                        <c:pt idx="1">
                          <c:v>Economic status</c:v>
                        </c:pt>
                        <c:pt idx="2">
                          <c:v>Economic status</c:v>
                        </c:pt>
                        <c:pt idx="3">
                          <c:v>Economic status</c:v>
                        </c:pt>
                        <c:pt idx="4">
                          <c:v>Economic status</c:v>
                        </c:pt>
                        <c:pt idx="5">
                          <c:v>Economic status</c:v>
                        </c:pt>
                      </c:lvl>
                      <c:lvl>
                        <c:pt idx="0">
                          <c:v>indicator</c:v>
                        </c:pt>
                        <c:pt idx="1">
                          <c:v>DTP3 immunization coverage</c:v>
                        </c:pt>
                        <c:pt idx="2">
                          <c:v>DTP3 immunization coverage</c:v>
                        </c:pt>
                        <c:pt idx="3">
                          <c:v>DTP3 immunization coverage</c:v>
                        </c:pt>
                        <c:pt idx="4">
                          <c:v>DTP3 immunization coverage</c:v>
                        </c:pt>
                        <c:pt idx="5">
                          <c:v>DTP3 immunization coverage</c:v>
                        </c:pt>
                      </c:lvl>
                      <c:lvl>
                        <c:pt idx="0">
                          <c:v>country</c:v>
                        </c:pt>
                        <c:pt idx="1">
                          <c:v>Congo</c:v>
                        </c:pt>
                        <c:pt idx="2">
                          <c:v>Congo</c:v>
                        </c:pt>
                        <c:pt idx="3">
                          <c:v>Congo</c:v>
                        </c:pt>
                        <c:pt idx="4">
                          <c:v>Congo</c:v>
                        </c:pt>
                        <c:pt idx="5">
                          <c:v>Congo</c:v>
                        </c:pt>
                      </c:lvl>
                    </c:multiLvlStrCache>
                  </c:multiLvlStrRef>
                </c:xVal>
                <c:yVal>
                  <c:numRef>
                    <c:extLst>
                      <c:ext uri="{02D57815-91ED-43cb-92C2-25804820EDAC}">
                        <c15:formulaRef>
                          <c15:sqref>Equi_plot!$E$1:$E$6</c15:sqref>
                        </c15:formulaRef>
                      </c:ext>
                    </c:extLst>
                    <c:numCache>
                      <c:formatCode>0.0</c:formatCode>
                      <c:ptCount val="6"/>
                      <c:pt idx="0" formatCode="General">
                        <c:v>2005</c:v>
                      </c:pt>
                      <c:pt idx="1">
                        <c:v>42.879036232790085</c:v>
                      </c:pt>
                      <c:pt idx="2">
                        <c:v>62.360607461975803</c:v>
                      </c:pt>
                      <c:pt idx="3">
                        <c:v>75.380831435533466</c:v>
                      </c:pt>
                      <c:pt idx="4">
                        <c:v>81.624723987979152</c:v>
                      </c:pt>
                      <c:pt idx="5">
                        <c:v>90.789540249462348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9F62-42A5-8A37-C2F952B50696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shade val="61000"/>
                      </a:schemeClr>
                    </a:solidFill>
                    <a:ln w="9525">
                      <a:solidFill>
                        <a:schemeClr val="accent5">
                          <a:shade val="61000"/>
                        </a:schemeClr>
                      </a:solidFill>
                    </a:ln>
                    <a:effectLst/>
                  </c:spPr>
                </c:marker>
                <c:xVal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Equi_plot!$A$1:$D$6</c15:sqref>
                        </c15:formulaRef>
                      </c:ext>
                    </c:extLst>
                    <c:multiLvlStrCache>
                      <c:ptCount val="6"/>
                      <c:lvl>
                        <c:pt idx="0">
                          <c:v>subgroup</c:v>
                        </c:pt>
                        <c:pt idx="1">
                          <c:v>Quintile 1 (poorest)</c:v>
                        </c:pt>
                        <c:pt idx="2">
                          <c:v>Quintile 2</c:v>
                        </c:pt>
                        <c:pt idx="3">
                          <c:v>Quintile 3</c:v>
                        </c:pt>
                        <c:pt idx="4">
                          <c:v>Quintile 4</c:v>
                        </c:pt>
                        <c:pt idx="5">
                          <c:v>Quintile 5 (richest)</c:v>
                        </c:pt>
                      </c:lvl>
                      <c:lvl>
                        <c:pt idx="0">
                          <c:v>dimension</c:v>
                        </c:pt>
                        <c:pt idx="1">
                          <c:v>Economic status</c:v>
                        </c:pt>
                        <c:pt idx="2">
                          <c:v>Economic status</c:v>
                        </c:pt>
                        <c:pt idx="3">
                          <c:v>Economic status</c:v>
                        </c:pt>
                        <c:pt idx="4">
                          <c:v>Economic status</c:v>
                        </c:pt>
                        <c:pt idx="5">
                          <c:v>Economic status</c:v>
                        </c:pt>
                      </c:lvl>
                      <c:lvl>
                        <c:pt idx="0">
                          <c:v>indicator</c:v>
                        </c:pt>
                        <c:pt idx="1">
                          <c:v>DTP3 immunization coverage</c:v>
                        </c:pt>
                        <c:pt idx="2">
                          <c:v>DTP3 immunization coverage</c:v>
                        </c:pt>
                        <c:pt idx="3">
                          <c:v>DTP3 immunization coverage</c:v>
                        </c:pt>
                        <c:pt idx="4">
                          <c:v>DTP3 immunization coverage</c:v>
                        </c:pt>
                        <c:pt idx="5">
                          <c:v>DTP3 immunization coverage</c:v>
                        </c:pt>
                      </c:lvl>
                      <c:lvl>
                        <c:pt idx="0">
                          <c:v>country</c:v>
                        </c:pt>
                        <c:pt idx="1">
                          <c:v>Congo</c:v>
                        </c:pt>
                        <c:pt idx="2">
                          <c:v>Congo</c:v>
                        </c:pt>
                        <c:pt idx="3">
                          <c:v>Congo</c:v>
                        </c:pt>
                        <c:pt idx="4">
                          <c:v>Congo</c:v>
                        </c:pt>
                        <c:pt idx="5">
                          <c:v>Congo</c:v>
                        </c:pt>
                      </c:lvl>
                    </c:multiLvlStrCache>
                  </c:multiLvl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Equi_plot!$F$1:$F$6</c15:sqref>
                        </c15:formulaRef>
                      </c:ext>
                    </c:extLst>
                    <c:numCache>
                      <c:formatCode>0.0</c:formatCode>
                      <c:ptCount val="6"/>
                      <c:pt idx="0" formatCode="General">
                        <c:v>2011</c:v>
                      </c:pt>
                      <c:pt idx="1">
                        <c:v>54.573662478685371</c:v>
                      </c:pt>
                      <c:pt idx="2">
                        <c:v>61.885221543983924</c:v>
                      </c:pt>
                      <c:pt idx="3">
                        <c:v>73.417853162239851</c:v>
                      </c:pt>
                      <c:pt idx="4">
                        <c:v>81.14153640555169</c:v>
                      </c:pt>
                      <c:pt idx="5">
                        <c:v>81.591412611557786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9F62-42A5-8A37-C2F952B50696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shade val="76000"/>
                      </a:schemeClr>
                    </a:solidFill>
                    <a:ln w="9525">
                      <a:solidFill>
                        <a:schemeClr val="accent5">
                          <a:shade val="76000"/>
                        </a:schemeClr>
                      </a:solidFill>
                    </a:ln>
                    <a:effectLst/>
                  </c:spPr>
                </c:marker>
                <c:xVal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Equi_plot!$A$1:$D$6</c15:sqref>
                        </c15:formulaRef>
                      </c:ext>
                    </c:extLst>
                    <c:multiLvlStrCache>
                      <c:ptCount val="6"/>
                      <c:lvl>
                        <c:pt idx="0">
                          <c:v>subgroup</c:v>
                        </c:pt>
                        <c:pt idx="1">
                          <c:v>Quintile 1 (poorest)</c:v>
                        </c:pt>
                        <c:pt idx="2">
                          <c:v>Quintile 2</c:v>
                        </c:pt>
                        <c:pt idx="3">
                          <c:v>Quintile 3</c:v>
                        </c:pt>
                        <c:pt idx="4">
                          <c:v>Quintile 4</c:v>
                        </c:pt>
                        <c:pt idx="5">
                          <c:v>Quintile 5 (richest)</c:v>
                        </c:pt>
                      </c:lvl>
                      <c:lvl>
                        <c:pt idx="0">
                          <c:v>dimension</c:v>
                        </c:pt>
                        <c:pt idx="1">
                          <c:v>Economic status</c:v>
                        </c:pt>
                        <c:pt idx="2">
                          <c:v>Economic status</c:v>
                        </c:pt>
                        <c:pt idx="3">
                          <c:v>Economic status</c:v>
                        </c:pt>
                        <c:pt idx="4">
                          <c:v>Economic status</c:v>
                        </c:pt>
                        <c:pt idx="5">
                          <c:v>Economic status</c:v>
                        </c:pt>
                      </c:lvl>
                      <c:lvl>
                        <c:pt idx="0">
                          <c:v>indicator</c:v>
                        </c:pt>
                        <c:pt idx="1">
                          <c:v>DTP3 immunization coverage</c:v>
                        </c:pt>
                        <c:pt idx="2">
                          <c:v>DTP3 immunization coverage</c:v>
                        </c:pt>
                        <c:pt idx="3">
                          <c:v>DTP3 immunization coverage</c:v>
                        </c:pt>
                        <c:pt idx="4">
                          <c:v>DTP3 immunization coverage</c:v>
                        </c:pt>
                        <c:pt idx="5">
                          <c:v>DTP3 immunization coverage</c:v>
                        </c:pt>
                      </c:lvl>
                      <c:lvl>
                        <c:pt idx="0">
                          <c:v>country</c:v>
                        </c:pt>
                        <c:pt idx="1">
                          <c:v>Congo</c:v>
                        </c:pt>
                        <c:pt idx="2">
                          <c:v>Congo</c:v>
                        </c:pt>
                        <c:pt idx="3">
                          <c:v>Congo</c:v>
                        </c:pt>
                        <c:pt idx="4">
                          <c:v>Congo</c:v>
                        </c:pt>
                        <c:pt idx="5">
                          <c:v>Congo</c:v>
                        </c:pt>
                      </c:lvl>
                    </c:multiLvlStrCache>
                  </c:multiLvl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Equi_plot!$G$1:$G$6</c15:sqref>
                        </c15:formulaRef>
                      </c:ext>
                    </c:extLst>
                    <c:numCache>
                      <c:formatCode>0.0</c:formatCode>
                      <c:ptCount val="6"/>
                      <c:pt idx="0" formatCode="General">
                        <c:v>2014</c:v>
                      </c:pt>
                      <c:pt idx="1">
                        <c:v>46.068522343450418</c:v>
                      </c:pt>
                      <c:pt idx="2">
                        <c:v>63.265841622184503</c:v>
                      </c:pt>
                      <c:pt idx="3">
                        <c:v>77.788935838963226</c:v>
                      </c:pt>
                      <c:pt idx="4">
                        <c:v>70.569582515939402</c:v>
                      </c:pt>
                      <c:pt idx="5">
                        <c:v>74.472568026644609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9F62-42A5-8A37-C2F952B50696}"/>
                  </c:ext>
                </c:extLst>
              </c15:ser>
            </c15:filteredScatterSeries>
          </c:ext>
        </c:extLst>
      </c:scatterChart>
      <c:valAx>
        <c:axId val="197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3264"/>
        <c:crosses val="autoZero"/>
        <c:crossBetween val="midCat"/>
      </c:valAx>
      <c:valAx>
        <c:axId val="19723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8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1100667</xdr:colOff>
      <xdr:row>8</xdr:row>
      <xdr:rowOff>46568</xdr:rowOff>
    </xdr:from>
    <xdr:to>
      <xdr:col>10</xdr:col>
      <xdr:colOff>836083</xdr:colOff>
      <xdr:row>23</xdr:row>
      <xdr:rowOff>169334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E52B4B-84E4-43E2-9F8A-BC104ECA73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357186</xdr:colOff>
      <xdr:row>7</xdr:row>
      <xdr:rowOff>95250</xdr:rowOff>
    </xdr:from>
    <xdr:to>
      <xdr:col>9</xdr:col>
      <xdr:colOff>559592</xdr:colOff>
      <xdr:row>26</xdr:row>
      <xdr:rowOff>155310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E9E842-0551-4CAC-8E93-D28B049BAB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2</xdr:row>
      <xdr:rowOff>47625</xdr:rowOff>
    </xdr:from>
    <xdr:to>
      <xdr:col>15</xdr:col>
      <xdr:colOff>552450</xdr:colOff>
      <xdr:row>18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61F47E-BCB6-4DE4-923D-08C8C910FD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123825</xdr:colOff>
      <xdr:row>1</xdr:row>
      <xdr:rowOff>66675</xdr:rowOff>
    </xdr:from>
    <xdr:to>
      <xdr:col>16</xdr:col>
      <xdr:colOff>352425</xdr:colOff>
      <xdr:row>16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E1F82E-D3BE-4F08-88CC-DA318DDA0B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DAC5-C055-41F6-B975-C58FA413B2CD}">
  <sheetPr filterMode="1">
    <tabColor theme="0" tint="-0.499984740745262"/>
  </sheetPr>
  <dimension ref="A1:M109"/>
  <sheetViews>
    <sheetView workbookViewId="0">
      <selection activeCell="D1" activeCellId="1" sqref="A1:A1048576 D1:F1048576"/>
    </sheetView>
  </sheetViews>
  <sheetFormatPr defaultRowHeight="15" x14ac:dyDescent="0.25"/>
  <cols>
    <col min="1" max="1" width="8.5703125" customWidth="1"/>
    <col min="2" max="2" width="7.140625" customWidth="1"/>
    <col min="3" max="3" width="12.28515625" customWidth="1"/>
    <col min="4" max="4" width="25.28515625" bestFit="1" customWidth="1"/>
    <col min="5" max="5" width="16.5703125" bestFit="1" customWidth="1"/>
    <col min="6" max="6" width="27.85546875" bestFit="1" customWidth="1"/>
    <col min="7" max="7" width="9.28515625" customWidth="1"/>
    <col min="8" max="8" width="9.28515625" style="2" customWidth="1"/>
    <col min="9" max="9" width="9.28515625" style="1" customWidth="1"/>
    <col min="11" max="13" width="8.7109375" style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1" t="s">
        <v>8</v>
      </c>
      <c r="J1" t="s">
        <v>43</v>
      </c>
      <c r="K1" s="1" t="s">
        <v>44</v>
      </c>
      <c r="L1" s="1" t="s">
        <v>45</v>
      </c>
      <c r="M1" s="1" t="s">
        <v>46</v>
      </c>
    </row>
    <row r="2" spans="1:13" x14ac:dyDescent="0.25">
      <c r="A2" t="s">
        <v>9</v>
      </c>
      <c r="B2">
        <v>2005</v>
      </c>
      <c r="C2" t="s">
        <v>10</v>
      </c>
      <c r="D2" t="s">
        <v>11</v>
      </c>
      <c r="E2" t="s">
        <v>12</v>
      </c>
      <c r="F2" t="s">
        <v>13</v>
      </c>
      <c r="G2">
        <v>82</v>
      </c>
      <c r="H2" s="2">
        <v>191.23564147949219</v>
      </c>
      <c r="I2" s="1">
        <v>42.879036232790085</v>
      </c>
      <c r="J2" s="1">
        <v>68.687182664871216</v>
      </c>
      <c r="K2" s="1">
        <v>5.9389170259237289</v>
      </c>
      <c r="L2" s="1">
        <v>31.480664014816284</v>
      </c>
      <c r="M2" s="1">
        <v>54.61801290512085</v>
      </c>
    </row>
    <row r="3" spans="1:13" x14ac:dyDescent="0.25">
      <c r="A3" t="s">
        <v>9</v>
      </c>
      <c r="B3">
        <v>2005</v>
      </c>
      <c r="C3" t="s">
        <v>10</v>
      </c>
      <c r="D3" t="s">
        <v>11</v>
      </c>
      <c r="E3" t="s">
        <v>12</v>
      </c>
      <c r="F3" t="s">
        <v>14</v>
      </c>
      <c r="G3">
        <v>130</v>
      </c>
      <c r="H3" s="2">
        <v>208.46493530273438</v>
      </c>
      <c r="I3" s="1">
        <v>62.360607461975803</v>
      </c>
      <c r="J3" s="1">
        <v>68.687182664871216</v>
      </c>
      <c r="K3" s="1">
        <v>4.4079095125198364</v>
      </c>
      <c r="L3" s="1">
        <v>53.305149078369141</v>
      </c>
      <c r="M3" s="1">
        <v>70.623832941055298</v>
      </c>
    </row>
    <row r="4" spans="1:13" x14ac:dyDescent="0.25">
      <c r="A4" t="s">
        <v>9</v>
      </c>
      <c r="B4">
        <v>2005</v>
      </c>
      <c r="C4" t="s">
        <v>10</v>
      </c>
      <c r="D4" t="s">
        <v>11</v>
      </c>
      <c r="E4" t="s">
        <v>12</v>
      </c>
      <c r="F4" t="s">
        <v>15</v>
      </c>
      <c r="G4">
        <v>151</v>
      </c>
      <c r="H4" s="2">
        <v>200.31617736816406</v>
      </c>
      <c r="I4" s="1">
        <v>75.380831435533466</v>
      </c>
      <c r="J4" s="1">
        <v>68.687182664871216</v>
      </c>
      <c r="K4" s="1">
        <v>4.3877303600311279</v>
      </c>
      <c r="L4" s="1">
        <v>65.541410446166992</v>
      </c>
      <c r="M4" s="1">
        <v>82.865643501281738</v>
      </c>
    </row>
    <row r="5" spans="1:13" x14ac:dyDescent="0.25">
      <c r="A5" t="s">
        <v>9</v>
      </c>
      <c r="B5">
        <v>2005</v>
      </c>
      <c r="C5" t="s">
        <v>10</v>
      </c>
      <c r="D5" t="s">
        <v>11</v>
      </c>
      <c r="E5" t="s">
        <v>12</v>
      </c>
      <c r="F5" t="s">
        <v>16</v>
      </c>
      <c r="G5">
        <v>143</v>
      </c>
      <c r="H5" s="2">
        <v>175.1920166015625</v>
      </c>
      <c r="I5" s="1">
        <v>81.624723987979152</v>
      </c>
      <c r="J5" s="1">
        <v>68.687182664871216</v>
      </c>
      <c r="K5" s="1">
        <v>3.8697779178619385</v>
      </c>
      <c r="L5" s="1">
        <v>72.728604078292847</v>
      </c>
      <c r="M5" s="1">
        <v>88.137513399124146</v>
      </c>
    </row>
    <row r="6" spans="1:13" x14ac:dyDescent="0.25">
      <c r="A6" t="s">
        <v>9</v>
      </c>
      <c r="B6">
        <v>2005</v>
      </c>
      <c r="C6" t="s">
        <v>10</v>
      </c>
      <c r="D6" t="s">
        <v>11</v>
      </c>
      <c r="E6" t="s">
        <v>12</v>
      </c>
      <c r="F6" t="s">
        <v>17</v>
      </c>
      <c r="G6">
        <v>112</v>
      </c>
      <c r="H6" s="2">
        <v>123.36222839355469</v>
      </c>
      <c r="I6" s="1">
        <v>90.789540249462348</v>
      </c>
      <c r="J6" s="1">
        <v>68.687182664871216</v>
      </c>
      <c r="K6" s="1">
        <v>3.0488137155771255</v>
      </c>
      <c r="L6" s="1">
        <v>82.681012153625488</v>
      </c>
      <c r="M6" s="1">
        <v>95.273065567016602</v>
      </c>
    </row>
    <row r="7" spans="1:13" hidden="1" x14ac:dyDescent="0.25">
      <c r="A7" t="s">
        <v>9</v>
      </c>
      <c r="B7">
        <v>2005</v>
      </c>
      <c r="C7" t="s">
        <v>10</v>
      </c>
      <c r="D7" t="s">
        <v>11</v>
      </c>
      <c r="E7" t="s">
        <v>18</v>
      </c>
      <c r="F7" t="s">
        <v>19</v>
      </c>
      <c r="G7">
        <v>24</v>
      </c>
      <c r="H7" s="2">
        <v>66.491172790527344</v>
      </c>
      <c r="I7" s="1">
        <v>36.09501681615572</v>
      </c>
      <c r="J7" s="1">
        <v>68.687182664871216</v>
      </c>
      <c r="K7" s="1">
        <v>6.4392410218715668</v>
      </c>
      <c r="L7" s="1">
        <v>24.965418875217438</v>
      </c>
      <c r="M7" s="1">
        <v>50.008100271224976</v>
      </c>
    </row>
    <row r="8" spans="1:13" hidden="1" x14ac:dyDescent="0.25">
      <c r="A8" t="s">
        <v>9</v>
      </c>
      <c r="B8">
        <v>2005</v>
      </c>
      <c r="C8" t="s">
        <v>10</v>
      </c>
      <c r="D8" t="s">
        <v>11</v>
      </c>
      <c r="E8" t="s">
        <v>18</v>
      </c>
      <c r="F8" t="s">
        <v>20</v>
      </c>
      <c r="G8">
        <v>206</v>
      </c>
      <c r="H8" s="2">
        <v>344.49237060546875</v>
      </c>
      <c r="I8" s="1">
        <v>59.798131272962884</v>
      </c>
      <c r="J8" s="1">
        <v>68.687182664871216</v>
      </c>
      <c r="K8" s="1">
        <v>4.9212388694286346</v>
      </c>
      <c r="L8" s="1">
        <v>49.708366394042969</v>
      </c>
      <c r="M8" s="1">
        <v>68.992197513580322</v>
      </c>
    </row>
    <row r="9" spans="1:13" hidden="1" x14ac:dyDescent="0.25">
      <c r="A9" t="s">
        <v>9</v>
      </c>
      <c r="B9">
        <v>2005</v>
      </c>
      <c r="C9" t="s">
        <v>10</v>
      </c>
      <c r="D9" t="s">
        <v>11</v>
      </c>
      <c r="E9" t="s">
        <v>18</v>
      </c>
      <c r="F9" t="s">
        <v>21</v>
      </c>
      <c r="G9">
        <v>387</v>
      </c>
      <c r="H9" s="2">
        <v>487.58746337890625</v>
      </c>
      <c r="I9" s="1">
        <v>79.370375382121068</v>
      </c>
      <c r="J9" s="1">
        <v>68.687182664871216</v>
      </c>
      <c r="K9" s="1">
        <v>2.2137364372611046</v>
      </c>
      <c r="L9" s="1">
        <v>74.661391973495483</v>
      </c>
      <c r="M9" s="1">
        <v>83.442926406860352</v>
      </c>
    </row>
    <row r="10" spans="1:13" hidden="1" x14ac:dyDescent="0.25">
      <c r="A10" t="s">
        <v>9</v>
      </c>
      <c r="B10">
        <v>2005</v>
      </c>
      <c r="C10" t="s">
        <v>10</v>
      </c>
      <c r="D10" t="s">
        <v>11</v>
      </c>
      <c r="E10" t="s">
        <v>22</v>
      </c>
      <c r="F10" t="s">
        <v>23</v>
      </c>
      <c r="G10">
        <v>254</v>
      </c>
      <c r="H10" s="2">
        <v>460.78680419921875</v>
      </c>
      <c r="I10" s="1">
        <v>55.123106322763626</v>
      </c>
      <c r="J10" s="1">
        <v>68.687182664871216</v>
      </c>
      <c r="K10" s="1">
        <v>4.8589009791612625</v>
      </c>
      <c r="L10" s="1">
        <v>45.44140100479126</v>
      </c>
      <c r="M10" s="1">
        <v>64.479589462280273</v>
      </c>
    </row>
    <row r="11" spans="1:13" hidden="1" x14ac:dyDescent="0.25">
      <c r="A11" t="s">
        <v>9</v>
      </c>
      <c r="B11">
        <v>2005</v>
      </c>
      <c r="C11" t="s">
        <v>10</v>
      </c>
      <c r="D11" t="s">
        <v>11</v>
      </c>
      <c r="E11" t="s">
        <v>22</v>
      </c>
      <c r="F11" t="s">
        <v>24</v>
      </c>
      <c r="G11">
        <v>363</v>
      </c>
      <c r="H11" s="2">
        <v>437.78421020507813</v>
      </c>
      <c r="I11" s="1">
        <v>82.917563388125444</v>
      </c>
      <c r="J11" s="1">
        <v>68.687182664871216</v>
      </c>
      <c r="K11" s="1">
        <v>2.0660215988755226</v>
      </c>
      <c r="L11" s="1">
        <v>78.442466259002686</v>
      </c>
      <c r="M11" s="1">
        <v>86.653327941894531</v>
      </c>
    </row>
    <row r="12" spans="1:13" hidden="1" x14ac:dyDescent="0.25">
      <c r="A12" t="s">
        <v>9</v>
      </c>
      <c r="B12">
        <v>2005</v>
      </c>
      <c r="C12" t="s">
        <v>10</v>
      </c>
      <c r="D12" t="s">
        <v>11</v>
      </c>
      <c r="E12" t="s">
        <v>25</v>
      </c>
      <c r="F12" t="s">
        <v>26</v>
      </c>
      <c r="G12">
        <v>295</v>
      </c>
      <c r="H12" s="2">
        <v>423.17819213867188</v>
      </c>
      <c r="I12" s="1">
        <v>69.710586575626522</v>
      </c>
      <c r="J12" s="1">
        <v>68.687182664871216</v>
      </c>
      <c r="K12" s="1">
        <v>3.6131739616394043</v>
      </c>
      <c r="L12" s="1">
        <v>62.049031257629395</v>
      </c>
      <c r="M12" s="1">
        <v>76.305550336837769</v>
      </c>
    </row>
    <row r="13" spans="1:13" hidden="1" x14ac:dyDescent="0.25">
      <c r="A13" t="s">
        <v>9</v>
      </c>
      <c r="B13">
        <v>2005</v>
      </c>
      <c r="C13" t="s">
        <v>10</v>
      </c>
      <c r="D13" t="s">
        <v>11</v>
      </c>
      <c r="E13" t="s">
        <v>25</v>
      </c>
      <c r="F13" t="s">
        <v>27</v>
      </c>
      <c r="G13">
        <v>322</v>
      </c>
      <c r="H13" s="2">
        <v>475.392822265625</v>
      </c>
      <c r="I13" s="1">
        <v>67.733458503940767</v>
      </c>
      <c r="J13" s="1">
        <v>68.687182664871216</v>
      </c>
      <c r="K13" s="1">
        <v>2.8005005791783333</v>
      </c>
      <c r="L13" s="1">
        <v>62.047493457794189</v>
      </c>
      <c r="M13" s="1">
        <v>73.11747670173645</v>
      </c>
    </row>
    <row r="14" spans="1:13" x14ac:dyDescent="0.25">
      <c r="A14" t="s">
        <v>9</v>
      </c>
      <c r="B14">
        <v>2011</v>
      </c>
      <c r="C14" t="s">
        <v>10</v>
      </c>
      <c r="D14" t="s">
        <v>11</v>
      </c>
      <c r="E14" t="s">
        <v>12</v>
      </c>
      <c r="F14" t="s">
        <v>13</v>
      </c>
      <c r="G14">
        <v>208</v>
      </c>
      <c r="H14" s="2">
        <v>381.13623046875</v>
      </c>
      <c r="I14" s="1">
        <v>54.573662478685371</v>
      </c>
      <c r="J14" s="1">
        <v>69.126659631729126</v>
      </c>
      <c r="K14" s="1">
        <v>2.1156970411539078</v>
      </c>
      <c r="L14" s="1">
        <v>50.389313697814941</v>
      </c>
      <c r="M14" s="1">
        <v>58.692234754562378</v>
      </c>
    </row>
    <row r="15" spans="1:13" x14ac:dyDescent="0.25">
      <c r="A15" t="s">
        <v>9</v>
      </c>
      <c r="B15">
        <v>2011</v>
      </c>
      <c r="C15" t="s">
        <v>10</v>
      </c>
      <c r="D15" t="s">
        <v>11</v>
      </c>
      <c r="E15" t="s">
        <v>12</v>
      </c>
      <c r="F15" t="s">
        <v>14</v>
      </c>
      <c r="G15">
        <v>245</v>
      </c>
      <c r="H15" s="2">
        <v>395.89419555664063</v>
      </c>
      <c r="I15" s="1">
        <v>61.885221543983924</v>
      </c>
      <c r="J15" s="1">
        <v>69.126659631729126</v>
      </c>
      <c r="K15" s="1">
        <v>4.7013949602842331</v>
      </c>
      <c r="L15" s="1">
        <v>52.375191450119019</v>
      </c>
      <c r="M15" s="1">
        <v>70.673394203186035</v>
      </c>
    </row>
    <row r="16" spans="1:13" x14ac:dyDescent="0.25">
      <c r="A16" t="s">
        <v>9</v>
      </c>
      <c r="B16">
        <v>2011</v>
      </c>
      <c r="C16" t="s">
        <v>10</v>
      </c>
      <c r="D16" t="s">
        <v>11</v>
      </c>
      <c r="E16" t="s">
        <v>12</v>
      </c>
      <c r="F16" t="s">
        <v>15</v>
      </c>
      <c r="G16">
        <v>240</v>
      </c>
      <c r="H16" s="2">
        <v>326.89596557617188</v>
      </c>
      <c r="I16" s="1">
        <v>73.417853162239851</v>
      </c>
      <c r="J16" s="1">
        <v>69.126659631729126</v>
      </c>
      <c r="K16" s="1">
        <v>4.1300766170024872</v>
      </c>
      <c r="L16" s="1">
        <v>64.53062891960144</v>
      </c>
      <c r="M16" s="1">
        <v>80.694365501403809</v>
      </c>
    </row>
    <row r="17" spans="1:13" x14ac:dyDescent="0.25">
      <c r="A17" t="s">
        <v>9</v>
      </c>
      <c r="B17">
        <v>2011</v>
      </c>
      <c r="C17" t="s">
        <v>10</v>
      </c>
      <c r="D17" t="s">
        <v>11</v>
      </c>
      <c r="E17" t="s">
        <v>12</v>
      </c>
      <c r="F17" t="s">
        <v>16</v>
      </c>
      <c r="G17">
        <v>254</v>
      </c>
      <c r="H17" s="2">
        <v>313.03326416015625</v>
      </c>
      <c r="I17" s="1">
        <v>81.14153640555169</v>
      </c>
      <c r="J17" s="1">
        <v>69.126659631729126</v>
      </c>
      <c r="K17" s="1">
        <v>3.7701141089200974</v>
      </c>
      <c r="L17" s="1">
        <v>72.534489631652832</v>
      </c>
      <c r="M17" s="1">
        <v>87.404328584671021</v>
      </c>
    </row>
    <row r="18" spans="1:13" x14ac:dyDescent="0.25">
      <c r="A18" t="s">
        <v>9</v>
      </c>
      <c r="B18">
        <v>2011</v>
      </c>
      <c r="C18" t="s">
        <v>10</v>
      </c>
      <c r="D18" t="s">
        <v>11</v>
      </c>
      <c r="E18" t="s">
        <v>12</v>
      </c>
      <c r="F18" t="s">
        <v>17</v>
      </c>
      <c r="G18">
        <v>213</v>
      </c>
      <c r="H18" s="2">
        <v>261.056884765625</v>
      </c>
      <c r="I18" s="1">
        <v>81.591412611557786</v>
      </c>
      <c r="J18" s="1">
        <v>69.126659631729126</v>
      </c>
      <c r="K18" s="1">
        <v>3.8799334317445755</v>
      </c>
      <c r="L18" s="1">
        <v>72.74739146232605</v>
      </c>
      <c r="M18" s="1">
        <v>88.067656755447388</v>
      </c>
    </row>
    <row r="19" spans="1:13" hidden="1" x14ac:dyDescent="0.25">
      <c r="A19" t="s">
        <v>9</v>
      </c>
      <c r="B19">
        <v>2011</v>
      </c>
      <c r="C19" t="s">
        <v>10</v>
      </c>
      <c r="D19" t="s">
        <v>11</v>
      </c>
      <c r="E19" t="s">
        <v>18</v>
      </c>
      <c r="F19" t="s">
        <v>19</v>
      </c>
      <c r="G19">
        <v>79</v>
      </c>
      <c r="H19" s="2">
        <v>130.63870239257813</v>
      </c>
      <c r="I19" s="1">
        <v>60.472125452225988</v>
      </c>
      <c r="J19" s="1">
        <v>69.126659631729126</v>
      </c>
      <c r="K19" s="1">
        <v>4.9374047666788101</v>
      </c>
      <c r="L19" s="1">
        <v>50.814390182495117</v>
      </c>
      <c r="M19" s="1">
        <v>70.007216930389404</v>
      </c>
    </row>
    <row r="20" spans="1:13" hidden="1" x14ac:dyDescent="0.25">
      <c r="A20" t="s">
        <v>9</v>
      </c>
      <c r="B20">
        <v>2011</v>
      </c>
      <c r="C20" t="s">
        <v>10</v>
      </c>
      <c r="D20" t="s">
        <v>11</v>
      </c>
      <c r="E20" t="s">
        <v>18</v>
      </c>
      <c r="F20" t="s">
        <v>20</v>
      </c>
      <c r="G20">
        <v>332</v>
      </c>
      <c r="H20" s="2">
        <v>552.3665771484375</v>
      </c>
      <c r="I20" s="1">
        <v>60.105012456389375</v>
      </c>
      <c r="J20" s="1">
        <v>69.126659631729126</v>
      </c>
      <c r="K20" s="1">
        <v>3.2375097274780273</v>
      </c>
      <c r="L20" s="1">
        <v>53.582996129989624</v>
      </c>
      <c r="M20" s="1">
        <v>66.252166032791138</v>
      </c>
    </row>
    <row r="21" spans="1:13" hidden="1" x14ac:dyDescent="0.25">
      <c r="A21" t="s">
        <v>9</v>
      </c>
      <c r="B21">
        <v>2011</v>
      </c>
      <c r="C21" t="s">
        <v>10</v>
      </c>
      <c r="D21" t="s">
        <v>11</v>
      </c>
      <c r="E21" t="s">
        <v>18</v>
      </c>
      <c r="F21" t="s">
        <v>21</v>
      </c>
      <c r="G21">
        <v>749</v>
      </c>
      <c r="H21" s="2">
        <v>995.01129150390625</v>
      </c>
      <c r="I21" s="1">
        <v>75.275527664407377</v>
      </c>
      <c r="J21" s="1">
        <v>69.126659631729126</v>
      </c>
      <c r="K21" s="1">
        <v>2.2493015974760056</v>
      </c>
      <c r="L21" s="1">
        <v>70.552551746368408</v>
      </c>
      <c r="M21" s="1">
        <v>79.390084743499756</v>
      </c>
    </row>
    <row r="22" spans="1:13" hidden="1" x14ac:dyDescent="0.25">
      <c r="A22" t="s">
        <v>9</v>
      </c>
      <c r="B22">
        <v>2011</v>
      </c>
      <c r="C22" t="s">
        <v>10</v>
      </c>
      <c r="D22" t="s">
        <v>11</v>
      </c>
      <c r="E22" t="s">
        <v>22</v>
      </c>
      <c r="F22" t="s">
        <v>23</v>
      </c>
      <c r="G22">
        <v>378</v>
      </c>
      <c r="H22" s="2">
        <v>656.423095703125</v>
      </c>
      <c r="I22" s="1">
        <v>57.584811149142581</v>
      </c>
      <c r="J22" s="1">
        <v>69.126659631729126</v>
      </c>
      <c r="K22" s="1">
        <v>2.0038969814777374</v>
      </c>
      <c r="L22" s="1">
        <v>53.639876842498779</v>
      </c>
      <c r="M22" s="1">
        <v>61.506158113479614</v>
      </c>
    </row>
    <row r="23" spans="1:13" hidden="1" x14ac:dyDescent="0.25">
      <c r="A23" t="s">
        <v>9</v>
      </c>
      <c r="B23">
        <v>2011</v>
      </c>
      <c r="C23" t="s">
        <v>10</v>
      </c>
      <c r="D23" t="s">
        <v>11</v>
      </c>
      <c r="E23" t="s">
        <v>22</v>
      </c>
      <c r="F23" t="s">
        <v>24</v>
      </c>
      <c r="G23">
        <v>782</v>
      </c>
      <c r="H23" s="2">
        <v>1021.5934448242188</v>
      </c>
      <c r="I23" s="1">
        <v>76.547084749017301</v>
      </c>
      <c r="J23" s="1">
        <v>69.126659631729126</v>
      </c>
      <c r="K23" s="1">
        <v>3.0872933566570282</v>
      </c>
      <c r="L23" s="1">
        <v>69.918763637542725</v>
      </c>
      <c r="M23" s="1">
        <v>82.043665647506714</v>
      </c>
    </row>
    <row r="24" spans="1:13" hidden="1" x14ac:dyDescent="0.25">
      <c r="A24" t="s">
        <v>9</v>
      </c>
      <c r="B24">
        <v>2011</v>
      </c>
      <c r="C24" t="s">
        <v>10</v>
      </c>
      <c r="D24" t="s">
        <v>11</v>
      </c>
      <c r="E24" t="s">
        <v>25</v>
      </c>
      <c r="F24" t="s">
        <v>26</v>
      </c>
      <c r="G24">
        <v>571</v>
      </c>
      <c r="H24" s="2">
        <v>846.7191162109375</v>
      </c>
      <c r="I24" s="1">
        <v>67.436767290104569</v>
      </c>
      <c r="J24" s="1">
        <v>69.126659631729126</v>
      </c>
      <c r="K24" s="1">
        <v>2.7704600244760513</v>
      </c>
      <c r="L24" s="1">
        <v>61.792546510696411</v>
      </c>
      <c r="M24" s="1">
        <v>72.654497623443604</v>
      </c>
    </row>
    <row r="25" spans="1:13" hidden="1" x14ac:dyDescent="0.25">
      <c r="A25" t="s">
        <v>9</v>
      </c>
      <c r="B25">
        <v>2011</v>
      </c>
      <c r="C25" t="s">
        <v>10</v>
      </c>
      <c r="D25" t="s">
        <v>11</v>
      </c>
      <c r="E25" t="s">
        <v>25</v>
      </c>
      <c r="F25" t="s">
        <v>27</v>
      </c>
      <c r="G25">
        <v>589</v>
      </c>
      <c r="H25" s="2">
        <v>831.29742431640625</v>
      </c>
      <c r="I25" s="1">
        <v>70.853100559567764</v>
      </c>
      <c r="J25" s="1">
        <v>69.126659631729126</v>
      </c>
      <c r="K25" s="1">
        <v>2.1249998360872269</v>
      </c>
      <c r="L25" s="1">
        <v>66.479051113128662</v>
      </c>
      <c r="M25" s="1">
        <v>74.823886156082153</v>
      </c>
    </row>
    <row r="26" spans="1:13" x14ac:dyDescent="0.25">
      <c r="A26" t="s">
        <v>9</v>
      </c>
      <c r="B26">
        <v>2014</v>
      </c>
      <c r="C26" t="s">
        <v>28</v>
      </c>
      <c r="D26" t="s">
        <v>11</v>
      </c>
      <c r="E26" t="s">
        <v>12</v>
      </c>
      <c r="F26" t="s">
        <v>13</v>
      </c>
      <c r="G26">
        <v>186</v>
      </c>
      <c r="H26" s="2">
        <v>403.74639892578125</v>
      </c>
      <c r="I26" s="1">
        <v>46.068522343450418</v>
      </c>
      <c r="J26" s="1">
        <v>65.273672342300415</v>
      </c>
      <c r="K26" s="1">
        <v>2.5965625420212746</v>
      </c>
      <c r="L26" s="1">
        <v>41.002410650253296</v>
      </c>
      <c r="M26" s="1">
        <v>51.170909404754639</v>
      </c>
    </row>
    <row r="27" spans="1:13" x14ac:dyDescent="0.25">
      <c r="A27" t="s">
        <v>9</v>
      </c>
      <c r="B27">
        <v>2014</v>
      </c>
      <c r="C27" t="s">
        <v>28</v>
      </c>
      <c r="D27" t="s">
        <v>11</v>
      </c>
      <c r="E27" t="s">
        <v>12</v>
      </c>
      <c r="F27" t="s">
        <v>14</v>
      </c>
      <c r="G27">
        <v>232</v>
      </c>
      <c r="H27" s="2">
        <v>366.70657348632813</v>
      </c>
      <c r="I27" s="1">
        <v>63.265841622184503</v>
      </c>
      <c r="J27" s="1">
        <v>65.273672342300415</v>
      </c>
      <c r="K27" s="1">
        <v>3.80406454205513</v>
      </c>
      <c r="L27" s="1">
        <v>55.597525835037231</v>
      </c>
      <c r="M27" s="1">
        <v>70.445269346237183</v>
      </c>
    </row>
    <row r="28" spans="1:13" x14ac:dyDescent="0.25">
      <c r="A28" t="s">
        <v>9</v>
      </c>
      <c r="B28">
        <v>2014</v>
      </c>
      <c r="C28" t="s">
        <v>28</v>
      </c>
      <c r="D28" t="s">
        <v>11</v>
      </c>
      <c r="E28" t="s">
        <v>12</v>
      </c>
      <c r="F28" t="s">
        <v>15</v>
      </c>
      <c r="G28">
        <v>268</v>
      </c>
      <c r="H28" s="2">
        <v>344.52200317382813</v>
      </c>
      <c r="I28" s="1">
        <v>77.788935838963226</v>
      </c>
      <c r="J28" s="1">
        <v>65.273672342300415</v>
      </c>
      <c r="K28" s="1">
        <v>3.2429590821266174</v>
      </c>
      <c r="L28" s="1">
        <v>70.789182186126709</v>
      </c>
      <c r="M28" s="1">
        <v>83.521181344985962</v>
      </c>
    </row>
    <row r="29" spans="1:13" x14ac:dyDescent="0.25">
      <c r="A29" t="s">
        <v>9</v>
      </c>
      <c r="B29">
        <v>2014</v>
      </c>
      <c r="C29" t="s">
        <v>28</v>
      </c>
      <c r="D29" t="s">
        <v>11</v>
      </c>
      <c r="E29" t="s">
        <v>12</v>
      </c>
      <c r="F29" t="s">
        <v>16</v>
      </c>
      <c r="G29">
        <v>242</v>
      </c>
      <c r="H29" s="2">
        <v>342.9239501953125</v>
      </c>
      <c r="I29" s="1">
        <v>70.569582515939402</v>
      </c>
      <c r="J29" s="1">
        <v>65.273672342300415</v>
      </c>
      <c r="K29" s="1">
        <v>5.7484231889247894</v>
      </c>
      <c r="L29" s="1">
        <v>58.23284387588501</v>
      </c>
      <c r="M29" s="1">
        <v>80.547982454299927</v>
      </c>
    </row>
    <row r="30" spans="1:13" x14ac:dyDescent="0.25">
      <c r="A30" t="s">
        <v>9</v>
      </c>
      <c r="B30">
        <v>2014</v>
      </c>
      <c r="C30" t="s">
        <v>28</v>
      </c>
      <c r="D30" t="s">
        <v>11</v>
      </c>
      <c r="E30" t="s">
        <v>12</v>
      </c>
      <c r="F30" t="s">
        <v>17</v>
      </c>
      <c r="G30">
        <v>186</v>
      </c>
      <c r="H30" s="2">
        <v>249.75639343261719</v>
      </c>
      <c r="I30" s="1">
        <v>74.472568026644609</v>
      </c>
      <c r="J30" s="1">
        <v>65.273672342300415</v>
      </c>
      <c r="K30" s="1">
        <v>4.2071383446455002</v>
      </c>
      <c r="L30" s="1">
        <v>65.491652488708496</v>
      </c>
      <c r="M30" s="1">
        <v>81.950455904006958</v>
      </c>
    </row>
    <row r="31" spans="1:13" hidden="1" x14ac:dyDescent="0.25">
      <c r="A31" t="s">
        <v>9</v>
      </c>
      <c r="B31">
        <v>2014</v>
      </c>
      <c r="C31" t="s">
        <v>28</v>
      </c>
      <c r="D31" t="s">
        <v>11</v>
      </c>
      <c r="E31" t="s">
        <v>18</v>
      </c>
      <c r="F31" t="s">
        <v>19</v>
      </c>
      <c r="G31">
        <v>72</v>
      </c>
      <c r="H31" s="2">
        <v>143.62211608886719</v>
      </c>
      <c r="I31" s="1">
        <v>50.131554916966614</v>
      </c>
      <c r="J31" s="1">
        <v>65.273672342300415</v>
      </c>
      <c r="K31" s="1">
        <v>5.8986678719520569</v>
      </c>
      <c r="L31" s="1">
        <v>38.434159755706787</v>
      </c>
      <c r="M31" s="1">
        <v>61.207360029220581</v>
      </c>
    </row>
    <row r="32" spans="1:13" hidden="1" x14ac:dyDescent="0.25">
      <c r="A32" t="s">
        <v>9</v>
      </c>
      <c r="B32">
        <v>2014</v>
      </c>
      <c r="C32" t="s">
        <v>28</v>
      </c>
      <c r="D32" t="s">
        <v>11</v>
      </c>
      <c r="E32" t="s">
        <v>18</v>
      </c>
      <c r="F32" t="s">
        <v>20</v>
      </c>
      <c r="G32">
        <v>232</v>
      </c>
      <c r="H32" s="2">
        <v>432.26702880859375</v>
      </c>
      <c r="I32" s="1">
        <v>53.67052875613345</v>
      </c>
      <c r="J32" s="1">
        <v>65.273672342300415</v>
      </c>
      <c r="K32" s="1">
        <v>3.1704440712928772</v>
      </c>
      <c r="L32" s="1">
        <v>47.396260499954224</v>
      </c>
      <c r="M32" s="1">
        <v>59.79122519493103</v>
      </c>
    </row>
    <row r="33" spans="1:13" hidden="1" x14ac:dyDescent="0.25">
      <c r="A33" t="s">
        <v>9</v>
      </c>
      <c r="B33">
        <v>2014</v>
      </c>
      <c r="C33" t="s">
        <v>28</v>
      </c>
      <c r="D33" t="s">
        <v>11</v>
      </c>
      <c r="E33" t="s">
        <v>18</v>
      </c>
      <c r="F33" t="s">
        <v>21</v>
      </c>
      <c r="G33">
        <v>809</v>
      </c>
      <c r="H33" s="2">
        <v>1129.21826171875</v>
      </c>
      <c r="I33" s="1">
        <v>71.642482895082196</v>
      </c>
      <c r="J33" s="1">
        <v>65.273672342300415</v>
      </c>
      <c r="K33" s="1">
        <v>2.1857462823390961</v>
      </c>
      <c r="L33" s="1">
        <v>67.128914594650269</v>
      </c>
      <c r="M33" s="1">
        <v>75.704038143157959</v>
      </c>
    </row>
    <row r="34" spans="1:13" hidden="1" x14ac:dyDescent="0.25">
      <c r="A34" t="s">
        <v>9</v>
      </c>
      <c r="B34">
        <v>2014</v>
      </c>
      <c r="C34" t="s">
        <v>28</v>
      </c>
      <c r="D34" t="s">
        <v>11</v>
      </c>
      <c r="E34" t="s">
        <v>22</v>
      </c>
      <c r="F34" t="s">
        <v>23</v>
      </c>
      <c r="G34">
        <v>332</v>
      </c>
      <c r="H34" s="2">
        <v>653.328125</v>
      </c>
      <c r="I34" s="1">
        <v>50.816731638485635</v>
      </c>
      <c r="J34" s="1">
        <v>65.273672342300415</v>
      </c>
      <c r="K34" s="1">
        <v>2.0594913512468338</v>
      </c>
      <c r="L34" s="1">
        <v>46.790283918380737</v>
      </c>
      <c r="M34" s="1">
        <v>54.86571192741394</v>
      </c>
    </row>
    <row r="35" spans="1:13" hidden="1" x14ac:dyDescent="0.25">
      <c r="A35" t="s">
        <v>9</v>
      </c>
      <c r="B35">
        <v>2014</v>
      </c>
      <c r="C35" t="s">
        <v>28</v>
      </c>
      <c r="D35" t="s">
        <v>11</v>
      </c>
      <c r="E35" t="s">
        <v>22</v>
      </c>
      <c r="F35" t="s">
        <v>24</v>
      </c>
      <c r="G35">
        <v>783</v>
      </c>
      <c r="H35" s="2">
        <v>1054.3271484375</v>
      </c>
      <c r="I35" s="1">
        <v>74.265374002784284</v>
      </c>
      <c r="J35" s="1">
        <v>65.273672342300415</v>
      </c>
      <c r="K35" s="1">
        <v>2.5077726691961288</v>
      </c>
      <c r="L35" s="1">
        <v>68.997400999069214</v>
      </c>
      <c r="M35" s="1">
        <v>78.835785388946533</v>
      </c>
    </row>
    <row r="36" spans="1:13" hidden="1" x14ac:dyDescent="0.25">
      <c r="A36" t="s">
        <v>9</v>
      </c>
      <c r="B36">
        <v>2014</v>
      </c>
      <c r="C36" t="s">
        <v>28</v>
      </c>
      <c r="D36" t="s">
        <v>11</v>
      </c>
      <c r="E36" t="s">
        <v>25</v>
      </c>
      <c r="F36" t="s">
        <v>26</v>
      </c>
      <c r="G36">
        <v>533</v>
      </c>
      <c r="H36" s="2">
        <v>837.76629638671875</v>
      </c>
      <c r="I36" s="1">
        <v>63.621561561837225</v>
      </c>
      <c r="J36" s="1">
        <v>65.273672342300415</v>
      </c>
      <c r="K36" s="1">
        <v>2.3670108988881111</v>
      </c>
      <c r="L36" s="1">
        <v>58.883726596832275</v>
      </c>
      <c r="M36" s="1">
        <v>68.160957098007202</v>
      </c>
    </row>
    <row r="37" spans="1:13" hidden="1" x14ac:dyDescent="0.25">
      <c r="A37" t="s">
        <v>9</v>
      </c>
      <c r="B37">
        <v>2014</v>
      </c>
      <c r="C37" t="s">
        <v>28</v>
      </c>
      <c r="D37" t="s">
        <v>11</v>
      </c>
      <c r="E37" t="s">
        <v>25</v>
      </c>
      <c r="F37" t="s">
        <v>27</v>
      </c>
      <c r="G37">
        <v>581</v>
      </c>
      <c r="H37" s="2">
        <v>869.88897705078125</v>
      </c>
      <c r="I37" s="1">
        <v>66.790132456878254</v>
      </c>
      <c r="J37" s="1">
        <v>65.273672342300415</v>
      </c>
      <c r="K37" s="1">
        <v>2.4047739803791046</v>
      </c>
      <c r="L37" s="1">
        <v>61.956483125686646</v>
      </c>
      <c r="M37" s="1">
        <v>71.382790803909302</v>
      </c>
    </row>
    <row r="38" spans="1:13" hidden="1" x14ac:dyDescent="0.25">
      <c r="A38" t="s">
        <v>9</v>
      </c>
      <c r="B38">
        <v>2016</v>
      </c>
      <c r="C38" t="s">
        <v>29</v>
      </c>
      <c r="D38" t="s">
        <v>11</v>
      </c>
      <c r="E38" t="s">
        <v>30</v>
      </c>
      <c r="F38" t="s">
        <v>31</v>
      </c>
      <c r="G38">
        <v>9452</v>
      </c>
      <c r="H38" s="2">
        <v>16745</v>
      </c>
      <c r="I38" s="1">
        <v>56.44670050761421</v>
      </c>
      <c r="J38" s="1">
        <v>71</v>
      </c>
    </row>
    <row r="39" spans="1:13" hidden="1" x14ac:dyDescent="0.25">
      <c r="A39" t="s">
        <v>9</v>
      </c>
      <c r="B39">
        <v>2016</v>
      </c>
      <c r="C39" t="s">
        <v>29</v>
      </c>
      <c r="D39" t="s">
        <v>11</v>
      </c>
      <c r="E39" t="s">
        <v>30</v>
      </c>
      <c r="F39" t="s">
        <v>32</v>
      </c>
      <c r="G39">
        <v>53414</v>
      </c>
      <c r="H39" s="2">
        <v>74494</v>
      </c>
      <c r="I39" s="1">
        <v>71.702418986764044</v>
      </c>
      <c r="J39" s="1">
        <v>71</v>
      </c>
    </row>
    <row r="40" spans="1:13" hidden="1" x14ac:dyDescent="0.25">
      <c r="A40" t="s">
        <v>9</v>
      </c>
      <c r="B40">
        <v>2016</v>
      </c>
      <c r="C40" t="s">
        <v>29</v>
      </c>
      <c r="D40" t="s">
        <v>11</v>
      </c>
      <c r="E40" t="s">
        <v>30</v>
      </c>
      <c r="F40" t="s">
        <v>33</v>
      </c>
      <c r="G40">
        <v>5787</v>
      </c>
      <c r="H40" s="2">
        <v>8458</v>
      </c>
      <c r="I40" s="1">
        <v>68.420430361787652</v>
      </c>
      <c r="J40" s="1">
        <v>71</v>
      </c>
    </row>
    <row r="41" spans="1:13" hidden="1" x14ac:dyDescent="0.25">
      <c r="A41" t="s">
        <v>9</v>
      </c>
      <c r="B41">
        <v>2016</v>
      </c>
      <c r="C41" t="s">
        <v>29</v>
      </c>
      <c r="D41" t="s">
        <v>11</v>
      </c>
      <c r="E41" t="s">
        <v>30</v>
      </c>
      <c r="F41" t="s">
        <v>34</v>
      </c>
      <c r="G41">
        <v>3142</v>
      </c>
      <c r="H41" s="2">
        <v>3947</v>
      </c>
      <c r="I41" s="1">
        <v>79.604763111223718</v>
      </c>
      <c r="J41" s="1">
        <v>71</v>
      </c>
    </row>
    <row r="42" spans="1:13" hidden="1" x14ac:dyDescent="0.25">
      <c r="A42" t="s">
        <v>9</v>
      </c>
      <c r="B42">
        <v>2016</v>
      </c>
      <c r="C42" t="s">
        <v>29</v>
      </c>
      <c r="D42" t="s">
        <v>11</v>
      </c>
      <c r="E42" t="s">
        <v>30</v>
      </c>
      <c r="F42" t="s">
        <v>35</v>
      </c>
      <c r="G42">
        <v>3574</v>
      </c>
      <c r="H42" s="2">
        <v>4083</v>
      </c>
      <c r="I42" s="1">
        <v>87.533676218466809</v>
      </c>
      <c r="J42" s="1">
        <v>71</v>
      </c>
    </row>
    <row r="43" spans="1:13" hidden="1" x14ac:dyDescent="0.25">
      <c r="A43" t="s">
        <v>9</v>
      </c>
      <c r="B43">
        <v>2016</v>
      </c>
      <c r="C43" t="s">
        <v>29</v>
      </c>
      <c r="D43" t="s">
        <v>11</v>
      </c>
      <c r="E43" t="s">
        <v>30</v>
      </c>
      <c r="F43" t="s">
        <v>36</v>
      </c>
      <c r="G43">
        <v>3441</v>
      </c>
      <c r="H43" s="2">
        <v>5223</v>
      </c>
      <c r="I43" s="1">
        <v>65.881677197013204</v>
      </c>
      <c r="J43" s="1">
        <v>71</v>
      </c>
    </row>
    <row r="44" spans="1:13" hidden="1" x14ac:dyDescent="0.25">
      <c r="A44" t="s">
        <v>9</v>
      </c>
      <c r="B44">
        <v>2016</v>
      </c>
      <c r="C44" t="s">
        <v>29</v>
      </c>
      <c r="D44" t="s">
        <v>11</v>
      </c>
      <c r="E44" t="s">
        <v>30</v>
      </c>
      <c r="F44" t="s">
        <v>37</v>
      </c>
      <c r="G44">
        <v>4728</v>
      </c>
      <c r="H44" s="2">
        <v>8350</v>
      </c>
      <c r="I44" s="1">
        <v>56.622754491017972</v>
      </c>
      <c r="J44" s="1">
        <v>71</v>
      </c>
    </row>
    <row r="45" spans="1:13" hidden="1" x14ac:dyDescent="0.25">
      <c r="A45" t="s">
        <v>9</v>
      </c>
      <c r="B45">
        <v>2016</v>
      </c>
      <c r="C45" t="s">
        <v>29</v>
      </c>
      <c r="D45" t="s">
        <v>11</v>
      </c>
      <c r="E45" t="s">
        <v>30</v>
      </c>
      <c r="F45" t="s">
        <v>38</v>
      </c>
      <c r="G45">
        <v>9460</v>
      </c>
      <c r="H45" s="2">
        <v>12529</v>
      </c>
      <c r="I45" s="1">
        <v>75.504828797190513</v>
      </c>
      <c r="J45" s="1">
        <v>71</v>
      </c>
    </row>
    <row r="46" spans="1:13" hidden="1" x14ac:dyDescent="0.25">
      <c r="A46" t="s">
        <v>9</v>
      </c>
      <c r="B46">
        <v>2016</v>
      </c>
      <c r="C46" t="s">
        <v>29</v>
      </c>
      <c r="D46" t="s">
        <v>11</v>
      </c>
      <c r="E46" t="s">
        <v>30</v>
      </c>
      <c r="F46" t="s">
        <v>39</v>
      </c>
      <c r="G46">
        <v>7134</v>
      </c>
      <c r="H46" s="2">
        <v>9459</v>
      </c>
      <c r="I46" s="1">
        <v>75.42023469711387</v>
      </c>
      <c r="J46" s="1">
        <v>71</v>
      </c>
    </row>
    <row r="47" spans="1:13" hidden="1" x14ac:dyDescent="0.25">
      <c r="A47" t="s">
        <v>9</v>
      </c>
      <c r="B47">
        <v>2016</v>
      </c>
      <c r="C47" t="s">
        <v>29</v>
      </c>
      <c r="D47" t="s">
        <v>11</v>
      </c>
      <c r="E47" t="s">
        <v>30</v>
      </c>
      <c r="F47" t="s">
        <v>40</v>
      </c>
      <c r="G47">
        <v>36804</v>
      </c>
      <c r="H47" s="2">
        <v>45288</v>
      </c>
      <c r="I47" s="1">
        <v>81.266560678325391</v>
      </c>
      <c r="J47" s="1">
        <v>71</v>
      </c>
    </row>
    <row r="48" spans="1:13" hidden="1" x14ac:dyDescent="0.25">
      <c r="A48" t="s">
        <v>9</v>
      </c>
      <c r="B48">
        <v>2016</v>
      </c>
      <c r="C48" t="s">
        <v>29</v>
      </c>
      <c r="D48" t="s">
        <v>11</v>
      </c>
      <c r="E48" t="s">
        <v>30</v>
      </c>
      <c r="F48" t="s">
        <v>41</v>
      </c>
      <c r="G48">
        <v>6330</v>
      </c>
      <c r="H48" s="2">
        <v>12817</v>
      </c>
      <c r="I48" s="1">
        <v>49.387532183818365</v>
      </c>
      <c r="J48" s="1">
        <v>71</v>
      </c>
    </row>
    <row r="49" spans="1:10" hidden="1" x14ac:dyDescent="0.25">
      <c r="A49" t="s">
        <v>9</v>
      </c>
      <c r="B49">
        <v>2016</v>
      </c>
      <c r="C49" t="s">
        <v>29</v>
      </c>
      <c r="D49" t="s">
        <v>11</v>
      </c>
      <c r="E49" t="s">
        <v>30</v>
      </c>
      <c r="F49" t="s">
        <v>42</v>
      </c>
      <c r="G49">
        <v>3924</v>
      </c>
      <c r="H49" s="2">
        <v>4649</v>
      </c>
      <c r="I49" s="1">
        <v>84.405248440524844</v>
      </c>
      <c r="J49" s="1">
        <v>71</v>
      </c>
    </row>
    <row r="50" spans="1:10" hidden="1" x14ac:dyDescent="0.25">
      <c r="A50" t="s">
        <v>9</v>
      </c>
      <c r="B50">
        <v>2017</v>
      </c>
      <c r="C50" t="s">
        <v>29</v>
      </c>
      <c r="D50" t="s">
        <v>11</v>
      </c>
      <c r="E50" t="s">
        <v>30</v>
      </c>
      <c r="F50" t="s">
        <v>31</v>
      </c>
      <c r="G50">
        <v>9934</v>
      </c>
      <c r="H50" s="2">
        <v>17246</v>
      </c>
      <c r="I50" s="1">
        <v>57.601762727588998</v>
      </c>
      <c r="J50" s="1">
        <v>69</v>
      </c>
    </row>
    <row r="51" spans="1:10" hidden="1" x14ac:dyDescent="0.25">
      <c r="A51" t="s">
        <v>9</v>
      </c>
      <c r="B51">
        <v>2017</v>
      </c>
      <c r="C51" t="s">
        <v>29</v>
      </c>
      <c r="D51" t="s">
        <v>11</v>
      </c>
      <c r="E51" t="s">
        <v>30</v>
      </c>
      <c r="F51" t="s">
        <v>32</v>
      </c>
      <c r="G51">
        <v>54866</v>
      </c>
      <c r="H51" s="2">
        <v>76728</v>
      </c>
      <c r="I51" s="1">
        <v>71.507142112397034</v>
      </c>
      <c r="J51" s="1">
        <v>69</v>
      </c>
    </row>
    <row r="52" spans="1:10" hidden="1" x14ac:dyDescent="0.25">
      <c r="A52" t="s">
        <v>9</v>
      </c>
      <c r="B52">
        <v>2017</v>
      </c>
      <c r="C52" t="s">
        <v>29</v>
      </c>
      <c r="D52" t="s">
        <v>11</v>
      </c>
      <c r="E52" t="s">
        <v>30</v>
      </c>
      <c r="F52" t="s">
        <v>33</v>
      </c>
      <c r="G52">
        <v>7054</v>
      </c>
      <c r="H52" s="2">
        <v>8711</v>
      </c>
      <c r="I52" s="1">
        <v>80.978073699919634</v>
      </c>
      <c r="J52" s="1">
        <v>69</v>
      </c>
    </row>
    <row r="53" spans="1:10" hidden="1" x14ac:dyDescent="0.25">
      <c r="A53" t="s">
        <v>9</v>
      </c>
      <c r="B53">
        <v>2017</v>
      </c>
      <c r="C53" t="s">
        <v>29</v>
      </c>
      <c r="D53" t="s">
        <v>11</v>
      </c>
      <c r="E53" t="s">
        <v>30</v>
      </c>
      <c r="F53" t="s">
        <v>34</v>
      </c>
      <c r="G53">
        <v>2488</v>
      </c>
      <c r="H53" s="2">
        <v>4065</v>
      </c>
      <c r="I53" s="1">
        <v>61.205412054120544</v>
      </c>
      <c r="J53" s="1">
        <v>69</v>
      </c>
    </row>
    <row r="54" spans="1:10" hidden="1" x14ac:dyDescent="0.25">
      <c r="A54" t="s">
        <v>9</v>
      </c>
      <c r="B54">
        <v>2017</v>
      </c>
      <c r="C54" t="s">
        <v>29</v>
      </c>
      <c r="D54" t="s">
        <v>11</v>
      </c>
      <c r="E54" t="s">
        <v>30</v>
      </c>
      <c r="F54" t="s">
        <v>35</v>
      </c>
      <c r="G54">
        <v>3640</v>
      </c>
      <c r="H54" s="2">
        <v>4206</v>
      </c>
      <c r="I54" s="1">
        <v>86.543033761293387</v>
      </c>
      <c r="J54" s="1">
        <v>69</v>
      </c>
    </row>
    <row r="55" spans="1:10" hidden="1" x14ac:dyDescent="0.25">
      <c r="A55" t="s">
        <v>9</v>
      </c>
      <c r="B55">
        <v>2017</v>
      </c>
      <c r="C55" t="s">
        <v>29</v>
      </c>
      <c r="D55" t="s">
        <v>11</v>
      </c>
      <c r="E55" t="s">
        <v>30</v>
      </c>
      <c r="F55" t="s">
        <v>36</v>
      </c>
      <c r="G55">
        <v>2438</v>
      </c>
      <c r="H55" s="2">
        <v>5380</v>
      </c>
      <c r="I55" s="1">
        <v>45.315985130111528</v>
      </c>
      <c r="J55" s="1">
        <v>69</v>
      </c>
    </row>
    <row r="56" spans="1:10" hidden="1" x14ac:dyDescent="0.25">
      <c r="A56" t="s">
        <v>9</v>
      </c>
      <c r="B56">
        <v>2017</v>
      </c>
      <c r="C56" t="s">
        <v>29</v>
      </c>
      <c r="D56" t="s">
        <v>11</v>
      </c>
      <c r="E56" t="s">
        <v>30</v>
      </c>
      <c r="F56" t="s">
        <v>37</v>
      </c>
      <c r="G56">
        <v>3710</v>
      </c>
      <c r="H56" s="2">
        <v>8601</v>
      </c>
      <c r="I56" s="1">
        <v>43.13451924194861</v>
      </c>
      <c r="J56" s="1">
        <v>69</v>
      </c>
    </row>
    <row r="57" spans="1:10" hidden="1" x14ac:dyDescent="0.25">
      <c r="A57" t="s">
        <v>9</v>
      </c>
      <c r="B57">
        <v>2017</v>
      </c>
      <c r="C57" t="s">
        <v>29</v>
      </c>
      <c r="D57" t="s">
        <v>11</v>
      </c>
      <c r="E57" t="s">
        <v>30</v>
      </c>
      <c r="F57" t="s">
        <v>38</v>
      </c>
      <c r="G57">
        <v>9377</v>
      </c>
      <c r="H57" s="2">
        <v>12905</v>
      </c>
      <c r="I57" s="1">
        <v>72.661759008136386</v>
      </c>
      <c r="J57" s="1">
        <v>69</v>
      </c>
    </row>
    <row r="58" spans="1:10" hidden="1" x14ac:dyDescent="0.25">
      <c r="A58" t="s">
        <v>9</v>
      </c>
      <c r="B58">
        <v>2017</v>
      </c>
      <c r="C58" t="s">
        <v>29</v>
      </c>
      <c r="D58" t="s">
        <v>11</v>
      </c>
      <c r="E58" t="s">
        <v>30</v>
      </c>
      <c r="F58" t="s">
        <v>39</v>
      </c>
      <c r="G58">
        <v>6338</v>
      </c>
      <c r="H58" s="2">
        <v>9742</v>
      </c>
      <c r="I58" s="1">
        <v>65.058509546294403</v>
      </c>
      <c r="J58" s="1">
        <v>69</v>
      </c>
    </row>
    <row r="59" spans="1:10" hidden="1" x14ac:dyDescent="0.25">
      <c r="A59" t="s">
        <v>9</v>
      </c>
      <c r="B59">
        <v>2017</v>
      </c>
      <c r="C59" t="s">
        <v>29</v>
      </c>
      <c r="D59" t="s">
        <v>11</v>
      </c>
      <c r="E59" t="s">
        <v>30</v>
      </c>
      <c r="F59" t="s">
        <v>40</v>
      </c>
      <c r="G59">
        <v>38652</v>
      </c>
      <c r="H59" s="2">
        <v>46648</v>
      </c>
      <c r="I59" s="1">
        <v>82.858857828845828</v>
      </c>
      <c r="J59" s="1">
        <v>69</v>
      </c>
    </row>
    <row r="60" spans="1:10" hidden="1" x14ac:dyDescent="0.25">
      <c r="A60" t="s">
        <v>9</v>
      </c>
      <c r="B60">
        <v>2017</v>
      </c>
      <c r="C60" t="s">
        <v>29</v>
      </c>
      <c r="D60" t="s">
        <v>11</v>
      </c>
      <c r="E60" t="s">
        <v>30</v>
      </c>
      <c r="F60" t="s">
        <v>41</v>
      </c>
      <c r="G60">
        <v>4700</v>
      </c>
      <c r="H60" s="2">
        <v>13202</v>
      </c>
      <c r="I60" s="1">
        <v>35.600666565671865</v>
      </c>
      <c r="J60" s="1">
        <v>69</v>
      </c>
    </row>
    <row r="61" spans="1:10" hidden="1" x14ac:dyDescent="0.25">
      <c r="A61" t="s">
        <v>9</v>
      </c>
      <c r="B61">
        <v>2017</v>
      </c>
      <c r="C61" t="s">
        <v>29</v>
      </c>
      <c r="D61" t="s">
        <v>11</v>
      </c>
      <c r="E61" t="s">
        <v>30</v>
      </c>
      <c r="F61" t="s">
        <v>42</v>
      </c>
      <c r="G61">
        <v>3661</v>
      </c>
      <c r="H61" s="2">
        <v>4789</v>
      </c>
      <c r="I61" s="1">
        <v>76.446022134057216</v>
      </c>
      <c r="J61" s="1">
        <v>69</v>
      </c>
    </row>
    <row r="62" spans="1:10" hidden="1" x14ac:dyDescent="0.25">
      <c r="A62" t="s">
        <v>9</v>
      </c>
      <c r="B62">
        <v>2018</v>
      </c>
      <c r="C62" t="s">
        <v>29</v>
      </c>
      <c r="D62" t="s">
        <v>11</v>
      </c>
      <c r="E62" t="s">
        <v>30</v>
      </c>
      <c r="F62" t="s">
        <v>31</v>
      </c>
      <c r="G62">
        <v>11197</v>
      </c>
      <c r="H62" s="2">
        <v>17763</v>
      </c>
      <c r="I62" s="1">
        <v>63.035523278725435</v>
      </c>
      <c r="J62" s="1">
        <v>75</v>
      </c>
    </row>
    <row r="63" spans="1:10" hidden="1" x14ac:dyDescent="0.25">
      <c r="A63" t="s">
        <v>9</v>
      </c>
      <c r="B63">
        <v>2018</v>
      </c>
      <c r="C63" t="s">
        <v>29</v>
      </c>
      <c r="D63" t="s">
        <v>11</v>
      </c>
      <c r="E63" t="s">
        <v>30</v>
      </c>
      <c r="F63" t="s">
        <v>32</v>
      </c>
      <c r="G63">
        <v>63995</v>
      </c>
      <c r="H63" s="2">
        <v>79030</v>
      </c>
      <c r="I63" s="1">
        <v>80.975578894090845</v>
      </c>
      <c r="J63" s="1">
        <v>75</v>
      </c>
    </row>
    <row r="64" spans="1:10" hidden="1" x14ac:dyDescent="0.25">
      <c r="A64" t="s">
        <v>9</v>
      </c>
      <c r="B64">
        <v>2018</v>
      </c>
      <c r="C64" t="s">
        <v>29</v>
      </c>
      <c r="D64" t="s">
        <v>11</v>
      </c>
      <c r="E64" t="s">
        <v>30</v>
      </c>
      <c r="F64" t="s">
        <v>33</v>
      </c>
      <c r="G64">
        <v>7251</v>
      </c>
      <c r="H64" s="2">
        <v>8973</v>
      </c>
      <c r="I64" s="1">
        <v>80.809093948512199</v>
      </c>
      <c r="J64" s="1">
        <v>75</v>
      </c>
    </row>
    <row r="65" spans="1:10" hidden="1" x14ac:dyDescent="0.25">
      <c r="A65" t="s">
        <v>9</v>
      </c>
      <c r="B65">
        <v>2018</v>
      </c>
      <c r="C65" t="s">
        <v>29</v>
      </c>
      <c r="D65" t="s">
        <v>11</v>
      </c>
      <c r="E65" t="s">
        <v>30</v>
      </c>
      <c r="F65" t="s">
        <v>34</v>
      </c>
      <c r="G65">
        <v>1621</v>
      </c>
      <c r="H65" s="2">
        <v>4187</v>
      </c>
      <c r="I65" s="1">
        <v>38.715070456173869</v>
      </c>
      <c r="J65" s="1">
        <v>75</v>
      </c>
    </row>
    <row r="66" spans="1:10" hidden="1" x14ac:dyDescent="0.25">
      <c r="A66" t="s">
        <v>9</v>
      </c>
      <c r="B66">
        <v>2018</v>
      </c>
      <c r="C66" t="s">
        <v>29</v>
      </c>
      <c r="D66" t="s">
        <v>11</v>
      </c>
      <c r="E66" t="s">
        <v>30</v>
      </c>
      <c r="F66" t="s">
        <v>35</v>
      </c>
      <c r="G66">
        <v>3906</v>
      </c>
      <c r="H66" s="2">
        <v>4331</v>
      </c>
      <c r="I66" s="1">
        <v>90.187023782036476</v>
      </c>
      <c r="J66" s="1">
        <v>75</v>
      </c>
    </row>
    <row r="67" spans="1:10" hidden="1" x14ac:dyDescent="0.25">
      <c r="A67" t="s">
        <v>9</v>
      </c>
      <c r="B67">
        <v>2018</v>
      </c>
      <c r="C67" t="s">
        <v>29</v>
      </c>
      <c r="D67" t="s">
        <v>11</v>
      </c>
      <c r="E67" t="s">
        <v>30</v>
      </c>
      <c r="F67" t="s">
        <v>36</v>
      </c>
      <c r="G67">
        <v>3624</v>
      </c>
      <c r="H67" s="2">
        <v>5541</v>
      </c>
      <c r="I67" s="1">
        <v>65.403356794802377</v>
      </c>
      <c r="J67" s="1">
        <v>75</v>
      </c>
    </row>
    <row r="68" spans="1:10" hidden="1" x14ac:dyDescent="0.25">
      <c r="A68" t="s">
        <v>9</v>
      </c>
      <c r="B68">
        <v>2018</v>
      </c>
      <c r="C68" t="s">
        <v>29</v>
      </c>
      <c r="D68" t="s">
        <v>11</v>
      </c>
      <c r="E68" t="s">
        <v>30</v>
      </c>
      <c r="F68" t="s">
        <v>37</v>
      </c>
      <c r="G68">
        <v>3741</v>
      </c>
      <c r="H68" s="2">
        <v>8859</v>
      </c>
      <c r="I68" s="1">
        <v>42.228242465289533</v>
      </c>
      <c r="J68" s="1">
        <v>75</v>
      </c>
    </row>
    <row r="69" spans="1:10" hidden="1" x14ac:dyDescent="0.25">
      <c r="A69" t="s">
        <v>9</v>
      </c>
      <c r="B69">
        <v>2018</v>
      </c>
      <c r="C69" t="s">
        <v>29</v>
      </c>
      <c r="D69" t="s">
        <v>11</v>
      </c>
      <c r="E69" t="s">
        <v>30</v>
      </c>
      <c r="F69" t="s">
        <v>38</v>
      </c>
      <c r="G69">
        <v>10311</v>
      </c>
      <c r="H69" s="2">
        <v>13292</v>
      </c>
      <c r="I69" s="1">
        <v>77.572976226301535</v>
      </c>
      <c r="J69" s="1">
        <v>75</v>
      </c>
    </row>
    <row r="70" spans="1:10" hidden="1" x14ac:dyDescent="0.25">
      <c r="A70" t="s">
        <v>9</v>
      </c>
      <c r="B70">
        <v>2018</v>
      </c>
      <c r="C70" t="s">
        <v>29</v>
      </c>
      <c r="D70" t="s">
        <v>11</v>
      </c>
      <c r="E70" t="s">
        <v>30</v>
      </c>
      <c r="F70" t="s">
        <v>39</v>
      </c>
      <c r="G70">
        <v>7754</v>
      </c>
      <c r="H70" s="2">
        <v>10035</v>
      </c>
      <c r="I70" s="1">
        <v>77.269556552067769</v>
      </c>
      <c r="J70" s="1">
        <v>75</v>
      </c>
    </row>
    <row r="71" spans="1:10" hidden="1" x14ac:dyDescent="0.25">
      <c r="A71" t="s">
        <v>9</v>
      </c>
      <c r="B71">
        <v>2018</v>
      </c>
      <c r="C71" t="s">
        <v>29</v>
      </c>
      <c r="D71" t="s">
        <v>11</v>
      </c>
      <c r="E71" t="s">
        <v>30</v>
      </c>
      <c r="F71" t="s">
        <v>40</v>
      </c>
      <c r="G71">
        <v>39985</v>
      </c>
      <c r="H71" s="2">
        <v>48046</v>
      </c>
      <c r="I71" s="1">
        <v>83.222328601756644</v>
      </c>
      <c r="J71" s="1">
        <v>75</v>
      </c>
    </row>
    <row r="72" spans="1:10" hidden="1" x14ac:dyDescent="0.25">
      <c r="A72" t="s">
        <v>9</v>
      </c>
      <c r="B72">
        <v>2018</v>
      </c>
      <c r="C72" t="s">
        <v>29</v>
      </c>
      <c r="D72" t="s">
        <v>11</v>
      </c>
      <c r="E72" t="s">
        <v>30</v>
      </c>
      <c r="F72" t="s">
        <v>41</v>
      </c>
      <c r="G72">
        <v>6263</v>
      </c>
      <c r="H72" s="2">
        <v>13596</v>
      </c>
      <c r="I72" s="1">
        <v>46.065019123271547</v>
      </c>
      <c r="J72" s="1">
        <v>75</v>
      </c>
    </row>
    <row r="73" spans="1:10" hidden="1" x14ac:dyDescent="0.25">
      <c r="A73" t="s">
        <v>9</v>
      </c>
      <c r="B73">
        <v>2018</v>
      </c>
      <c r="C73" t="s">
        <v>29</v>
      </c>
      <c r="D73" t="s">
        <v>11</v>
      </c>
      <c r="E73" t="s">
        <v>30</v>
      </c>
      <c r="F73" t="s">
        <v>42</v>
      </c>
      <c r="G73">
        <v>3883</v>
      </c>
      <c r="H73" s="2">
        <v>4933</v>
      </c>
      <c r="I73" s="1">
        <v>78.714778025542259</v>
      </c>
      <c r="J73" s="1">
        <v>75</v>
      </c>
    </row>
    <row r="74" spans="1:10" hidden="1" x14ac:dyDescent="0.25">
      <c r="A74" t="s">
        <v>9</v>
      </c>
      <c r="B74">
        <v>2019</v>
      </c>
      <c r="C74" t="s">
        <v>29</v>
      </c>
      <c r="D74" t="s">
        <v>11</v>
      </c>
      <c r="E74" t="s">
        <v>30</v>
      </c>
      <c r="F74" t="s">
        <v>31</v>
      </c>
      <c r="G74">
        <v>12492</v>
      </c>
      <c r="H74" s="2">
        <v>18352</v>
      </c>
      <c r="I74" s="1">
        <v>68.068875326939846</v>
      </c>
      <c r="J74" s="1">
        <v>79</v>
      </c>
    </row>
    <row r="75" spans="1:10" hidden="1" x14ac:dyDescent="0.25">
      <c r="A75" t="s">
        <v>9</v>
      </c>
      <c r="B75">
        <v>2019</v>
      </c>
      <c r="C75" t="s">
        <v>29</v>
      </c>
      <c r="D75" t="s">
        <v>11</v>
      </c>
      <c r="E75" t="s">
        <v>30</v>
      </c>
      <c r="F75" t="s">
        <v>32</v>
      </c>
      <c r="G75">
        <v>68923</v>
      </c>
      <c r="H75" s="2">
        <v>80522</v>
      </c>
      <c r="I75" s="1">
        <v>85.595241052134824</v>
      </c>
      <c r="J75" s="1">
        <v>79</v>
      </c>
    </row>
    <row r="76" spans="1:10" hidden="1" x14ac:dyDescent="0.25">
      <c r="A76" t="s">
        <v>9</v>
      </c>
      <c r="B76">
        <v>2019</v>
      </c>
      <c r="C76" t="s">
        <v>29</v>
      </c>
      <c r="D76" t="s">
        <v>11</v>
      </c>
      <c r="E76" t="s">
        <v>30</v>
      </c>
      <c r="F76" t="s">
        <v>33</v>
      </c>
      <c r="G76">
        <v>7386</v>
      </c>
      <c r="H76" s="2">
        <v>9270</v>
      </c>
      <c r="I76" s="1">
        <v>79.676375404530745</v>
      </c>
      <c r="J76" s="1">
        <v>79</v>
      </c>
    </row>
    <row r="77" spans="1:10" hidden="1" x14ac:dyDescent="0.25">
      <c r="A77" t="s">
        <v>9</v>
      </c>
      <c r="B77">
        <v>2019</v>
      </c>
      <c r="C77" t="s">
        <v>29</v>
      </c>
      <c r="D77" t="s">
        <v>11</v>
      </c>
      <c r="E77" t="s">
        <v>30</v>
      </c>
      <c r="F77" t="s">
        <v>34</v>
      </c>
      <c r="G77">
        <v>2579</v>
      </c>
      <c r="H77" s="2">
        <v>4335</v>
      </c>
      <c r="I77" s="1">
        <v>59.492502883506347</v>
      </c>
      <c r="J77" s="1">
        <v>79</v>
      </c>
    </row>
    <row r="78" spans="1:10" hidden="1" x14ac:dyDescent="0.25">
      <c r="A78" t="s">
        <v>9</v>
      </c>
      <c r="B78">
        <v>2019</v>
      </c>
      <c r="C78" t="s">
        <v>29</v>
      </c>
      <c r="D78" t="s">
        <v>11</v>
      </c>
      <c r="E78" t="s">
        <v>30</v>
      </c>
      <c r="F78" t="s">
        <v>35</v>
      </c>
      <c r="G78">
        <v>4107</v>
      </c>
      <c r="H78" s="2">
        <v>4475</v>
      </c>
      <c r="I78" s="1">
        <v>91.77653631284916</v>
      </c>
      <c r="J78" s="1">
        <v>79</v>
      </c>
    </row>
    <row r="79" spans="1:10" hidden="1" x14ac:dyDescent="0.25">
      <c r="A79" t="s">
        <v>9</v>
      </c>
      <c r="B79">
        <v>2019</v>
      </c>
      <c r="C79" t="s">
        <v>29</v>
      </c>
      <c r="D79" t="s">
        <v>11</v>
      </c>
      <c r="E79" t="s">
        <v>30</v>
      </c>
      <c r="F79" t="s">
        <v>36</v>
      </c>
      <c r="G79">
        <v>4208</v>
      </c>
      <c r="H79" s="2">
        <v>5725</v>
      </c>
      <c r="I79" s="1">
        <v>73.502183406113545</v>
      </c>
      <c r="J79" s="1">
        <v>79</v>
      </c>
    </row>
    <row r="80" spans="1:10" hidden="1" x14ac:dyDescent="0.25">
      <c r="A80" t="s">
        <v>9</v>
      </c>
      <c r="B80">
        <v>2019</v>
      </c>
      <c r="C80" t="s">
        <v>29</v>
      </c>
      <c r="D80" t="s">
        <v>11</v>
      </c>
      <c r="E80" t="s">
        <v>30</v>
      </c>
      <c r="F80" t="s">
        <v>37</v>
      </c>
      <c r="G80">
        <v>4258</v>
      </c>
      <c r="H80" s="2">
        <v>9152</v>
      </c>
      <c r="I80" s="1">
        <v>46.525349650349654</v>
      </c>
      <c r="J80" s="1">
        <v>79</v>
      </c>
    </row>
    <row r="81" spans="1:10" hidden="1" x14ac:dyDescent="0.25">
      <c r="A81" t="s">
        <v>9</v>
      </c>
      <c r="B81">
        <v>2019</v>
      </c>
      <c r="C81" t="s">
        <v>29</v>
      </c>
      <c r="D81" t="s">
        <v>11</v>
      </c>
      <c r="E81" t="s">
        <v>30</v>
      </c>
      <c r="F81" t="s">
        <v>38</v>
      </c>
      <c r="G81">
        <v>9071</v>
      </c>
      <c r="H81" s="2">
        <v>13731</v>
      </c>
      <c r="I81" s="1">
        <v>66.062195033136689</v>
      </c>
      <c r="J81" s="1">
        <v>79</v>
      </c>
    </row>
    <row r="82" spans="1:10" hidden="1" x14ac:dyDescent="0.25">
      <c r="A82" t="s">
        <v>9</v>
      </c>
      <c r="B82">
        <v>2019</v>
      </c>
      <c r="C82" t="s">
        <v>29</v>
      </c>
      <c r="D82" t="s">
        <v>11</v>
      </c>
      <c r="E82" t="s">
        <v>30</v>
      </c>
      <c r="F82" t="s">
        <v>39</v>
      </c>
      <c r="G82">
        <v>7846</v>
      </c>
      <c r="H82" s="2">
        <v>10367</v>
      </c>
      <c r="I82" s="1">
        <v>75.682453940387774</v>
      </c>
      <c r="J82" s="1">
        <v>79</v>
      </c>
    </row>
    <row r="83" spans="1:10" hidden="1" x14ac:dyDescent="0.25">
      <c r="A83" t="s">
        <v>9</v>
      </c>
      <c r="B83">
        <v>2019</v>
      </c>
      <c r="C83" t="s">
        <v>29</v>
      </c>
      <c r="D83" t="s">
        <v>11</v>
      </c>
      <c r="E83" t="s">
        <v>30</v>
      </c>
      <c r="F83" t="s">
        <v>40</v>
      </c>
      <c r="G83">
        <v>42348</v>
      </c>
      <c r="H83" s="2">
        <v>49637</v>
      </c>
      <c r="I83" s="1">
        <v>85.315389729435694</v>
      </c>
      <c r="J83" s="1">
        <v>79</v>
      </c>
    </row>
    <row r="84" spans="1:10" hidden="1" x14ac:dyDescent="0.25">
      <c r="A84" t="s">
        <v>9</v>
      </c>
      <c r="B84">
        <v>2019</v>
      </c>
      <c r="C84" t="s">
        <v>29</v>
      </c>
      <c r="D84" t="s">
        <v>11</v>
      </c>
      <c r="E84" t="s">
        <v>30</v>
      </c>
      <c r="F84" t="s">
        <v>41</v>
      </c>
      <c r="G84">
        <v>10660</v>
      </c>
      <c r="H84" s="2">
        <v>15170</v>
      </c>
      <c r="I84" s="1">
        <v>70.270270270270274</v>
      </c>
      <c r="J84" s="1">
        <v>79</v>
      </c>
    </row>
    <row r="85" spans="1:10" hidden="1" x14ac:dyDescent="0.25">
      <c r="A85" t="s">
        <v>9</v>
      </c>
      <c r="B85">
        <v>2019</v>
      </c>
      <c r="C85" t="s">
        <v>29</v>
      </c>
      <c r="D85" t="s">
        <v>11</v>
      </c>
      <c r="E85" t="s">
        <v>30</v>
      </c>
      <c r="F85" t="s">
        <v>42</v>
      </c>
      <c r="G85">
        <v>4370</v>
      </c>
      <c r="H85" s="2">
        <v>5096</v>
      </c>
      <c r="I85" s="1">
        <v>85.753532182103612</v>
      </c>
      <c r="J85" s="1">
        <v>79</v>
      </c>
    </row>
    <row r="86" spans="1:10" hidden="1" x14ac:dyDescent="0.25">
      <c r="A86" t="s">
        <v>9</v>
      </c>
      <c r="B86">
        <v>2020</v>
      </c>
      <c r="C86" t="s">
        <v>29</v>
      </c>
      <c r="D86" t="s">
        <v>11</v>
      </c>
      <c r="E86" t="s">
        <v>30</v>
      </c>
      <c r="F86" t="s">
        <v>31</v>
      </c>
      <c r="G86">
        <v>14942</v>
      </c>
      <c r="H86" s="2">
        <v>18904</v>
      </c>
      <c r="I86" s="1">
        <v>79.041472704189587</v>
      </c>
      <c r="J86" s="1">
        <v>73</v>
      </c>
    </row>
    <row r="87" spans="1:10" hidden="1" x14ac:dyDescent="0.25">
      <c r="A87" t="s">
        <v>9</v>
      </c>
      <c r="B87">
        <v>2020</v>
      </c>
      <c r="C87" t="s">
        <v>29</v>
      </c>
      <c r="D87" t="s">
        <v>11</v>
      </c>
      <c r="E87" t="s">
        <v>30</v>
      </c>
      <c r="F87" t="s">
        <v>32</v>
      </c>
      <c r="G87">
        <v>62198</v>
      </c>
      <c r="H87" s="2">
        <v>82382</v>
      </c>
      <c r="I87" s="1">
        <v>75.49950231846762</v>
      </c>
      <c r="J87" s="1">
        <v>73</v>
      </c>
    </row>
    <row r="88" spans="1:10" hidden="1" x14ac:dyDescent="0.25">
      <c r="A88" t="s">
        <v>9</v>
      </c>
      <c r="B88">
        <v>2020</v>
      </c>
      <c r="C88" t="s">
        <v>29</v>
      </c>
      <c r="D88" t="s">
        <v>11</v>
      </c>
      <c r="E88" t="s">
        <v>30</v>
      </c>
      <c r="F88" t="s">
        <v>33</v>
      </c>
      <c r="G88">
        <v>7580</v>
      </c>
      <c r="H88" s="2">
        <v>9549</v>
      </c>
      <c r="I88" s="1">
        <v>79.380039794742913</v>
      </c>
      <c r="J88" s="1">
        <v>73</v>
      </c>
    </row>
    <row r="89" spans="1:10" hidden="1" x14ac:dyDescent="0.25">
      <c r="A89" t="s">
        <v>9</v>
      </c>
      <c r="B89">
        <v>2020</v>
      </c>
      <c r="C89" t="s">
        <v>29</v>
      </c>
      <c r="D89" t="s">
        <v>11</v>
      </c>
      <c r="E89" t="s">
        <v>30</v>
      </c>
      <c r="F89" t="s">
        <v>34</v>
      </c>
      <c r="G89">
        <v>3338</v>
      </c>
      <c r="H89" s="2">
        <v>4465</v>
      </c>
      <c r="I89" s="1">
        <v>74.759238521836508</v>
      </c>
      <c r="J89" s="1">
        <v>73</v>
      </c>
    </row>
    <row r="90" spans="1:10" hidden="1" x14ac:dyDescent="0.25">
      <c r="A90" t="s">
        <v>9</v>
      </c>
      <c r="B90">
        <v>2020</v>
      </c>
      <c r="C90" t="s">
        <v>29</v>
      </c>
      <c r="D90" t="s">
        <v>11</v>
      </c>
      <c r="E90" t="s">
        <v>30</v>
      </c>
      <c r="F90" t="s">
        <v>35</v>
      </c>
      <c r="G90">
        <v>4157</v>
      </c>
      <c r="H90" s="2">
        <v>4610</v>
      </c>
      <c r="I90" s="1">
        <v>90.173535791757047</v>
      </c>
      <c r="J90" s="1">
        <v>73</v>
      </c>
    </row>
    <row r="91" spans="1:10" hidden="1" x14ac:dyDescent="0.25">
      <c r="A91" t="s">
        <v>9</v>
      </c>
      <c r="B91">
        <v>2020</v>
      </c>
      <c r="C91" t="s">
        <v>29</v>
      </c>
      <c r="D91" t="s">
        <v>11</v>
      </c>
      <c r="E91" t="s">
        <v>30</v>
      </c>
      <c r="F91" t="s">
        <v>36</v>
      </c>
      <c r="G91">
        <v>4753</v>
      </c>
      <c r="H91" s="2">
        <v>5897</v>
      </c>
      <c r="I91" s="1">
        <v>80.600305239952519</v>
      </c>
      <c r="J91" s="1">
        <v>73</v>
      </c>
    </row>
    <row r="92" spans="1:10" hidden="1" x14ac:dyDescent="0.25">
      <c r="A92" t="s">
        <v>9</v>
      </c>
      <c r="B92">
        <v>2020</v>
      </c>
      <c r="C92" t="s">
        <v>29</v>
      </c>
      <c r="D92" t="s">
        <v>11</v>
      </c>
      <c r="E92" t="s">
        <v>30</v>
      </c>
      <c r="F92" t="s">
        <v>37</v>
      </c>
      <c r="G92">
        <v>4828</v>
      </c>
      <c r="H92" s="2">
        <v>9428</v>
      </c>
      <c r="I92" s="1">
        <v>51.209164191769197</v>
      </c>
      <c r="J92" s="1">
        <v>73</v>
      </c>
    </row>
    <row r="93" spans="1:10" hidden="1" x14ac:dyDescent="0.25">
      <c r="A93" t="s">
        <v>9</v>
      </c>
      <c r="B93">
        <v>2020</v>
      </c>
      <c r="C93" t="s">
        <v>29</v>
      </c>
      <c r="D93" t="s">
        <v>11</v>
      </c>
      <c r="E93" t="s">
        <v>30</v>
      </c>
      <c r="F93" t="s">
        <v>38</v>
      </c>
      <c r="G93">
        <v>8803</v>
      </c>
      <c r="H93" s="2">
        <v>14145</v>
      </c>
      <c r="I93" s="1">
        <v>62.234004948745138</v>
      </c>
      <c r="J93" s="1">
        <v>73</v>
      </c>
    </row>
    <row r="94" spans="1:10" hidden="1" x14ac:dyDescent="0.25">
      <c r="A94" t="s">
        <v>9</v>
      </c>
      <c r="B94">
        <v>2020</v>
      </c>
      <c r="C94" t="s">
        <v>29</v>
      </c>
      <c r="D94" t="s">
        <v>11</v>
      </c>
      <c r="E94" t="s">
        <v>30</v>
      </c>
      <c r="F94" t="s">
        <v>39</v>
      </c>
      <c r="G94">
        <v>8027</v>
      </c>
      <c r="H94" s="2">
        <v>10679</v>
      </c>
      <c r="I94" s="1">
        <v>75.166214064987358</v>
      </c>
      <c r="J94" s="1">
        <v>73</v>
      </c>
    </row>
    <row r="95" spans="1:10" hidden="1" x14ac:dyDescent="0.25">
      <c r="A95" t="s">
        <v>9</v>
      </c>
      <c r="B95">
        <v>2020</v>
      </c>
      <c r="C95" t="s">
        <v>29</v>
      </c>
      <c r="D95" t="s">
        <v>11</v>
      </c>
      <c r="E95" t="s">
        <v>30</v>
      </c>
      <c r="F95" t="s">
        <v>40</v>
      </c>
      <c r="G95">
        <v>36276</v>
      </c>
      <c r="H95" s="2">
        <v>51131</v>
      </c>
      <c r="I95" s="1">
        <v>70.947174903678786</v>
      </c>
      <c r="J95" s="1">
        <v>73</v>
      </c>
    </row>
    <row r="96" spans="1:10" hidden="1" x14ac:dyDescent="0.25">
      <c r="A96" t="s">
        <v>9</v>
      </c>
      <c r="B96">
        <v>2020</v>
      </c>
      <c r="C96" t="s">
        <v>29</v>
      </c>
      <c r="D96" t="s">
        <v>11</v>
      </c>
      <c r="E96" t="s">
        <v>30</v>
      </c>
      <c r="F96" t="s">
        <v>41</v>
      </c>
      <c r="G96">
        <v>11154</v>
      </c>
      <c r="H96" s="2">
        <v>15628</v>
      </c>
      <c r="I96" s="1">
        <v>71.371896595853599</v>
      </c>
      <c r="J96" s="1">
        <v>73</v>
      </c>
    </row>
    <row r="97" spans="1:10" hidden="1" x14ac:dyDescent="0.25">
      <c r="A97" t="s">
        <v>9</v>
      </c>
      <c r="B97">
        <v>2020</v>
      </c>
      <c r="C97" t="s">
        <v>29</v>
      </c>
      <c r="D97" t="s">
        <v>11</v>
      </c>
      <c r="E97" t="s">
        <v>30</v>
      </c>
      <c r="F97" t="s">
        <v>42</v>
      </c>
      <c r="G97">
        <v>3268</v>
      </c>
      <c r="H97" s="2">
        <v>5249</v>
      </c>
      <c r="I97" s="1">
        <v>62.259477995808723</v>
      </c>
      <c r="J97" s="1">
        <v>73</v>
      </c>
    </row>
    <row r="98" spans="1:10" hidden="1" x14ac:dyDescent="0.25">
      <c r="A98" t="s">
        <v>9</v>
      </c>
      <c r="B98">
        <v>2021</v>
      </c>
      <c r="C98" t="s">
        <v>29</v>
      </c>
      <c r="D98" t="s">
        <v>11</v>
      </c>
      <c r="E98" t="s">
        <v>30</v>
      </c>
      <c r="F98" t="s">
        <v>31</v>
      </c>
      <c r="G98">
        <v>17814</v>
      </c>
      <c r="H98" s="2">
        <v>19471</v>
      </c>
      <c r="I98" s="1">
        <v>91.489908068409434</v>
      </c>
      <c r="J98" s="1">
        <v>77</v>
      </c>
    </row>
    <row r="99" spans="1:10" hidden="1" x14ac:dyDescent="0.25">
      <c r="A99" t="s">
        <v>9</v>
      </c>
      <c r="B99">
        <v>2021</v>
      </c>
      <c r="C99" t="s">
        <v>29</v>
      </c>
      <c r="D99" t="s">
        <v>11</v>
      </c>
      <c r="E99" t="s">
        <v>30</v>
      </c>
      <c r="F99" t="s">
        <v>32</v>
      </c>
      <c r="G99">
        <v>60147</v>
      </c>
      <c r="H99" s="2">
        <v>85426</v>
      </c>
      <c r="I99" s="1">
        <v>70.408306604546624</v>
      </c>
      <c r="J99" s="1">
        <v>77</v>
      </c>
    </row>
    <row r="100" spans="1:10" hidden="1" x14ac:dyDescent="0.25">
      <c r="A100" t="s">
        <v>9</v>
      </c>
      <c r="B100">
        <v>2021</v>
      </c>
      <c r="C100" t="s">
        <v>29</v>
      </c>
      <c r="D100" t="s">
        <v>11</v>
      </c>
      <c r="E100" t="s">
        <v>30</v>
      </c>
      <c r="F100" t="s">
        <v>33</v>
      </c>
      <c r="G100">
        <v>6485</v>
      </c>
      <c r="H100" s="2">
        <v>9834</v>
      </c>
      <c r="I100" s="1">
        <v>65.94468171649379</v>
      </c>
      <c r="J100" s="1">
        <v>77</v>
      </c>
    </row>
    <row r="101" spans="1:10" hidden="1" x14ac:dyDescent="0.25">
      <c r="A101" t="s">
        <v>9</v>
      </c>
      <c r="B101">
        <v>2021</v>
      </c>
      <c r="C101" t="s">
        <v>29</v>
      </c>
      <c r="D101" t="s">
        <v>11</v>
      </c>
      <c r="E101" t="s">
        <v>30</v>
      </c>
      <c r="F101" t="s">
        <v>34</v>
      </c>
      <c r="G101">
        <v>3934</v>
      </c>
      <c r="H101" s="2">
        <v>4599</v>
      </c>
      <c r="I101" s="1">
        <v>85.540334855403344</v>
      </c>
      <c r="J101" s="1">
        <v>77</v>
      </c>
    </row>
    <row r="102" spans="1:10" hidden="1" x14ac:dyDescent="0.25">
      <c r="A102" t="s">
        <v>9</v>
      </c>
      <c r="B102">
        <v>2021</v>
      </c>
      <c r="C102" t="s">
        <v>29</v>
      </c>
      <c r="D102" t="s">
        <v>11</v>
      </c>
      <c r="E102" t="s">
        <v>30</v>
      </c>
      <c r="F102" t="s">
        <v>35</v>
      </c>
      <c r="G102">
        <v>4439</v>
      </c>
      <c r="H102" s="2">
        <v>4747</v>
      </c>
      <c r="I102" s="1">
        <v>93.511691594691385</v>
      </c>
      <c r="J102" s="1">
        <v>77</v>
      </c>
    </row>
    <row r="103" spans="1:10" hidden="1" x14ac:dyDescent="0.25">
      <c r="A103" t="s">
        <v>9</v>
      </c>
      <c r="B103">
        <v>2021</v>
      </c>
      <c r="C103" t="s">
        <v>29</v>
      </c>
      <c r="D103" t="s">
        <v>11</v>
      </c>
      <c r="E103" t="s">
        <v>30</v>
      </c>
      <c r="F103" t="s">
        <v>36</v>
      </c>
      <c r="G103">
        <v>4425</v>
      </c>
      <c r="H103" s="2">
        <v>6073</v>
      </c>
      <c r="I103" s="1">
        <v>72.863494154454145</v>
      </c>
      <c r="J103" s="1">
        <v>77</v>
      </c>
    </row>
    <row r="104" spans="1:10" hidden="1" x14ac:dyDescent="0.25">
      <c r="A104" t="s">
        <v>9</v>
      </c>
      <c r="B104">
        <v>2021</v>
      </c>
      <c r="C104" t="s">
        <v>29</v>
      </c>
      <c r="D104" t="s">
        <v>11</v>
      </c>
      <c r="E104" t="s">
        <v>30</v>
      </c>
      <c r="F104" t="s">
        <v>37</v>
      </c>
      <c r="G104">
        <v>4225</v>
      </c>
      <c r="H104" s="2">
        <v>9709</v>
      </c>
      <c r="I104" s="1">
        <v>43.516325059223398</v>
      </c>
      <c r="J104" s="1">
        <v>77</v>
      </c>
    </row>
    <row r="105" spans="1:10" hidden="1" x14ac:dyDescent="0.25">
      <c r="A105" t="s">
        <v>9</v>
      </c>
      <c r="B105">
        <v>2021</v>
      </c>
      <c r="C105" t="s">
        <v>29</v>
      </c>
      <c r="D105" t="s">
        <v>11</v>
      </c>
      <c r="E105" t="s">
        <v>30</v>
      </c>
      <c r="F105" t="s">
        <v>38</v>
      </c>
      <c r="G105">
        <v>11724</v>
      </c>
      <c r="H105" s="2">
        <v>14569</v>
      </c>
      <c r="I105" s="1">
        <v>80.472235568673213</v>
      </c>
      <c r="J105" s="1">
        <v>77</v>
      </c>
    </row>
    <row r="106" spans="1:10" hidden="1" x14ac:dyDescent="0.25">
      <c r="A106" t="s">
        <v>9</v>
      </c>
      <c r="B106">
        <v>2021</v>
      </c>
      <c r="C106" t="s">
        <v>29</v>
      </c>
      <c r="D106" t="s">
        <v>11</v>
      </c>
      <c r="E106" t="s">
        <v>30</v>
      </c>
      <c r="F106" t="s">
        <v>39</v>
      </c>
      <c r="G106">
        <v>9093</v>
      </c>
      <c r="H106" s="2">
        <v>10999</v>
      </c>
      <c r="I106" s="1">
        <v>82.671151922902084</v>
      </c>
      <c r="J106" s="1">
        <v>77</v>
      </c>
    </row>
    <row r="107" spans="1:10" hidden="1" x14ac:dyDescent="0.25">
      <c r="A107" t="s">
        <v>9</v>
      </c>
      <c r="B107">
        <v>2021</v>
      </c>
      <c r="C107" t="s">
        <v>29</v>
      </c>
      <c r="D107" t="s">
        <v>11</v>
      </c>
      <c r="E107" t="s">
        <v>30</v>
      </c>
      <c r="F107" t="s">
        <v>40</v>
      </c>
      <c r="G107">
        <v>44951</v>
      </c>
      <c r="H107" s="2">
        <v>52659</v>
      </c>
      <c r="I107" s="1">
        <v>85.362426175962327</v>
      </c>
      <c r="J107" s="1">
        <v>77</v>
      </c>
    </row>
    <row r="108" spans="1:10" hidden="1" x14ac:dyDescent="0.25">
      <c r="A108" t="s">
        <v>9</v>
      </c>
      <c r="B108">
        <v>2021</v>
      </c>
      <c r="C108" t="s">
        <v>29</v>
      </c>
      <c r="D108" t="s">
        <v>11</v>
      </c>
      <c r="E108" t="s">
        <v>30</v>
      </c>
      <c r="F108" t="s">
        <v>41</v>
      </c>
      <c r="G108">
        <v>9800</v>
      </c>
      <c r="H108" s="2">
        <v>16094</v>
      </c>
      <c r="I108" s="1">
        <v>60.892257984341988</v>
      </c>
      <c r="J108" s="1">
        <v>77</v>
      </c>
    </row>
    <row r="109" spans="1:10" hidden="1" x14ac:dyDescent="0.25">
      <c r="A109" t="s">
        <v>9</v>
      </c>
      <c r="B109">
        <v>2021</v>
      </c>
      <c r="C109" t="s">
        <v>29</v>
      </c>
      <c r="D109" t="s">
        <v>11</v>
      </c>
      <c r="E109" t="s">
        <v>30</v>
      </c>
      <c r="F109" t="s">
        <v>42</v>
      </c>
      <c r="G109">
        <v>2551</v>
      </c>
      <c r="H109" s="2">
        <v>5406</v>
      </c>
      <c r="I109" s="1">
        <v>47.188309285978541</v>
      </c>
      <c r="J109" s="1">
        <v>77</v>
      </c>
    </row>
  </sheetData>
  <autoFilter ref="A1:M109" xr:uid="{C934DAC5-C055-41F6-B975-C58FA413B2CD}">
    <filterColumn colId="4">
      <filters>
        <filter val="Economic statu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CCDD-24DA-4EEE-9A76-881E9224F308}">
  <dimension ref="A1:P13"/>
  <sheetViews>
    <sheetView zoomScale="90" zoomScaleNormal="90" workbookViewId="0">
      <selection activeCell="O2" sqref="O2"/>
    </sheetView>
  </sheetViews>
  <sheetFormatPr defaultRowHeight="15" x14ac:dyDescent="0.25"/>
  <cols>
    <col min="1" max="1" width="7.7109375" bestFit="1" customWidth="1"/>
    <col min="2" max="2" width="9.140625" customWidth="1"/>
    <col min="3" max="3" width="6.85546875" bestFit="1" customWidth="1"/>
    <col min="4" max="4" width="27.140625" bestFit="1" customWidth="1"/>
    <col min="5" max="5" width="17.42578125" bestFit="1" customWidth="1"/>
    <col min="6" max="6" width="15.28515625" bestFit="1" customWidth="1"/>
    <col min="7" max="7" width="30" bestFit="1" customWidth="1"/>
    <col min="8" max="8" width="5" bestFit="1" customWidth="1"/>
    <col min="9" max="9" width="7.7109375" customWidth="1"/>
    <col min="10" max="10" width="8.85546875" bestFit="1" customWidth="1"/>
    <col min="11" max="11" width="15.28515625" bestFit="1" customWidth="1"/>
    <col min="12" max="12" width="3.5703125" bestFit="1" customWidth="1"/>
    <col min="13" max="13" width="8.5703125" bestFit="1" customWidth="1"/>
    <col min="14" max="14" width="8.7109375" bestFit="1" customWidth="1"/>
    <col min="15" max="15" width="14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5</v>
      </c>
      <c r="H1" t="s">
        <v>6</v>
      </c>
      <c r="I1" s="2" t="s">
        <v>7</v>
      </c>
      <c r="J1" s="1" t="s">
        <v>8</v>
      </c>
      <c r="K1" t="s">
        <v>43</v>
      </c>
      <c r="L1" s="1" t="s">
        <v>44</v>
      </c>
      <c r="M1" s="1" t="s">
        <v>45</v>
      </c>
      <c r="N1" s="1" t="s">
        <v>46</v>
      </c>
      <c r="O1" s="1" t="s">
        <v>48</v>
      </c>
      <c r="P1" s="1" t="s">
        <v>49</v>
      </c>
    </row>
    <row r="2" spans="1:16" x14ac:dyDescent="0.25">
      <c r="A2" t="s">
        <v>9</v>
      </c>
      <c r="B2">
        <v>2014</v>
      </c>
      <c r="C2" t="s">
        <v>28</v>
      </c>
      <c r="D2" t="s">
        <v>11</v>
      </c>
      <c r="E2" t="s">
        <v>12</v>
      </c>
      <c r="F2" t="str">
        <f>IF(E2=E1,"",E2)</f>
        <v>Economic status</v>
      </c>
      <c r="G2" t="s">
        <v>13</v>
      </c>
      <c r="H2">
        <v>186</v>
      </c>
      <c r="I2" s="2">
        <v>403.74639892578125</v>
      </c>
      <c r="J2" s="1">
        <v>46.068522343450418</v>
      </c>
      <c r="K2" s="1">
        <v>65.273672342300415</v>
      </c>
      <c r="L2" s="1">
        <v>2.5965625420212746</v>
      </c>
      <c r="M2" s="1">
        <v>41.002410650253296</v>
      </c>
      <c r="N2" s="1">
        <v>51.170909404754639</v>
      </c>
      <c r="O2" s="1">
        <f>N2-J2</f>
        <v>5.1023870613042206</v>
      </c>
      <c r="P2" s="1">
        <f>J2-M2</f>
        <v>5.0661116931971222</v>
      </c>
    </row>
    <row r="3" spans="1:16" x14ac:dyDescent="0.25">
      <c r="A3" t="s">
        <v>9</v>
      </c>
      <c r="B3">
        <v>2014</v>
      </c>
      <c r="C3" t="s">
        <v>28</v>
      </c>
      <c r="D3" t="s">
        <v>11</v>
      </c>
      <c r="E3" t="s">
        <v>12</v>
      </c>
      <c r="F3" t="str">
        <f t="shared" ref="F3:F13" si="0">IF(E3=E2,"",E3)</f>
        <v/>
      </c>
      <c r="G3" t="s">
        <v>14</v>
      </c>
      <c r="H3">
        <v>232</v>
      </c>
      <c r="I3" s="2">
        <v>366.70657348632813</v>
      </c>
      <c r="J3" s="1">
        <v>63.265841622184503</v>
      </c>
      <c r="K3" s="1">
        <v>65.273672342300415</v>
      </c>
      <c r="L3" s="1">
        <v>3.80406454205513</v>
      </c>
      <c r="M3" s="1">
        <v>55.597525835037231</v>
      </c>
      <c r="N3" s="1">
        <v>70.445269346237183</v>
      </c>
      <c r="O3" s="1">
        <f t="shared" ref="O3:O13" si="1">N3-J3</f>
        <v>7.1794277240526796</v>
      </c>
      <c r="P3" s="1">
        <f t="shared" ref="P3:P13" si="2">J3-M3</f>
        <v>7.6683157871472716</v>
      </c>
    </row>
    <row r="4" spans="1:16" x14ac:dyDescent="0.25">
      <c r="A4" t="s">
        <v>9</v>
      </c>
      <c r="B4">
        <v>2014</v>
      </c>
      <c r="C4" t="s">
        <v>28</v>
      </c>
      <c r="D4" t="s">
        <v>11</v>
      </c>
      <c r="E4" t="s">
        <v>12</v>
      </c>
      <c r="F4" t="str">
        <f t="shared" si="0"/>
        <v/>
      </c>
      <c r="G4" t="s">
        <v>15</v>
      </c>
      <c r="H4">
        <v>268</v>
      </c>
      <c r="I4" s="2">
        <v>344.52200317382813</v>
      </c>
      <c r="J4" s="1">
        <v>77.788935838963226</v>
      </c>
      <c r="K4" s="1">
        <v>65.273672342300415</v>
      </c>
      <c r="L4" s="1">
        <v>3.2429590821266174</v>
      </c>
      <c r="M4" s="1">
        <v>70.789182186126709</v>
      </c>
      <c r="N4" s="1">
        <v>83.521181344985962</v>
      </c>
      <c r="O4" s="1">
        <f t="shared" si="1"/>
        <v>5.7322455060227355</v>
      </c>
      <c r="P4" s="1">
        <f t="shared" si="2"/>
        <v>6.9997536528365174</v>
      </c>
    </row>
    <row r="5" spans="1:16" x14ac:dyDescent="0.25">
      <c r="A5" t="s">
        <v>9</v>
      </c>
      <c r="B5">
        <v>2014</v>
      </c>
      <c r="C5" t="s">
        <v>28</v>
      </c>
      <c r="D5" t="s">
        <v>11</v>
      </c>
      <c r="E5" t="s">
        <v>12</v>
      </c>
      <c r="F5" t="str">
        <f t="shared" si="0"/>
        <v/>
      </c>
      <c r="G5" t="s">
        <v>16</v>
      </c>
      <c r="H5">
        <v>242</v>
      </c>
      <c r="I5" s="2">
        <v>342.9239501953125</v>
      </c>
      <c r="J5" s="1">
        <v>70.569582515939402</v>
      </c>
      <c r="K5" s="1">
        <v>65.273672342300415</v>
      </c>
      <c r="L5" s="1">
        <v>5.7484231889247894</v>
      </c>
      <c r="M5" s="1">
        <v>58.23284387588501</v>
      </c>
      <c r="N5" s="1">
        <v>80.547982454299927</v>
      </c>
      <c r="O5" s="1">
        <f t="shared" si="1"/>
        <v>9.9783999383605249</v>
      </c>
      <c r="P5" s="1">
        <f t="shared" si="2"/>
        <v>12.336738640054392</v>
      </c>
    </row>
    <row r="6" spans="1:16" x14ac:dyDescent="0.25">
      <c r="A6" t="s">
        <v>9</v>
      </c>
      <c r="B6">
        <v>2014</v>
      </c>
      <c r="C6" t="s">
        <v>28</v>
      </c>
      <c r="D6" t="s">
        <v>11</v>
      </c>
      <c r="E6" t="s">
        <v>12</v>
      </c>
      <c r="F6" t="str">
        <f t="shared" si="0"/>
        <v/>
      </c>
      <c r="G6" t="s">
        <v>17</v>
      </c>
      <c r="H6">
        <v>186</v>
      </c>
      <c r="I6" s="2">
        <v>249.75639343261719</v>
      </c>
      <c r="J6" s="1">
        <v>74.472568026644609</v>
      </c>
      <c r="K6" s="1">
        <v>65.273672342300415</v>
      </c>
      <c r="L6" s="1">
        <v>4.2071383446455002</v>
      </c>
      <c r="M6" s="1">
        <v>65.491652488708496</v>
      </c>
      <c r="N6" s="1">
        <v>81.950455904006958</v>
      </c>
      <c r="O6" s="1">
        <f t="shared" si="1"/>
        <v>7.4778878773623489</v>
      </c>
      <c r="P6" s="1">
        <f t="shared" si="2"/>
        <v>8.980915537936113</v>
      </c>
    </row>
    <row r="7" spans="1:16" x14ac:dyDescent="0.25">
      <c r="A7" t="s">
        <v>9</v>
      </c>
      <c r="B7">
        <v>2014</v>
      </c>
      <c r="C7" t="s">
        <v>28</v>
      </c>
      <c r="D7" t="s">
        <v>11</v>
      </c>
      <c r="E7" t="s">
        <v>18</v>
      </c>
      <c r="F7" t="str">
        <f t="shared" si="0"/>
        <v>Education</v>
      </c>
      <c r="G7" t="s">
        <v>19</v>
      </c>
      <c r="H7">
        <v>72</v>
      </c>
      <c r="I7" s="2">
        <v>143.62211608886719</v>
      </c>
      <c r="J7" s="1">
        <v>50.131554916966614</v>
      </c>
      <c r="K7" s="1">
        <v>65.273672342300415</v>
      </c>
      <c r="L7" s="1">
        <v>5.8986678719520569</v>
      </c>
      <c r="M7" s="1">
        <v>38.434159755706787</v>
      </c>
      <c r="N7" s="1">
        <v>61.207360029220581</v>
      </c>
      <c r="O7" s="1">
        <f t="shared" si="1"/>
        <v>11.075805112253967</v>
      </c>
      <c r="P7" s="1">
        <f t="shared" si="2"/>
        <v>11.697395161259827</v>
      </c>
    </row>
    <row r="8" spans="1:16" x14ac:dyDescent="0.25">
      <c r="A8" t="s">
        <v>9</v>
      </c>
      <c r="B8">
        <v>2014</v>
      </c>
      <c r="C8" t="s">
        <v>28</v>
      </c>
      <c r="D8" t="s">
        <v>11</v>
      </c>
      <c r="E8" t="s">
        <v>18</v>
      </c>
      <c r="F8" t="str">
        <f t="shared" si="0"/>
        <v/>
      </c>
      <c r="G8" t="s">
        <v>20</v>
      </c>
      <c r="H8">
        <v>232</v>
      </c>
      <c r="I8" s="2">
        <v>432.26702880859375</v>
      </c>
      <c r="J8" s="1">
        <v>53.67052875613345</v>
      </c>
      <c r="K8" s="1">
        <v>65.273672342300415</v>
      </c>
      <c r="L8" s="1">
        <v>3.1704440712928772</v>
      </c>
      <c r="M8" s="1">
        <v>47.396260499954224</v>
      </c>
      <c r="N8" s="1">
        <v>59.79122519493103</v>
      </c>
      <c r="O8" s="1">
        <f t="shared" si="1"/>
        <v>6.1206964387975802</v>
      </c>
      <c r="P8" s="1">
        <f t="shared" si="2"/>
        <v>6.2742682561792265</v>
      </c>
    </row>
    <row r="9" spans="1:16" x14ac:dyDescent="0.25">
      <c r="A9" t="s">
        <v>9</v>
      </c>
      <c r="B9">
        <v>2014</v>
      </c>
      <c r="C9" t="s">
        <v>28</v>
      </c>
      <c r="D9" t="s">
        <v>11</v>
      </c>
      <c r="E9" t="s">
        <v>18</v>
      </c>
      <c r="F9" t="str">
        <f t="shared" si="0"/>
        <v/>
      </c>
      <c r="G9" t="s">
        <v>21</v>
      </c>
      <c r="H9">
        <v>809</v>
      </c>
      <c r="I9" s="2">
        <v>1129.21826171875</v>
      </c>
      <c r="J9" s="1">
        <v>71.642482895082196</v>
      </c>
      <c r="K9" s="1">
        <v>65.273672342300415</v>
      </c>
      <c r="L9" s="1">
        <v>2.1857462823390961</v>
      </c>
      <c r="M9" s="1">
        <v>67.128914594650269</v>
      </c>
      <c r="N9" s="1">
        <v>75.704038143157959</v>
      </c>
      <c r="O9" s="1">
        <f t="shared" si="1"/>
        <v>4.0615552480757628</v>
      </c>
      <c r="P9" s="1">
        <f t="shared" si="2"/>
        <v>4.5135683004319276</v>
      </c>
    </row>
    <row r="10" spans="1:16" x14ac:dyDescent="0.25">
      <c r="A10" t="s">
        <v>9</v>
      </c>
      <c r="B10">
        <v>2014</v>
      </c>
      <c r="C10" t="s">
        <v>28</v>
      </c>
      <c r="D10" t="s">
        <v>11</v>
      </c>
      <c r="E10" t="s">
        <v>22</v>
      </c>
      <c r="F10" t="str">
        <f t="shared" si="0"/>
        <v>Place of residence</v>
      </c>
      <c r="G10" t="s">
        <v>23</v>
      </c>
      <c r="H10">
        <v>332</v>
      </c>
      <c r="I10" s="2">
        <v>653.328125</v>
      </c>
      <c r="J10" s="1">
        <v>50.816731638485635</v>
      </c>
      <c r="K10" s="1">
        <v>65.273672342300415</v>
      </c>
      <c r="L10" s="1">
        <v>2.0594913512468338</v>
      </c>
      <c r="M10" s="1">
        <v>46.790283918380737</v>
      </c>
      <c r="N10" s="1">
        <v>54.86571192741394</v>
      </c>
      <c r="O10" s="1">
        <f t="shared" si="1"/>
        <v>4.0489802889283055</v>
      </c>
      <c r="P10" s="1">
        <f t="shared" si="2"/>
        <v>4.0264477201048976</v>
      </c>
    </row>
    <row r="11" spans="1:16" x14ac:dyDescent="0.25">
      <c r="A11" t="s">
        <v>9</v>
      </c>
      <c r="B11">
        <v>2014</v>
      </c>
      <c r="C11" t="s">
        <v>28</v>
      </c>
      <c r="D11" t="s">
        <v>11</v>
      </c>
      <c r="E11" t="s">
        <v>22</v>
      </c>
      <c r="F11" t="str">
        <f t="shared" si="0"/>
        <v/>
      </c>
      <c r="G11" t="s">
        <v>24</v>
      </c>
      <c r="H11">
        <v>783</v>
      </c>
      <c r="I11" s="2">
        <v>1054.3271484375</v>
      </c>
      <c r="J11" s="1">
        <v>74.265374002784284</v>
      </c>
      <c r="K11" s="1">
        <v>65.273672342300415</v>
      </c>
      <c r="L11" s="1">
        <v>2.5077726691961288</v>
      </c>
      <c r="M11" s="1">
        <v>68.997400999069214</v>
      </c>
      <c r="N11" s="1">
        <v>78.835785388946533</v>
      </c>
      <c r="O11" s="1">
        <f t="shared" si="1"/>
        <v>4.5704113861622488</v>
      </c>
      <c r="P11" s="1">
        <f t="shared" si="2"/>
        <v>5.2679730037150705</v>
      </c>
    </row>
    <row r="12" spans="1:16" x14ac:dyDescent="0.25">
      <c r="A12" t="s">
        <v>9</v>
      </c>
      <c r="B12">
        <v>2014</v>
      </c>
      <c r="C12" t="s">
        <v>28</v>
      </c>
      <c r="D12" t="s">
        <v>11</v>
      </c>
      <c r="E12" t="s">
        <v>25</v>
      </c>
      <c r="F12" t="str">
        <f t="shared" si="0"/>
        <v>Sex</v>
      </c>
      <c r="G12" t="s">
        <v>26</v>
      </c>
      <c r="H12">
        <v>533</v>
      </c>
      <c r="I12" s="2">
        <v>837.76629638671875</v>
      </c>
      <c r="J12" s="1">
        <v>63.621561561837225</v>
      </c>
      <c r="K12" s="1">
        <v>65.273672342300415</v>
      </c>
      <c r="L12" s="1">
        <v>2.3670108988881111</v>
      </c>
      <c r="M12" s="1">
        <v>58.883726596832275</v>
      </c>
      <c r="N12" s="1">
        <v>68.160957098007202</v>
      </c>
      <c r="O12" s="1">
        <f t="shared" si="1"/>
        <v>4.5393955361699767</v>
      </c>
      <c r="P12" s="1">
        <f t="shared" si="2"/>
        <v>4.73783496500495</v>
      </c>
    </row>
    <row r="13" spans="1:16" x14ac:dyDescent="0.25">
      <c r="A13" t="s">
        <v>9</v>
      </c>
      <c r="B13">
        <v>2014</v>
      </c>
      <c r="C13" t="s">
        <v>28</v>
      </c>
      <c r="D13" t="s">
        <v>11</v>
      </c>
      <c r="E13" t="s">
        <v>25</v>
      </c>
      <c r="F13" t="str">
        <f t="shared" si="0"/>
        <v/>
      </c>
      <c r="G13" t="s">
        <v>27</v>
      </c>
      <c r="H13">
        <v>581</v>
      </c>
      <c r="I13" s="2">
        <v>869.88897705078125</v>
      </c>
      <c r="J13" s="1">
        <v>66.790132456878254</v>
      </c>
      <c r="K13" s="1">
        <v>65.273672342300415</v>
      </c>
      <c r="L13" s="1">
        <v>2.4047739803791046</v>
      </c>
      <c r="M13" s="1">
        <v>61.956483125686646</v>
      </c>
      <c r="N13" s="1">
        <v>71.382790803909302</v>
      </c>
      <c r="O13" s="1">
        <f t="shared" si="1"/>
        <v>4.5926583470310476</v>
      </c>
      <c r="P13" s="1">
        <f t="shared" si="2"/>
        <v>4.8336493311916087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3833-858D-4D78-B8C3-21C1022E08D1}">
  <dimension ref="A1:M13"/>
  <sheetViews>
    <sheetView zoomScale="80" zoomScaleNormal="80" workbookViewId="0">
      <selection activeCell="D5" sqref="D5"/>
    </sheetView>
  </sheetViews>
  <sheetFormatPr defaultRowHeight="15" x14ac:dyDescent="0.25"/>
  <cols>
    <col min="1" max="1" width="7.7109375" bestFit="1" customWidth="1"/>
    <col min="2" max="2" width="7.42578125" customWidth="1"/>
    <col min="3" max="3" width="34.7109375" bestFit="1" customWidth="1"/>
    <col min="4" max="4" width="27.140625" bestFit="1" customWidth="1"/>
    <col min="5" max="5" width="18" bestFit="1" customWidth="1"/>
    <col min="6" max="6" width="13.7109375" customWidth="1"/>
    <col min="7" max="7" width="10.5703125" customWidth="1"/>
    <col min="8" max="8" width="10.28515625" customWidth="1"/>
    <col min="9" max="9" width="13.7109375" customWidth="1"/>
    <col min="10" max="10" width="15.28515625" bestFit="1" customWidth="1"/>
    <col min="11" max="11" width="8.5703125" customWidth="1"/>
    <col min="12" max="12" width="8.5703125" bestFit="1" customWidth="1"/>
    <col min="13" max="13" width="8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1" t="s">
        <v>8</v>
      </c>
      <c r="J1" t="s">
        <v>43</v>
      </c>
      <c r="K1" s="1"/>
      <c r="L1" s="1"/>
      <c r="M1" s="1"/>
    </row>
    <row r="2" spans="1:13" x14ac:dyDescent="0.25">
      <c r="A2" t="s">
        <v>9</v>
      </c>
      <c r="B2">
        <v>2021</v>
      </c>
      <c r="C2" t="s">
        <v>29</v>
      </c>
      <c r="D2" t="s">
        <v>11</v>
      </c>
      <c r="E2" t="s">
        <v>30</v>
      </c>
      <c r="F2" t="s">
        <v>35</v>
      </c>
      <c r="G2">
        <v>4439</v>
      </c>
      <c r="H2" s="2">
        <v>4747</v>
      </c>
      <c r="I2" s="1">
        <v>93.511691594691385</v>
      </c>
      <c r="J2" s="1">
        <v>77</v>
      </c>
      <c r="K2" s="1"/>
      <c r="L2" s="1"/>
      <c r="M2" s="1"/>
    </row>
    <row r="3" spans="1:13" x14ac:dyDescent="0.25">
      <c r="A3" t="s">
        <v>9</v>
      </c>
      <c r="B3">
        <v>2021</v>
      </c>
      <c r="C3" t="s">
        <v>29</v>
      </c>
      <c r="D3" t="s">
        <v>11</v>
      </c>
      <c r="E3" t="s">
        <v>30</v>
      </c>
      <c r="F3" t="s">
        <v>31</v>
      </c>
      <c r="G3">
        <v>17814</v>
      </c>
      <c r="H3" s="2">
        <v>19471</v>
      </c>
      <c r="I3" s="1">
        <v>91.489908068409434</v>
      </c>
      <c r="J3" s="1">
        <v>77</v>
      </c>
      <c r="K3" s="1"/>
      <c r="L3" s="1"/>
      <c r="M3" s="1"/>
    </row>
    <row r="4" spans="1:13" x14ac:dyDescent="0.25">
      <c r="A4" t="s">
        <v>9</v>
      </c>
      <c r="B4">
        <v>2021</v>
      </c>
      <c r="C4" t="s">
        <v>29</v>
      </c>
      <c r="D4" t="s">
        <v>11</v>
      </c>
      <c r="E4" t="s">
        <v>30</v>
      </c>
      <c r="F4" t="s">
        <v>34</v>
      </c>
      <c r="G4">
        <v>3934</v>
      </c>
      <c r="H4" s="2">
        <v>4599</v>
      </c>
      <c r="I4" s="1">
        <v>85.540334855403344</v>
      </c>
      <c r="J4" s="1">
        <v>77</v>
      </c>
      <c r="K4" s="1"/>
      <c r="L4" s="1"/>
      <c r="M4" s="1"/>
    </row>
    <row r="5" spans="1:13" x14ac:dyDescent="0.25">
      <c r="A5" t="s">
        <v>9</v>
      </c>
      <c r="B5">
        <v>2021</v>
      </c>
      <c r="C5" t="s">
        <v>29</v>
      </c>
      <c r="D5" t="s">
        <v>11</v>
      </c>
      <c r="E5" t="s">
        <v>30</v>
      </c>
      <c r="F5" t="s">
        <v>40</v>
      </c>
      <c r="G5">
        <v>44951</v>
      </c>
      <c r="H5" s="2">
        <v>52659</v>
      </c>
      <c r="I5" s="1">
        <v>85.362426175962327</v>
      </c>
      <c r="J5" s="1">
        <v>77</v>
      </c>
      <c r="K5" s="1"/>
      <c r="L5" s="1"/>
      <c r="M5" s="1"/>
    </row>
    <row r="6" spans="1:13" x14ac:dyDescent="0.25">
      <c r="A6" t="s">
        <v>9</v>
      </c>
      <c r="B6">
        <v>2021</v>
      </c>
      <c r="C6" t="s">
        <v>29</v>
      </c>
      <c r="D6" t="s">
        <v>11</v>
      </c>
      <c r="E6" t="s">
        <v>30</v>
      </c>
      <c r="F6" t="s">
        <v>39</v>
      </c>
      <c r="G6">
        <v>9093</v>
      </c>
      <c r="H6" s="2">
        <v>10999</v>
      </c>
      <c r="I6" s="1">
        <v>82.671151922902084</v>
      </c>
      <c r="J6" s="1">
        <v>77</v>
      </c>
      <c r="K6" s="1"/>
      <c r="L6" s="1"/>
      <c r="M6" s="1"/>
    </row>
    <row r="7" spans="1:13" x14ac:dyDescent="0.25">
      <c r="A7" t="s">
        <v>9</v>
      </c>
      <c r="B7">
        <v>2021</v>
      </c>
      <c r="C7" t="s">
        <v>29</v>
      </c>
      <c r="D7" t="s">
        <v>11</v>
      </c>
      <c r="E7" t="s">
        <v>30</v>
      </c>
      <c r="F7" t="s">
        <v>38</v>
      </c>
      <c r="G7">
        <v>11724</v>
      </c>
      <c r="H7" s="2">
        <v>14569</v>
      </c>
      <c r="I7" s="1">
        <v>80.472235568673213</v>
      </c>
      <c r="J7" s="1">
        <v>77</v>
      </c>
      <c r="K7" s="1"/>
      <c r="L7" s="1"/>
      <c r="M7" s="1"/>
    </row>
    <row r="8" spans="1:13" x14ac:dyDescent="0.25">
      <c r="A8" t="s">
        <v>9</v>
      </c>
      <c r="B8">
        <v>2021</v>
      </c>
      <c r="C8" t="s">
        <v>29</v>
      </c>
      <c r="D8" t="s">
        <v>11</v>
      </c>
      <c r="E8" t="s">
        <v>30</v>
      </c>
      <c r="F8" t="s">
        <v>36</v>
      </c>
      <c r="G8">
        <v>4425</v>
      </c>
      <c r="H8" s="2">
        <v>6073</v>
      </c>
      <c r="I8" s="1">
        <v>72.863494154454145</v>
      </c>
      <c r="J8" s="1">
        <v>77</v>
      </c>
      <c r="K8" s="1"/>
      <c r="L8" s="1"/>
      <c r="M8" s="1"/>
    </row>
    <row r="9" spans="1:13" x14ac:dyDescent="0.25">
      <c r="A9" t="s">
        <v>9</v>
      </c>
      <c r="B9">
        <v>2021</v>
      </c>
      <c r="C9" t="s">
        <v>29</v>
      </c>
      <c r="D9" t="s">
        <v>11</v>
      </c>
      <c r="E9" t="s">
        <v>30</v>
      </c>
      <c r="F9" t="s">
        <v>32</v>
      </c>
      <c r="G9">
        <v>60147</v>
      </c>
      <c r="H9" s="2">
        <v>85426</v>
      </c>
      <c r="I9" s="1">
        <v>70.408306604546624</v>
      </c>
      <c r="J9" s="1">
        <v>77</v>
      </c>
      <c r="K9" s="1"/>
      <c r="L9" s="1"/>
      <c r="M9" s="1"/>
    </row>
    <row r="10" spans="1:13" x14ac:dyDescent="0.25">
      <c r="A10" t="s">
        <v>9</v>
      </c>
      <c r="B10">
        <v>2021</v>
      </c>
      <c r="C10" t="s">
        <v>29</v>
      </c>
      <c r="D10" t="s">
        <v>11</v>
      </c>
      <c r="E10" t="s">
        <v>30</v>
      </c>
      <c r="F10" t="s">
        <v>33</v>
      </c>
      <c r="G10">
        <v>6485</v>
      </c>
      <c r="H10" s="2">
        <v>9834</v>
      </c>
      <c r="I10" s="1">
        <v>65.94468171649379</v>
      </c>
      <c r="J10" s="1">
        <v>77</v>
      </c>
      <c r="K10" s="1"/>
      <c r="L10" s="1"/>
      <c r="M10" s="1"/>
    </row>
    <row r="11" spans="1:13" x14ac:dyDescent="0.25">
      <c r="A11" t="s">
        <v>9</v>
      </c>
      <c r="B11">
        <v>2021</v>
      </c>
      <c r="C11" t="s">
        <v>29</v>
      </c>
      <c r="D11" t="s">
        <v>11</v>
      </c>
      <c r="E11" t="s">
        <v>30</v>
      </c>
      <c r="F11" t="s">
        <v>41</v>
      </c>
      <c r="G11">
        <v>9800</v>
      </c>
      <c r="H11" s="2">
        <v>16094</v>
      </c>
      <c r="I11" s="1">
        <v>60.892257984341988</v>
      </c>
      <c r="J11" s="1">
        <v>77</v>
      </c>
      <c r="K11" s="1"/>
      <c r="L11" s="1"/>
      <c r="M11" s="1"/>
    </row>
    <row r="12" spans="1:13" x14ac:dyDescent="0.25">
      <c r="A12" t="s">
        <v>9</v>
      </c>
      <c r="B12">
        <v>2021</v>
      </c>
      <c r="C12" t="s">
        <v>29</v>
      </c>
      <c r="D12" t="s">
        <v>11</v>
      </c>
      <c r="E12" t="s">
        <v>30</v>
      </c>
      <c r="F12" t="s">
        <v>42</v>
      </c>
      <c r="G12">
        <v>2551</v>
      </c>
      <c r="H12" s="2">
        <v>5406</v>
      </c>
      <c r="I12" s="1">
        <v>47.188309285978541</v>
      </c>
      <c r="J12" s="1">
        <v>77</v>
      </c>
      <c r="K12" s="1"/>
      <c r="L12" s="1"/>
      <c r="M12" s="1"/>
    </row>
    <row r="13" spans="1:13" x14ac:dyDescent="0.25">
      <c r="A13" t="s">
        <v>9</v>
      </c>
      <c r="B13">
        <v>2021</v>
      </c>
      <c r="C13" t="s">
        <v>29</v>
      </c>
      <c r="D13" t="s">
        <v>11</v>
      </c>
      <c r="E13" t="s">
        <v>30</v>
      </c>
      <c r="F13" t="s">
        <v>37</v>
      </c>
      <c r="G13">
        <v>4225</v>
      </c>
      <c r="H13" s="2">
        <v>9709</v>
      </c>
      <c r="I13" s="1">
        <v>43.516325059223398</v>
      </c>
      <c r="J13" s="1">
        <v>77</v>
      </c>
      <c r="K13" s="1"/>
      <c r="L13" s="1"/>
      <c r="M13" s="1"/>
    </row>
  </sheetData>
  <autoFilter ref="A1:J1" xr:uid="{63443833-858D-4D78-B8C3-21C1022E08D1}">
    <sortState xmlns:xlrd2="http://schemas.microsoft.com/office/spreadsheetml/2017/richdata2" ref="A2:J13">
      <sortCondition descending="1" ref="I1"/>
    </sortState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A2B7-F9E9-47BC-AECF-E26A5EAA7B66}">
  <dimension ref="A1:G6"/>
  <sheetViews>
    <sheetView workbookViewId="0">
      <selection activeCell="B4" sqref="A1:G6"/>
    </sheetView>
  </sheetViews>
  <sheetFormatPr defaultRowHeight="15" x14ac:dyDescent="0.25"/>
  <cols>
    <col min="1" max="1" width="7.7109375" bestFit="1" customWidth="1"/>
    <col min="2" max="2" width="27.140625" bestFit="1" customWidth="1"/>
    <col min="3" max="3" width="15.28515625" bestFit="1" customWidth="1"/>
    <col min="4" max="4" width="18.7109375" bestFit="1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>
        <v>2005</v>
      </c>
      <c r="F1">
        <v>2011</v>
      </c>
      <c r="G1">
        <v>2014</v>
      </c>
    </row>
    <row r="2" spans="1:7" x14ac:dyDescent="0.25">
      <c r="A2" t="s">
        <v>9</v>
      </c>
      <c r="B2" t="s">
        <v>11</v>
      </c>
      <c r="C2" t="s">
        <v>12</v>
      </c>
      <c r="D2" t="s">
        <v>13</v>
      </c>
      <c r="E2" s="1">
        <f>SUMIFS('sample-data-3'!$I:$I,'sample-data-3'!$F:$F,Dim_Eco_stat!$D2,'sample-data-3'!$B:$B,Dim_Eco_stat!E$1)</f>
        <v>42.879036232790085</v>
      </c>
      <c r="F2" s="1">
        <f>SUMIFS('sample-data-3'!$I:$I,'sample-data-3'!$F:$F,Dim_Eco_stat!$D2,'sample-data-3'!$B:$B,Dim_Eco_stat!F$1)</f>
        <v>54.573662478685371</v>
      </c>
      <c r="G2" s="1">
        <f>SUMIFS('sample-data-3'!$I:$I,'sample-data-3'!$F:$F,Dim_Eco_stat!$D2,'sample-data-3'!$B:$B,Dim_Eco_stat!G$1)</f>
        <v>46.068522343450418</v>
      </c>
    </row>
    <row r="3" spans="1:7" x14ac:dyDescent="0.25">
      <c r="A3" t="s">
        <v>9</v>
      </c>
      <c r="B3" t="s">
        <v>11</v>
      </c>
      <c r="C3" t="s">
        <v>12</v>
      </c>
      <c r="D3" t="s">
        <v>14</v>
      </c>
      <c r="E3" s="1">
        <f>SUMIFS('sample-data-3'!$I:$I,'sample-data-3'!$F:$F,Dim_Eco_stat!$D3,'sample-data-3'!$B:$B,Dim_Eco_stat!E$1)</f>
        <v>62.360607461975803</v>
      </c>
      <c r="F3" s="1">
        <f>SUMIFS('sample-data-3'!$I:$I,'sample-data-3'!$F:$F,Dim_Eco_stat!$D3,'sample-data-3'!$B:$B,Dim_Eco_stat!F$1)</f>
        <v>61.885221543983924</v>
      </c>
      <c r="G3" s="1">
        <f>SUMIFS('sample-data-3'!$I:$I,'sample-data-3'!$F:$F,Dim_Eco_stat!$D3,'sample-data-3'!$B:$B,Dim_Eco_stat!G$1)</f>
        <v>63.265841622184503</v>
      </c>
    </row>
    <row r="4" spans="1:7" x14ac:dyDescent="0.25">
      <c r="A4" t="s">
        <v>9</v>
      </c>
      <c r="B4" t="s">
        <v>11</v>
      </c>
      <c r="C4" t="s">
        <v>12</v>
      </c>
      <c r="D4" t="s">
        <v>15</v>
      </c>
      <c r="E4" s="1">
        <f>SUMIFS('sample-data-3'!$I:$I,'sample-data-3'!$F:$F,Dim_Eco_stat!$D4,'sample-data-3'!$B:$B,Dim_Eco_stat!E$1)</f>
        <v>75.380831435533466</v>
      </c>
      <c r="F4" s="1">
        <f>SUMIFS('sample-data-3'!$I:$I,'sample-data-3'!$F:$F,Dim_Eco_stat!$D4,'sample-data-3'!$B:$B,Dim_Eco_stat!F$1)</f>
        <v>73.417853162239851</v>
      </c>
      <c r="G4" s="1">
        <f>SUMIFS('sample-data-3'!$I:$I,'sample-data-3'!$F:$F,Dim_Eco_stat!$D4,'sample-data-3'!$B:$B,Dim_Eco_stat!G$1)</f>
        <v>77.788935838963226</v>
      </c>
    </row>
    <row r="5" spans="1:7" x14ac:dyDescent="0.25">
      <c r="A5" t="s">
        <v>9</v>
      </c>
      <c r="B5" t="s">
        <v>11</v>
      </c>
      <c r="C5" t="s">
        <v>12</v>
      </c>
      <c r="D5" t="s">
        <v>16</v>
      </c>
      <c r="E5" s="1">
        <f>SUMIFS('sample-data-3'!$I:$I,'sample-data-3'!$F:$F,Dim_Eco_stat!$D5,'sample-data-3'!$B:$B,Dim_Eco_stat!E$1)</f>
        <v>81.624723987979152</v>
      </c>
      <c r="F5" s="1">
        <f>SUMIFS('sample-data-3'!$I:$I,'sample-data-3'!$F:$F,Dim_Eco_stat!$D5,'sample-data-3'!$B:$B,Dim_Eco_stat!F$1)</f>
        <v>81.14153640555169</v>
      </c>
      <c r="G5" s="1">
        <f>SUMIFS('sample-data-3'!$I:$I,'sample-data-3'!$F:$F,Dim_Eco_stat!$D5,'sample-data-3'!$B:$B,Dim_Eco_stat!G$1)</f>
        <v>70.569582515939402</v>
      </c>
    </row>
    <row r="6" spans="1:7" x14ac:dyDescent="0.25">
      <c r="A6" t="s">
        <v>9</v>
      </c>
      <c r="B6" t="s">
        <v>11</v>
      </c>
      <c r="C6" t="s">
        <v>12</v>
      </c>
      <c r="D6" t="s">
        <v>17</v>
      </c>
      <c r="E6" s="1">
        <f>SUMIFS('sample-data-3'!$I:$I,'sample-data-3'!$F:$F,Dim_Eco_stat!$D6,'sample-data-3'!$B:$B,Dim_Eco_stat!E$1)</f>
        <v>90.789540249462348</v>
      </c>
      <c r="F6" s="1">
        <f>SUMIFS('sample-data-3'!$I:$I,'sample-data-3'!$F:$F,Dim_Eco_stat!$D6,'sample-data-3'!$B:$B,Dim_Eco_stat!F$1)</f>
        <v>81.591412611557786</v>
      </c>
      <c r="G6" s="1">
        <f>SUMIFS('sample-data-3'!$I:$I,'sample-data-3'!$F:$F,Dim_Eco_stat!$D6,'sample-data-3'!$B:$B,Dim_Eco_stat!G$1)</f>
        <v>74.472568026644609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465F-97F7-4B9F-8898-96B104620AC5}">
  <dimension ref="A1:G12"/>
  <sheetViews>
    <sheetView tabSelected="1" workbookViewId="0">
      <selection activeCell="H17" sqref="H17"/>
    </sheetView>
  </sheetViews>
  <sheetFormatPr defaultRowHeight="15" x14ac:dyDescent="0.25"/>
  <cols>
    <col min="1" max="1" width="7.7109375" bestFit="1" customWidth="1"/>
    <col min="2" max="2" width="27.140625" bestFit="1" customWidth="1"/>
    <col min="3" max="3" width="15.28515625" bestFit="1" customWidth="1"/>
    <col min="4" max="4" width="18.7109375" bestFit="1" customWidth="1"/>
    <col min="5" max="5" width="8" customWidth="1"/>
    <col min="6" max="6" width="8.5703125" customWidth="1"/>
    <col min="7" max="7" width="9.7109375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>
        <v>2005</v>
      </c>
      <c r="F1">
        <v>2011</v>
      </c>
      <c r="G1">
        <v>2014</v>
      </c>
    </row>
    <row r="2" spans="1:7" x14ac:dyDescent="0.25">
      <c r="A2" t="s">
        <v>9</v>
      </c>
      <c r="B2" t="s">
        <v>11</v>
      </c>
      <c r="C2" t="s">
        <v>12</v>
      </c>
      <c r="D2" t="s">
        <v>13</v>
      </c>
      <c r="E2" s="1">
        <f>SUMIFS('sample-data-3'!$I:$I,'sample-data-3'!$F:$F,Dim_Eco_stat!$D2,'sample-data-3'!$B:$B,Dim_Eco_stat!E$1)</f>
        <v>42.879036232790085</v>
      </c>
      <c r="F2" s="1">
        <f>SUMIFS('sample-data-3'!$I:$I,'sample-data-3'!$F:$F,Dim_Eco_stat!$D2,'sample-data-3'!$B:$B,Dim_Eco_stat!F$1)</f>
        <v>54.573662478685371</v>
      </c>
      <c r="G2" s="1">
        <f>SUMIFS('sample-data-3'!$I:$I,'sample-data-3'!$F:$F,Dim_Eco_stat!$D2,'sample-data-3'!$B:$B,Dim_Eco_stat!G$1)</f>
        <v>46.068522343450418</v>
      </c>
    </row>
    <row r="3" spans="1:7" x14ac:dyDescent="0.25">
      <c r="A3" t="s">
        <v>9</v>
      </c>
      <c r="B3" t="s">
        <v>11</v>
      </c>
      <c r="C3" t="s">
        <v>12</v>
      </c>
      <c r="D3" t="s">
        <v>14</v>
      </c>
      <c r="E3" s="1">
        <f>SUMIFS('sample-data-3'!$I:$I,'sample-data-3'!$F:$F,Dim_Eco_stat!$D3,'sample-data-3'!$B:$B,Dim_Eco_stat!E$1)</f>
        <v>62.360607461975803</v>
      </c>
      <c r="F3" s="1">
        <f>SUMIFS('sample-data-3'!$I:$I,'sample-data-3'!$F:$F,Dim_Eco_stat!$D3,'sample-data-3'!$B:$B,Dim_Eco_stat!F$1)</f>
        <v>61.885221543983924</v>
      </c>
      <c r="G3" s="1">
        <f>SUMIFS('sample-data-3'!$I:$I,'sample-data-3'!$F:$F,Dim_Eco_stat!$D3,'sample-data-3'!$B:$B,Dim_Eco_stat!G$1)</f>
        <v>63.265841622184503</v>
      </c>
    </row>
    <row r="4" spans="1:7" x14ac:dyDescent="0.25">
      <c r="A4" t="s">
        <v>9</v>
      </c>
      <c r="B4" t="s">
        <v>11</v>
      </c>
      <c r="C4" t="s">
        <v>12</v>
      </c>
      <c r="D4" t="s">
        <v>15</v>
      </c>
      <c r="E4" s="1">
        <f>SUMIFS('sample-data-3'!$I:$I,'sample-data-3'!$F:$F,Dim_Eco_stat!$D4,'sample-data-3'!$B:$B,Dim_Eco_stat!E$1)</f>
        <v>75.380831435533466</v>
      </c>
      <c r="F4" s="1">
        <f>SUMIFS('sample-data-3'!$I:$I,'sample-data-3'!$F:$F,Dim_Eco_stat!$D4,'sample-data-3'!$B:$B,Dim_Eco_stat!F$1)</f>
        <v>73.417853162239851</v>
      </c>
      <c r="G4" s="1">
        <f>SUMIFS('sample-data-3'!$I:$I,'sample-data-3'!$F:$F,Dim_Eco_stat!$D4,'sample-data-3'!$B:$B,Dim_Eco_stat!G$1)</f>
        <v>77.788935838963226</v>
      </c>
    </row>
    <row r="5" spans="1:7" x14ac:dyDescent="0.25">
      <c r="A5" t="s">
        <v>9</v>
      </c>
      <c r="B5" t="s">
        <v>11</v>
      </c>
      <c r="C5" t="s">
        <v>12</v>
      </c>
      <c r="D5" t="s">
        <v>16</v>
      </c>
      <c r="E5" s="1">
        <f>SUMIFS('sample-data-3'!$I:$I,'sample-data-3'!$F:$F,Dim_Eco_stat!$D5,'sample-data-3'!$B:$B,Dim_Eco_stat!E$1)</f>
        <v>81.624723987979152</v>
      </c>
      <c r="F5" s="1">
        <f>SUMIFS('sample-data-3'!$I:$I,'sample-data-3'!$F:$F,Dim_Eco_stat!$D5,'sample-data-3'!$B:$B,Dim_Eco_stat!F$1)</f>
        <v>81.14153640555169</v>
      </c>
      <c r="G5" s="1">
        <f>SUMIFS('sample-data-3'!$I:$I,'sample-data-3'!$F:$F,Dim_Eco_stat!$D5,'sample-data-3'!$B:$B,Dim_Eco_stat!G$1)</f>
        <v>70.569582515939402</v>
      </c>
    </row>
    <row r="6" spans="1:7" x14ac:dyDescent="0.25">
      <c r="A6" t="s">
        <v>9</v>
      </c>
      <c r="B6" t="s">
        <v>11</v>
      </c>
      <c r="C6" t="s">
        <v>12</v>
      </c>
      <c r="D6" t="s">
        <v>17</v>
      </c>
      <c r="E6" s="1">
        <f>SUMIFS('sample-data-3'!$I:$I,'sample-data-3'!$F:$F,Dim_Eco_stat!$D6,'sample-data-3'!$B:$B,Dim_Eco_stat!E$1)</f>
        <v>90.789540249462348</v>
      </c>
      <c r="F6" s="1">
        <f>SUMIFS('sample-data-3'!$I:$I,'sample-data-3'!$F:$F,Dim_Eco_stat!$D6,'sample-data-3'!$B:$B,Dim_Eco_stat!F$1)</f>
        <v>81.591412611557786</v>
      </c>
      <c r="G6" s="1">
        <f>SUMIFS('sample-data-3'!$I:$I,'sample-data-3'!$F:$F,Dim_Eco_stat!$D6,'sample-data-3'!$B:$B,Dim_Eco_stat!G$1)</f>
        <v>74.472568026644609</v>
      </c>
    </row>
    <row r="11" spans="1:7" x14ac:dyDescent="0.25">
      <c r="C11" t="s">
        <v>50</v>
      </c>
      <c r="D11" s="1" cm="1">
        <f t="array" ref="D11">MAX(E2:E6-E2)</f>
        <v>47.910504016672263</v>
      </c>
      <c r="E11" s="1" cm="1">
        <f t="array" ref="E11">MAX(F2:F6-F2)</f>
        <v>27.017750132872415</v>
      </c>
      <c r="F11" s="1" cm="1">
        <f t="array" ref="F11">MAX(G2:G6-G2)</f>
        <v>31.720413495512808</v>
      </c>
    </row>
    <row r="12" spans="1:7" x14ac:dyDescent="0.25">
      <c r="C12" t="s">
        <v>51</v>
      </c>
      <c r="D12" s="1">
        <f>E2-MIN(E2:E6)</f>
        <v>0</v>
      </c>
      <c r="E12" s="1">
        <f t="shared" ref="E12:F12" si="0">F2-MIN(F2:F6)</f>
        <v>0</v>
      </c>
      <c r="F12" s="1">
        <f t="shared" si="0"/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cf400b-2091-4726-8187-68f8c13706ec">
      <Terms xmlns="http://schemas.microsoft.com/office/infopath/2007/PartnerControls"/>
    </lcf76f155ced4ddcb4097134ff3c332f>
    <TaxCatchAll xmlns="a17f7540-ed51-46a6-92dc-a3f64171d3d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B5BD5A4E60EA42B33B409F894C5247" ma:contentTypeVersion="16" ma:contentTypeDescription="Create a new document." ma:contentTypeScope="" ma:versionID="e43156c22dc00340ee23d1d3c86599b3">
  <xsd:schema xmlns:xsd="http://www.w3.org/2001/XMLSchema" xmlns:xs="http://www.w3.org/2001/XMLSchema" xmlns:p="http://schemas.microsoft.com/office/2006/metadata/properties" xmlns:ns2="eecf400b-2091-4726-8187-68f8c13706ec" xmlns:ns3="a17f7540-ed51-46a6-92dc-a3f64171d3d8" targetNamespace="http://schemas.microsoft.com/office/2006/metadata/properties" ma:root="true" ma:fieldsID="035e94930a00f1e322367cc45851ab1b" ns2:_="" ns3:_="">
    <xsd:import namespace="eecf400b-2091-4726-8187-68f8c13706ec"/>
    <xsd:import namespace="a17f7540-ed51-46a6-92dc-a3f64171d3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f400b-2091-4726-8187-68f8c13706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f7540-ed51-46a6-92dc-a3f64171d3d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2a3d1c4-94ac-4884-99b8-05980d7efedd}" ma:internalName="TaxCatchAll" ma:showField="CatchAllData" ma:web="a17f7540-ed51-46a6-92dc-a3f64171d3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875E97-F552-4D46-BB32-07BEFF051E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7624F3-8A93-4877-9182-5B6CFDAEA98D}">
  <ds:schemaRefs>
    <ds:schemaRef ds:uri="http://schemas.microsoft.com/office/2006/metadata/properties"/>
    <ds:schemaRef ds:uri="http://schemas.microsoft.com/office/infopath/2007/PartnerControls"/>
    <ds:schemaRef ds:uri="eecf400b-2091-4726-8187-68f8c13706ec"/>
    <ds:schemaRef ds:uri="a17f7540-ed51-46a6-92dc-a3f64171d3d8"/>
  </ds:schemaRefs>
</ds:datastoreItem>
</file>

<file path=customXml/itemProps3.xml><?xml version="1.0" encoding="utf-8"?>
<ds:datastoreItem xmlns:ds="http://schemas.openxmlformats.org/officeDocument/2006/customXml" ds:itemID="{147B38AC-EB5B-45E0-9744-766FD5FD77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cf400b-2091-4726-8187-68f8c13706ec"/>
    <ds:schemaRef ds:uri="a17f7540-ed51-46a6-92dc-a3f64171d3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sample-data-3</vt:lpstr>
      <vt:lpstr>Vertical_bar</vt:lpstr>
      <vt:lpstr>Horizontal_bar</vt:lpstr>
      <vt:lpstr>Dim_Eco_stat</vt:lpstr>
      <vt:lpstr>Equi_plot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KIRKBY, Katherine</dc:creator>
  <cp:lastModifiedBy>ABDULMUIZ AKOREDE</cp:lastModifiedBy>
  <dcterms:created xsi:type="dcterms:W3CDTF">2022-10-18T15:15:37Z</dcterms:created>
  <dcterms:modified xsi:type="dcterms:W3CDTF">2024-07-29T13:41:59Z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0x01010040B5BD5A4E60EA42B33B409F894C5247</vt:lpwstr>
  </property>
  <property fmtid="{D5CDD505-2E9C-101B-9397-08002B2CF9AE}" pid="3" name="MediaServiceImageTags">
    <vt:lpwstr/>
  </property>
</Properties>
</file>