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8460" yWindow="90" windowWidth="25440" windowHeight="15000" activeTab="1"/>
  </bookViews>
  <sheets>
    <sheet name="2015" sheetId="1" r:id="rId1"/>
    <sheet name="Pivoted" sheetId="2" r:id="rId2"/>
  </sheets>
  <calcPr calcId="145621"/>
  <pivotCaches>
    <pivotCache cacheId="0" r:id="rId3"/>
  </pivotCaches>
</workbook>
</file>

<file path=xl/calcChain.xml><?xml version="1.0" encoding="utf-8"?>
<calcChain xmlns="http://schemas.openxmlformats.org/spreadsheetml/2006/main">
  <c r="D18" i="2" l="1"/>
  <c r="D17" i="2"/>
  <c r="D16" i="2"/>
  <c r="D15" i="2"/>
  <c r="D14" i="2"/>
  <c r="D13" i="2"/>
  <c r="D12" i="2"/>
  <c r="D11" i="2"/>
  <c r="D10" i="2"/>
  <c r="D9" i="2"/>
  <c r="D8" i="2"/>
  <c r="D7" i="2"/>
  <c r="D6" i="2"/>
  <c r="D5" i="2"/>
  <c r="D4" i="2"/>
  <c r="D3" i="2"/>
  <c r="D2" i="2"/>
  <c r="DN88" i="1" l="1"/>
  <c r="DM88" i="1"/>
  <c r="DL88" i="1"/>
  <c r="DK88" i="1"/>
  <c r="DJ88" i="1"/>
  <c r="DI88" i="1"/>
  <c r="DH88" i="1"/>
  <c r="DG88" i="1"/>
  <c r="DF88" i="1"/>
  <c r="DE88" i="1"/>
  <c r="DD88" i="1"/>
  <c r="DC88" i="1"/>
  <c r="DB88" i="1"/>
  <c r="DA88" i="1"/>
  <c r="CZ88" i="1"/>
  <c r="CY88" i="1"/>
  <c r="CX88" i="1"/>
  <c r="CW88" i="1"/>
  <c r="CV88" i="1"/>
  <c r="CU88" i="1"/>
  <c r="CT88" i="1"/>
  <c r="CS88" i="1"/>
  <c r="CR88" i="1"/>
  <c r="CQ88" i="1"/>
  <c r="CP88" i="1"/>
  <c r="CO88" i="1"/>
  <c r="CN88" i="1"/>
  <c r="CM88" i="1"/>
  <c r="CL88" i="1"/>
  <c r="CK88" i="1"/>
  <c r="CJ88" i="1"/>
  <c r="CI88" i="1"/>
  <c r="CH88" i="1"/>
  <c r="CG88" i="1"/>
  <c r="CF88" i="1"/>
  <c r="CE88" i="1"/>
  <c r="CD88" i="1"/>
  <c r="CC88" i="1"/>
  <c r="CB88" i="1"/>
  <c r="CA88" i="1"/>
  <c r="BZ88" i="1"/>
  <c r="BY88" i="1"/>
  <c r="BX88" i="1"/>
  <c r="BW88" i="1"/>
  <c r="BV88" i="1"/>
  <c r="BU88" i="1"/>
  <c r="BT88" i="1"/>
  <c r="BS88" i="1"/>
  <c r="BR88" i="1"/>
  <c r="BQ88" i="1"/>
  <c r="BP88" i="1"/>
  <c r="BO88" i="1"/>
  <c r="BN88" i="1"/>
  <c r="BM88" i="1"/>
  <c r="BL88" i="1"/>
  <c r="BK88" i="1"/>
  <c r="BJ88" i="1"/>
  <c r="BI88" i="1"/>
  <c r="BH88" i="1"/>
  <c r="BG88" i="1"/>
  <c r="BF88" i="1"/>
  <c r="BE88" i="1"/>
  <c r="BD88" i="1"/>
  <c r="BC88" i="1"/>
  <c r="BB88" i="1"/>
  <c r="BA88" i="1"/>
  <c r="AZ88" i="1"/>
  <c r="AY88" i="1"/>
  <c r="AX88" i="1"/>
  <c r="AW88" i="1"/>
  <c r="AV88" i="1"/>
  <c r="AU88" i="1"/>
  <c r="AT88" i="1"/>
  <c r="AS88" i="1"/>
  <c r="AR88" i="1"/>
  <c r="AQ88" i="1"/>
  <c r="AP88" i="1"/>
  <c r="AO88" i="1"/>
  <c r="AN88" i="1"/>
  <c r="AM88" i="1"/>
  <c r="AL88" i="1"/>
  <c r="AK88" i="1"/>
  <c r="AJ88" i="1"/>
  <c r="AI88" i="1"/>
  <c r="AH88" i="1"/>
  <c r="AG88" i="1"/>
  <c r="AF88" i="1"/>
  <c r="AE88" i="1"/>
  <c r="AD88" i="1"/>
  <c r="AC88" i="1"/>
  <c r="AB88" i="1"/>
  <c r="AA88" i="1"/>
  <c r="Z88" i="1"/>
  <c r="Y88" i="1"/>
  <c r="X88" i="1"/>
  <c r="W88" i="1"/>
  <c r="V88" i="1"/>
  <c r="U88" i="1"/>
  <c r="T88" i="1"/>
  <c r="S88" i="1"/>
  <c r="R88" i="1"/>
  <c r="Q88" i="1"/>
  <c r="P88" i="1"/>
  <c r="O88" i="1"/>
  <c r="N88" i="1"/>
  <c r="M88" i="1"/>
  <c r="L88" i="1"/>
  <c r="K88" i="1"/>
  <c r="J88" i="1"/>
  <c r="I88" i="1"/>
  <c r="H88" i="1"/>
  <c r="G88" i="1"/>
  <c r="F88" i="1"/>
  <c r="E88" i="1"/>
  <c r="D88" i="1"/>
  <c r="DN87" i="1"/>
  <c r="DM87" i="1"/>
  <c r="DL87" i="1"/>
  <c r="DK87" i="1"/>
  <c r="DJ87" i="1"/>
  <c r="DI87" i="1"/>
  <c r="DH87" i="1"/>
  <c r="DG87" i="1"/>
  <c r="DF87" i="1"/>
  <c r="DE87" i="1"/>
  <c r="DD87" i="1"/>
  <c r="DC87" i="1"/>
  <c r="DB87" i="1"/>
  <c r="DA87" i="1"/>
  <c r="CZ87" i="1"/>
  <c r="CY87" i="1"/>
  <c r="CX87" i="1"/>
  <c r="CW87" i="1"/>
  <c r="CV87" i="1"/>
  <c r="CU87" i="1"/>
  <c r="CT87" i="1"/>
  <c r="CS87" i="1"/>
  <c r="CR87" i="1"/>
  <c r="CQ87" i="1"/>
  <c r="CP87" i="1"/>
  <c r="CO87" i="1"/>
  <c r="CN87" i="1"/>
  <c r="CM87" i="1"/>
  <c r="CL87" i="1"/>
  <c r="CK87" i="1"/>
  <c r="CJ87" i="1"/>
  <c r="CI87" i="1"/>
  <c r="CH87" i="1"/>
  <c r="CG87" i="1"/>
  <c r="CF87" i="1"/>
  <c r="CE87" i="1"/>
  <c r="CD87" i="1"/>
  <c r="CC87" i="1"/>
  <c r="CB87" i="1"/>
  <c r="CA87" i="1"/>
  <c r="BZ87" i="1"/>
  <c r="BY87" i="1"/>
  <c r="BX87" i="1"/>
  <c r="BW87" i="1"/>
  <c r="BV87" i="1"/>
  <c r="BU87" i="1"/>
  <c r="BT87" i="1"/>
  <c r="BS87" i="1"/>
  <c r="BR87" i="1"/>
  <c r="BQ87" i="1"/>
  <c r="BP87" i="1"/>
  <c r="BO87" i="1"/>
  <c r="BN87" i="1"/>
  <c r="BM87" i="1"/>
  <c r="BL87" i="1"/>
  <c r="BK87" i="1"/>
  <c r="BJ87" i="1"/>
  <c r="BI87" i="1"/>
  <c r="BH87" i="1"/>
  <c r="BG87" i="1"/>
  <c r="BF87" i="1"/>
  <c r="BE87" i="1"/>
  <c r="BD87" i="1"/>
  <c r="BC87" i="1"/>
  <c r="BB87" i="1"/>
  <c r="BA87" i="1"/>
  <c r="AZ87" i="1"/>
  <c r="AY87" i="1"/>
  <c r="AX87" i="1"/>
  <c r="AW87" i="1"/>
  <c r="AV87" i="1"/>
  <c r="AU87" i="1"/>
  <c r="AT87" i="1"/>
  <c r="AS87" i="1"/>
  <c r="AR87" i="1"/>
  <c r="AQ87" i="1"/>
  <c r="AP87" i="1"/>
  <c r="AO87" i="1"/>
  <c r="AN87" i="1"/>
  <c r="AM87" i="1"/>
  <c r="AL87" i="1"/>
  <c r="AK87" i="1"/>
  <c r="AJ87" i="1"/>
  <c r="AI87" i="1"/>
  <c r="AH87" i="1"/>
  <c r="AG87" i="1"/>
  <c r="AF87" i="1"/>
  <c r="AE87" i="1"/>
  <c r="AD87" i="1"/>
  <c r="AC87" i="1"/>
  <c r="AB87" i="1"/>
  <c r="AA87" i="1"/>
  <c r="Z87" i="1"/>
  <c r="Y87" i="1"/>
  <c r="X87" i="1"/>
  <c r="W87" i="1"/>
  <c r="V87" i="1"/>
  <c r="U87" i="1"/>
  <c r="T87" i="1"/>
  <c r="S87" i="1"/>
  <c r="R87" i="1"/>
  <c r="Q87" i="1"/>
  <c r="P87" i="1"/>
  <c r="O87" i="1"/>
  <c r="N87" i="1"/>
  <c r="M87" i="1"/>
  <c r="L87" i="1"/>
  <c r="K87" i="1"/>
  <c r="J87" i="1"/>
  <c r="I87" i="1"/>
  <c r="H87" i="1"/>
  <c r="G87" i="1"/>
  <c r="F87" i="1"/>
  <c r="E87" i="1"/>
  <c r="D87" i="1"/>
</calcChain>
</file>

<file path=xl/sharedStrings.xml><?xml version="1.0" encoding="utf-8"?>
<sst xmlns="http://schemas.openxmlformats.org/spreadsheetml/2006/main" count="553" uniqueCount="254">
  <si>
    <t>What job description best describes your main responsibilities?</t>
  </si>
  <si>
    <t>Have you ever attended a PASS Summit event?</t>
  </si>
  <si>
    <t>Who would you like to hear present at PASS Summit 2015?</t>
  </si>
  <si>
    <t>Enterprise Database Administration &amp; Deployment</t>
  </si>
  <si>
    <t>Professional Development</t>
  </si>
  <si>
    <t>Please list any additional topics that you would like to see that were not included in questions 8 through 13.</t>
  </si>
  <si>
    <t>Please share any additional comments and suggestions about what you would like to see at this year's Summit.</t>
  </si>
  <si>
    <t>Other, please specify</t>
  </si>
  <si>
    <t>Case studies/Real-world examples</t>
  </si>
  <si>
    <t>Best practices</t>
  </si>
  <si>
    <t>Tips and tricks</t>
  </si>
  <si>
    <t>Script examples you can use</t>
  </si>
  <si>
    <t>Demos</t>
  </si>
  <si>
    <t>New SQL Server features</t>
  </si>
  <si>
    <t>Question and answer session</t>
  </si>
  <si>
    <t>Interactive/audience participation session</t>
  </si>
  <si>
    <t>"Birds of a Feather" session (Small group round table discussion)</t>
  </si>
  <si>
    <t>Panel discussion</t>
  </si>
  <si>
    <t>Lightning Talks (Short presentations)</t>
  </si>
  <si>
    <t>Application and Database Development</t>
  </si>
  <si>
    <t>Business Intelligence</t>
  </si>
  <si>
    <t>Reporting and Information Delivery</t>
  </si>
  <si>
    <t>Big Data &amp; NoSQL Technology</t>
  </si>
  <si>
    <t>Azure HDInsight</t>
  </si>
  <si>
    <t>Azure SQL Databases</t>
  </si>
  <si>
    <t>Azure SQL Reporting (PaaS)</t>
  </si>
  <si>
    <t>Azure Virtual Machines (laaS)</t>
  </si>
  <si>
    <t>Azure - Data Factory</t>
  </si>
  <si>
    <t>Azure - Stream Analytics</t>
  </si>
  <si>
    <t>Azure - Machine Learning</t>
  </si>
  <si>
    <t>Azure - DocumentDB</t>
  </si>
  <si>
    <t>.NET Framework Integration</t>
  </si>
  <si>
    <t>Application Development Best Practices</t>
  </si>
  <si>
    <t>CLR (Common Language Runtime)</t>
  </si>
  <si>
    <t>Database Modeling / Database Design</t>
  </si>
  <si>
    <t>Developing Mobile SQL Applications</t>
  </si>
  <si>
    <t>Full Text Search (iFTS)</t>
  </si>
  <si>
    <t>Indexing</t>
  </si>
  <si>
    <t>LINQ / Entity Framework / Data Access Layer</t>
  </si>
  <si>
    <t>Optimizing Queries / Execution Plans</t>
  </si>
  <si>
    <t>PowerShell / SMO (SQL Management Objects)</t>
  </si>
  <si>
    <t>Service Broker</t>
  </si>
  <si>
    <t>SQL Server 2014 Features</t>
  </si>
  <si>
    <t>SQL Server Data Tools</t>
  </si>
  <si>
    <t>Transact SQL</t>
  </si>
  <si>
    <t>Visual Studio / TFS / Source Control</t>
  </si>
  <si>
    <t>Web Services</t>
  </si>
  <si>
    <t>WMI / WQL</t>
  </si>
  <si>
    <t>XML</t>
  </si>
  <si>
    <t>Analysis Tools in Microsoft Office</t>
  </si>
  <si>
    <t>BI Client Reporting and Delivery - .NET Solutions</t>
  </si>
  <si>
    <t>BI Solutions Using Microsoft Visio</t>
  </si>
  <si>
    <t>Cloud BI / Hybrid BI Solutions</t>
  </si>
  <si>
    <t>Dashboards / Scorecards</t>
  </si>
  <si>
    <t>Data Mining</t>
  </si>
  <si>
    <t>Excel / Excel Services</t>
  </si>
  <si>
    <t>Mobile BI</t>
  </si>
  <si>
    <t>Power BI</t>
  </si>
  <si>
    <t>Power Pivot</t>
  </si>
  <si>
    <t>Power View</t>
  </si>
  <si>
    <t>Report Builder</t>
  </si>
  <si>
    <t>Self-Service BI</t>
  </si>
  <si>
    <t>SharePoint / PerformancePoint</t>
  </si>
  <si>
    <t>SSRS – Administration / Installation / Configuration / Hardware / Security</t>
  </si>
  <si>
    <t>SSRS – Delivery Features</t>
  </si>
  <si>
    <t>SSRS – Designing and Creating Reports</t>
  </si>
  <si>
    <t>BI / DW Best Practices Using the Microsoft BI Framework</t>
  </si>
  <si>
    <t>BI Concepts and Architecture</t>
  </si>
  <si>
    <t>Big Data Solutions</t>
  </si>
  <si>
    <t>Data Modeling and Schema Design for BI (OLAP or BISM)</t>
  </si>
  <si>
    <t>Data Quality Services</t>
  </si>
  <si>
    <t>Enterprise Data Warehouse Solutions</t>
  </si>
  <si>
    <t>Master Data Management</t>
  </si>
  <si>
    <t>MDX and DAX</t>
  </si>
  <si>
    <t>New 2014 BI Architecture, Development &amp; Administration Features</t>
  </si>
  <si>
    <t>PDW</t>
  </si>
  <si>
    <t>SSAS – Advanced Tips and Tricks</t>
  </si>
  <si>
    <t>SSAS – Building and Deploying Solutions</t>
  </si>
  <si>
    <t>SSAS – Enhanced Features</t>
  </si>
  <si>
    <t>SSAS – Installation / Configuration / Hardware / Security</t>
  </si>
  <si>
    <t>SSIS – Building and Deploying Solutions</t>
  </si>
  <si>
    <t>SSIS – Development</t>
  </si>
  <si>
    <t>SSIS – Maximizing Performance / Performance Tuning</t>
  </si>
  <si>
    <t>Backup / Restore, Disaster Recovery</t>
  </si>
  <si>
    <t>Capacity Planning</t>
  </si>
  <si>
    <t>Database Maintenance</t>
  </si>
  <si>
    <t>Database Management Views (DMVs) / Information Schema Views and Functions (DMFs)</t>
  </si>
  <si>
    <t>Hardware, Storage</t>
  </si>
  <si>
    <t>High Availability: Availability Groups / Mirroring / Clustering / Replication</t>
  </si>
  <si>
    <t>In-Memory Solutions</t>
  </si>
  <si>
    <t>Installing / Upgrading SQL Server</t>
  </si>
  <si>
    <t>Internals: Storage Engine / Query Engine / Compression</t>
  </si>
  <si>
    <t>Management Tools</t>
  </si>
  <si>
    <t>Memory Management</t>
  </si>
  <si>
    <t>New SQL Server 2014 Features</t>
  </si>
  <si>
    <t>Performance Monitoring / Tuning</t>
  </si>
  <si>
    <t>Policy Based Management</t>
  </si>
  <si>
    <t>PowerShell / SMO</t>
  </si>
  <si>
    <t>Query Plans</t>
  </si>
  <si>
    <t>Scalability</t>
  </si>
  <si>
    <t>Security Access  / Encryption / Auditing</t>
  </si>
  <si>
    <t>Virtualization / Consolidation</t>
  </si>
  <si>
    <t>VLDB (Very Large Databases)</t>
  </si>
  <si>
    <t>Agile Development Practices</t>
  </si>
  <si>
    <t>Career Development</t>
  </si>
  <si>
    <t>Certification</t>
  </si>
  <si>
    <t>Consulting</t>
  </si>
  <si>
    <t>Job Search</t>
  </si>
  <si>
    <t>Leadership / Team Management / Team Building</t>
  </si>
  <si>
    <t>Networking / Social Networking</t>
  </si>
  <si>
    <t>Project Management</t>
  </si>
  <si>
    <t>Running a Successful Community Event</t>
  </si>
  <si>
    <t>Strategic IT Planning / Increasing ROI of IT</t>
  </si>
  <si>
    <t>Technical Writing</t>
  </si>
  <si>
    <t>Women in Technology (WIT)</t>
  </si>
  <si>
    <t>Work-Life Balance</t>
  </si>
  <si>
    <t>BI/Data Analyst</t>
  </si>
  <si>
    <t>A focus on first timers similar to the 2012 Summit  Better coffee!!  A party night that isn't at EMP</t>
  </si>
  <si>
    <t>Management</t>
  </si>
  <si>
    <t>Brent Ozar  Bob Ward   Kimberly Tripp Paul Randallstown</t>
  </si>
  <si>
    <t>More hands on interactive sessions.</t>
  </si>
  <si>
    <t>DBA (Operations)</t>
  </si>
  <si>
    <t>David Dewitt for keynote</t>
  </si>
  <si>
    <t>SQL Server Security, Hardening SQL Server, Regulatory Compliance with SQL Server</t>
  </si>
  <si>
    <t>Bring back the Chapter lunch on Wednesday</t>
  </si>
  <si>
    <t>BI/DW Developer</t>
  </si>
  <si>
    <t>Brent Ozar</t>
  </si>
  <si>
    <t>Niko Neugebauer</t>
  </si>
  <si>
    <t>What about a peoples track, where all attendees vot for 6 sessions, and the top 6 sessions will fill that track</t>
  </si>
  <si>
    <t>Data Architect or Data Modeler</t>
  </si>
  <si>
    <t>Richie Rump, Grant Fritchey, Tim Mitchell</t>
  </si>
  <si>
    <t>Someone other than the usual suspects.  I love Kim Tripp and Paul Randal and Brent Ozar's whole team and Adam Machanic.  They are good people but we need new blood!!</t>
  </si>
  <si>
    <t>none- you did a good job listing them out.</t>
  </si>
  <si>
    <t>I think that the 2014 Summit was outstanding.  Let's keep up the good work!</t>
  </si>
  <si>
    <t>Application Developer</t>
  </si>
  <si>
    <t>DBA (Development)</t>
  </si>
  <si>
    <t>Paul Randal  Kimberly Tripp  Paul White  Itzik Ben Gan</t>
  </si>
  <si>
    <t>Paul Randall, Brent Ozar, Kimberly Tripp, Itzik Ben-Gan</t>
  </si>
  <si>
    <t>High Availability options when using Virtualization</t>
  </si>
  <si>
    <t>Tours of Microsoft campus.</t>
  </si>
  <si>
    <t>More new up and coming speakers</t>
  </si>
  <si>
    <t>I would like to hear from experts and also from the new blood in the industry who, in recent times have proven their capability and are always ready to show their support to the community in one form or other.</t>
  </si>
  <si>
    <t>Just more SQL Knowledge flow to swim in. :)</t>
  </si>
  <si>
    <t>Thomas LeBlanc</t>
  </si>
  <si>
    <t>Consultant</t>
  </si>
  <si>
    <t>I would like to hear from Chris Webb ,one of the great speaker I am following since I came into this data world. Mainly, I would like to hear related to Power BI from him at PASS Summit 2015.</t>
  </si>
  <si>
    <t>Some of the topics I would like to see more on PASS Summit 2015 are :  1. MSSQL &amp; Big DATA along with Hadoop.  2. Predictive Analytics  3. Columnar Database vrs row oriented Database.  4. How MSSQL can be best choice vrs NoSQL or Columnar DB as like Vertica.  5. Data Storytelling. How can we make SSRS or Power View as a great tool to tell the story behind the data? How to include some of the great features as like in Tableau, in SSRS or Power View to use as a best tool in 2015 market for data storytelling &amp; data Insight.</t>
  </si>
  <si>
    <t>Every Year, we are organizing the PASS Summits and it's one of the great events that I am involving directly or indirectly.  It would be best if we can organize this event not only in the US but also outside the US too in near future.  In this PASS Summit 2015, I am mainly looking more on BI sector as like more on SSAS, SSRS, Power BI, and Big DATA.  Some of the topics I would like to see more on PASS Summit 2015 are:  1. MSSQL &amp; Big DATA along with Hadoop.  2. Predictive Analytics  3. Columnar Database vrs row oriented Database.  4. How MSSQL can be best choice vrs NoSQL or Columnar DB as like Vertica.  5. Data Storytelling. How can we make SSRS or Power View as a great tool to tell the story behind the data? How to include some of the great features as like in Tableau, in SSRS or Power View to use as a best tool in 2015 market for data storytelling &amp; data Insight.    Thanks  Anil Maharjan</t>
  </si>
  <si>
    <t>Nicholas Loghides. He's an MCSE Data Platform, former US Navy carrier-based tactical jet pilot, rated Airline Transport Pilot and consultant DBA. He's speaking/spoke at SQLSaturday 365/382 and super imposes skills/lessons learned (sometimes in blood) from critical and emergency handling aviation paradigms onto critical/emergency handling by DBAs. As far as I know he's the only senior and seasoned DBA that also a seasoned profession aviator and can put all of this together to provide this valuable, exciting, entertaining and unique insight.</t>
  </si>
  <si>
    <t>Profession Development - Grace under pressure - professional, effective, tried and true methodologies for handling high-stakes critical/emergency situations.</t>
  </si>
  <si>
    <t>ALM in the database field  Professional BI Projects (using TFS, Continuous Integration/Delivery etc)</t>
  </si>
  <si>
    <t>Basically: me ;-)        I would like to come there again!</t>
  </si>
  <si>
    <t>Brent Ozar, Argenis F</t>
  </si>
  <si>
    <t>I would love to see something on HIPAA and security in healthcare.</t>
  </si>
  <si>
    <t>Paul White</t>
  </si>
  <si>
    <t>Querytuning xml queries.</t>
  </si>
  <si>
    <t>- Data Mining / Big Data in the Azure cloud  - Massive Parallel Processing - PDW , SQL 2014  column store index</t>
  </si>
  <si>
    <t>Put it it all together Real Life Use case in real time  - Sensors , data streaming, Big data analytic,data mining(predict behavior / recommendation) , Azure Cloud app user experience.</t>
  </si>
  <si>
    <t>all our SQL SuperStars</t>
  </si>
  <si>
    <t>Gabe Newell</t>
  </si>
  <si>
    <t>V.next, upcoming next gen tech, success stories and how to copy their strategy</t>
  </si>
  <si>
    <t>Please no marketing keynote. Put more budget into summit, closer to what goes in to it...  Seating in networking events and no round buffet lines.</t>
  </si>
  <si>
    <t>Brent Ozar, Grant Fritchey, Klaus Aschenbrenner, Gail Shaw, Argenis Fernandez</t>
  </si>
  <si>
    <t>Maybe start sessions earlier and move keynotes to mid-morning or late afternoon.</t>
  </si>
  <si>
    <t>TSqlt, SQL project dependency resolution, SQL project deployment for multiple databases</t>
  </si>
  <si>
    <t>Better kilt turnout!</t>
  </si>
  <si>
    <t>BIML</t>
  </si>
  <si>
    <t>David Klee, Brent Ozar</t>
  </si>
  <si>
    <t>Customers presenting case studies and real life cases involving  SQL Features</t>
  </si>
  <si>
    <t>More insight on SQL future versions  Real-Customers cases</t>
  </si>
  <si>
    <t>I love PASS summit. I've been attending since 2009 . Keep doing it!!!</t>
  </si>
  <si>
    <t>Any recognized expert in SQL Server</t>
  </si>
  <si>
    <t>Paul Randall, Kimberly Tripp, Brent Ozar, Adam Mechanic...</t>
  </si>
  <si>
    <t>I don't care about famous people but rather just whomever the committee thinks meets their requirements.</t>
  </si>
  <si>
    <t>HA/DR</t>
  </si>
  <si>
    <t>How to plan a HA/DR strategy.</t>
  </si>
  <si>
    <t>Biml / BimlScript, testing and test frameworks</t>
  </si>
  <si>
    <t>Jason Kassay</t>
  </si>
  <si>
    <t>No must be present to win stuff. Explain the staggered sessions. Cover room changes/schedule changes, overview of day during opening sessions.</t>
  </si>
  <si>
    <t>Connor</t>
  </si>
  <si>
    <t>Paul Randal, Kimberly Tripp, Paul White, Allan Hirt, Jonathan Keyhayas, Kendra Little, Jes Borland</t>
  </si>
  <si>
    <t>Paul White, Bob Ward, Paul Randal, Kalen Delaney</t>
  </si>
  <si>
    <t>Adam Machanic  Paul White  Brent Ozar</t>
  </si>
  <si>
    <t>As a veteran Summiteer I like the top rated high quality speakers.</t>
  </si>
  <si>
    <t>Rima Neeme, Isak Ben-Gannon, Brad Ball, Josh Leudeman</t>
  </si>
  <si>
    <t>R</t>
  </si>
  <si>
    <t>Bill Gates, keynote</t>
  </si>
  <si>
    <t>Richard Dawkins</t>
  </si>
  <si>
    <t>I would love to see database related games or contests, such as:  - Labs with computers with databases loaded on them that have a certain problem. The first team to find and fix the problem wins.  - SQL quiz: play in teams, first team to right answer gets points.    Such events will accomplish multiple things: help attendees learn from others, help network with new people, and have fun!</t>
  </si>
  <si>
    <t>I see PASS veering more and more towards BI and BA. Can we keep it mainly about SQL Server? I don't mind the other tracks, but they should not be the main focus.</t>
  </si>
  <si>
    <t>Laerte Junior</t>
  </si>
  <si>
    <t>Not the same speakers as always!</t>
  </si>
  <si>
    <t>Andy Warren, Chris Webb, Jessica Moss, Brent Ozar</t>
  </si>
  <si>
    <t>Starting a PASS Chapter.</t>
  </si>
  <si>
    <t>Brent Ozar and his team.</t>
  </si>
  <si>
    <t>Ozar, Little, Peschka, Me</t>
  </si>
  <si>
    <t>Data Profiling</t>
  </si>
  <si>
    <t>Costumed themed event.</t>
  </si>
  <si>
    <t>Bob Ward</t>
  </si>
  <si>
    <t>More 400 &amp; 500 level courses that deliver 2-3 hours of content on subjects like performance tuning and scalability for OLTP and OLAP databases.</t>
  </si>
  <si>
    <t>Bill Gates</t>
  </si>
  <si>
    <t>Kalen Delaney  Brent Ozar  Denny Cherry  Kimberly Tripp  Buck Woody  Allan Hirt</t>
  </si>
  <si>
    <t>I have previouslt attended a few PASS Summits and always came away with a lot of valid information.  I hope I get to attend again this year.</t>
  </si>
  <si>
    <t>RoDney LAUNDRUM</t>
  </si>
  <si>
    <t>HIGH AVAILABILITY ALWAYS ON</t>
  </si>
  <si>
    <t>VIRTUALIZATION SQL SERVERS AND SQL SERVERS IN THE CLOUD</t>
  </si>
  <si>
    <t>Paul Randall</t>
  </si>
  <si>
    <t>SQL Server password administration</t>
  </si>
  <si>
    <t>Allen Kinsel</t>
  </si>
  <si>
    <t>David Peter Hansen</t>
  </si>
  <si>
    <t>SSIS development with BIML</t>
  </si>
  <si>
    <t>Conor Cunningham</t>
  </si>
  <si>
    <t>Using Powershell with SQL Server</t>
  </si>
  <si>
    <t>Jake Poway - DataKind founder (keynote)</t>
  </si>
  <si>
    <t>teaching kids about data - what can we do? (workshop?)</t>
  </si>
  <si>
    <t>hands on labs</t>
  </si>
  <si>
    <t>Would like to see clear tracks with aim of certification (Attend this track all week, take exam at end of day Friday)</t>
  </si>
  <si>
    <t>http://www.forbes.com/sites/zheyanni/2014/05/28/the-most-powerful-women-in-tech-2014/ ; http://www.forbes.com/sites/bonniemarcus/2015/01/26/dynamic-women-in-tech-discuss-gender-bias/ ; http://archive.oreilly.com/womenintech/</t>
  </si>
  <si>
    <t>Building end-to-end solutions - how to choose the right technology pieces</t>
  </si>
  <si>
    <t>Paul Randal, Kimberly Tripp, Jonathan Kehayias, Erin Stellato, Glenn Berry, Mike Walsh, Andy Leonard, Rimma Nehme, Bob Ward, Conner Cunningham, Tim Radney</t>
  </si>
  <si>
    <t>John Morehouse, David Klee, Glen Berry</t>
  </si>
  <si>
    <t>SQL skills team and Ozar's team.</t>
  </si>
  <si>
    <t>Real world HA with AGs</t>
  </si>
  <si>
    <t>Chris webb</t>
  </si>
  <si>
    <t>Aaron Nelson</t>
  </si>
  <si>
    <t>PowerShell without the HORID performance of SMO.  PowerShell should be it's own topic, it should not have to be hobbled by SMO.</t>
  </si>
  <si>
    <t>Dr. DeWitt AND Rimma Nehme. Prefer tech-heavy keynotes.</t>
  </si>
  <si>
    <t>Replication Recommendations</t>
  </si>
  <si>
    <t>Data Mining2</t>
  </si>
  <si>
    <t>SSRS – Administration / Installation / Configuration / Hardware / Security3</t>
  </si>
  <si>
    <t>SSRS – Delivery Features4</t>
  </si>
  <si>
    <t>SSRS – Designing and Creating Reports5</t>
  </si>
  <si>
    <t>Weighting Factor</t>
  </si>
  <si>
    <t>Question</t>
  </si>
  <si>
    <t>Average</t>
  </si>
  <si>
    <t>Sum</t>
  </si>
  <si>
    <t>Category</t>
  </si>
  <si>
    <t>SessionContentTypes</t>
  </si>
  <si>
    <t>SessionFormats</t>
  </si>
  <si>
    <t>Tracks</t>
  </si>
  <si>
    <t>Interest in Azure</t>
  </si>
  <si>
    <t>Interest in AppDev</t>
  </si>
  <si>
    <t>Interest in BI Info Dev</t>
  </si>
  <si>
    <t>Interest in BI Platform Arch</t>
  </si>
  <si>
    <t>Interest in DBA</t>
  </si>
  <si>
    <t>Interest in Prof Dev</t>
  </si>
  <si>
    <t>Row Labels</t>
  </si>
  <si>
    <t>Grand Total</t>
  </si>
  <si>
    <t>SSRS – Admin / Install / Config / HW / Sec</t>
  </si>
  <si>
    <t>SSAS – Install / Config / HW / Sec</t>
  </si>
  <si>
    <t>DMVs / DMFs / Information Schema</t>
  </si>
  <si>
    <t>HA: AGs / Mirroring / Clustering / Replication</t>
  </si>
  <si>
    <t>Average of Average</t>
  </si>
  <si>
    <t>"Birds of a Feather" session (round table)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</si>
</sst>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_);_(* \(#,##0.0\);_(* &quot;-&quot;??_);_(@_)"/>
    <numFmt numFmtId="165" formatCode="_(* #,##0_);_(* \(#,##0\);_(* &quot;-&quot;??_);_(@_)"/>
  </numFmts>
  <fonts count="3" x14ac:knownFonts="1">
    <font>
      <sz val="10"/>
      <name val="Microsoft Sans Serif"/>
    </font>
    <font>
      <sz val="10"/>
      <name val="Microsoft Sans Serif"/>
      <family val="2"/>
    </font>
    <font>
      <sz val="10"/>
      <name val="Microsoft Sans Serif"/>
    </font>
  </fonts>
  <fills count="2">
    <fill>
      <patternFill patternType="none"/>
    </fill>
    <fill>
      <patternFill patternType="gray125"/>
    </fill>
  </fills>
  <borders count="1">
    <border>
      <left/>
      <right/>
      <top/>
      <bottom/>
      <diagonal/>
    </border>
  </borders>
  <cellStyleXfs count="2">
    <xf numFmtId="0" fontId="0" fillId="0" borderId="0"/>
    <xf numFmtId="43" fontId="2" fillId="0" borderId="0" applyFont="0" applyFill="0" applyBorder="0" applyAlignment="0" applyProtection="0"/>
  </cellStyleXfs>
  <cellXfs count="9">
    <xf numFmtId="0" fontId="0" fillId="0" borderId="0" xfId="0"/>
    <xf numFmtId="0" fontId="0" fillId="0" borderId="0" xfId="0" applyAlignment="1">
      <alignment wrapText="1"/>
    </xf>
    <xf numFmtId="0" fontId="1" fillId="0" borderId="0" xfId="0" applyFont="1" applyAlignment="1">
      <alignment wrapText="1"/>
    </xf>
    <xf numFmtId="164" fontId="0" fillId="0" borderId="0" xfId="1" applyNumberFormat="1" applyFont="1"/>
    <xf numFmtId="0" fontId="0" fillId="0" borderId="0" xfId="0" pivotButton="1"/>
    <xf numFmtId="0" fontId="0" fillId="0" borderId="0" xfId="0" applyAlignment="1">
      <alignment horizontal="left"/>
    </xf>
    <xf numFmtId="165" fontId="0" fillId="0" borderId="0" xfId="1" applyNumberFormat="1" applyFont="1"/>
    <xf numFmtId="43" fontId="0" fillId="0" borderId="0" xfId="1" applyNumberFormat="1" applyFont="1"/>
    <xf numFmtId="43" fontId="0" fillId="0" borderId="0" xfId="0" applyNumberFormat="1"/>
  </cellXfs>
  <cellStyles count="2">
    <cellStyle name="Comma" xfId="1" builtinId="3"/>
    <cellStyle name="Normal" xfId="0" builtinId="0"/>
  </cellStyles>
  <dxfs count="5">
    <dxf>
      <numFmt numFmtId="164" formatCode="_(* #,##0.0_);_(* \(#,##0.0\);_(* &quot;-&quot;??_);_(@_)"/>
    </dxf>
    <dxf>
      <numFmt numFmtId="165" formatCode="_(* #,##0_);_(* \(#,##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[SurveySummary-Weighted.xlsx]Pivoted!PivotTable1</c:name>
    <c:fmtId val="11"/>
  </c:pivotSource>
  <c:chart>
    <c:autoTitleDeleted val="1"/>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Pivoted!$G$3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Pivoted!$F$4:$F$10</c:f>
              <c:strCache>
                <c:ptCount val="6"/>
                <c:pt idx="0">
                  <c:v>Big Data &amp; NoSQL Technology</c:v>
                </c:pt>
                <c:pt idx="1">
                  <c:v>Professional Development</c:v>
                </c:pt>
                <c:pt idx="2">
                  <c:v>Reporting and Information Delivery</c:v>
                </c:pt>
                <c:pt idx="3">
                  <c:v>Business Intelligence</c:v>
                </c:pt>
                <c:pt idx="4">
                  <c:v>Application and Database Development</c:v>
                </c:pt>
                <c:pt idx="5">
                  <c:v>Enterprise Database Administration &amp; Deployment</c:v>
                </c:pt>
              </c:strCache>
            </c:strRef>
          </c:cat>
          <c:val>
            <c:numRef>
              <c:f>Pivoted!$G$4:$G$10</c:f>
              <c:numCache>
                <c:formatCode>_(* #,##0.00_);_(* \(#,##0.00\);_(* "-"??_);_(@_)</c:formatCode>
                <c:ptCount val="6"/>
                <c:pt idx="0">
                  <c:v>1.2414404761904798</c:v>
                </c:pt>
                <c:pt idx="1">
                  <c:v>1.79090476190476</c:v>
                </c:pt>
                <c:pt idx="2">
                  <c:v>2.4019047619047602</c:v>
                </c:pt>
                <c:pt idx="3">
                  <c:v>2.7929047619047598</c:v>
                </c:pt>
                <c:pt idx="4">
                  <c:v>3.3788809523809502</c:v>
                </c:pt>
                <c:pt idx="5">
                  <c:v>3.5658690476190502</c:v>
                </c:pt>
              </c:numCache>
            </c:numRef>
          </c:val>
        </c:ser>
        <c:dLbls>
          <c:showLegendKey val="0"/>
          <c:showVal val="1"/>
          <c:showCatName val="0"/>
          <c:showSerName val="0"/>
          <c:showPercent val="0"/>
          <c:showBubbleSize val="0"/>
        </c:dLbls>
        <c:gapWidth val="150"/>
        <c:overlap val="-25"/>
        <c:axId val="195779968"/>
        <c:axId val="195728512"/>
      </c:barChart>
      <c:catAx>
        <c:axId val="195779968"/>
        <c:scaling>
          <c:orientation val="minMax"/>
        </c:scaling>
        <c:delete val="0"/>
        <c:axPos val="l"/>
        <c:majorTickMark val="none"/>
        <c:minorTickMark val="none"/>
        <c:tickLblPos val="nextTo"/>
        <c:crossAx val="195728512"/>
        <c:crosses val="autoZero"/>
        <c:auto val="1"/>
        <c:lblAlgn val="ctr"/>
        <c:lblOffset val="100"/>
        <c:noMultiLvlLbl val="0"/>
      </c:catAx>
      <c:valAx>
        <c:axId val="195728512"/>
        <c:scaling>
          <c:orientation val="minMax"/>
        </c:scaling>
        <c:delete val="1"/>
        <c:axPos val="b"/>
        <c:numFmt formatCode="_(* #,##0.00_);_(* \(#,##0.00\);_(* &quot;-&quot;??_);_(@_)" sourceLinked="1"/>
        <c:majorTickMark val="out"/>
        <c:minorTickMark val="none"/>
        <c:tickLblPos val="nextTo"/>
        <c:crossAx val="19577996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314325</xdr:colOff>
      <xdr:row>14</xdr:row>
      <xdr:rowOff>23812</xdr:rowOff>
    </xdr:from>
    <xdr:to>
      <xdr:col>7</xdr:col>
      <xdr:colOff>1257300</xdr:colOff>
      <xdr:row>31</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v Nambi" refreshedDate="42061.477106481485" createdVersion="4" refreshedVersion="4" minRefreshableVersion="3" recordCount="114">
  <cacheSource type="worksheet">
    <worksheetSource name="Table16"/>
  </cacheSource>
  <cacheFields count="4">
    <cacheField name="Category" numFmtId="0">
      <sharedItems count="9">
        <s v="SessionContentTypes"/>
        <s v="SessionFormats"/>
        <s v="Tracks"/>
        <s v="Interest in Azure"/>
        <s v="Interest in AppDev"/>
        <s v="Interest in BI Info Dev"/>
        <s v="Interest in BI Platform Arch"/>
        <s v="Interest in DBA"/>
        <s v="Interest in Prof Dev"/>
      </sharedItems>
    </cacheField>
    <cacheField name="Question" numFmtId="0">
      <sharedItems count="119">
        <s v="Case studies/Real-world examples"/>
        <s v="Best practices"/>
        <s v="Tips and tricks"/>
        <s v="Script examples you can use"/>
        <s v="Demos"/>
        <s v="New SQL Server features"/>
        <s v="Question and answer session"/>
        <s v="Interactive/audience participation session"/>
        <s v="&quot;Birds of a Feather&quot; session (round table)"/>
        <s v="Panel discussion"/>
        <s v="Lightning Talks (Short presentations)"/>
        <s v="Application and Database Development"/>
        <s v="Business Intelligence"/>
        <s v="Reporting and Information Delivery"/>
        <s v="Enterprise Database Administration &amp; Deployment"/>
        <s v="Big Data &amp; NoSQL Technology"/>
        <s v="Professional Development"/>
        <s v="Azure HDInsight"/>
        <s v="Azure SQL Databases"/>
        <s v="Azure SQL Reporting (PaaS)"/>
        <s v="Azure Virtual Machines (laaS)"/>
        <s v="Azure - Data Factory"/>
        <s v="Azure - Stream Analytics"/>
        <s v="Azure - Machine Learning"/>
        <s v="Azure - DocumentDB"/>
        <s v=".NET Framework Integration"/>
        <s v="Application Development Best Practices"/>
        <s v="CLR (Common Language Runtime)"/>
        <s v="Database Modeling / Database Design"/>
        <s v="Developing Mobile SQL Applications"/>
        <s v="Full Text Search (iFTS)"/>
        <s v="Indexing"/>
        <s v="LINQ / Entity Framework / Data Access Layer"/>
        <s v="Optimizing Queries / Execution Plans"/>
        <s v="PowerShell / SMO (SQL Management Objects)"/>
        <s v="Service Broker"/>
        <s v="SQL Server 2014 Features"/>
        <s v="SQL Server Data Tools"/>
        <s v="Transact SQL"/>
        <s v="Visual Studio / TFS / Source Control"/>
        <s v="Web Services"/>
        <s v="WMI / WQL"/>
        <s v="XML"/>
        <s v="Analysis Tools in Microsoft Office"/>
        <s v="BI Client Reporting and Delivery - .NET Solutions"/>
        <s v="BI Solutions Using Microsoft Visio"/>
        <s v="Cloud BI / Hybrid BI Solutions"/>
        <s v="Dashboards / Scorecards"/>
        <s v="Data Mining"/>
        <s v="Excel / Excel Services"/>
        <s v="Mobile BI"/>
        <s v="Power BI"/>
        <s v="Power Pivot"/>
        <s v="Power View"/>
        <s v="Report Builder"/>
        <s v="Self-Service BI"/>
        <s v="SharePoint / PerformancePoint"/>
        <s v="SSRS – Admin / Install / Config / HW / Sec"/>
        <s v="SSRS – Delivery Features"/>
        <s v="SSRS – Designing and Creating Reports"/>
        <s v="BI / DW Best Practices Using the Microsoft BI Framework"/>
        <s v="BI Concepts and Architecture"/>
        <s v="Big Data Solutions"/>
        <s v="Data Modeling and Schema Design for BI (OLAP or BISM)"/>
        <s v="Data Quality Services"/>
        <s v="Enterprise Data Warehouse Solutions"/>
        <s v="Master Data Management"/>
        <s v="MDX and DAX"/>
        <s v="New 2014 BI Architecture, Development &amp; Administration Features"/>
        <s v="PDW"/>
        <s v="SSAS – Advanced Tips and Tricks"/>
        <s v="SSAS – Building and Deploying Solutions"/>
        <s v="SSAS – Enhanced Features"/>
        <s v="SSAS – Install / Config / HW / Sec"/>
        <s v="SSIS – Building and Deploying Solutions"/>
        <s v="SSIS – Development"/>
        <s v="SSIS – Maximizing Performance / Performance Tuning"/>
        <s v="Backup / Restore, Disaster Recovery"/>
        <s v="Capacity Planning"/>
        <s v="Database Maintenance"/>
        <s v="DMVs / DMFs / Information Schema"/>
        <s v="Hardware, Storage"/>
        <s v="HA: AGs / Mirroring / Clustering / Replication"/>
        <s v="In-Memory Solutions"/>
        <s v="Installing / Upgrading SQL Server"/>
        <s v="Internals: Storage Engine / Query Engine / Compression"/>
        <s v="Management Tools"/>
        <s v="Memory Management"/>
        <s v="New SQL Server 2014 Features"/>
        <s v="Performance Monitoring / Tuning"/>
        <s v="Policy Based Management"/>
        <s v="PowerShell / SMO"/>
        <s v="Query Plans"/>
        <s v="Scalability"/>
        <s v="Security Access  / Encryption / Auditing"/>
        <s v="Virtualization / Consolidation"/>
        <s v="VLDB (Very Large Databases)"/>
        <s v="Agile Development Practices"/>
        <s v="Career Development"/>
        <s v="Certification"/>
        <s v="Consulting"/>
        <s v="Job Search"/>
        <s v="Leadership / Team Management / Team Building"/>
        <s v="Networking / Social Networking"/>
        <s v="Project Management"/>
        <s v="Running a Successful Community Event"/>
        <s v="Strategic IT Planning / Increasing ROI of IT"/>
        <s v="Technical Writing"/>
        <s v="Women in Technology (WIT)"/>
        <s v="Work-Life Balance"/>
        <s v="Data Mining2" u="1"/>
        <s v="SSRS – Administration / Installation / Configuration / Hardware / Security" u="1"/>
        <s v="SSRS – Designing and Creating Reports5" u="1"/>
        <s v="&quot;Birds of a Feather&quot; session (Small group round table discussion)" u="1"/>
        <s v="High Availability: Availability Groups / Mirroring / Clustering / Replication" u="1"/>
        <s v="SSAS – Installation / Configuration / Hardware / Security" u="1"/>
        <s v="SSRS – Administration / Installation / Configuration / Hardware / Security3" u="1"/>
        <s v="Database Management Views (DMVs) / Information Schema Views and Functions (DMFs)" u="1"/>
        <s v="SSRS – Delivery Features4" u="1"/>
      </sharedItems>
    </cacheField>
    <cacheField name="Sum" numFmtId="165">
      <sharedItems containsSemiMixedTypes="0" containsString="0" containsNumber="1" minValue="2.968" maxValue="399.71899999999999"/>
    </cacheField>
    <cacheField name="Average" numFmtId="164">
      <sharedItems containsSemiMixedTypes="0" containsString="0" containsNumber="1" minValue="0.62849999999999984" maxValue="3.92033333333333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4">
  <r>
    <x v="0"/>
    <x v="0"/>
    <n v="270.52000000000015"/>
    <n v="2.7407228915662598"/>
  </r>
  <r>
    <x v="0"/>
    <x v="1"/>
    <n v="288.96300000000019"/>
    <n v="2.51851807228915"/>
  </r>
  <r>
    <x v="0"/>
    <x v="2"/>
    <n v="278.46800000000013"/>
    <n v="2.6849047619047601"/>
  </r>
  <r>
    <x v="0"/>
    <x v="3"/>
    <n v="266.63700000000011"/>
    <n v="2.8257500000000002"/>
  </r>
  <r>
    <x v="0"/>
    <x v="4"/>
    <n v="261.07900000000024"/>
    <n v="2.8919166666666598"/>
  </r>
  <r>
    <x v="0"/>
    <x v="5"/>
    <n v="257.65400000000011"/>
    <n v="2.8957349397590302"/>
  </r>
  <r>
    <x v="1"/>
    <x v="6"/>
    <n v="193.02000000000004"/>
    <n v="3.7021428571428601"/>
  </r>
  <r>
    <x v="1"/>
    <x v="7"/>
    <n v="214.79799999999992"/>
    <n v="3.4428809523809498"/>
  </r>
  <r>
    <x v="1"/>
    <x v="8"/>
    <n v="188.37299999999996"/>
    <n v="3.7574642857142901"/>
  </r>
  <r>
    <x v="1"/>
    <x v="9"/>
    <n v="174.69199999999998"/>
    <n v="3.9203333333333301"/>
  </r>
  <r>
    <x v="1"/>
    <x v="10"/>
    <n v="197.31599999999992"/>
    <n v="3.6509999999999998"/>
  </r>
  <r>
    <x v="2"/>
    <x v="11"/>
    <n v="220.17399999999986"/>
    <n v="3.3788809523809502"/>
  </r>
  <r>
    <x v="2"/>
    <x v="12"/>
    <n v="269.39600000000013"/>
    <n v="2.7929047619047598"/>
  </r>
  <r>
    <x v="2"/>
    <x v="13"/>
    <n v="302.24000000000007"/>
    <n v="2.4019047619047602"/>
  </r>
  <r>
    <x v="2"/>
    <x v="14"/>
    <n v="204.46699999999979"/>
    <n v="3.5658690476190502"/>
  </r>
  <r>
    <x v="2"/>
    <x v="15"/>
    <n v="399.71899999999999"/>
    <n v="1.2414404761904798"/>
  </r>
  <r>
    <x v="2"/>
    <x v="16"/>
    <n v="353.56400000000008"/>
    <n v="1.79090476190476"/>
  </r>
  <r>
    <x v="3"/>
    <x v="17"/>
    <n v="12.972"/>
    <n v="0.81074999999999997"/>
  </r>
  <r>
    <x v="3"/>
    <x v="18"/>
    <n v="49.64400000000002"/>
    <n v="1.0131428571428576"/>
  </r>
  <r>
    <x v="3"/>
    <x v="19"/>
    <n v="22.445"/>
    <n v="1.0202272727272728"/>
  </r>
  <r>
    <x v="3"/>
    <x v="20"/>
    <n v="37.64500000000001"/>
    <n v="1.1764062500000003"/>
  </r>
  <r>
    <x v="3"/>
    <x v="21"/>
    <n v="21.805999999999997"/>
    <n v="0.90858333333333319"/>
  </r>
  <r>
    <x v="3"/>
    <x v="22"/>
    <n v="18.229999999999997"/>
    <n v="1.0127777777777776"/>
  </r>
  <r>
    <x v="3"/>
    <x v="23"/>
    <n v="19.014999999999997"/>
    <n v="1.0007894736842105"/>
  </r>
  <r>
    <x v="3"/>
    <x v="24"/>
    <n v="19.934999999999999"/>
    <n v="1.329"/>
  </r>
  <r>
    <x v="4"/>
    <x v="25"/>
    <n v="13.552999999999997"/>
    <n v="0.96807142857142836"/>
  </r>
  <r>
    <x v="4"/>
    <x v="26"/>
    <n v="16.281999999999996"/>
    <n v="0.85694736842105246"/>
  </r>
  <r>
    <x v="4"/>
    <x v="27"/>
    <n v="13.991999999999997"/>
    <n v="1.0763076923076922"/>
  </r>
  <r>
    <x v="4"/>
    <x v="28"/>
    <n v="50.497000000000007"/>
    <n v="1.0099400000000001"/>
  </r>
  <r>
    <x v="4"/>
    <x v="29"/>
    <n v="20.010999999999992"/>
    <n v="1.0005499999999996"/>
  </r>
  <r>
    <x v="4"/>
    <x v="30"/>
    <n v="9.2459999999999987"/>
    <n v="0.84054545454545437"/>
  </r>
  <r>
    <x v="4"/>
    <x v="31"/>
    <n v="44.71100000000002"/>
    <n v="1.0161590909090914"/>
  </r>
  <r>
    <x v="4"/>
    <x v="32"/>
    <n v="13.510999999999997"/>
    <n v="1.228272727272727"/>
  </r>
  <r>
    <x v="4"/>
    <x v="33"/>
    <n v="48.218000000000018"/>
    <n v="0.96436000000000033"/>
  </r>
  <r>
    <x v="4"/>
    <x v="34"/>
    <n v="44.630000000000024"/>
    <n v="1.0626190476190482"/>
  </r>
  <r>
    <x v="4"/>
    <x v="35"/>
    <n v="16.294999999999998"/>
    <n v="0.95852941176470574"/>
  </r>
  <r>
    <x v="4"/>
    <x v="36"/>
    <n v="61.560000000000016"/>
    <n v="0.99290322580645185"/>
  </r>
  <r>
    <x v="4"/>
    <x v="37"/>
    <n v="36.356999999999999"/>
    <n v="0.86564285714285716"/>
  </r>
  <r>
    <x v="4"/>
    <x v="38"/>
    <n v="48.172000000000011"/>
    <n v="0.96344000000000019"/>
  </r>
  <r>
    <x v="4"/>
    <x v="39"/>
    <n v="17.321999999999996"/>
    <n v="0.91168421052631554"/>
  </r>
  <r>
    <x v="4"/>
    <x v="40"/>
    <n v="2.968"/>
    <n v="0.74199999999999999"/>
  </r>
  <r>
    <x v="4"/>
    <x v="41"/>
    <n v="5.0719999999999992"/>
    <n v="1.2679999999999998"/>
  </r>
  <r>
    <x v="4"/>
    <x v="42"/>
    <n v="5.456999999999999"/>
    <n v="0.77957142857142847"/>
  </r>
  <r>
    <x v="5"/>
    <x v="43"/>
    <n v="15.768999999999997"/>
    <n v="1.0512666666666663"/>
  </r>
  <r>
    <x v="5"/>
    <x v="44"/>
    <n v="10.962999999999996"/>
    <n v="0.73086666666666633"/>
  </r>
  <r>
    <x v="5"/>
    <x v="45"/>
    <n v="12.462999999999997"/>
    <n v="1.0385833333333332"/>
  </r>
  <r>
    <x v="5"/>
    <x v="46"/>
    <n v="20.339999999999996"/>
    <n v="0.92454545454545434"/>
  </r>
  <r>
    <x v="5"/>
    <x v="47"/>
    <n v="30.742999999999999"/>
    <n v="0.87837142857142858"/>
  </r>
  <r>
    <x v="5"/>
    <x v="48"/>
    <n v="27.14"/>
    <n v="1.18"/>
  </r>
  <r>
    <x v="5"/>
    <x v="49"/>
    <n v="18.212999999999997"/>
    <n v="1.0118333333333331"/>
  </r>
  <r>
    <x v="5"/>
    <x v="50"/>
    <n v="18.100999999999992"/>
    <n v="0.86195238095238058"/>
  </r>
  <r>
    <x v="5"/>
    <x v="51"/>
    <n v="26.992999999999999"/>
    <n v="0.8997666666666666"/>
  </r>
  <r>
    <x v="5"/>
    <x v="52"/>
    <n v="30.309000000000008"/>
    <n v="1.0824642857142861"/>
  </r>
  <r>
    <x v="5"/>
    <x v="53"/>
    <n v="23.672999999999998"/>
    <n v="0.94691999999999998"/>
  </r>
  <r>
    <x v="5"/>
    <x v="54"/>
    <n v="10.371999999999998"/>
    <n v="0.74085714285714277"/>
  </r>
  <r>
    <x v="5"/>
    <x v="55"/>
    <n v="30.72"/>
    <n v="1.024"/>
  </r>
  <r>
    <x v="5"/>
    <x v="56"/>
    <n v="17.442999999999998"/>
    <n v="1.0901874999999999"/>
  </r>
  <r>
    <x v="5"/>
    <x v="57"/>
    <n v="30.237000000000002"/>
    <n v="0.94490625000000006"/>
  </r>
  <r>
    <x v="5"/>
    <x v="58"/>
    <n v="25.835999999999999"/>
    <n v="0.99369230769230765"/>
  </r>
  <r>
    <x v="5"/>
    <x v="59"/>
    <n v="28.935000000000002"/>
    <n v="0.90421875000000007"/>
  </r>
  <r>
    <x v="6"/>
    <x v="60"/>
    <n v="31.920000000000009"/>
    <n v="1.0640000000000003"/>
  </r>
  <r>
    <x v="6"/>
    <x v="61"/>
    <n v="29.311999999999994"/>
    <n v="0.94554838709677402"/>
  </r>
  <r>
    <x v="6"/>
    <x v="62"/>
    <n v="26.559000000000005"/>
    <n v="1.2647142857142859"/>
  </r>
  <r>
    <x v="6"/>
    <x v="48"/>
    <n v="25.657000000000004"/>
    <n v="1.1662272727272729"/>
  </r>
  <r>
    <x v="6"/>
    <x v="63"/>
    <n v="27.405000000000001"/>
    <n v="1.0540384615384615"/>
  </r>
  <r>
    <x v="6"/>
    <x v="64"/>
    <n v="20.876000000000001"/>
    <n v="1.1597777777777778"/>
  </r>
  <r>
    <x v="6"/>
    <x v="65"/>
    <n v="29.419000000000004"/>
    <n v="0.98063333333333347"/>
  </r>
  <r>
    <x v="6"/>
    <x v="66"/>
    <n v="17.585999999999999"/>
    <n v="0.97699999999999987"/>
  </r>
  <r>
    <x v="6"/>
    <x v="67"/>
    <n v="15.652999999999997"/>
    <n v="0.82384210526315771"/>
  </r>
  <r>
    <x v="6"/>
    <x v="68"/>
    <n v="21.963999999999992"/>
    <n v="0.78442857142857114"/>
  </r>
  <r>
    <x v="6"/>
    <x v="69"/>
    <n v="10.055999999999997"/>
    <n v="0.62849999999999984"/>
  </r>
  <r>
    <x v="6"/>
    <x v="70"/>
    <n v="20.737999999999989"/>
    <n v="0.7151034482758617"/>
  </r>
  <r>
    <x v="6"/>
    <x v="71"/>
    <n v="23.482000000000003"/>
    <n v="0.93928000000000011"/>
  </r>
  <r>
    <x v="6"/>
    <x v="72"/>
    <n v="15.402999999999997"/>
    <n v="0.73347619047619028"/>
  </r>
  <r>
    <x v="6"/>
    <x v="73"/>
    <n v="17.375999999999994"/>
    <n v="0.91452631578947341"/>
  </r>
  <r>
    <x v="6"/>
    <x v="74"/>
    <n v="26.606999999999999"/>
    <n v="0.98544444444444446"/>
  </r>
  <r>
    <x v="6"/>
    <x v="75"/>
    <n v="21.355999999999995"/>
    <n v="0.85423999999999978"/>
  </r>
  <r>
    <x v="6"/>
    <x v="76"/>
    <n v="24.632999999999999"/>
    <n v="0.87974999999999992"/>
  </r>
  <r>
    <x v="6"/>
    <x v="57"/>
    <n v="22.941999999999997"/>
    <n v="0.91767999999999983"/>
  </r>
  <r>
    <x v="6"/>
    <x v="58"/>
    <n v="15.851999999999999"/>
    <n v="0.8806666666666666"/>
  </r>
  <r>
    <x v="6"/>
    <x v="59"/>
    <n v="20.546999999999993"/>
    <n v="0.85612499999999969"/>
  </r>
  <r>
    <x v="7"/>
    <x v="77"/>
    <n v="40.683000000000014"/>
    <n v="1.099540540540541"/>
  </r>
  <r>
    <x v="7"/>
    <x v="78"/>
    <n v="32.702000000000012"/>
    <n v="1.0219375000000004"/>
  </r>
  <r>
    <x v="7"/>
    <x v="79"/>
    <n v="37.57500000000001"/>
    <n v="1.0437500000000002"/>
  </r>
  <r>
    <x v="7"/>
    <x v="80"/>
    <n v="52.902000000000015"/>
    <n v="1.1500434782608699"/>
  </r>
  <r>
    <x v="7"/>
    <x v="81"/>
    <n v="29.844000000000008"/>
    <n v="1.1053333333333337"/>
  </r>
  <r>
    <x v="7"/>
    <x v="82"/>
    <n v="47.591000000000022"/>
    <n v="1.1331190476190482"/>
  </r>
  <r>
    <x v="7"/>
    <x v="83"/>
    <n v="37.482000000000006"/>
    <n v="0.93705000000000016"/>
  </r>
  <r>
    <x v="7"/>
    <x v="84"/>
    <n v="27.364000000000004"/>
    <n v="1.1401666666666668"/>
  </r>
  <r>
    <x v="7"/>
    <x v="85"/>
    <n v="34.824000000000005"/>
    <n v="0.89292307692307704"/>
  </r>
  <r>
    <x v="7"/>
    <x v="86"/>
    <n v="32.018000000000008"/>
    <n v="1.067266666666667"/>
  </r>
  <r>
    <x v="7"/>
    <x v="87"/>
    <n v="49.367000000000019"/>
    <n v="1.0284791666666671"/>
  </r>
  <r>
    <x v="7"/>
    <x v="88"/>
    <n v="46.952000000000019"/>
    <n v="0.95820408163265347"/>
  </r>
  <r>
    <x v="7"/>
    <x v="89"/>
    <n v="52.452000000000012"/>
    <n v="0.98966037735849077"/>
  </r>
  <r>
    <x v="7"/>
    <x v="90"/>
    <n v="14.398999999999999"/>
    <n v="0.95993333333333331"/>
  </r>
  <r>
    <x v="7"/>
    <x v="91"/>
    <n v="32.682000000000002"/>
    <n v="1.0894000000000001"/>
  </r>
  <r>
    <x v="7"/>
    <x v="92"/>
    <n v="44.234000000000023"/>
    <n v="1.0788780487804883"/>
  </r>
  <r>
    <x v="7"/>
    <x v="93"/>
    <n v="38.299000000000007"/>
    <n v="1.1968437500000002"/>
  </r>
  <r>
    <x v="7"/>
    <x v="94"/>
    <n v="32.710000000000008"/>
    <n v="1.3084000000000002"/>
  </r>
  <r>
    <x v="7"/>
    <x v="95"/>
    <n v="42.143000000000015"/>
    <n v="1.2770606060606065"/>
  </r>
  <r>
    <x v="7"/>
    <x v="96"/>
    <n v="29.421000000000003"/>
    <n v="0.94906451612903231"/>
  </r>
  <r>
    <x v="8"/>
    <x v="97"/>
    <n v="25.133999999999997"/>
    <n v="0.96669230769230752"/>
  </r>
  <r>
    <x v="8"/>
    <x v="98"/>
    <n v="40.067000000000014"/>
    <n v="1.0828918918918924"/>
  </r>
  <r>
    <x v="8"/>
    <x v="99"/>
    <n v="28.829000000000004"/>
    <n v="0.96096666666666686"/>
  </r>
  <r>
    <x v="8"/>
    <x v="100"/>
    <n v="34.078000000000003"/>
    <n v="1.0992903225806452"/>
  </r>
  <r>
    <x v="8"/>
    <x v="101"/>
    <n v="8.8379999999999992"/>
    <n v="0.88379999999999992"/>
  </r>
  <r>
    <x v="8"/>
    <x v="102"/>
    <n v="33.607000000000006"/>
    <n v="1.0502187500000002"/>
  </r>
  <r>
    <x v="8"/>
    <x v="103"/>
    <n v="23.346"/>
    <n v="0.97275"/>
  </r>
  <r>
    <x v="8"/>
    <x v="104"/>
    <n v="18.085999999999995"/>
    <n v="1.1303749999999997"/>
  </r>
  <r>
    <x v="8"/>
    <x v="105"/>
    <n v="28.170000000000009"/>
    <n v="1.1737500000000003"/>
  </r>
  <r>
    <x v="8"/>
    <x v="106"/>
    <n v="18.857999999999993"/>
    <n v="1.0476666666666663"/>
  </r>
  <r>
    <x v="8"/>
    <x v="107"/>
    <n v="25.008000000000003"/>
    <n v="1.0003200000000001"/>
  </r>
  <r>
    <x v="8"/>
    <x v="108"/>
    <n v="14.778999999999998"/>
    <n v="0.92368749999999988"/>
  </r>
  <r>
    <x v="8"/>
    <x v="109"/>
    <n v="23.305999999999997"/>
    <n v="1.1652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3">
  <location ref="F3:G10" firstHeaderRow="1" firstDataRow="1" firstDataCol="1" rowPageCount="1" colPageCount="1"/>
  <pivotFields count="4">
    <pivotField axis="axisPage" showAll="0">
      <items count="10">
        <item x="4"/>
        <item x="3"/>
        <item x="5"/>
        <item x="6"/>
        <item x="7"/>
        <item x="8"/>
        <item x="0"/>
        <item x="1"/>
        <item x="2"/>
        <item t="default"/>
      </items>
    </pivotField>
    <pivotField axis="axisRow" showAll="0" sortType="ascending">
      <items count="120">
        <item m="1" x="113"/>
        <item x="25"/>
        <item x="97"/>
        <item x="43"/>
        <item x="11"/>
        <item x="26"/>
        <item x="21"/>
        <item x="24"/>
        <item x="23"/>
        <item x="22"/>
        <item x="17"/>
        <item x="18"/>
        <item x="19"/>
        <item x="20"/>
        <item x="77"/>
        <item x="1"/>
        <item x="60"/>
        <item x="44"/>
        <item x="61"/>
        <item x="45"/>
        <item x="15"/>
        <item x="62"/>
        <item x="12"/>
        <item x="78"/>
        <item x="98"/>
        <item x="0"/>
        <item x="99"/>
        <item x="46"/>
        <item x="27"/>
        <item x="100"/>
        <item x="47"/>
        <item x="48"/>
        <item m="1" x="110"/>
        <item x="63"/>
        <item x="64"/>
        <item x="79"/>
        <item m="1" x="117"/>
        <item x="28"/>
        <item x="4"/>
        <item x="29"/>
        <item x="65"/>
        <item x="14"/>
        <item x="49"/>
        <item x="30"/>
        <item x="81"/>
        <item m="1" x="114"/>
        <item x="31"/>
        <item x="83"/>
        <item x="84"/>
        <item x="7"/>
        <item x="85"/>
        <item x="101"/>
        <item x="102"/>
        <item x="10"/>
        <item x="32"/>
        <item x="86"/>
        <item x="66"/>
        <item x="67"/>
        <item x="87"/>
        <item x="50"/>
        <item x="103"/>
        <item x="68"/>
        <item x="88"/>
        <item x="5"/>
        <item x="33"/>
        <item x="9"/>
        <item x="69"/>
        <item x="89"/>
        <item x="90"/>
        <item x="51"/>
        <item x="52"/>
        <item x="53"/>
        <item x="91"/>
        <item x="34"/>
        <item x="16"/>
        <item x="104"/>
        <item x="92"/>
        <item x="6"/>
        <item x="54"/>
        <item x="13"/>
        <item x="105"/>
        <item x="93"/>
        <item x="3"/>
        <item x="94"/>
        <item x="55"/>
        <item x="35"/>
        <item x="56"/>
        <item x="36"/>
        <item x="37"/>
        <item x="70"/>
        <item x="71"/>
        <item x="72"/>
        <item m="1" x="115"/>
        <item x="74"/>
        <item x="75"/>
        <item x="76"/>
        <item m="1" x="111"/>
        <item m="1" x="116"/>
        <item x="58"/>
        <item m="1" x="118"/>
        <item x="59"/>
        <item m="1" x="112"/>
        <item x="106"/>
        <item x="107"/>
        <item x="2"/>
        <item x="38"/>
        <item x="95"/>
        <item x="39"/>
        <item x="96"/>
        <item x="40"/>
        <item x="41"/>
        <item x="108"/>
        <item x="109"/>
        <item x="42"/>
        <item x="57"/>
        <item x="73"/>
        <item x="80"/>
        <item x="82"/>
        <item x="8"/>
        <item t="default"/>
      </items>
      <autoSortScope>
        <pivotArea dataOnly="0" outline="0" fieldPosition="0">
          <references count="1">
            <reference field="4294967294" count="1" selected="0">
              <x v="0"/>
            </reference>
          </references>
        </pivotArea>
      </autoSortScope>
    </pivotField>
    <pivotField numFmtId="164" showAll="0"/>
    <pivotField dataField="1" numFmtId="164" showAll="0"/>
  </pivotFields>
  <rowFields count="1">
    <field x="1"/>
  </rowFields>
  <rowItems count="7">
    <i>
      <x v="20"/>
    </i>
    <i>
      <x v="74"/>
    </i>
    <i>
      <x v="79"/>
    </i>
    <i>
      <x v="22"/>
    </i>
    <i>
      <x v="4"/>
    </i>
    <i>
      <x v="41"/>
    </i>
    <i t="grand">
      <x/>
    </i>
  </rowItems>
  <colItems count="1">
    <i/>
  </colItems>
  <pageFields count="1">
    <pageField fld="0" item="8" hier="-1"/>
  </pageFields>
  <dataFields count="1">
    <dataField name="Average of Average" fld="3" subtotal="average" baseField="0" baseItem="0" numFmtId="43"/>
  </dataFields>
  <formats count="3">
    <format dxfId="4">
      <pivotArea dataOnly="0" labelOnly="1" outline="0" fieldPosition="0">
        <references count="1">
          <reference field="0" count="1">
            <x v="1"/>
          </reference>
        </references>
      </pivotArea>
    </format>
    <format dxfId="3">
      <pivotArea dataOnly="0" labelOnly="1" outline="0" axis="axisValues" fieldPosition="0"/>
    </format>
    <format dxfId="2">
      <pivotArea outline="0" collapsedLevelsAreSubtotals="1" fieldPosition="0"/>
    </format>
  </formats>
  <chartFormats count="4">
    <chartFormat chart="0"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DP85" totalsRowShown="0">
  <autoFilter ref="A1:DP85"/>
  <sortState ref="A2:DO85">
    <sortCondition ref="A1:A85"/>
  </sortState>
  <tableColumns count="120">
    <tableColumn id="1" name="What job description best describes your main responsibilities?"/>
    <tableColumn id="120" name="Weighting Factor"/>
    <tableColumn id="2" name="Have you ever attended a PASS Summit event?"/>
    <tableColumn id="3" name="Case studies/Real-world examples"/>
    <tableColumn id="4" name="Best practices"/>
    <tableColumn id="5" name="Tips and tricks"/>
    <tableColumn id="6" name="Script examples you can use"/>
    <tableColumn id="7" name="Demos"/>
    <tableColumn id="8" name="New SQL Server features"/>
    <tableColumn id="9" name="Question and answer session"/>
    <tableColumn id="10" name="Interactive/audience participation session"/>
    <tableColumn id="11" name="&quot;Birds of a Feather&quot; session (Small group round table discussion)"/>
    <tableColumn id="12" name="Panel discussion"/>
    <tableColumn id="13" name="Lightning Talks (Short presentations)"/>
    <tableColumn id="14" name="Who would you like to hear present at PASS Summit 2015?"/>
    <tableColumn id="15" name="Application and Database Development"/>
    <tableColumn id="16" name="Business Intelligence"/>
    <tableColumn id="17" name="Reporting and Information Delivery"/>
    <tableColumn id="18" name="Enterprise Database Administration &amp; Deployment"/>
    <tableColumn id="19" name="Big Data &amp; NoSQL Technology"/>
    <tableColumn id="20" name="Professional Development"/>
    <tableColumn id="21" name="Azure HDInsight"/>
    <tableColumn id="22" name="Azure SQL Databases"/>
    <tableColumn id="23" name="Azure SQL Reporting (PaaS)"/>
    <tableColumn id="24" name="Azure Virtual Machines (laaS)"/>
    <tableColumn id="25" name="Azure - Data Factory"/>
    <tableColumn id="26" name="Azure - Stream Analytics"/>
    <tableColumn id="27" name="Azure - Machine Learning"/>
    <tableColumn id="28" name="Azure - DocumentDB"/>
    <tableColumn id="29" name=".NET Framework Integration"/>
    <tableColumn id="30" name="Application Development Best Practices"/>
    <tableColumn id="31" name="CLR (Common Language Runtime)"/>
    <tableColumn id="32" name="Database Modeling / Database Design"/>
    <tableColumn id="33" name="Developing Mobile SQL Applications"/>
    <tableColumn id="34" name="Full Text Search (iFTS)"/>
    <tableColumn id="35" name="Indexing"/>
    <tableColumn id="36" name="LINQ / Entity Framework / Data Access Layer"/>
    <tableColumn id="37" name="Optimizing Queries / Execution Plans"/>
    <tableColumn id="38" name="PowerShell / SMO (SQL Management Objects)"/>
    <tableColumn id="39" name="Service Broker"/>
    <tableColumn id="40" name="SQL Server 2014 Features"/>
    <tableColumn id="41" name="SQL Server Data Tools"/>
    <tableColumn id="42" name="Transact SQL"/>
    <tableColumn id="43" name="Visual Studio / TFS / Source Control"/>
    <tableColumn id="44" name="Web Services"/>
    <tableColumn id="45" name="WMI / WQL"/>
    <tableColumn id="46" name="XML"/>
    <tableColumn id="47" name="Analysis Tools in Microsoft Office"/>
    <tableColumn id="48" name="BI Client Reporting and Delivery - .NET Solutions"/>
    <tableColumn id="49" name="BI Solutions Using Microsoft Visio"/>
    <tableColumn id="50" name="Cloud BI / Hybrid BI Solutions"/>
    <tableColumn id="51" name="Dashboards / Scorecards"/>
    <tableColumn id="52" name="Data Mining"/>
    <tableColumn id="53" name="Excel / Excel Services"/>
    <tableColumn id="54" name="Mobile BI"/>
    <tableColumn id="55" name="Power BI"/>
    <tableColumn id="56" name="Power Pivot"/>
    <tableColumn id="57" name="Power View"/>
    <tableColumn id="58" name="Report Builder"/>
    <tableColumn id="59" name="Self-Service BI"/>
    <tableColumn id="60" name="SharePoint / PerformancePoint"/>
    <tableColumn id="61" name="SSRS – Administration / Installation / Configuration / Hardware / Security"/>
    <tableColumn id="62" name="SSRS – Delivery Features"/>
    <tableColumn id="63" name="SSRS – Designing and Creating Reports"/>
    <tableColumn id="64" name="BI / DW Best Practices Using the Microsoft BI Framework"/>
    <tableColumn id="65" name="BI Concepts and Architecture"/>
    <tableColumn id="66" name="Big Data Solutions"/>
    <tableColumn id="67" name="Data Mining2"/>
    <tableColumn id="68" name="Data Modeling and Schema Design for BI (OLAP or BISM)"/>
    <tableColumn id="69" name="Data Quality Services"/>
    <tableColumn id="70" name="Enterprise Data Warehouse Solutions"/>
    <tableColumn id="71" name="Master Data Management"/>
    <tableColumn id="72" name="MDX and DAX"/>
    <tableColumn id="73" name="New 2014 BI Architecture, Development &amp; Administration Features"/>
    <tableColumn id="74" name="PDW"/>
    <tableColumn id="75" name="SSAS – Advanced Tips and Tricks"/>
    <tableColumn id="76" name="SSAS – Building and Deploying Solutions"/>
    <tableColumn id="77" name="SSAS – Enhanced Features"/>
    <tableColumn id="78" name="SSAS – Installation / Configuration / Hardware / Security"/>
    <tableColumn id="79" name="SSIS – Building and Deploying Solutions"/>
    <tableColumn id="80" name="SSIS – Development"/>
    <tableColumn id="81" name="SSIS – Maximizing Performance / Performance Tuning"/>
    <tableColumn id="82" name="SSRS – Administration / Installation / Configuration / Hardware / Security3"/>
    <tableColumn id="83" name="SSRS – Delivery Features4"/>
    <tableColumn id="84" name="SSRS – Designing and Creating Reports5"/>
    <tableColumn id="85" name="Backup / Restore, Disaster Recovery"/>
    <tableColumn id="86" name="Capacity Planning"/>
    <tableColumn id="87" name="Database Maintenance"/>
    <tableColumn id="88" name="Database Management Views (DMVs) / Information Schema Views and Functions (DMFs)"/>
    <tableColumn id="89" name="Hardware, Storage"/>
    <tableColumn id="90" name="High Availability: Availability Groups / Mirroring / Clustering / Replication"/>
    <tableColumn id="91" name="In-Memory Solutions"/>
    <tableColumn id="92" name="Installing / Upgrading SQL Server"/>
    <tableColumn id="93" name="Internals: Storage Engine / Query Engine / Compression"/>
    <tableColumn id="94" name="Management Tools"/>
    <tableColumn id="95" name="Memory Management"/>
    <tableColumn id="96" name="New SQL Server 2014 Features"/>
    <tableColumn id="97" name="Performance Monitoring / Tuning"/>
    <tableColumn id="98" name="Policy Based Management"/>
    <tableColumn id="99" name="PowerShell / SMO"/>
    <tableColumn id="100" name="Query Plans"/>
    <tableColumn id="101" name="Scalability"/>
    <tableColumn id="102" name="Security Access  / Encryption / Auditing"/>
    <tableColumn id="103" name="Virtualization / Consolidation"/>
    <tableColumn id="104" name="VLDB (Very Large Databases)"/>
    <tableColumn id="105" name="Agile Development Practices"/>
    <tableColumn id="106" name="Career Development"/>
    <tableColumn id="107" name="Certification"/>
    <tableColumn id="108" name="Consulting"/>
    <tableColumn id="109" name="Job Search"/>
    <tableColumn id="110" name="Leadership / Team Management / Team Building"/>
    <tableColumn id="111" name="Networking / Social Networking"/>
    <tableColumn id="112" name="Project Management"/>
    <tableColumn id="113" name="Running a Successful Community Event"/>
    <tableColumn id="114" name="Strategic IT Planning / Increasing ROI of IT"/>
    <tableColumn id="115" name="Technical Writing"/>
    <tableColumn id="116" name="Women in Technology (WIT)"/>
    <tableColumn id="117" name="Work-Life Balance"/>
    <tableColumn id="118" name="Please list any additional topics that you would like to see that were not included in questions 8 through 13."/>
    <tableColumn id="119" name="Please share any additional comments and suggestions about what you would like to see at this year's Summit."/>
  </tableColumns>
  <tableStyleInfo name="TableStyleLight9" showFirstColumn="0" showLastColumn="0" showRowStripes="1" showColumnStripes="0"/>
</table>
</file>

<file path=xl/tables/table2.xml><?xml version="1.0" encoding="utf-8"?>
<table xmlns="http://schemas.openxmlformats.org/spreadsheetml/2006/main" id="16" name="Table16" displayName="Table16" ref="A1:D115" totalsRowShown="0">
  <autoFilter ref="A1:D115"/>
  <tableColumns count="4">
    <tableColumn id="1" name="Category"/>
    <tableColumn id="2" name="Question"/>
    <tableColumn id="3" name="Sum" dataDxfId="1" dataCellStyle="Comma"/>
    <tableColumn id="4" name="Average" dataDxfId="0" dataCellStyle="Comma"/>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P88"/>
  <sheetViews>
    <sheetView workbookViewId="0">
      <selection activeCell="D3" sqref="D3"/>
    </sheetView>
  </sheetViews>
  <sheetFormatPr defaultRowHeight="12.75" x14ac:dyDescent="0.2"/>
  <cols>
    <col min="1" max="1" width="44.85546875" bestFit="1" customWidth="1"/>
    <col min="2" max="2" width="20.28515625" bestFit="1" customWidth="1"/>
    <col min="3" max="3" width="15.28515625" customWidth="1"/>
    <col min="4" max="4" width="17" customWidth="1"/>
    <col min="5" max="5" width="16.85546875" customWidth="1"/>
    <col min="6" max="6" width="16" customWidth="1"/>
    <col min="7" max="7" width="15.140625" customWidth="1"/>
    <col min="8" max="8" width="16.7109375" customWidth="1"/>
    <col min="9" max="9" width="24.5703125" customWidth="1"/>
    <col min="10" max="10" width="28.140625" customWidth="1"/>
    <col min="11" max="11" width="38.42578125" customWidth="1"/>
    <col min="12" max="12" width="58.140625" customWidth="1"/>
    <col min="13" max="13" width="17.7109375" customWidth="1"/>
    <col min="14" max="14" width="34" customWidth="1"/>
    <col min="15" max="15" width="52.42578125" customWidth="1"/>
    <col min="16" max="16" width="37.42578125" customWidth="1"/>
    <col min="17" max="17" width="21.140625" customWidth="1"/>
    <col min="18" max="18" width="32.5703125" customWidth="1"/>
    <col min="19" max="19" width="45.85546875" customWidth="1"/>
    <col min="20" max="20" width="29.7109375" customWidth="1"/>
    <col min="21" max="21" width="25.85546875" customWidth="1"/>
    <col min="22" max="22" width="17.85546875" customWidth="1"/>
    <col min="23" max="23" width="22.140625" customWidth="1"/>
    <col min="24" max="24" width="27.42578125" customWidth="1"/>
    <col min="25" max="25" width="28" customWidth="1"/>
    <col min="26" max="26" width="20.42578125" customWidth="1"/>
    <col min="27" max="27" width="23.7109375" customWidth="1"/>
    <col min="28" max="28" width="24.5703125" customWidth="1"/>
    <col min="29" max="29" width="20.85546875" customWidth="1"/>
    <col min="30" max="30" width="26.85546875" customWidth="1"/>
    <col min="31" max="31" width="37.42578125" customWidth="1"/>
    <col min="32" max="32" width="32.7109375" customWidth="1"/>
    <col min="33" max="33" width="36.7109375" customWidth="1"/>
    <col min="34" max="34" width="34.5703125" customWidth="1"/>
    <col min="35" max="35" width="22.5703125" customWidth="1"/>
    <col min="36" max="36" width="10.28515625" customWidth="1"/>
    <col min="37" max="37" width="41.140625" customWidth="1"/>
    <col min="38" max="38" width="34.140625" customWidth="1"/>
    <col min="39" max="39" width="42.5703125" customWidth="1"/>
    <col min="40" max="40" width="15.85546875" customWidth="1"/>
    <col min="41" max="41" width="25.42578125" customWidth="1"/>
    <col min="42" max="42" width="23" customWidth="1"/>
    <col min="43" max="43" width="14.85546875" customWidth="1"/>
    <col min="44" max="44" width="33.42578125" customWidth="1"/>
    <col min="45" max="45" width="15.28515625" customWidth="1"/>
    <col min="46" max="46" width="12.7109375" customWidth="1"/>
    <col min="48" max="48" width="31.140625" customWidth="1"/>
    <col min="49" max="49" width="44.28515625" customWidth="1"/>
    <col min="50" max="50" width="31.42578125" customWidth="1"/>
    <col min="51" max="51" width="27.85546875" customWidth="1"/>
    <col min="52" max="52" width="25.28515625" customWidth="1"/>
    <col min="53" max="53" width="13.28515625" customWidth="1"/>
    <col min="54" max="54" width="22" customWidth="1"/>
    <col min="55" max="55" width="11.140625" customWidth="1"/>
    <col min="56" max="56" width="10.7109375" customWidth="1"/>
    <col min="57" max="57" width="13.28515625" customWidth="1"/>
    <col min="58" max="58" width="13.140625" customWidth="1"/>
    <col min="59" max="59" width="15.42578125" customWidth="1"/>
    <col min="60" max="60" width="15.7109375" customWidth="1"/>
    <col min="61" max="61" width="29.28515625" customWidth="1"/>
    <col min="62" max="62" width="63.140625" customWidth="1"/>
    <col min="63" max="63" width="25.140625" customWidth="1"/>
    <col min="64" max="64" width="37.28515625" customWidth="1"/>
    <col min="65" max="65" width="51" customWidth="1"/>
    <col min="66" max="66" width="27.5703125" customWidth="1"/>
    <col min="67" max="68" width="23.140625" customWidth="1"/>
    <col min="69" max="69" width="52" customWidth="1"/>
    <col min="70" max="70" width="23.140625" customWidth="1"/>
    <col min="71" max="71" width="35.140625" customWidth="1"/>
    <col min="72" max="72" width="25.28515625" customWidth="1"/>
    <col min="73" max="73" width="23.140625" customWidth="1"/>
    <col min="74" max="74" width="58.5703125" customWidth="1"/>
    <col min="75" max="75" width="23.140625" customWidth="1"/>
    <col min="76" max="76" width="32.42578125" customWidth="1"/>
    <col min="77" max="77" width="38" customWidth="1"/>
    <col min="78" max="78" width="26.5703125" customWidth="1"/>
    <col min="79" max="79" width="49.5703125" customWidth="1"/>
    <col min="80" max="80" width="37.140625" customWidth="1"/>
    <col min="81" max="81" width="23.140625" customWidth="1"/>
    <col min="82" max="82" width="48.5703125" customWidth="1"/>
    <col min="83" max="83" width="64.140625" customWidth="1"/>
    <col min="84" max="84" width="26.140625" customWidth="1"/>
    <col min="85" max="85" width="38.28515625" customWidth="1"/>
    <col min="86" max="86" width="34.85546875" customWidth="1"/>
    <col min="87" max="88" width="23.140625" customWidth="1"/>
    <col min="89" max="89" width="73.42578125" customWidth="1"/>
    <col min="90" max="90" width="23.140625" customWidth="1"/>
    <col min="91" max="91" width="63.5703125" customWidth="1"/>
    <col min="92" max="92" width="23.140625" customWidth="1"/>
    <col min="93" max="93" width="31.42578125" customWidth="1"/>
    <col min="94" max="94" width="50.28515625" customWidth="1"/>
    <col min="95" max="96" width="23.140625" customWidth="1"/>
    <col min="97" max="97" width="29.7109375" customWidth="1"/>
    <col min="98" max="98" width="30.7109375" customWidth="1"/>
    <col min="99" max="99" width="26.28515625" customWidth="1"/>
    <col min="100" max="102" width="23.140625" customWidth="1"/>
    <col min="103" max="103" width="36" customWidth="1"/>
    <col min="104" max="104" width="27" customWidth="1"/>
    <col min="105" max="105" width="29.140625" customWidth="1"/>
    <col min="106" max="106" width="28" customWidth="1"/>
    <col min="107" max="110" width="23.140625" customWidth="1"/>
    <col min="111" max="111" width="45" customWidth="1"/>
    <col min="112" max="112" width="29.5703125" customWidth="1"/>
    <col min="113" max="113" width="23.140625" customWidth="1"/>
    <col min="114" max="114" width="36.5703125" customWidth="1"/>
    <col min="115" max="115" width="38.85546875" customWidth="1"/>
    <col min="116" max="116" width="23.140625" customWidth="1"/>
    <col min="117" max="117" width="27.5703125" customWidth="1"/>
    <col min="118" max="118" width="23.140625" customWidth="1"/>
    <col min="119" max="120" width="73.42578125" customWidth="1"/>
  </cols>
  <sheetData>
    <row r="1" spans="1:120" ht="51" x14ac:dyDescent="0.2">
      <c r="A1" s="1" t="s">
        <v>0</v>
      </c>
      <c r="B1" s="2" t="s">
        <v>232</v>
      </c>
      <c r="C1" s="1" t="s">
        <v>1</v>
      </c>
      <c r="D1" s="1" t="s">
        <v>8</v>
      </c>
      <c r="E1" t="s">
        <v>9</v>
      </c>
      <c r="F1" t="s">
        <v>10</v>
      </c>
      <c r="G1" t="s">
        <v>11</v>
      </c>
      <c r="H1" t="s">
        <v>12</v>
      </c>
      <c r="I1" t="s">
        <v>13</v>
      </c>
      <c r="J1" t="s">
        <v>14</v>
      </c>
      <c r="K1" t="s">
        <v>15</v>
      </c>
      <c r="L1" t="s">
        <v>16</v>
      </c>
      <c r="M1" t="s">
        <v>17</v>
      </c>
      <c r="N1" t="s">
        <v>18</v>
      </c>
      <c r="O1" s="1" t="s">
        <v>2</v>
      </c>
      <c r="P1" t="s">
        <v>19</v>
      </c>
      <c r="Q1" t="s">
        <v>20</v>
      </c>
      <c r="R1" t="s">
        <v>21</v>
      </c>
      <c r="S1" t="s">
        <v>3</v>
      </c>
      <c r="T1" t="s">
        <v>22</v>
      </c>
      <c r="U1" t="s">
        <v>4</v>
      </c>
      <c r="V1" t="s">
        <v>23</v>
      </c>
      <c r="W1" t="s">
        <v>24</v>
      </c>
      <c r="X1" t="s">
        <v>25</v>
      </c>
      <c r="Y1" t="s">
        <v>26</v>
      </c>
      <c r="Z1" t="s">
        <v>27</v>
      </c>
      <c r="AA1" t="s">
        <v>28</v>
      </c>
      <c r="AB1" t="s">
        <v>29</v>
      </c>
      <c r="AC1" t="s">
        <v>30</v>
      </c>
      <c r="AD1" t="s">
        <v>31</v>
      </c>
      <c r="AE1" t="s">
        <v>32</v>
      </c>
      <c r="AF1" t="s">
        <v>33</v>
      </c>
      <c r="AG1" t="s">
        <v>34</v>
      </c>
      <c r="AH1" t="s">
        <v>35</v>
      </c>
      <c r="AI1" t="s">
        <v>36</v>
      </c>
      <c r="AJ1" t="s">
        <v>37</v>
      </c>
      <c r="AK1" t="s">
        <v>38</v>
      </c>
      <c r="AL1" t="s">
        <v>39</v>
      </c>
      <c r="AM1" t="s">
        <v>40</v>
      </c>
      <c r="AN1" t="s">
        <v>41</v>
      </c>
      <c r="AO1" t="s">
        <v>42</v>
      </c>
      <c r="AP1" t="s">
        <v>43</v>
      </c>
      <c r="AQ1" t="s">
        <v>44</v>
      </c>
      <c r="AR1" t="s">
        <v>45</v>
      </c>
      <c r="AS1" t="s">
        <v>46</v>
      </c>
      <c r="AT1" t="s">
        <v>47</v>
      </c>
      <c r="AU1" t="s">
        <v>48</v>
      </c>
      <c r="AV1" t="s">
        <v>49</v>
      </c>
      <c r="AW1" t="s">
        <v>50</v>
      </c>
      <c r="AX1" t="s">
        <v>51</v>
      </c>
      <c r="AY1" t="s">
        <v>52</v>
      </c>
      <c r="AZ1" t="s">
        <v>53</v>
      </c>
      <c r="BA1" t="s">
        <v>54</v>
      </c>
      <c r="BB1" t="s">
        <v>55</v>
      </c>
      <c r="BC1" t="s">
        <v>56</v>
      </c>
      <c r="BD1" t="s">
        <v>57</v>
      </c>
      <c r="BE1" t="s">
        <v>58</v>
      </c>
      <c r="BF1" t="s">
        <v>59</v>
      </c>
      <c r="BG1" t="s">
        <v>60</v>
      </c>
      <c r="BH1" t="s">
        <v>61</v>
      </c>
      <c r="BI1" t="s">
        <v>62</v>
      </c>
      <c r="BJ1" t="s">
        <v>63</v>
      </c>
      <c r="BK1" t="s">
        <v>64</v>
      </c>
      <c r="BL1" t="s">
        <v>65</v>
      </c>
      <c r="BM1" t="s">
        <v>66</v>
      </c>
      <c r="BN1" t="s">
        <v>67</v>
      </c>
      <c r="BO1" t="s">
        <v>68</v>
      </c>
      <c r="BP1" t="s">
        <v>228</v>
      </c>
      <c r="BQ1" t="s">
        <v>69</v>
      </c>
      <c r="BR1" t="s">
        <v>70</v>
      </c>
      <c r="BS1" t="s">
        <v>71</v>
      </c>
      <c r="BT1" t="s">
        <v>72</v>
      </c>
      <c r="BU1" t="s">
        <v>73</v>
      </c>
      <c r="BV1" t="s">
        <v>74</v>
      </c>
      <c r="BW1" t="s">
        <v>75</v>
      </c>
      <c r="BX1" t="s">
        <v>76</v>
      </c>
      <c r="BY1" t="s">
        <v>77</v>
      </c>
      <c r="BZ1" t="s">
        <v>78</v>
      </c>
      <c r="CA1" t="s">
        <v>79</v>
      </c>
      <c r="CB1" t="s">
        <v>80</v>
      </c>
      <c r="CC1" t="s">
        <v>81</v>
      </c>
      <c r="CD1" t="s">
        <v>82</v>
      </c>
      <c r="CE1" t="s">
        <v>229</v>
      </c>
      <c r="CF1" t="s">
        <v>230</v>
      </c>
      <c r="CG1" t="s">
        <v>231</v>
      </c>
      <c r="CH1" t="s">
        <v>83</v>
      </c>
      <c r="CI1" t="s">
        <v>84</v>
      </c>
      <c r="CJ1" t="s">
        <v>85</v>
      </c>
      <c r="CK1" t="s">
        <v>86</v>
      </c>
      <c r="CL1" t="s">
        <v>87</v>
      </c>
      <c r="CM1" t="s">
        <v>88</v>
      </c>
      <c r="CN1" t="s">
        <v>89</v>
      </c>
      <c r="CO1" t="s">
        <v>90</v>
      </c>
      <c r="CP1" t="s">
        <v>91</v>
      </c>
      <c r="CQ1" t="s">
        <v>92</v>
      </c>
      <c r="CR1" t="s">
        <v>93</v>
      </c>
      <c r="CS1" t="s">
        <v>94</v>
      </c>
      <c r="CT1" t="s">
        <v>95</v>
      </c>
      <c r="CU1" t="s">
        <v>96</v>
      </c>
      <c r="CV1" t="s">
        <v>97</v>
      </c>
      <c r="CW1" t="s">
        <v>98</v>
      </c>
      <c r="CX1" t="s">
        <v>99</v>
      </c>
      <c r="CY1" t="s">
        <v>100</v>
      </c>
      <c r="CZ1" t="s">
        <v>101</v>
      </c>
      <c r="DA1" t="s">
        <v>102</v>
      </c>
      <c r="DB1" t="s">
        <v>103</v>
      </c>
      <c r="DC1" t="s">
        <v>104</v>
      </c>
      <c r="DD1" t="s">
        <v>105</v>
      </c>
      <c r="DE1" t="s">
        <v>106</v>
      </c>
      <c r="DF1" t="s">
        <v>107</v>
      </c>
      <c r="DG1" t="s">
        <v>108</v>
      </c>
      <c r="DH1" t="s">
        <v>109</v>
      </c>
      <c r="DI1" t="s">
        <v>110</v>
      </c>
      <c r="DJ1" t="s">
        <v>111</v>
      </c>
      <c r="DK1" t="s">
        <v>112</v>
      </c>
      <c r="DL1" t="s">
        <v>113</v>
      </c>
      <c r="DM1" t="s">
        <v>114</v>
      </c>
      <c r="DN1" t="s">
        <v>115</v>
      </c>
      <c r="DO1" s="1" t="s">
        <v>5</v>
      </c>
      <c r="DP1" s="1" t="s">
        <v>6</v>
      </c>
    </row>
    <row r="2" spans="1:120" x14ac:dyDescent="0.2">
      <c r="A2" t="s">
        <v>134</v>
      </c>
      <c r="B2">
        <v>2.278</v>
      </c>
      <c r="C2" t="b">
        <v>0</v>
      </c>
      <c r="D2">
        <v>6.8339999999999996</v>
      </c>
      <c r="E2">
        <v>6.8339999999999996</v>
      </c>
      <c r="F2">
        <v>6.8339999999999996</v>
      </c>
      <c r="G2">
        <v>6.8339999999999996</v>
      </c>
      <c r="H2">
        <v>6.8339999999999996</v>
      </c>
      <c r="I2">
        <v>6.8339999999999996</v>
      </c>
      <c r="J2">
        <v>6.8339999999999996</v>
      </c>
      <c r="K2">
        <v>4.556</v>
      </c>
      <c r="L2">
        <v>4.556</v>
      </c>
      <c r="M2">
        <v>6.8339999999999996</v>
      </c>
      <c r="N2">
        <v>4.556</v>
      </c>
      <c r="P2">
        <v>2.278</v>
      </c>
      <c r="Q2">
        <v>5</v>
      </c>
      <c r="R2">
        <v>6</v>
      </c>
      <c r="S2">
        <v>9.1120000000000001</v>
      </c>
      <c r="T2">
        <v>4.556</v>
      </c>
      <c r="U2">
        <v>6.8339999999999996</v>
      </c>
      <c r="W2">
        <v>2.278</v>
      </c>
      <c r="X2">
        <v>2.278</v>
      </c>
      <c r="Z2">
        <v>2.278</v>
      </c>
      <c r="AC2">
        <v>2.278</v>
      </c>
      <c r="AG2">
        <v>2.278</v>
      </c>
      <c r="AH2">
        <v>2.278</v>
      </c>
      <c r="AK2">
        <v>2.278</v>
      </c>
      <c r="AO2">
        <v>2.278</v>
      </c>
      <c r="AP2">
        <v>2.278</v>
      </c>
      <c r="AQ2">
        <v>2.278</v>
      </c>
      <c r="AZ2">
        <v>2.278</v>
      </c>
      <c r="BE2">
        <v>2.278</v>
      </c>
      <c r="BN2">
        <v>2.278</v>
      </c>
      <c r="BR2">
        <v>2.278</v>
      </c>
      <c r="CK2">
        <v>2.278</v>
      </c>
      <c r="CM2">
        <v>2.278</v>
      </c>
      <c r="CN2">
        <v>2.278</v>
      </c>
      <c r="CS2">
        <v>2.278</v>
      </c>
      <c r="CT2">
        <v>2.278</v>
      </c>
      <c r="CW2">
        <v>2.278</v>
      </c>
      <c r="CX2">
        <v>2.278</v>
      </c>
      <c r="DB2">
        <v>2.278</v>
      </c>
      <c r="DC2">
        <v>2.278</v>
      </c>
    </row>
    <row r="3" spans="1:120" x14ac:dyDescent="0.2">
      <c r="A3" t="s">
        <v>134</v>
      </c>
      <c r="B3">
        <v>2.278</v>
      </c>
      <c r="C3" t="b">
        <v>1</v>
      </c>
      <c r="D3">
        <v>9.1120000000000001</v>
      </c>
      <c r="E3">
        <v>6.8339999999999996</v>
      </c>
      <c r="F3">
        <v>6.8339999999999996</v>
      </c>
      <c r="G3">
        <v>9.1120000000000001</v>
      </c>
      <c r="H3">
        <v>4.556</v>
      </c>
      <c r="I3">
        <v>4.556</v>
      </c>
      <c r="J3">
        <v>4.556</v>
      </c>
      <c r="K3">
        <v>4.556</v>
      </c>
      <c r="L3">
        <v>4.556</v>
      </c>
      <c r="M3">
        <v>6.8339999999999996</v>
      </c>
      <c r="N3">
        <v>6.8339999999999996</v>
      </c>
      <c r="P3">
        <v>2.278</v>
      </c>
      <c r="Q3">
        <v>9.1120000000000001</v>
      </c>
      <c r="R3">
        <v>5</v>
      </c>
      <c r="S3">
        <v>4.556</v>
      </c>
      <c r="T3">
        <v>6</v>
      </c>
      <c r="U3">
        <v>6.8339999999999996</v>
      </c>
      <c r="W3">
        <v>2.278</v>
      </c>
      <c r="Y3">
        <v>2.278</v>
      </c>
      <c r="AB3">
        <v>2.278</v>
      </c>
      <c r="AD3">
        <v>2.278</v>
      </c>
      <c r="AE3">
        <v>2.278</v>
      </c>
      <c r="AF3">
        <v>2.278</v>
      </c>
      <c r="AG3">
        <v>2.278</v>
      </c>
      <c r="AI3">
        <v>2.278</v>
      </c>
      <c r="AJ3">
        <v>2.278</v>
      </c>
      <c r="AK3">
        <v>2.278</v>
      </c>
      <c r="AL3">
        <v>2.278</v>
      </c>
      <c r="AM3">
        <v>2.278</v>
      </c>
      <c r="AQ3">
        <v>2.278</v>
      </c>
      <c r="AR3">
        <v>2.278</v>
      </c>
      <c r="AS3">
        <v>2.278</v>
      </c>
      <c r="AZ3">
        <v>2.278</v>
      </c>
      <c r="BA3">
        <v>2.278</v>
      </c>
      <c r="BD3">
        <v>2.278</v>
      </c>
      <c r="BE3">
        <v>2.278</v>
      </c>
      <c r="BJ3">
        <v>2.278</v>
      </c>
      <c r="BK3">
        <v>2.278</v>
      </c>
      <c r="BL3">
        <v>2.278</v>
      </c>
      <c r="BM3">
        <v>2.278</v>
      </c>
      <c r="BN3">
        <v>2.278</v>
      </c>
      <c r="BO3">
        <v>2.278</v>
      </c>
      <c r="BP3">
        <v>2.278</v>
      </c>
      <c r="BQ3">
        <v>2.278</v>
      </c>
      <c r="BR3">
        <v>2.278</v>
      </c>
      <c r="BS3">
        <v>2.278</v>
      </c>
      <c r="BU3">
        <v>2.278</v>
      </c>
      <c r="BX3">
        <v>2.278</v>
      </c>
      <c r="BY3">
        <v>2.278</v>
      </c>
      <c r="BZ3">
        <v>2.278</v>
      </c>
      <c r="CA3">
        <v>2.278</v>
      </c>
      <c r="CB3">
        <v>2.278</v>
      </c>
      <c r="CC3">
        <v>2.278</v>
      </c>
      <c r="CD3">
        <v>2.278</v>
      </c>
      <c r="CF3">
        <v>2.278</v>
      </c>
      <c r="CG3">
        <v>2.278</v>
      </c>
      <c r="CH3">
        <v>2.278</v>
      </c>
      <c r="CJ3">
        <v>2.278</v>
      </c>
      <c r="CK3">
        <v>2.278</v>
      </c>
      <c r="CL3">
        <v>2.278</v>
      </c>
      <c r="CM3">
        <v>2.278</v>
      </c>
      <c r="CO3">
        <v>2.278</v>
      </c>
      <c r="CR3">
        <v>2.278</v>
      </c>
      <c r="CT3">
        <v>2.278</v>
      </c>
      <c r="CV3">
        <v>2.278</v>
      </c>
      <c r="CW3">
        <v>2.278</v>
      </c>
      <c r="CX3">
        <v>2.278</v>
      </c>
      <c r="CY3">
        <v>2.278</v>
      </c>
      <c r="CZ3">
        <v>2.278</v>
      </c>
      <c r="DB3">
        <v>2.278</v>
      </c>
      <c r="DC3">
        <v>2.278</v>
      </c>
      <c r="DE3">
        <v>2.278</v>
      </c>
      <c r="DF3">
        <v>2.278</v>
      </c>
      <c r="DJ3">
        <v>2.278</v>
      </c>
      <c r="DK3">
        <v>2.278</v>
      </c>
      <c r="DL3">
        <v>2.278</v>
      </c>
      <c r="DN3">
        <v>2.278</v>
      </c>
      <c r="DO3" t="s">
        <v>164</v>
      </c>
      <c r="DP3" t="s">
        <v>165</v>
      </c>
    </row>
    <row r="4" spans="1:120" x14ac:dyDescent="0.2">
      <c r="A4" t="s">
        <v>134</v>
      </c>
      <c r="B4">
        <v>2.278</v>
      </c>
      <c r="C4" t="b">
        <v>1</v>
      </c>
      <c r="D4">
        <v>6.8339999999999996</v>
      </c>
      <c r="E4">
        <v>6.8339999999999996</v>
      </c>
      <c r="F4">
        <v>6.8339999999999996</v>
      </c>
      <c r="G4">
        <v>6.8339999999999996</v>
      </c>
      <c r="H4">
        <v>6.8339999999999996</v>
      </c>
      <c r="I4">
        <v>6.8339999999999996</v>
      </c>
      <c r="J4">
        <v>2.278</v>
      </c>
      <c r="K4">
        <v>6.8339999999999996</v>
      </c>
      <c r="L4">
        <v>4.556</v>
      </c>
      <c r="M4">
        <v>4.556</v>
      </c>
      <c r="N4">
        <v>2.278</v>
      </c>
      <c r="O4" t="s">
        <v>195</v>
      </c>
      <c r="P4">
        <v>2.278</v>
      </c>
      <c r="Q4">
        <v>4.556</v>
      </c>
      <c r="R4">
        <v>9.1120000000000001</v>
      </c>
      <c r="S4">
        <v>6</v>
      </c>
      <c r="T4">
        <v>6.8339999999999996</v>
      </c>
      <c r="U4">
        <v>5</v>
      </c>
      <c r="W4">
        <v>2.278</v>
      </c>
      <c r="X4">
        <v>2.278</v>
      </c>
      <c r="Y4">
        <v>2.278</v>
      </c>
      <c r="Z4">
        <v>2.278</v>
      </c>
      <c r="AC4">
        <v>2.278</v>
      </c>
      <c r="AD4">
        <v>2.278</v>
      </c>
      <c r="AE4">
        <v>2.278</v>
      </c>
      <c r="AF4">
        <v>2.278</v>
      </c>
      <c r="AG4">
        <v>2.278</v>
      </c>
      <c r="AJ4">
        <v>2.278</v>
      </c>
      <c r="AK4">
        <v>2.278</v>
      </c>
      <c r="AL4">
        <v>2.278</v>
      </c>
      <c r="AO4">
        <v>2.278</v>
      </c>
      <c r="AQ4">
        <v>2.278</v>
      </c>
      <c r="AR4">
        <v>2.278</v>
      </c>
      <c r="AW4">
        <v>2.278</v>
      </c>
      <c r="BE4">
        <v>2.278</v>
      </c>
      <c r="BF4">
        <v>2.278</v>
      </c>
      <c r="BH4">
        <v>2.278</v>
      </c>
      <c r="BM4">
        <v>2.278</v>
      </c>
      <c r="BN4">
        <v>2.278</v>
      </c>
      <c r="BQ4">
        <v>2.278</v>
      </c>
      <c r="BY4">
        <v>2.278</v>
      </c>
      <c r="CC4">
        <v>2.278</v>
      </c>
      <c r="CK4">
        <v>2.278</v>
      </c>
      <c r="CN4">
        <v>2.278</v>
      </c>
      <c r="CQ4">
        <v>2.278</v>
      </c>
      <c r="CR4">
        <v>2.278</v>
      </c>
      <c r="CS4">
        <v>2.278</v>
      </c>
      <c r="CW4">
        <v>2.278</v>
      </c>
      <c r="DB4">
        <v>2.278</v>
      </c>
      <c r="DE4">
        <v>2.278</v>
      </c>
      <c r="DI4">
        <v>2.278</v>
      </c>
      <c r="DJ4">
        <v>2.278</v>
      </c>
      <c r="DO4" t="s">
        <v>196</v>
      </c>
      <c r="DP4" t="s">
        <v>197</v>
      </c>
    </row>
    <row r="5" spans="1:120" x14ac:dyDescent="0.2">
      <c r="A5" t="s">
        <v>116</v>
      </c>
      <c r="B5">
        <v>3.1349999999999998</v>
      </c>
      <c r="C5" t="b">
        <v>1</v>
      </c>
      <c r="D5">
        <v>12.54</v>
      </c>
      <c r="E5">
        <v>9.4049999999999994</v>
      </c>
      <c r="F5">
        <v>9.4049999999999994</v>
      </c>
      <c r="G5">
        <v>9.4049999999999994</v>
      </c>
      <c r="H5">
        <v>9.4049999999999994</v>
      </c>
      <c r="I5">
        <v>9.4049999999999994</v>
      </c>
      <c r="J5">
        <v>3.1349999999999998</v>
      </c>
      <c r="K5">
        <v>6.27</v>
      </c>
      <c r="L5">
        <v>3.1349999999999998</v>
      </c>
      <c r="M5">
        <v>6.27</v>
      </c>
      <c r="N5">
        <v>12.54</v>
      </c>
      <c r="P5">
        <v>5</v>
      </c>
      <c r="Q5">
        <v>3.1349999999999998</v>
      </c>
      <c r="R5">
        <v>6.27</v>
      </c>
      <c r="S5">
        <v>6</v>
      </c>
      <c r="T5">
        <v>12.54</v>
      </c>
      <c r="U5">
        <v>9.4049999999999994</v>
      </c>
      <c r="W5">
        <v>3.1349999999999998</v>
      </c>
      <c r="X5">
        <v>3.1349999999999998</v>
      </c>
      <c r="Y5">
        <v>3.1349999999999998</v>
      </c>
      <c r="Z5">
        <v>3.1349999999999998</v>
      </c>
      <c r="AA5">
        <v>3.1349999999999998</v>
      </c>
      <c r="AB5">
        <v>3.1349999999999998</v>
      </c>
      <c r="AC5">
        <v>3.1349999999999998</v>
      </c>
      <c r="AG5">
        <v>3.1349999999999998</v>
      </c>
      <c r="AH5">
        <v>3.1349999999999998</v>
      </c>
      <c r="AM5">
        <v>3.1349999999999998</v>
      </c>
      <c r="AO5">
        <v>3.1349999999999998</v>
      </c>
      <c r="AP5">
        <v>3.1349999999999998</v>
      </c>
      <c r="AQ5">
        <v>3.1349999999999998</v>
      </c>
      <c r="AV5">
        <v>3.1349999999999998</v>
      </c>
      <c r="AW5">
        <v>3.1349999999999998</v>
      </c>
      <c r="AX5">
        <v>3.1349999999999998</v>
      </c>
      <c r="AY5">
        <v>3.1349999999999998</v>
      </c>
      <c r="AZ5">
        <v>3.1349999999999998</v>
      </c>
      <c r="BA5">
        <v>3.1349999999999998</v>
      </c>
      <c r="BB5">
        <v>3.1349999999999998</v>
      </c>
      <c r="BC5">
        <v>3.1349999999999998</v>
      </c>
      <c r="BD5">
        <v>3.1349999999999998</v>
      </c>
      <c r="BE5">
        <v>3.1349999999999998</v>
      </c>
      <c r="BF5">
        <v>3.1349999999999998</v>
      </c>
      <c r="BG5">
        <v>3.1349999999999998</v>
      </c>
      <c r="BH5">
        <v>3.1349999999999998</v>
      </c>
      <c r="BI5">
        <v>3.1349999999999998</v>
      </c>
      <c r="BJ5">
        <v>3.1349999999999998</v>
      </c>
      <c r="BK5">
        <v>3.1349999999999998</v>
      </c>
      <c r="BL5">
        <v>3.1349999999999998</v>
      </c>
      <c r="BM5">
        <v>3.1349999999999998</v>
      </c>
      <c r="BN5">
        <v>3.1349999999999998</v>
      </c>
      <c r="BO5">
        <v>3.1349999999999998</v>
      </c>
      <c r="BP5">
        <v>3.1349999999999998</v>
      </c>
      <c r="BQ5">
        <v>3.1349999999999998</v>
      </c>
      <c r="BR5">
        <v>3.1349999999999998</v>
      </c>
      <c r="BS5">
        <v>3.1349999999999998</v>
      </c>
      <c r="BT5">
        <v>3.1349999999999998</v>
      </c>
      <c r="BU5">
        <v>3.1349999999999998</v>
      </c>
      <c r="BV5">
        <v>3.1349999999999998</v>
      </c>
      <c r="BX5">
        <v>3.1349999999999998</v>
      </c>
      <c r="BY5">
        <v>3.1349999999999998</v>
      </c>
      <c r="BZ5">
        <v>3.1349999999999998</v>
      </c>
      <c r="CA5">
        <v>3.1349999999999998</v>
      </c>
      <c r="CB5">
        <v>3.1349999999999998</v>
      </c>
      <c r="CC5">
        <v>3.1349999999999998</v>
      </c>
      <c r="CD5">
        <v>3.1349999999999998</v>
      </c>
      <c r="CE5">
        <v>3.1349999999999998</v>
      </c>
      <c r="CF5">
        <v>3.1349999999999998</v>
      </c>
      <c r="CG5">
        <v>3.1349999999999998</v>
      </c>
      <c r="CH5">
        <v>3.1349999999999998</v>
      </c>
      <c r="CI5">
        <v>3.1349999999999998</v>
      </c>
      <c r="CJ5">
        <v>3.1349999999999998</v>
      </c>
      <c r="CK5">
        <v>3.1349999999999998</v>
      </c>
      <c r="CO5">
        <v>3.1349999999999998</v>
      </c>
      <c r="CQ5">
        <v>3.1349999999999998</v>
      </c>
      <c r="CS5">
        <v>3.1349999999999998</v>
      </c>
      <c r="CT5">
        <v>3.1349999999999998</v>
      </c>
      <c r="CV5">
        <v>3.1349999999999998</v>
      </c>
      <c r="CY5">
        <v>3.1349999999999998</v>
      </c>
      <c r="CZ5">
        <v>3.1349999999999998</v>
      </c>
      <c r="DB5">
        <v>3.1349999999999998</v>
      </c>
      <c r="DC5">
        <v>3.1349999999999998</v>
      </c>
      <c r="DD5">
        <v>3.1349999999999998</v>
      </c>
      <c r="DE5">
        <v>3.1349999999999998</v>
      </c>
      <c r="DG5">
        <v>3.1349999999999998</v>
      </c>
      <c r="DH5">
        <v>3.1349999999999998</v>
      </c>
      <c r="DI5">
        <v>3.1349999999999998</v>
      </c>
      <c r="DJ5">
        <v>3.1349999999999998</v>
      </c>
      <c r="DK5">
        <v>3.1349999999999998</v>
      </c>
      <c r="DL5">
        <v>3.1349999999999998</v>
      </c>
      <c r="DM5">
        <v>3.1349999999999998</v>
      </c>
      <c r="DN5">
        <v>3.1349999999999998</v>
      </c>
      <c r="DP5" t="s">
        <v>117</v>
      </c>
    </row>
    <row r="6" spans="1:120" x14ac:dyDescent="0.2">
      <c r="A6" t="s">
        <v>125</v>
      </c>
      <c r="B6">
        <v>0.17699999999999999</v>
      </c>
      <c r="C6" t="b">
        <v>1</v>
      </c>
      <c r="D6">
        <v>0.53100000000000003</v>
      </c>
      <c r="E6">
        <v>0.70799999999999996</v>
      </c>
      <c r="F6">
        <v>0.35399999999999998</v>
      </c>
      <c r="G6">
        <v>0.17699999999999999</v>
      </c>
      <c r="H6">
        <v>0.53100000000000003</v>
      </c>
      <c r="I6">
        <v>0.35399999999999998</v>
      </c>
      <c r="J6">
        <v>0.35399999999999998</v>
      </c>
      <c r="K6">
        <v>0.53100000000000003</v>
      </c>
      <c r="L6">
        <v>0.35399999999999998</v>
      </c>
      <c r="M6">
        <v>0.35399999999999998</v>
      </c>
      <c r="N6">
        <v>0.53100000000000003</v>
      </c>
      <c r="P6">
        <v>0.53100000000000003</v>
      </c>
      <c r="Q6">
        <v>0.17699999999999999</v>
      </c>
      <c r="R6">
        <v>0.35399999999999998</v>
      </c>
      <c r="S6">
        <v>0.70799999999999996</v>
      </c>
      <c r="T6">
        <v>5</v>
      </c>
      <c r="U6">
        <v>6</v>
      </c>
      <c r="W6">
        <v>0.17699999999999999</v>
      </c>
      <c r="X6">
        <v>0.17699999999999999</v>
      </c>
      <c r="Z6">
        <v>0.17699999999999999</v>
      </c>
      <c r="AO6">
        <v>0.17699999999999999</v>
      </c>
      <c r="AZ6">
        <v>0.17699999999999999</v>
      </c>
      <c r="BC6">
        <v>0.17699999999999999</v>
      </c>
      <c r="BD6">
        <v>0.17699999999999999</v>
      </c>
      <c r="BE6">
        <v>0.17699999999999999</v>
      </c>
      <c r="BQ6">
        <v>0.17699999999999999</v>
      </c>
      <c r="BU6">
        <v>0.17699999999999999</v>
      </c>
      <c r="BX6">
        <v>0.17699999999999999</v>
      </c>
      <c r="BY6">
        <v>0.17699999999999999</v>
      </c>
      <c r="BZ6">
        <v>0.17699999999999999</v>
      </c>
      <c r="CL6">
        <v>0.17699999999999999</v>
      </c>
      <c r="CS6">
        <v>0.17699999999999999</v>
      </c>
    </row>
    <row r="7" spans="1:120" x14ac:dyDescent="0.2">
      <c r="A7" t="s">
        <v>125</v>
      </c>
      <c r="B7">
        <v>0.17699999999999999</v>
      </c>
      <c r="C7" t="b">
        <v>1</v>
      </c>
      <c r="D7">
        <v>0.53100000000000003</v>
      </c>
      <c r="E7">
        <v>0.53100000000000003</v>
      </c>
      <c r="F7">
        <v>0.70799999999999996</v>
      </c>
      <c r="G7">
        <v>0.70799999999999996</v>
      </c>
      <c r="H7">
        <v>0.70799999999999996</v>
      </c>
      <c r="I7">
        <v>0.70799999999999996</v>
      </c>
      <c r="J7">
        <v>0.70799999999999996</v>
      </c>
      <c r="K7">
        <v>0.70799999999999996</v>
      </c>
      <c r="L7">
        <v>0.70799999999999996</v>
      </c>
      <c r="M7">
        <v>0.70799999999999996</v>
      </c>
      <c r="N7">
        <v>0.17699999999999999</v>
      </c>
      <c r="O7" t="s">
        <v>127</v>
      </c>
      <c r="P7">
        <v>0.53100000000000003</v>
      </c>
      <c r="Q7">
        <v>0.35399999999999998</v>
      </c>
      <c r="R7">
        <v>0.70799999999999996</v>
      </c>
      <c r="S7">
        <v>0.17699999999999999</v>
      </c>
      <c r="T7">
        <v>5</v>
      </c>
      <c r="U7">
        <v>6</v>
      </c>
      <c r="V7">
        <v>0.17699999999999999</v>
      </c>
      <c r="Z7">
        <v>0.17699999999999999</v>
      </c>
      <c r="AB7">
        <v>0.17699999999999999</v>
      </c>
      <c r="AL7">
        <v>0.17699999999999999</v>
      </c>
      <c r="AN7">
        <v>0.17699999999999999</v>
      </c>
      <c r="AO7">
        <v>0.17699999999999999</v>
      </c>
      <c r="AP7">
        <v>0.17699999999999999</v>
      </c>
      <c r="AR7">
        <v>0.17699999999999999</v>
      </c>
      <c r="AY7">
        <v>0.17699999999999999</v>
      </c>
      <c r="BC7">
        <v>0.17699999999999999</v>
      </c>
      <c r="BD7">
        <v>0.17699999999999999</v>
      </c>
      <c r="BH7">
        <v>0.17699999999999999</v>
      </c>
      <c r="BI7">
        <v>0.17699999999999999</v>
      </c>
      <c r="BM7">
        <v>0.17699999999999999</v>
      </c>
      <c r="BT7">
        <v>0.17699999999999999</v>
      </c>
      <c r="BV7">
        <v>0.17699999999999999</v>
      </c>
      <c r="BX7">
        <v>0.17699999999999999</v>
      </c>
      <c r="BZ7">
        <v>0.17699999999999999</v>
      </c>
      <c r="CD7">
        <v>0.17699999999999999</v>
      </c>
      <c r="CI7">
        <v>0.17699999999999999</v>
      </c>
      <c r="CM7">
        <v>0.17699999999999999</v>
      </c>
      <c r="CT7">
        <v>0.17699999999999999</v>
      </c>
      <c r="CX7">
        <v>0.17699999999999999</v>
      </c>
      <c r="DA7">
        <v>0.17699999999999999</v>
      </c>
      <c r="DB7">
        <v>0.17699999999999999</v>
      </c>
      <c r="DC7">
        <v>0.17699999999999999</v>
      </c>
      <c r="DE7">
        <v>0.17699999999999999</v>
      </c>
      <c r="DG7">
        <v>0.17699999999999999</v>
      </c>
      <c r="DL7">
        <v>0.17699999999999999</v>
      </c>
      <c r="DP7" t="s">
        <v>128</v>
      </c>
    </row>
    <row r="8" spans="1:120" x14ac:dyDescent="0.2">
      <c r="A8" t="s">
        <v>125</v>
      </c>
      <c r="B8">
        <v>0.17699999999999999</v>
      </c>
      <c r="C8" t="b">
        <v>1</v>
      </c>
      <c r="D8">
        <v>0.53100000000000003</v>
      </c>
      <c r="E8">
        <v>0.70799999999999996</v>
      </c>
      <c r="F8">
        <v>0.53100000000000003</v>
      </c>
      <c r="G8">
        <v>0.53100000000000003</v>
      </c>
      <c r="H8">
        <v>0.53100000000000003</v>
      </c>
      <c r="I8">
        <v>0.35399999999999998</v>
      </c>
      <c r="J8">
        <v>0.35399999999999998</v>
      </c>
      <c r="K8">
        <v>0.53100000000000003</v>
      </c>
      <c r="L8">
        <v>0.53100000000000003</v>
      </c>
      <c r="M8">
        <v>0.17699999999999999</v>
      </c>
      <c r="N8">
        <v>0.53100000000000003</v>
      </c>
      <c r="P8">
        <v>0.35399999999999998</v>
      </c>
      <c r="Q8">
        <v>0.17699999999999999</v>
      </c>
      <c r="R8">
        <v>0.53100000000000003</v>
      </c>
      <c r="S8">
        <v>0.70799999999999996</v>
      </c>
      <c r="T8">
        <v>5</v>
      </c>
      <c r="U8">
        <v>6</v>
      </c>
      <c r="Z8">
        <v>0.17699999999999999</v>
      </c>
      <c r="AC8">
        <v>0.17699999999999999</v>
      </c>
      <c r="AL8">
        <v>0.17699999999999999</v>
      </c>
      <c r="AM8">
        <v>0.17699999999999999</v>
      </c>
      <c r="AW8">
        <v>0.17699999999999999</v>
      </c>
      <c r="AZ8">
        <v>0.17699999999999999</v>
      </c>
      <c r="BL8">
        <v>0.17699999999999999</v>
      </c>
      <c r="BN8">
        <v>0.17699999999999999</v>
      </c>
      <c r="BS8">
        <v>0.17699999999999999</v>
      </c>
      <c r="CC8">
        <v>0.17699999999999999</v>
      </c>
      <c r="CI8">
        <v>0.17699999999999999</v>
      </c>
      <c r="CR8">
        <v>0.17699999999999999</v>
      </c>
      <c r="CS8">
        <v>0.17699999999999999</v>
      </c>
      <c r="DA8">
        <v>0.17699999999999999</v>
      </c>
      <c r="DD8">
        <v>0.17699999999999999</v>
      </c>
      <c r="DE8">
        <v>0.17699999999999999</v>
      </c>
      <c r="DN8">
        <v>0.17699999999999999</v>
      </c>
    </row>
    <row r="9" spans="1:120" x14ac:dyDescent="0.2">
      <c r="A9" t="s">
        <v>125</v>
      </c>
      <c r="B9">
        <v>0.17699999999999999</v>
      </c>
      <c r="C9" t="b">
        <v>0</v>
      </c>
      <c r="D9">
        <v>0.70799999999999996</v>
      </c>
      <c r="E9">
        <v>0.70799999999999996</v>
      </c>
      <c r="F9">
        <v>0.53100000000000003</v>
      </c>
      <c r="G9">
        <v>0.53100000000000003</v>
      </c>
      <c r="H9">
        <v>0.70799999999999996</v>
      </c>
      <c r="I9">
        <v>0.53100000000000003</v>
      </c>
      <c r="J9">
        <v>0.53100000000000003</v>
      </c>
      <c r="K9">
        <v>0.53100000000000003</v>
      </c>
      <c r="L9">
        <v>0.35399999999999998</v>
      </c>
      <c r="M9">
        <v>0.53100000000000003</v>
      </c>
      <c r="N9">
        <v>0.53100000000000003</v>
      </c>
      <c r="O9" t="s">
        <v>145</v>
      </c>
      <c r="P9">
        <v>0.53100000000000003</v>
      </c>
      <c r="Q9">
        <v>0.17699999999999999</v>
      </c>
      <c r="R9">
        <v>5</v>
      </c>
      <c r="S9">
        <v>6</v>
      </c>
      <c r="T9">
        <v>0.35399999999999998</v>
      </c>
      <c r="U9">
        <v>0.70799999999999996</v>
      </c>
      <c r="V9">
        <v>0.17699999999999999</v>
      </c>
      <c r="W9">
        <v>0.17699999999999999</v>
      </c>
      <c r="X9">
        <v>0.17699999999999999</v>
      </c>
      <c r="Y9">
        <v>0.17699999999999999</v>
      </c>
      <c r="Z9">
        <v>0.17699999999999999</v>
      </c>
      <c r="AA9">
        <v>0.17699999999999999</v>
      </c>
      <c r="AB9">
        <v>0.17699999999999999</v>
      </c>
      <c r="AG9">
        <v>0.17699999999999999</v>
      </c>
      <c r="AH9">
        <v>0.17699999999999999</v>
      </c>
      <c r="AJ9">
        <v>0.17699999999999999</v>
      </c>
      <c r="AL9">
        <v>0.17699999999999999</v>
      </c>
      <c r="AO9">
        <v>0.17699999999999999</v>
      </c>
      <c r="AP9">
        <v>0.17699999999999999</v>
      </c>
      <c r="AQ9">
        <v>0.17699999999999999</v>
      </c>
      <c r="AV9">
        <v>0.17699999999999999</v>
      </c>
      <c r="AW9">
        <v>0.17699999999999999</v>
      </c>
      <c r="AZ9">
        <v>0.17699999999999999</v>
      </c>
      <c r="BA9">
        <v>0.17699999999999999</v>
      </c>
      <c r="BB9">
        <v>0.17699999999999999</v>
      </c>
      <c r="BC9">
        <v>0.17699999999999999</v>
      </c>
      <c r="BD9">
        <v>0.17699999999999999</v>
      </c>
      <c r="BE9">
        <v>0.17699999999999999</v>
      </c>
      <c r="BF9">
        <v>0.17699999999999999</v>
      </c>
      <c r="BH9">
        <v>0.17699999999999999</v>
      </c>
      <c r="BJ9">
        <v>0.17699999999999999</v>
      </c>
      <c r="BL9">
        <v>0.17699999999999999</v>
      </c>
      <c r="BM9">
        <v>0.17699999999999999</v>
      </c>
      <c r="BN9">
        <v>0.17699999999999999</v>
      </c>
      <c r="BO9">
        <v>0.17699999999999999</v>
      </c>
      <c r="BP9">
        <v>0.17699999999999999</v>
      </c>
      <c r="BQ9">
        <v>0.17699999999999999</v>
      </c>
      <c r="BS9">
        <v>0.17699999999999999</v>
      </c>
      <c r="BU9">
        <v>0.17699999999999999</v>
      </c>
      <c r="BV9">
        <v>0.17699999999999999</v>
      </c>
      <c r="BW9">
        <v>0.17699999999999999</v>
      </c>
      <c r="BX9">
        <v>0.17699999999999999</v>
      </c>
      <c r="CD9">
        <v>0.17699999999999999</v>
      </c>
      <c r="CG9">
        <v>0.17699999999999999</v>
      </c>
      <c r="CM9">
        <v>0.17699999999999999</v>
      </c>
      <c r="CN9">
        <v>0.17699999999999999</v>
      </c>
      <c r="CP9">
        <v>0.17699999999999999</v>
      </c>
      <c r="CR9">
        <v>0.17699999999999999</v>
      </c>
      <c r="CS9">
        <v>0.17699999999999999</v>
      </c>
      <c r="CT9">
        <v>0.17699999999999999</v>
      </c>
      <c r="CZ9">
        <v>0.17699999999999999</v>
      </c>
      <c r="DB9">
        <v>0.17699999999999999</v>
      </c>
      <c r="DC9">
        <v>0.17699999999999999</v>
      </c>
      <c r="DF9">
        <v>0.17699999999999999</v>
      </c>
      <c r="DG9">
        <v>0.17699999999999999</v>
      </c>
      <c r="DH9">
        <v>0.17699999999999999</v>
      </c>
      <c r="DI9">
        <v>0.17699999999999999</v>
      </c>
      <c r="DL9">
        <v>0.17699999999999999</v>
      </c>
      <c r="DN9">
        <v>0.17699999999999999</v>
      </c>
      <c r="DO9" t="s">
        <v>146</v>
      </c>
      <c r="DP9" t="s">
        <v>147</v>
      </c>
    </row>
    <row r="10" spans="1:120" x14ac:dyDescent="0.2">
      <c r="A10" t="s">
        <v>125</v>
      </c>
      <c r="B10">
        <v>0.17699999999999999</v>
      </c>
      <c r="C10" t="b">
        <v>1</v>
      </c>
      <c r="D10">
        <v>0.53100000000000003</v>
      </c>
      <c r="E10">
        <v>0.70799999999999996</v>
      </c>
      <c r="F10">
        <v>0.70799999999999996</v>
      </c>
      <c r="G10">
        <v>0.70799999999999996</v>
      </c>
      <c r="H10">
        <v>0.53100000000000003</v>
      </c>
      <c r="I10">
        <v>0.53100000000000003</v>
      </c>
      <c r="J10">
        <v>0.70799999999999996</v>
      </c>
      <c r="K10">
        <v>0.53100000000000003</v>
      </c>
      <c r="L10">
        <v>0.70799999999999996</v>
      </c>
      <c r="M10">
        <v>0.70799999999999996</v>
      </c>
      <c r="N10">
        <v>0.53100000000000003</v>
      </c>
      <c r="P10">
        <v>0.35399999999999998</v>
      </c>
      <c r="Q10">
        <v>0.17699999999999999</v>
      </c>
      <c r="R10">
        <v>0.53100000000000003</v>
      </c>
      <c r="S10">
        <v>5</v>
      </c>
      <c r="T10">
        <v>6</v>
      </c>
      <c r="U10">
        <v>0.70799999999999996</v>
      </c>
      <c r="W10">
        <v>0.17699999999999999</v>
      </c>
      <c r="X10">
        <v>0.17699999999999999</v>
      </c>
      <c r="Y10">
        <v>0.17699999999999999</v>
      </c>
      <c r="Z10">
        <v>0.17699999999999999</v>
      </c>
      <c r="AA10">
        <v>0.17699999999999999</v>
      </c>
      <c r="AD10">
        <v>0.17699999999999999</v>
      </c>
      <c r="AE10">
        <v>0.17699999999999999</v>
      </c>
      <c r="AG10">
        <v>0.17699999999999999</v>
      </c>
      <c r="AJ10">
        <v>0.17699999999999999</v>
      </c>
      <c r="AL10">
        <v>0.17699999999999999</v>
      </c>
      <c r="AO10">
        <v>0.17699999999999999</v>
      </c>
      <c r="AP10">
        <v>0.17699999999999999</v>
      </c>
      <c r="AQ10">
        <v>0.17699999999999999</v>
      </c>
      <c r="AR10">
        <v>0.17699999999999999</v>
      </c>
      <c r="AV10">
        <v>0.17699999999999999</v>
      </c>
      <c r="AW10">
        <v>0.17699999999999999</v>
      </c>
      <c r="AY10">
        <v>0.17699999999999999</v>
      </c>
      <c r="AZ10">
        <v>0.17699999999999999</v>
      </c>
      <c r="BB10">
        <v>0.17699999999999999</v>
      </c>
      <c r="BC10">
        <v>0.17699999999999999</v>
      </c>
      <c r="BD10">
        <v>0.17699999999999999</v>
      </c>
      <c r="BE10">
        <v>0.17699999999999999</v>
      </c>
      <c r="BF10">
        <v>0.17699999999999999</v>
      </c>
      <c r="BG10">
        <v>0.17699999999999999</v>
      </c>
      <c r="BH10">
        <v>0.17699999999999999</v>
      </c>
      <c r="BJ10">
        <v>0.17699999999999999</v>
      </c>
      <c r="BL10">
        <v>0.17699999999999999</v>
      </c>
      <c r="BM10">
        <v>0.17699999999999999</v>
      </c>
      <c r="BN10">
        <v>0.17699999999999999</v>
      </c>
      <c r="BQ10">
        <v>0.17699999999999999</v>
      </c>
      <c r="BS10">
        <v>0.17699999999999999</v>
      </c>
      <c r="BT10">
        <v>0.17699999999999999</v>
      </c>
      <c r="BV10">
        <v>0.17699999999999999</v>
      </c>
      <c r="BX10">
        <v>0.17699999999999999</v>
      </c>
      <c r="BY10">
        <v>0.17699999999999999</v>
      </c>
      <c r="BZ10">
        <v>0.17699999999999999</v>
      </c>
      <c r="CA10">
        <v>0.17699999999999999</v>
      </c>
      <c r="CB10">
        <v>0.17699999999999999</v>
      </c>
      <c r="CC10">
        <v>0.17699999999999999</v>
      </c>
      <c r="CD10">
        <v>0.17699999999999999</v>
      </c>
      <c r="CE10">
        <v>0.17699999999999999</v>
      </c>
      <c r="CF10">
        <v>0.17699999999999999</v>
      </c>
      <c r="CG10">
        <v>0.17699999999999999</v>
      </c>
      <c r="CI10">
        <v>0.17699999999999999</v>
      </c>
      <c r="CN10">
        <v>0.17699999999999999</v>
      </c>
      <c r="CO10">
        <v>0.17699999999999999</v>
      </c>
      <c r="CQ10">
        <v>0.17699999999999999</v>
      </c>
      <c r="CS10">
        <v>0.17699999999999999</v>
      </c>
      <c r="CT10">
        <v>0.17699999999999999</v>
      </c>
      <c r="CU10">
        <v>0.17699999999999999</v>
      </c>
      <c r="DB10">
        <v>0.17699999999999999</v>
      </c>
      <c r="DD10">
        <v>0.17699999999999999</v>
      </c>
      <c r="DG10">
        <v>0.17699999999999999</v>
      </c>
      <c r="DH10">
        <v>0.17699999999999999</v>
      </c>
      <c r="DI10">
        <v>0.17699999999999999</v>
      </c>
      <c r="DL10">
        <v>0.17699999999999999</v>
      </c>
      <c r="DN10">
        <v>0.17699999999999999</v>
      </c>
      <c r="DO10" t="s">
        <v>150</v>
      </c>
      <c r="DP10" t="s">
        <v>151</v>
      </c>
    </row>
    <row r="11" spans="1:120" x14ac:dyDescent="0.2">
      <c r="A11" t="s">
        <v>125</v>
      </c>
      <c r="B11">
        <v>0.17699999999999999</v>
      </c>
      <c r="C11" t="b">
        <v>1</v>
      </c>
      <c r="D11">
        <v>0.70799999999999996</v>
      </c>
      <c r="E11">
        <v>0.53100000000000003</v>
      </c>
      <c r="F11">
        <v>0.70799999999999996</v>
      </c>
      <c r="G11">
        <v>0.53100000000000003</v>
      </c>
      <c r="H11">
        <v>0.70799999999999996</v>
      </c>
      <c r="I11">
        <v>0.53100000000000003</v>
      </c>
      <c r="J11">
        <v>0.17699999999999999</v>
      </c>
      <c r="K11">
        <v>0.70799999999999996</v>
      </c>
      <c r="L11">
        <v>0.17699999999999999</v>
      </c>
      <c r="M11">
        <v>0.35399999999999998</v>
      </c>
      <c r="N11">
        <v>0.53100000000000003</v>
      </c>
      <c r="P11">
        <v>0.70799999999999996</v>
      </c>
      <c r="Q11">
        <v>0.17699999999999999</v>
      </c>
      <c r="R11">
        <v>0.35399999999999998</v>
      </c>
      <c r="S11">
        <v>5</v>
      </c>
      <c r="T11">
        <v>6</v>
      </c>
      <c r="U11">
        <v>0.53100000000000003</v>
      </c>
      <c r="V11">
        <v>0.17699999999999999</v>
      </c>
      <c r="X11">
        <v>0.17699999999999999</v>
      </c>
      <c r="AG11">
        <v>0.17699999999999999</v>
      </c>
      <c r="AI11">
        <v>0.17699999999999999</v>
      </c>
      <c r="AJ11">
        <v>0.17699999999999999</v>
      </c>
      <c r="AM11">
        <v>0.17699999999999999</v>
      </c>
      <c r="AO11">
        <v>0.17699999999999999</v>
      </c>
      <c r="AP11">
        <v>0.17699999999999999</v>
      </c>
      <c r="AQ11">
        <v>0.17699999999999999</v>
      </c>
      <c r="AR11">
        <v>0.17699999999999999</v>
      </c>
      <c r="AV11">
        <v>0.17699999999999999</v>
      </c>
      <c r="AW11">
        <v>0.17699999999999999</v>
      </c>
      <c r="AX11">
        <v>0.17699999999999999</v>
      </c>
      <c r="AY11">
        <v>0.17699999999999999</v>
      </c>
      <c r="AZ11">
        <v>0.17699999999999999</v>
      </c>
      <c r="BA11">
        <v>0.17699999999999999</v>
      </c>
      <c r="BB11">
        <v>0.17699999999999999</v>
      </c>
      <c r="BC11">
        <v>0.17699999999999999</v>
      </c>
      <c r="BD11">
        <v>0.17699999999999999</v>
      </c>
      <c r="BE11">
        <v>0.17699999999999999</v>
      </c>
      <c r="BF11">
        <v>0.17699999999999999</v>
      </c>
      <c r="BG11">
        <v>0.17699999999999999</v>
      </c>
      <c r="BH11">
        <v>0.17699999999999999</v>
      </c>
      <c r="BI11">
        <v>0.17699999999999999</v>
      </c>
      <c r="BJ11">
        <v>0.17699999999999999</v>
      </c>
      <c r="BK11">
        <v>0.17699999999999999</v>
      </c>
      <c r="BL11">
        <v>0.17699999999999999</v>
      </c>
      <c r="BM11">
        <v>0.17699999999999999</v>
      </c>
      <c r="BN11">
        <v>0.17699999999999999</v>
      </c>
      <c r="BO11">
        <v>0.17699999999999999</v>
      </c>
      <c r="BP11">
        <v>0.17699999999999999</v>
      </c>
      <c r="BQ11">
        <v>0.17699999999999999</v>
      </c>
      <c r="BR11">
        <v>0.17699999999999999</v>
      </c>
      <c r="BS11">
        <v>0.17699999999999999</v>
      </c>
      <c r="BT11">
        <v>0.17699999999999999</v>
      </c>
      <c r="BU11">
        <v>0.17699999999999999</v>
      </c>
      <c r="BV11">
        <v>0.17699999999999999</v>
      </c>
      <c r="BW11">
        <v>0.17699999999999999</v>
      </c>
      <c r="BX11">
        <v>0.17699999999999999</v>
      </c>
      <c r="BY11">
        <v>0.17699999999999999</v>
      </c>
      <c r="BZ11">
        <v>0.17699999999999999</v>
      </c>
      <c r="CA11">
        <v>0.17699999999999999</v>
      </c>
      <c r="CB11">
        <v>0.17699999999999999</v>
      </c>
      <c r="CC11">
        <v>0.17699999999999999</v>
      </c>
      <c r="CD11">
        <v>0.17699999999999999</v>
      </c>
      <c r="CE11">
        <v>0.17699999999999999</v>
      </c>
      <c r="CF11">
        <v>0.17699999999999999</v>
      </c>
      <c r="CG11">
        <v>0.17699999999999999</v>
      </c>
      <c r="CH11">
        <v>0.17699999999999999</v>
      </c>
      <c r="CI11">
        <v>0.17699999999999999</v>
      </c>
      <c r="CJ11">
        <v>0.17699999999999999</v>
      </c>
      <c r="CL11">
        <v>0.17699999999999999</v>
      </c>
      <c r="CM11">
        <v>0.17699999999999999</v>
      </c>
      <c r="CN11">
        <v>0.17699999999999999</v>
      </c>
      <c r="CR11">
        <v>0.17699999999999999</v>
      </c>
      <c r="CS11">
        <v>0.17699999999999999</v>
      </c>
      <c r="CW11">
        <v>0.17699999999999999</v>
      </c>
      <c r="CY11">
        <v>0.17699999999999999</v>
      </c>
      <c r="DB11">
        <v>0.17699999999999999</v>
      </c>
      <c r="DE11">
        <v>0.17699999999999999</v>
      </c>
    </row>
    <row r="12" spans="1:120" x14ac:dyDescent="0.2">
      <c r="A12" t="s">
        <v>125</v>
      </c>
      <c r="B12">
        <v>0.17699999999999999</v>
      </c>
      <c r="C12" t="b">
        <v>1</v>
      </c>
      <c r="D12">
        <v>0.53100000000000003</v>
      </c>
      <c r="E12">
        <v>0.70799999999999996</v>
      </c>
      <c r="F12">
        <v>0.53100000000000003</v>
      </c>
      <c r="G12">
        <v>0.70799999999999996</v>
      </c>
      <c r="H12">
        <v>0.70799999999999996</v>
      </c>
      <c r="I12">
        <v>0.53100000000000003</v>
      </c>
      <c r="J12">
        <v>0.35399999999999998</v>
      </c>
      <c r="K12">
        <v>0.17699999999999999</v>
      </c>
      <c r="L12">
        <v>0.53100000000000003</v>
      </c>
      <c r="M12">
        <v>0.35399999999999998</v>
      </c>
      <c r="N12">
        <v>0.35399999999999998</v>
      </c>
      <c r="P12">
        <v>0.53100000000000003</v>
      </c>
      <c r="Q12">
        <v>0.17699999999999999</v>
      </c>
      <c r="R12">
        <v>5</v>
      </c>
      <c r="S12">
        <v>0.35399999999999998</v>
      </c>
      <c r="T12">
        <v>6</v>
      </c>
      <c r="U12">
        <v>0.70799999999999996</v>
      </c>
      <c r="W12">
        <v>0.17699999999999999</v>
      </c>
      <c r="X12">
        <v>0.17699999999999999</v>
      </c>
      <c r="Y12">
        <v>0.17699999999999999</v>
      </c>
      <c r="Z12">
        <v>0.17699999999999999</v>
      </c>
      <c r="AA12">
        <v>0.17699999999999999</v>
      </c>
      <c r="AB12">
        <v>0.17699999999999999</v>
      </c>
      <c r="AC12">
        <v>0.17699999999999999</v>
      </c>
      <c r="AH12">
        <v>0.17699999999999999</v>
      </c>
      <c r="AL12">
        <v>0.17699999999999999</v>
      </c>
      <c r="AM12">
        <v>0.17699999999999999</v>
      </c>
      <c r="AP12">
        <v>0.17699999999999999</v>
      </c>
      <c r="AY12">
        <v>0.17699999999999999</v>
      </c>
      <c r="AZ12">
        <v>0.17699999999999999</v>
      </c>
      <c r="BC12">
        <v>0.17699999999999999</v>
      </c>
      <c r="BD12">
        <v>0.17699999999999999</v>
      </c>
      <c r="BN12">
        <v>0.17699999999999999</v>
      </c>
      <c r="BS12">
        <v>0.17699999999999999</v>
      </c>
      <c r="BV12">
        <v>0.17699999999999999</v>
      </c>
      <c r="CB12">
        <v>0.17699999999999999</v>
      </c>
      <c r="CC12">
        <v>0.17699999999999999</v>
      </c>
      <c r="CD12">
        <v>0.17699999999999999</v>
      </c>
      <c r="CN12">
        <v>0.17699999999999999</v>
      </c>
      <c r="CP12">
        <v>0.17699999999999999</v>
      </c>
      <c r="CR12">
        <v>0.17699999999999999</v>
      </c>
      <c r="CS12">
        <v>0.17699999999999999</v>
      </c>
      <c r="CV12">
        <v>0.17699999999999999</v>
      </c>
      <c r="DB12">
        <v>0.17699999999999999</v>
      </c>
      <c r="DE12">
        <v>0.17699999999999999</v>
      </c>
      <c r="DG12">
        <v>0.17699999999999999</v>
      </c>
      <c r="DM12">
        <v>0.17699999999999999</v>
      </c>
      <c r="DO12" t="s">
        <v>166</v>
      </c>
    </row>
    <row r="13" spans="1:120" x14ac:dyDescent="0.2">
      <c r="A13" t="s">
        <v>125</v>
      </c>
      <c r="B13">
        <v>0.17699999999999999</v>
      </c>
      <c r="C13" t="b">
        <v>1</v>
      </c>
      <c r="D13">
        <v>0.70799999999999996</v>
      </c>
      <c r="E13">
        <v>0.53100000000000003</v>
      </c>
      <c r="F13">
        <v>0.70799999999999996</v>
      </c>
      <c r="G13">
        <v>0.35399999999999998</v>
      </c>
      <c r="H13">
        <v>0.35399999999999998</v>
      </c>
      <c r="I13">
        <v>0.53100000000000003</v>
      </c>
      <c r="J13">
        <v>0.35399999999999998</v>
      </c>
      <c r="K13">
        <v>0.53100000000000003</v>
      </c>
      <c r="L13">
        <v>0.53100000000000003</v>
      </c>
      <c r="M13">
        <v>0.53100000000000003</v>
      </c>
      <c r="N13">
        <v>0.70799999999999996</v>
      </c>
      <c r="P13">
        <v>0.53100000000000003</v>
      </c>
      <c r="Q13">
        <v>0.17699999999999999</v>
      </c>
      <c r="R13">
        <v>0.35399999999999998</v>
      </c>
      <c r="S13">
        <v>5</v>
      </c>
      <c r="T13">
        <v>6</v>
      </c>
      <c r="U13">
        <v>0.70799999999999996</v>
      </c>
      <c r="X13">
        <v>0.17699999999999999</v>
      </c>
      <c r="Z13">
        <v>0.17699999999999999</v>
      </c>
      <c r="AG13">
        <v>0.17699999999999999</v>
      </c>
      <c r="AJ13">
        <v>0.17699999999999999</v>
      </c>
      <c r="AL13">
        <v>0.17699999999999999</v>
      </c>
      <c r="AO13">
        <v>0.17699999999999999</v>
      </c>
      <c r="AP13">
        <v>0.17699999999999999</v>
      </c>
      <c r="AQ13">
        <v>0.17699999999999999</v>
      </c>
      <c r="AR13">
        <v>0.17699999999999999</v>
      </c>
      <c r="AX13">
        <v>0.17699999999999999</v>
      </c>
      <c r="BM13">
        <v>0.17699999999999999</v>
      </c>
      <c r="BN13">
        <v>0.17699999999999999</v>
      </c>
      <c r="BS13">
        <v>0.17699999999999999</v>
      </c>
      <c r="BV13">
        <v>0.17699999999999999</v>
      </c>
      <c r="BW13">
        <v>0.17699999999999999</v>
      </c>
      <c r="BX13">
        <v>0.17699999999999999</v>
      </c>
      <c r="BZ13">
        <v>0.17699999999999999</v>
      </c>
      <c r="CB13">
        <v>0.17699999999999999</v>
      </c>
      <c r="CC13">
        <v>0.17699999999999999</v>
      </c>
      <c r="CD13">
        <v>0.17699999999999999</v>
      </c>
      <c r="CK13">
        <v>0.17699999999999999</v>
      </c>
      <c r="CP13">
        <v>0.17699999999999999</v>
      </c>
      <c r="CQ13">
        <v>0.17699999999999999</v>
      </c>
      <c r="CS13">
        <v>0.17699999999999999</v>
      </c>
      <c r="CT13">
        <v>0.17699999999999999</v>
      </c>
      <c r="DB13">
        <v>0.17699999999999999</v>
      </c>
      <c r="DC13">
        <v>0.17699999999999999</v>
      </c>
      <c r="DJ13">
        <v>0.17699999999999999</v>
      </c>
      <c r="DL13">
        <v>0.17699999999999999</v>
      </c>
      <c r="DO13" t="s">
        <v>176</v>
      </c>
    </row>
    <row r="14" spans="1:120" x14ac:dyDescent="0.2">
      <c r="A14" t="s">
        <v>125</v>
      </c>
      <c r="B14">
        <v>0.17699999999999999</v>
      </c>
      <c r="C14" t="b">
        <v>1</v>
      </c>
      <c r="D14">
        <v>0.53100000000000003</v>
      </c>
      <c r="E14">
        <v>0.70799999999999996</v>
      </c>
      <c r="F14">
        <v>0.70799999999999996</v>
      </c>
      <c r="G14">
        <v>0.53100000000000003</v>
      </c>
      <c r="H14">
        <v>0.70799999999999996</v>
      </c>
      <c r="I14">
        <v>0.70799999999999996</v>
      </c>
      <c r="J14">
        <v>0.53100000000000003</v>
      </c>
      <c r="K14">
        <v>0.53100000000000003</v>
      </c>
      <c r="L14">
        <v>0.17699999999999999</v>
      </c>
      <c r="M14">
        <v>0</v>
      </c>
      <c r="N14">
        <v>0.35399999999999998</v>
      </c>
      <c r="O14" t="s">
        <v>177</v>
      </c>
      <c r="P14">
        <v>0.53100000000000003</v>
      </c>
      <c r="Q14">
        <v>0.17699999999999999</v>
      </c>
      <c r="R14">
        <v>0.35399999999999998</v>
      </c>
      <c r="S14">
        <v>5</v>
      </c>
      <c r="T14">
        <v>0.70799999999999996</v>
      </c>
      <c r="U14">
        <v>6</v>
      </c>
      <c r="V14">
        <v>0.17699999999999999</v>
      </c>
      <c r="Z14">
        <v>0.17699999999999999</v>
      </c>
      <c r="AA14">
        <v>0.17699999999999999</v>
      </c>
      <c r="AE14">
        <v>0.17699999999999999</v>
      </c>
      <c r="AG14">
        <v>0.17699999999999999</v>
      </c>
      <c r="AI14">
        <v>0.17699999999999999</v>
      </c>
      <c r="AJ14">
        <v>0.17699999999999999</v>
      </c>
      <c r="AK14">
        <v>0.17699999999999999</v>
      </c>
      <c r="AL14">
        <v>0.17699999999999999</v>
      </c>
      <c r="AO14">
        <v>0.17699999999999999</v>
      </c>
      <c r="AP14">
        <v>0.17699999999999999</v>
      </c>
      <c r="AQ14">
        <v>0.17699999999999999</v>
      </c>
      <c r="AV14">
        <v>0.17699999999999999</v>
      </c>
      <c r="AW14">
        <v>0.17699999999999999</v>
      </c>
      <c r="AX14">
        <v>0.17699999999999999</v>
      </c>
      <c r="AY14">
        <v>0.17699999999999999</v>
      </c>
      <c r="AZ14">
        <v>0.17699999999999999</v>
      </c>
      <c r="BA14">
        <v>0.17699999999999999</v>
      </c>
      <c r="BB14">
        <v>0.17699999999999999</v>
      </c>
      <c r="BC14">
        <v>0.17699999999999999</v>
      </c>
      <c r="BD14">
        <v>0.17699999999999999</v>
      </c>
      <c r="BE14">
        <v>0.17699999999999999</v>
      </c>
      <c r="BF14">
        <v>0.17699999999999999</v>
      </c>
      <c r="BG14">
        <v>0.17699999999999999</v>
      </c>
      <c r="BH14">
        <v>0.17699999999999999</v>
      </c>
      <c r="BI14">
        <v>0.17699999999999999</v>
      </c>
      <c r="BL14">
        <v>0.17699999999999999</v>
      </c>
      <c r="BM14">
        <v>0.17699999999999999</v>
      </c>
      <c r="BN14">
        <v>0.17699999999999999</v>
      </c>
      <c r="BO14">
        <v>0.17699999999999999</v>
      </c>
      <c r="BP14">
        <v>0.17699999999999999</v>
      </c>
      <c r="BQ14">
        <v>0.17699999999999999</v>
      </c>
      <c r="BR14">
        <v>0.17699999999999999</v>
      </c>
      <c r="BS14">
        <v>0.17699999999999999</v>
      </c>
      <c r="BT14">
        <v>0.17699999999999999</v>
      </c>
      <c r="BU14">
        <v>0.17699999999999999</v>
      </c>
      <c r="BV14">
        <v>0.17699999999999999</v>
      </c>
      <c r="BW14">
        <v>0.17699999999999999</v>
      </c>
      <c r="BX14">
        <v>0.17699999999999999</v>
      </c>
      <c r="BY14">
        <v>0.17699999999999999</v>
      </c>
      <c r="BZ14">
        <v>0.17699999999999999</v>
      </c>
      <c r="CD14">
        <v>0.17699999999999999</v>
      </c>
      <c r="CG14">
        <v>0.17699999999999999</v>
      </c>
      <c r="CK14">
        <v>0.17699999999999999</v>
      </c>
      <c r="CN14">
        <v>0.17699999999999999</v>
      </c>
      <c r="CP14">
        <v>0.17699999999999999</v>
      </c>
      <c r="CQ14">
        <v>0.17699999999999999</v>
      </c>
      <c r="CS14">
        <v>0.17699999999999999</v>
      </c>
      <c r="CT14">
        <v>0.17699999999999999</v>
      </c>
      <c r="CW14">
        <v>0.17699999999999999</v>
      </c>
      <c r="DG14">
        <v>0.17699999999999999</v>
      </c>
      <c r="DM14">
        <v>0.17699999999999999</v>
      </c>
      <c r="DP14" t="s">
        <v>178</v>
      </c>
    </row>
    <row r="15" spans="1:120" x14ac:dyDescent="0.2">
      <c r="A15" t="s">
        <v>125</v>
      </c>
      <c r="B15">
        <v>0.17699999999999999</v>
      </c>
      <c r="C15" t="b">
        <v>0</v>
      </c>
      <c r="D15">
        <v>0.70799999999999996</v>
      </c>
      <c r="E15">
        <v>0.53100000000000003</v>
      </c>
      <c r="F15">
        <v>0.53100000000000003</v>
      </c>
      <c r="G15">
        <v>0.53100000000000003</v>
      </c>
      <c r="H15">
        <v>0.35399999999999998</v>
      </c>
      <c r="I15">
        <v>0.17699999999999999</v>
      </c>
      <c r="J15">
        <v>0.35399999999999998</v>
      </c>
      <c r="K15">
        <v>0.35399999999999998</v>
      </c>
      <c r="L15">
        <v>0.53100000000000003</v>
      </c>
      <c r="M15">
        <v>0.35399999999999998</v>
      </c>
      <c r="N15">
        <v>0.17699999999999999</v>
      </c>
      <c r="O15" t="s">
        <v>184</v>
      </c>
      <c r="P15">
        <v>0.53100000000000003</v>
      </c>
      <c r="Q15">
        <v>5</v>
      </c>
      <c r="R15">
        <v>0.17699999999999999</v>
      </c>
      <c r="S15">
        <v>0.70799999999999996</v>
      </c>
      <c r="T15">
        <v>6</v>
      </c>
      <c r="U15">
        <v>0.35399999999999998</v>
      </c>
      <c r="V15">
        <v>0.17699999999999999</v>
      </c>
      <c r="Z15">
        <v>0.17699999999999999</v>
      </c>
      <c r="AA15">
        <v>0.17699999999999999</v>
      </c>
      <c r="AG15">
        <v>0.17699999999999999</v>
      </c>
      <c r="AP15">
        <v>0.17699999999999999</v>
      </c>
      <c r="AX15">
        <v>0.17699999999999999</v>
      </c>
      <c r="BH15">
        <v>0.17699999999999999</v>
      </c>
      <c r="BM15">
        <v>0.17699999999999999</v>
      </c>
      <c r="BN15">
        <v>0.17699999999999999</v>
      </c>
      <c r="BO15">
        <v>0.17699999999999999</v>
      </c>
      <c r="BQ15">
        <v>0.17699999999999999</v>
      </c>
      <c r="BU15">
        <v>0.17699999999999999</v>
      </c>
      <c r="BV15">
        <v>0.17699999999999999</v>
      </c>
      <c r="BX15">
        <v>0.17699999999999999</v>
      </c>
      <c r="CD15">
        <v>0.17699999999999999</v>
      </c>
      <c r="CT15">
        <v>0.17699999999999999</v>
      </c>
      <c r="CW15">
        <v>0.17699999999999999</v>
      </c>
      <c r="DD15">
        <v>0.17699999999999999</v>
      </c>
      <c r="DE15">
        <v>0.17699999999999999</v>
      </c>
      <c r="DO15" t="s">
        <v>185</v>
      </c>
    </row>
    <row r="16" spans="1:120" x14ac:dyDescent="0.2">
      <c r="A16" t="s">
        <v>125</v>
      </c>
      <c r="B16">
        <v>0.17699999999999999</v>
      </c>
      <c r="C16" t="b">
        <v>1</v>
      </c>
      <c r="D16">
        <v>0.70799999999999996</v>
      </c>
      <c r="E16">
        <v>0.70799999999999996</v>
      </c>
      <c r="F16">
        <v>0.53100000000000003</v>
      </c>
      <c r="G16">
        <v>0.35399999999999998</v>
      </c>
      <c r="H16">
        <v>0.35399999999999998</v>
      </c>
      <c r="I16">
        <v>0.17699999999999999</v>
      </c>
      <c r="J16">
        <v>0.17699999999999999</v>
      </c>
      <c r="K16">
        <v>0.53100000000000003</v>
      </c>
      <c r="L16">
        <v>0.70799999999999996</v>
      </c>
      <c r="M16">
        <v>0.17699999999999999</v>
      </c>
      <c r="N16">
        <v>0.70799999999999996</v>
      </c>
      <c r="O16" t="s">
        <v>192</v>
      </c>
      <c r="P16">
        <v>0.70799999999999996</v>
      </c>
      <c r="Q16">
        <v>0.17699999999999999</v>
      </c>
      <c r="R16">
        <v>0.35399999999999998</v>
      </c>
      <c r="S16">
        <v>5</v>
      </c>
      <c r="T16">
        <v>6</v>
      </c>
      <c r="U16">
        <v>0.53100000000000003</v>
      </c>
      <c r="Y16">
        <v>0.17699999999999999</v>
      </c>
      <c r="AB16">
        <v>0.17699999999999999</v>
      </c>
      <c r="AD16">
        <v>0.17699999999999999</v>
      </c>
      <c r="AG16">
        <v>0.17699999999999999</v>
      </c>
      <c r="AM16">
        <v>0.17699999999999999</v>
      </c>
      <c r="AS16">
        <v>0.17699999999999999</v>
      </c>
      <c r="AT16">
        <v>0.17699999999999999</v>
      </c>
      <c r="AW16">
        <v>0.17699999999999999</v>
      </c>
      <c r="AY16">
        <v>0.17699999999999999</v>
      </c>
      <c r="AZ16">
        <v>0.17699999999999999</v>
      </c>
      <c r="BD16">
        <v>0.17699999999999999</v>
      </c>
      <c r="BJ16">
        <v>0.17699999999999999</v>
      </c>
      <c r="BK16">
        <v>0.17699999999999999</v>
      </c>
      <c r="BM16">
        <v>0.17699999999999999</v>
      </c>
      <c r="BN16">
        <v>0.17699999999999999</v>
      </c>
      <c r="BP16">
        <v>0.17699999999999999</v>
      </c>
      <c r="BQ16">
        <v>0.17699999999999999</v>
      </c>
      <c r="CE16">
        <v>0.17699999999999999</v>
      </c>
      <c r="CF16">
        <v>0.17699999999999999</v>
      </c>
      <c r="CG16">
        <v>0.17699999999999999</v>
      </c>
      <c r="CI16">
        <v>0.17699999999999999</v>
      </c>
      <c r="CQ16">
        <v>0.17699999999999999</v>
      </c>
      <c r="CV16">
        <v>0.17699999999999999</v>
      </c>
      <c r="CZ16">
        <v>0.17699999999999999</v>
      </c>
      <c r="DC16">
        <v>0.17699999999999999</v>
      </c>
      <c r="DD16">
        <v>0.17699999999999999</v>
      </c>
      <c r="DF16">
        <v>0.17699999999999999</v>
      </c>
      <c r="DH16">
        <v>0.17699999999999999</v>
      </c>
      <c r="DI16">
        <v>0.17699999999999999</v>
      </c>
    </row>
    <row r="17" spans="1:120" x14ac:dyDescent="0.2">
      <c r="A17" t="s">
        <v>125</v>
      </c>
      <c r="B17">
        <v>0.17699999999999999</v>
      </c>
      <c r="C17" t="b">
        <v>0</v>
      </c>
      <c r="D17">
        <v>0.70799999999999996</v>
      </c>
      <c r="E17">
        <v>0.53100000000000003</v>
      </c>
      <c r="F17">
        <v>0.53100000000000003</v>
      </c>
      <c r="G17">
        <v>0.53100000000000003</v>
      </c>
      <c r="H17">
        <v>0.70799999999999996</v>
      </c>
      <c r="I17">
        <v>0.70799999999999996</v>
      </c>
      <c r="J17">
        <v>0.35399999999999998</v>
      </c>
      <c r="K17">
        <v>0.53100000000000003</v>
      </c>
      <c r="L17">
        <v>0.70799999999999996</v>
      </c>
      <c r="M17">
        <v>0.53100000000000003</v>
      </c>
      <c r="N17">
        <v>0.35399999999999998</v>
      </c>
      <c r="O17" t="s">
        <v>209</v>
      </c>
      <c r="P17">
        <v>5</v>
      </c>
      <c r="Q17">
        <v>0.17699999999999999</v>
      </c>
      <c r="R17">
        <v>0.35399999999999998</v>
      </c>
      <c r="S17">
        <v>0.53100000000000003</v>
      </c>
      <c r="T17">
        <v>0.70799999999999996</v>
      </c>
      <c r="U17">
        <v>6</v>
      </c>
      <c r="W17">
        <v>0.17699999999999999</v>
      </c>
      <c r="Z17">
        <v>0.17699999999999999</v>
      </c>
      <c r="AA17">
        <v>0.17699999999999999</v>
      </c>
      <c r="AF17">
        <v>0.17699999999999999</v>
      </c>
      <c r="AO17">
        <v>0.17699999999999999</v>
      </c>
      <c r="AR17">
        <v>0.17699999999999999</v>
      </c>
      <c r="AW17">
        <v>0.17699999999999999</v>
      </c>
      <c r="BN17">
        <v>0.17699999999999999</v>
      </c>
      <c r="BT17">
        <v>0.17699999999999999</v>
      </c>
      <c r="BW17">
        <v>0.17699999999999999</v>
      </c>
      <c r="CC17">
        <v>0.17699999999999999</v>
      </c>
      <c r="CD17">
        <v>0.17699999999999999</v>
      </c>
      <c r="CN17">
        <v>0.17699999999999999</v>
      </c>
      <c r="CO17">
        <v>0.17699999999999999</v>
      </c>
      <c r="CW17">
        <v>0.17699999999999999</v>
      </c>
      <c r="DA17">
        <v>0.17699999999999999</v>
      </c>
      <c r="DB17">
        <v>0.17699999999999999</v>
      </c>
      <c r="DO17" t="s">
        <v>210</v>
      </c>
    </row>
    <row r="18" spans="1:120" x14ac:dyDescent="0.2">
      <c r="A18" t="s">
        <v>125</v>
      </c>
      <c r="B18">
        <v>0.17699999999999999</v>
      </c>
      <c r="C18" t="b">
        <v>1</v>
      </c>
      <c r="D18">
        <v>0.35399999999999998</v>
      </c>
      <c r="E18">
        <v>0.70799999999999996</v>
      </c>
      <c r="F18">
        <v>0.70799999999999996</v>
      </c>
      <c r="G18">
        <v>0.53100000000000003</v>
      </c>
      <c r="H18">
        <v>0.53100000000000003</v>
      </c>
      <c r="J18">
        <v>0.35399999999999998</v>
      </c>
      <c r="K18">
        <v>0.35399999999999998</v>
      </c>
      <c r="L18">
        <v>0.17699999999999999</v>
      </c>
      <c r="M18">
        <v>0.35399999999999998</v>
      </c>
      <c r="N18">
        <v>0.35399999999999998</v>
      </c>
      <c r="O18" t="s">
        <v>223</v>
      </c>
      <c r="P18">
        <v>5</v>
      </c>
      <c r="Q18">
        <v>0.17699999999999999</v>
      </c>
      <c r="R18">
        <v>0.35399999999999998</v>
      </c>
      <c r="S18">
        <v>6</v>
      </c>
      <c r="T18">
        <v>0.53100000000000003</v>
      </c>
      <c r="U18">
        <v>0.70799999999999996</v>
      </c>
      <c r="V18">
        <v>0.17699999999999999</v>
      </c>
      <c r="W18">
        <v>0.17699999999999999</v>
      </c>
      <c r="Y18">
        <v>0.17699999999999999</v>
      </c>
      <c r="AA18">
        <v>0.17699999999999999</v>
      </c>
      <c r="AB18">
        <v>0.17699999999999999</v>
      </c>
      <c r="AD18">
        <v>0.17699999999999999</v>
      </c>
      <c r="AG18">
        <v>0.17699999999999999</v>
      </c>
      <c r="AH18">
        <v>0.17699999999999999</v>
      </c>
      <c r="AI18">
        <v>0.17699999999999999</v>
      </c>
      <c r="AJ18">
        <v>0.17699999999999999</v>
      </c>
      <c r="AL18">
        <v>0.17699999999999999</v>
      </c>
      <c r="AM18">
        <v>0.17699999999999999</v>
      </c>
      <c r="AN18">
        <v>0.17699999999999999</v>
      </c>
      <c r="AO18">
        <v>0.17699999999999999</v>
      </c>
      <c r="AP18">
        <v>0.17699999999999999</v>
      </c>
      <c r="AQ18">
        <v>0.17699999999999999</v>
      </c>
      <c r="AR18">
        <v>0.17699999999999999</v>
      </c>
      <c r="AV18">
        <v>0.17699999999999999</v>
      </c>
      <c r="AW18">
        <v>0.17699999999999999</v>
      </c>
      <c r="AX18">
        <v>0.17699999999999999</v>
      </c>
      <c r="AY18">
        <v>0.17699999999999999</v>
      </c>
      <c r="AZ18">
        <v>0.17699999999999999</v>
      </c>
      <c r="BA18">
        <v>0.17699999999999999</v>
      </c>
      <c r="BB18">
        <v>0.17699999999999999</v>
      </c>
      <c r="BC18">
        <v>0.17699999999999999</v>
      </c>
      <c r="BD18">
        <v>0.17699999999999999</v>
      </c>
      <c r="BE18">
        <v>0.17699999999999999</v>
      </c>
      <c r="BF18">
        <v>0.17699999999999999</v>
      </c>
      <c r="BG18">
        <v>0.17699999999999999</v>
      </c>
      <c r="BH18">
        <v>0.17699999999999999</v>
      </c>
      <c r="BI18">
        <v>0.17699999999999999</v>
      </c>
      <c r="BJ18">
        <v>0.17699999999999999</v>
      </c>
      <c r="BK18">
        <v>0.17699999999999999</v>
      </c>
      <c r="BL18">
        <v>0.17699999999999999</v>
      </c>
      <c r="BM18">
        <v>0.17699999999999999</v>
      </c>
      <c r="BN18">
        <v>0.17699999999999999</v>
      </c>
      <c r="BO18">
        <v>0.17699999999999999</v>
      </c>
      <c r="BP18">
        <v>0.17699999999999999</v>
      </c>
      <c r="BQ18">
        <v>0.17699999999999999</v>
      </c>
      <c r="BR18">
        <v>0.17699999999999999</v>
      </c>
      <c r="BS18">
        <v>0.17699999999999999</v>
      </c>
      <c r="BT18">
        <v>0.17699999999999999</v>
      </c>
      <c r="BU18">
        <v>0.17699999999999999</v>
      </c>
      <c r="BV18">
        <v>0.17699999999999999</v>
      </c>
      <c r="BW18">
        <v>0.17699999999999999</v>
      </c>
      <c r="BX18">
        <v>0.17699999999999999</v>
      </c>
      <c r="BY18">
        <v>0.17699999999999999</v>
      </c>
      <c r="BZ18">
        <v>0.17699999999999999</v>
      </c>
      <c r="CA18">
        <v>0.17699999999999999</v>
      </c>
      <c r="CB18">
        <v>0.17699999999999999</v>
      </c>
      <c r="CC18">
        <v>0.17699999999999999</v>
      </c>
      <c r="CD18">
        <v>0.17699999999999999</v>
      </c>
      <c r="CE18">
        <v>0.17699999999999999</v>
      </c>
      <c r="CF18">
        <v>0.17699999999999999</v>
      </c>
      <c r="CG18">
        <v>0.17699999999999999</v>
      </c>
      <c r="CH18">
        <v>0.17699999999999999</v>
      </c>
      <c r="CI18">
        <v>0.17699999999999999</v>
      </c>
      <c r="CJ18">
        <v>0.17699999999999999</v>
      </c>
      <c r="CK18">
        <v>0.17699999999999999</v>
      </c>
      <c r="CL18">
        <v>0.17699999999999999</v>
      </c>
      <c r="CM18">
        <v>0.17699999999999999</v>
      </c>
      <c r="CN18">
        <v>0.17699999999999999</v>
      </c>
      <c r="CO18">
        <v>0.17699999999999999</v>
      </c>
      <c r="CP18">
        <v>0.17699999999999999</v>
      </c>
      <c r="CQ18">
        <v>0.17699999999999999</v>
      </c>
      <c r="CR18">
        <v>0.17699999999999999</v>
      </c>
      <c r="CS18">
        <v>0.17699999999999999</v>
      </c>
      <c r="CT18">
        <v>0.17699999999999999</v>
      </c>
      <c r="CV18">
        <v>0.17699999999999999</v>
      </c>
      <c r="CW18">
        <v>0.17699999999999999</v>
      </c>
      <c r="CX18">
        <v>0.17699999999999999</v>
      </c>
      <c r="CY18">
        <v>0.17699999999999999</v>
      </c>
      <c r="CZ18">
        <v>0.17699999999999999</v>
      </c>
      <c r="DA18">
        <v>0.17699999999999999</v>
      </c>
      <c r="DB18">
        <v>0.17699999999999999</v>
      </c>
      <c r="DC18">
        <v>0.17699999999999999</v>
      </c>
      <c r="DD18">
        <v>0.17699999999999999</v>
      </c>
      <c r="DE18">
        <v>0.17699999999999999</v>
      </c>
      <c r="DG18">
        <v>0.17699999999999999</v>
      </c>
      <c r="DH18">
        <v>0.17699999999999999</v>
      </c>
      <c r="DI18">
        <v>0.17699999999999999</v>
      </c>
      <c r="DJ18">
        <v>0.17699999999999999</v>
      </c>
      <c r="DK18">
        <v>0.17699999999999999</v>
      </c>
      <c r="DL18">
        <v>0.17699999999999999</v>
      </c>
    </row>
    <row r="19" spans="1:120" x14ac:dyDescent="0.2">
      <c r="A19" t="s">
        <v>144</v>
      </c>
      <c r="B19">
        <v>2.8769999999999998</v>
      </c>
      <c r="C19" t="b">
        <v>1</v>
      </c>
      <c r="D19">
        <v>8.6310000000000002</v>
      </c>
      <c r="E19">
        <v>11.507999999999999</v>
      </c>
      <c r="F19">
        <v>11.507999999999999</v>
      </c>
      <c r="G19">
        <v>8.6310000000000002</v>
      </c>
      <c r="H19">
        <v>11.507999999999999</v>
      </c>
      <c r="I19">
        <v>11.507999999999999</v>
      </c>
      <c r="J19">
        <v>2.8769999999999998</v>
      </c>
      <c r="K19">
        <v>2.8769999999999998</v>
      </c>
      <c r="L19">
        <v>2.8769999999999998</v>
      </c>
      <c r="M19">
        <v>2.8769999999999998</v>
      </c>
      <c r="N19">
        <v>2.8769999999999998</v>
      </c>
      <c r="P19">
        <v>5.7539999999999996</v>
      </c>
      <c r="Q19">
        <v>11.507999999999999</v>
      </c>
      <c r="R19">
        <v>8.6310000000000002</v>
      </c>
      <c r="S19">
        <v>2.8769999999999998</v>
      </c>
      <c r="T19">
        <v>5</v>
      </c>
      <c r="U19">
        <v>6</v>
      </c>
      <c r="AJ19">
        <v>2.8769999999999998</v>
      </c>
      <c r="AL19">
        <v>2.8769999999999998</v>
      </c>
      <c r="AO19">
        <v>2.8769999999999998</v>
      </c>
      <c r="CH19">
        <v>2.8769999999999998</v>
      </c>
      <c r="CI19">
        <v>2.8769999999999998</v>
      </c>
      <c r="CK19">
        <v>2.8769999999999998</v>
      </c>
      <c r="CL19">
        <v>2.8769999999999998</v>
      </c>
      <c r="CM19">
        <v>2.8769999999999998</v>
      </c>
      <c r="CO19">
        <v>2.8769999999999998</v>
      </c>
      <c r="CP19">
        <v>2.8769999999999998</v>
      </c>
      <c r="CR19">
        <v>2.8769999999999998</v>
      </c>
      <c r="CT19">
        <v>2.8769999999999998</v>
      </c>
      <c r="CX19">
        <v>2.8769999999999998</v>
      </c>
    </row>
    <row r="20" spans="1:120" x14ac:dyDescent="0.2">
      <c r="A20" t="s">
        <v>144</v>
      </c>
      <c r="B20">
        <v>2.8769999999999998</v>
      </c>
      <c r="C20" t="b">
        <v>0</v>
      </c>
      <c r="D20">
        <v>11.507999999999999</v>
      </c>
      <c r="E20">
        <v>8.6310000000000002</v>
      </c>
      <c r="F20">
        <v>8.6310000000000002</v>
      </c>
      <c r="G20">
        <v>8.6310000000000002</v>
      </c>
      <c r="H20">
        <v>2.8769999999999998</v>
      </c>
      <c r="I20">
        <v>5.7539999999999996</v>
      </c>
      <c r="J20">
        <v>5.7539999999999996</v>
      </c>
      <c r="K20">
        <v>11.507999999999999</v>
      </c>
      <c r="L20">
        <v>11.507999999999999</v>
      </c>
      <c r="M20">
        <v>5.7539999999999996</v>
      </c>
      <c r="N20">
        <v>5.7539999999999996</v>
      </c>
      <c r="O20" t="s">
        <v>167</v>
      </c>
      <c r="P20">
        <v>5.7539999999999996</v>
      </c>
      <c r="Q20">
        <v>2.8769999999999998</v>
      </c>
      <c r="R20">
        <v>5</v>
      </c>
      <c r="S20">
        <v>8.6310000000000002</v>
      </c>
      <c r="T20">
        <v>6</v>
      </c>
      <c r="U20">
        <v>11.507999999999999</v>
      </c>
      <c r="X20">
        <v>2.8769999999999998</v>
      </c>
      <c r="AA20">
        <v>2.8769999999999998</v>
      </c>
      <c r="AC20">
        <v>2.8769999999999998</v>
      </c>
      <c r="AH20">
        <v>2.8769999999999998</v>
      </c>
      <c r="AM20">
        <v>2.8769999999999998</v>
      </c>
      <c r="AR20">
        <v>2.8769999999999998</v>
      </c>
      <c r="AT20">
        <v>2.8769999999999998</v>
      </c>
      <c r="AV20">
        <v>2.8769999999999998</v>
      </c>
      <c r="AW20">
        <v>2.8769999999999998</v>
      </c>
      <c r="AX20">
        <v>2.8769999999999998</v>
      </c>
      <c r="AY20">
        <v>2.8769999999999998</v>
      </c>
      <c r="BA20">
        <v>2.8769999999999998</v>
      </c>
      <c r="BC20">
        <v>2.8769999999999998</v>
      </c>
      <c r="BD20">
        <v>2.8769999999999998</v>
      </c>
      <c r="BH20">
        <v>2.8769999999999998</v>
      </c>
      <c r="BI20">
        <v>2.8769999999999998</v>
      </c>
      <c r="BM20">
        <v>2.8769999999999998</v>
      </c>
      <c r="BN20">
        <v>2.8769999999999998</v>
      </c>
      <c r="BO20">
        <v>2.8769999999999998</v>
      </c>
      <c r="BP20">
        <v>2.8769999999999998</v>
      </c>
      <c r="BQ20">
        <v>2.8769999999999998</v>
      </c>
      <c r="BS20">
        <v>2.8769999999999998</v>
      </c>
      <c r="BU20">
        <v>2.8769999999999998</v>
      </c>
      <c r="CK20">
        <v>2.8769999999999998</v>
      </c>
      <c r="CN20">
        <v>2.8769999999999998</v>
      </c>
      <c r="CQ20">
        <v>2.8769999999999998</v>
      </c>
      <c r="CV20">
        <v>2.8769999999999998</v>
      </c>
      <c r="CX20">
        <v>2.8769999999999998</v>
      </c>
      <c r="CY20">
        <v>2.8769999999999998</v>
      </c>
      <c r="CZ20">
        <v>2.8769999999999998</v>
      </c>
      <c r="DA20">
        <v>2.8769999999999998</v>
      </c>
      <c r="DC20">
        <v>2.8769999999999998</v>
      </c>
      <c r="DD20">
        <v>2.8769999999999998</v>
      </c>
      <c r="DE20">
        <v>2.8769999999999998</v>
      </c>
      <c r="DG20">
        <v>2.8769999999999998</v>
      </c>
      <c r="DH20">
        <v>2.8769999999999998</v>
      </c>
      <c r="DI20">
        <v>2.8769999999999998</v>
      </c>
      <c r="DJ20">
        <v>2.8769999999999998</v>
      </c>
      <c r="DL20">
        <v>2.8769999999999998</v>
      </c>
      <c r="DN20">
        <v>2.8769999999999998</v>
      </c>
    </row>
    <row r="21" spans="1:120" x14ac:dyDescent="0.2">
      <c r="A21" t="s">
        <v>144</v>
      </c>
      <c r="B21">
        <v>2.8769999999999998</v>
      </c>
      <c r="C21" t="b">
        <v>1</v>
      </c>
      <c r="D21">
        <v>11.507999999999999</v>
      </c>
      <c r="E21">
        <v>11.507999999999999</v>
      </c>
      <c r="F21">
        <v>11.507999999999999</v>
      </c>
      <c r="G21">
        <v>11.507999999999999</v>
      </c>
      <c r="H21">
        <v>11.507999999999999</v>
      </c>
      <c r="I21">
        <v>11.507999999999999</v>
      </c>
      <c r="J21">
        <v>2.8769999999999998</v>
      </c>
      <c r="K21">
        <v>5.7539999999999996</v>
      </c>
      <c r="L21">
        <v>5.7539999999999996</v>
      </c>
      <c r="M21">
        <v>2.8769999999999998</v>
      </c>
      <c r="N21">
        <v>5.7539999999999996</v>
      </c>
      <c r="P21">
        <v>5.7539999999999996</v>
      </c>
      <c r="Q21">
        <v>6</v>
      </c>
      <c r="R21">
        <v>11.507999999999999</v>
      </c>
      <c r="S21">
        <v>2.8769999999999998</v>
      </c>
      <c r="T21">
        <v>8.6310000000000002</v>
      </c>
      <c r="U21">
        <v>5</v>
      </c>
      <c r="W21">
        <v>2.8769999999999998</v>
      </c>
      <c r="Y21">
        <v>2.8769999999999998</v>
      </c>
      <c r="AG21">
        <v>2.8769999999999998</v>
      </c>
      <c r="AJ21">
        <v>2.8769999999999998</v>
      </c>
      <c r="AL21">
        <v>2.8769999999999998</v>
      </c>
      <c r="AN21">
        <v>2.8769999999999998</v>
      </c>
      <c r="AO21">
        <v>2.8769999999999998</v>
      </c>
      <c r="AQ21">
        <v>2.8769999999999998</v>
      </c>
      <c r="CH21">
        <v>2.8769999999999998</v>
      </c>
      <c r="CI21">
        <v>2.8769999999999998</v>
      </c>
      <c r="CJ21">
        <v>2.8769999999999998</v>
      </c>
      <c r="CK21">
        <v>2.8769999999999998</v>
      </c>
      <c r="CL21">
        <v>2.8769999999999998</v>
      </c>
      <c r="CM21">
        <v>2.8769999999999998</v>
      </c>
      <c r="CN21">
        <v>2.8769999999999998</v>
      </c>
      <c r="CO21">
        <v>2.8769999999999998</v>
      </c>
      <c r="CP21">
        <v>2.8769999999999998</v>
      </c>
      <c r="CQ21">
        <v>2.8769999999999998</v>
      </c>
      <c r="CR21">
        <v>2.8769999999999998</v>
      </c>
      <c r="CS21">
        <v>2.8769999999999998</v>
      </c>
      <c r="CT21">
        <v>2.8769999999999998</v>
      </c>
      <c r="CW21">
        <v>2.8769999999999998</v>
      </c>
      <c r="CX21">
        <v>2.8769999999999998</v>
      </c>
      <c r="CY21">
        <v>2.8769999999999998</v>
      </c>
      <c r="CZ21">
        <v>2.8769999999999998</v>
      </c>
      <c r="DA21">
        <v>2.8769999999999998</v>
      </c>
      <c r="DC21">
        <v>2.8769999999999998</v>
      </c>
      <c r="DE21">
        <v>2.8769999999999998</v>
      </c>
      <c r="DG21">
        <v>2.8769999999999998</v>
      </c>
      <c r="DN21">
        <v>2.8769999999999998</v>
      </c>
    </row>
    <row r="22" spans="1:120" x14ac:dyDescent="0.2">
      <c r="A22" t="s">
        <v>129</v>
      </c>
      <c r="B22">
        <v>1.5189999999999999</v>
      </c>
      <c r="C22" t="b">
        <v>1</v>
      </c>
      <c r="D22">
        <v>4.5570000000000004</v>
      </c>
      <c r="E22">
        <v>6.0759999999999996</v>
      </c>
      <c r="F22">
        <v>6.0759999999999996</v>
      </c>
      <c r="G22">
        <v>6.0759999999999996</v>
      </c>
      <c r="H22">
        <v>4.5570000000000004</v>
      </c>
      <c r="I22">
        <v>3.0379999999999998</v>
      </c>
      <c r="J22">
        <v>3.0379999999999998</v>
      </c>
      <c r="K22">
        <v>4.5570000000000004</v>
      </c>
      <c r="L22">
        <v>1.5189999999999999</v>
      </c>
      <c r="M22">
        <v>1.5189999999999999</v>
      </c>
      <c r="N22">
        <v>3.0379999999999998</v>
      </c>
      <c r="O22" t="s">
        <v>130</v>
      </c>
      <c r="P22">
        <v>1.5189999999999999</v>
      </c>
      <c r="Q22">
        <v>4.5570000000000004</v>
      </c>
      <c r="R22">
        <v>3.0379999999999998</v>
      </c>
      <c r="S22">
        <v>5</v>
      </c>
      <c r="T22">
        <v>6</v>
      </c>
      <c r="U22">
        <v>6.0759999999999996</v>
      </c>
      <c r="Y22">
        <v>1.5189999999999999</v>
      </c>
      <c r="AE22">
        <v>1.5189999999999999</v>
      </c>
      <c r="AG22">
        <v>1.5189999999999999</v>
      </c>
      <c r="AJ22">
        <v>1.5189999999999999</v>
      </c>
      <c r="AL22">
        <v>1.5189999999999999</v>
      </c>
      <c r="AP22">
        <v>1.5189999999999999</v>
      </c>
      <c r="AQ22">
        <v>1.5189999999999999</v>
      </c>
      <c r="AU22">
        <v>1.5189999999999999</v>
      </c>
      <c r="BA22">
        <v>1.5189999999999999</v>
      </c>
      <c r="BH22">
        <v>1.5189999999999999</v>
      </c>
      <c r="BL22">
        <v>1.5189999999999999</v>
      </c>
      <c r="BR22">
        <v>1.5189999999999999</v>
      </c>
      <c r="BT22">
        <v>1.5189999999999999</v>
      </c>
      <c r="CB22">
        <v>1.5189999999999999</v>
      </c>
      <c r="CC22">
        <v>1.5189999999999999</v>
      </c>
      <c r="CD22">
        <v>1.5189999999999999</v>
      </c>
      <c r="CQ22">
        <v>1.5189999999999999</v>
      </c>
      <c r="CT22">
        <v>1.5189999999999999</v>
      </c>
      <c r="CW22">
        <v>1.5189999999999999</v>
      </c>
      <c r="CZ22">
        <v>1.5189999999999999</v>
      </c>
      <c r="DH22">
        <v>1.5189999999999999</v>
      </c>
      <c r="DL22">
        <v>1.5189999999999999</v>
      </c>
    </row>
    <row r="23" spans="1:120" x14ac:dyDescent="0.2">
      <c r="A23" t="s">
        <v>129</v>
      </c>
      <c r="B23">
        <v>1.5189999999999999</v>
      </c>
      <c r="C23" t="b">
        <v>1</v>
      </c>
      <c r="D23">
        <v>6.0759999999999996</v>
      </c>
      <c r="E23">
        <v>6.0759999999999996</v>
      </c>
      <c r="F23">
        <v>3.0379999999999998</v>
      </c>
      <c r="G23">
        <v>3.0379999999999998</v>
      </c>
      <c r="H23">
        <v>4.5570000000000004</v>
      </c>
      <c r="I23">
        <v>6.0759999999999996</v>
      </c>
      <c r="J23">
        <v>4.5570000000000004</v>
      </c>
      <c r="K23">
        <v>6.0759999999999996</v>
      </c>
      <c r="L23">
        <v>6.0759999999999996</v>
      </c>
      <c r="M23">
        <v>6.0759999999999996</v>
      </c>
      <c r="N23">
        <v>3.0379999999999998</v>
      </c>
      <c r="P23">
        <v>6.0759999999999996</v>
      </c>
      <c r="Q23">
        <v>3.0379999999999998</v>
      </c>
      <c r="R23">
        <v>4.5570000000000004</v>
      </c>
      <c r="S23">
        <v>5</v>
      </c>
      <c r="T23">
        <v>1.5189999999999999</v>
      </c>
      <c r="U23">
        <v>6</v>
      </c>
      <c r="V23">
        <v>1.5189999999999999</v>
      </c>
      <c r="W23">
        <v>1.5189999999999999</v>
      </c>
      <c r="Z23">
        <v>1.5189999999999999</v>
      </c>
      <c r="AA23">
        <v>1.5189999999999999</v>
      </c>
      <c r="AB23">
        <v>1.5189999999999999</v>
      </c>
      <c r="AH23">
        <v>1.5189999999999999</v>
      </c>
      <c r="AM23">
        <v>1.5189999999999999</v>
      </c>
      <c r="AO23">
        <v>1.5189999999999999</v>
      </c>
      <c r="AP23">
        <v>1.5189999999999999</v>
      </c>
      <c r="AY23">
        <v>1.5189999999999999</v>
      </c>
      <c r="BA23">
        <v>1.5189999999999999</v>
      </c>
      <c r="BC23">
        <v>1.5189999999999999</v>
      </c>
      <c r="BO23">
        <v>1.5189999999999999</v>
      </c>
      <c r="BP23">
        <v>1.5189999999999999</v>
      </c>
      <c r="BR23">
        <v>1.5189999999999999</v>
      </c>
      <c r="BS23">
        <v>1.5189999999999999</v>
      </c>
      <c r="BT23">
        <v>1.5189999999999999</v>
      </c>
      <c r="BU23">
        <v>1.5189999999999999</v>
      </c>
      <c r="BV23">
        <v>1.5189999999999999</v>
      </c>
      <c r="BW23">
        <v>1.5189999999999999</v>
      </c>
      <c r="CD23">
        <v>1.5189999999999999</v>
      </c>
      <c r="CM23">
        <v>1.5189999999999999</v>
      </c>
      <c r="CP23">
        <v>1.5189999999999999</v>
      </c>
      <c r="CS23">
        <v>1.5189999999999999</v>
      </c>
      <c r="CU23">
        <v>1.5189999999999999</v>
      </c>
      <c r="CV23">
        <v>1.5189999999999999</v>
      </c>
      <c r="CZ23">
        <v>1.5189999999999999</v>
      </c>
      <c r="DE23">
        <v>1.5189999999999999</v>
      </c>
      <c r="DG23">
        <v>1.5189999999999999</v>
      </c>
      <c r="DJ23">
        <v>1.5189999999999999</v>
      </c>
      <c r="DM23">
        <v>1.5189999999999999</v>
      </c>
      <c r="DO23" t="s">
        <v>156</v>
      </c>
      <c r="DP23" t="s">
        <v>157</v>
      </c>
    </row>
    <row r="24" spans="1:120" x14ac:dyDescent="0.2">
      <c r="A24" t="s">
        <v>129</v>
      </c>
      <c r="B24">
        <v>1.5189999999999999</v>
      </c>
      <c r="C24" t="b">
        <v>1</v>
      </c>
      <c r="D24">
        <v>3.0379999999999998</v>
      </c>
      <c r="E24">
        <v>4.5570000000000004</v>
      </c>
      <c r="F24">
        <v>6.0759999999999996</v>
      </c>
      <c r="G24">
        <v>4.5570000000000004</v>
      </c>
      <c r="H24">
        <v>4.5570000000000004</v>
      </c>
      <c r="I24">
        <v>4.5570000000000004</v>
      </c>
      <c r="J24">
        <v>1.5189999999999999</v>
      </c>
      <c r="K24">
        <v>1.5189999999999999</v>
      </c>
      <c r="L24">
        <v>4.5570000000000004</v>
      </c>
      <c r="M24">
        <v>1.5189999999999999</v>
      </c>
      <c r="N24">
        <v>3.0379999999999998</v>
      </c>
      <c r="P24">
        <v>6.0759999999999996</v>
      </c>
      <c r="Q24">
        <v>1.5189999999999999</v>
      </c>
      <c r="R24">
        <v>3.0379999999999998</v>
      </c>
      <c r="S24">
        <v>4.5570000000000004</v>
      </c>
      <c r="T24">
        <v>5</v>
      </c>
      <c r="U24">
        <v>6</v>
      </c>
      <c r="Y24">
        <v>1.5189999999999999</v>
      </c>
      <c r="Z24">
        <v>1.5189999999999999</v>
      </c>
      <c r="AA24">
        <v>1.5189999999999999</v>
      </c>
      <c r="AB24">
        <v>1.5189999999999999</v>
      </c>
      <c r="AG24">
        <v>1.5189999999999999</v>
      </c>
      <c r="AJ24">
        <v>1.5189999999999999</v>
      </c>
      <c r="AL24">
        <v>1.5189999999999999</v>
      </c>
      <c r="AM24">
        <v>1.5189999999999999</v>
      </c>
      <c r="AO24">
        <v>1.5189999999999999</v>
      </c>
      <c r="AP24">
        <v>1.5189999999999999</v>
      </c>
      <c r="AQ24">
        <v>1.5189999999999999</v>
      </c>
      <c r="AY24">
        <v>1.5189999999999999</v>
      </c>
      <c r="BA24">
        <v>1.5189999999999999</v>
      </c>
      <c r="BB24">
        <v>1.5189999999999999</v>
      </c>
      <c r="BD24">
        <v>1.5189999999999999</v>
      </c>
      <c r="BE24">
        <v>1.5189999999999999</v>
      </c>
      <c r="BF24">
        <v>1.5189999999999999</v>
      </c>
      <c r="BH24">
        <v>1.5189999999999999</v>
      </c>
      <c r="BL24">
        <v>1.5189999999999999</v>
      </c>
      <c r="BM24">
        <v>1.5189999999999999</v>
      </c>
      <c r="BO24">
        <v>1.5189999999999999</v>
      </c>
      <c r="BP24">
        <v>1.5189999999999999</v>
      </c>
      <c r="BS24">
        <v>1.5189999999999999</v>
      </c>
      <c r="BV24">
        <v>1.5189999999999999</v>
      </c>
      <c r="CB24">
        <v>1.5189999999999999</v>
      </c>
      <c r="CG24">
        <v>1.5189999999999999</v>
      </c>
      <c r="CI24">
        <v>1.5189999999999999</v>
      </c>
      <c r="CP24">
        <v>1.5189999999999999</v>
      </c>
      <c r="CR24">
        <v>1.5189999999999999</v>
      </c>
      <c r="CW24">
        <v>1.5189999999999999</v>
      </c>
      <c r="CX24">
        <v>1.5189999999999999</v>
      </c>
      <c r="DB24">
        <v>1.5189999999999999</v>
      </c>
      <c r="DE24">
        <v>1.5189999999999999</v>
      </c>
    </row>
    <row r="25" spans="1:120" x14ac:dyDescent="0.2">
      <c r="A25" t="s">
        <v>129</v>
      </c>
      <c r="B25">
        <v>1.5189999999999999</v>
      </c>
      <c r="C25" t="b">
        <v>1</v>
      </c>
      <c r="D25">
        <v>6.0759999999999996</v>
      </c>
      <c r="E25">
        <v>6.0759999999999996</v>
      </c>
      <c r="F25">
        <v>6.0759999999999996</v>
      </c>
      <c r="G25">
        <v>6.0759999999999996</v>
      </c>
      <c r="H25">
        <v>6.0759999999999996</v>
      </c>
      <c r="I25">
        <v>6.0759999999999996</v>
      </c>
      <c r="J25">
        <v>4.5570000000000004</v>
      </c>
      <c r="K25">
        <v>4.5570000000000004</v>
      </c>
      <c r="L25">
        <v>3.0379999999999998</v>
      </c>
      <c r="M25">
        <v>3.0379999999999998</v>
      </c>
      <c r="N25">
        <v>3.0379999999999998</v>
      </c>
      <c r="P25">
        <v>5</v>
      </c>
      <c r="Q25">
        <v>1.5189999999999999</v>
      </c>
      <c r="R25">
        <v>4.5570000000000004</v>
      </c>
      <c r="S25">
        <v>6.0759999999999996</v>
      </c>
      <c r="T25">
        <v>3.0379999999999998</v>
      </c>
      <c r="U25">
        <v>6</v>
      </c>
      <c r="V25">
        <v>1.5189999999999999</v>
      </c>
      <c r="Y25">
        <v>1.5189999999999999</v>
      </c>
      <c r="Z25">
        <v>1.5189999999999999</v>
      </c>
      <c r="AA25">
        <v>1.5189999999999999</v>
      </c>
      <c r="AB25">
        <v>1.5189999999999999</v>
      </c>
      <c r="AG25">
        <v>1.5189999999999999</v>
      </c>
      <c r="AJ25">
        <v>1.5189999999999999</v>
      </c>
      <c r="AL25">
        <v>1.5189999999999999</v>
      </c>
      <c r="AQ25">
        <v>1.5189999999999999</v>
      </c>
      <c r="AV25">
        <v>1.5189999999999999</v>
      </c>
      <c r="AX25">
        <v>1.5189999999999999</v>
      </c>
      <c r="AY25">
        <v>1.5189999999999999</v>
      </c>
      <c r="BA25">
        <v>1.5189999999999999</v>
      </c>
      <c r="BC25">
        <v>1.5189999999999999</v>
      </c>
      <c r="BD25">
        <v>1.5189999999999999</v>
      </c>
      <c r="BH25">
        <v>1.5189999999999999</v>
      </c>
      <c r="BM25">
        <v>1.5189999999999999</v>
      </c>
      <c r="BN25">
        <v>1.5189999999999999</v>
      </c>
      <c r="BO25">
        <v>1.5189999999999999</v>
      </c>
      <c r="BP25">
        <v>1.5189999999999999</v>
      </c>
      <c r="BQ25">
        <v>1.5189999999999999</v>
      </c>
      <c r="BS25">
        <v>1.5189999999999999</v>
      </c>
      <c r="BV25">
        <v>1.5189999999999999</v>
      </c>
      <c r="CT25">
        <v>1.5189999999999999</v>
      </c>
      <c r="CZ25">
        <v>1.5189999999999999</v>
      </c>
      <c r="DG25">
        <v>1.5189999999999999</v>
      </c>
      <c r="DM25">
        <v>1.5189999999999999</v>
      </c>
    </row>
    <row r="26" spans="1:120" x14ac:dyDescent="0.2">
      <c r="A26" t="s">
        <v>129</v>
      </c>
      <c r="B26">
        <v>1.5189999999999999</v>
      </c>
      <c r="C26" t="b">
        <v>1</v>
      </c>
      <c r="D26">
        <v>4.5570000000000004</v>
      </c>
      <c r="E26">
        <v>6.0759999999999996</v>
      </c>
      <c r="F26">
        <v>4.5570000000000004</v>
      </c>
      <c r="G26">
        <v>4.5570000000000004</v>
      </c>
      <c r="H26">
        <v>4.5570000000000004</v>
      </c>
      <c r="I26">
        <v>3.0379999999999998</v>
      </c>
      <c r="J26">
        <v>4.5570000000000004</v>
      </c>
      <c r="K26">
        <v>1.5189999999999999</v>
      </c>
      <c r="L26">
        <v>6.0759999999999996</v>
      </c>
      <c r="M26">
        <v>3.0379999999999998</v>
      </c>
      <c r="N26">
        <v>4.5570000000000004</v>
      </c>
      <c r="O26" t="s">
        <v>213</v>
      </c>
      <c r="P26">
        <v>3.0379999999999998</v>
      </c>
      <c r="Q26">
        <v>4.5570000000000004</v>
      </c>
      <c r="R26">
        <v>5</v>
      </c>
      <c r="S26">
        <v>6.0759999999999996</v>
      </c>
      <c r="T26">
        <v>1.5189999999999999</v>
      </c>
      <c r="U26">
        <v>6</v>
      </c>
      <c r="V26">
        <v>1.5189999999999999</v>
      </c>
      <c r="W26">
        <v>1.5189999999999999</v>
      </c>
      <c r="Y26">
        <v>1.5189999999999999</v>
      </c>
      <c r="Z26">
        <v>1.5189999999999999</v>
      </c>
      <c r="AA26">
        <v>1.5189999999999999</v>
      </c>
      <c r="AB26">
        <v>1.5189999999999999</v>
      </c>
      <c r="AC26">
        <v>1.5189999999999999</v>
      </c>
      <c r="AG26">
        <v>1.5189999999999999</v>
      </c>
      <c r="AK26">
        <v>1.5189999999999999</v>
      </c>
      <c r="AO26">
        <v>1.5189999999999999</v>
      </c>
      <c r="AY26">
        <v>1.5189999999999999</v>
      </c>
      <c r="BA26">
        <v>1.5189999999999999</v>
      </c>
      <c r="BB26">
        <v>1.5189999999999999</v>
      </c>
      <c r="BE26">
        <v>1.5189999999999999</v>
      </c>
      <c r="BH26">
        <v>1.5189999999999999</v>
      </c>
      <c r="BN26">
        <v>1.5189999999999999</v>
      </c>
      <c r="BO26">
        <v>1.5189999999999999</v>
      </c>
      <c r="BP26">
        <v>1.5189999999999999</v>
      </c>
      <c r="BQ26">
        <v>1.5189999999999999</v>
      </c>
      <c r="BR26">
        <v>1.5189999999999999</v>
      </c>
      <c r="BV26">
        <v>1.5189999999999999</v>
      </c>
      <c r="BX26">
        <v>1.5189999999999999</v>
      </c>
      <c r="BY26">
        <v>1.5189999999999999</v>
      </c>
      <c r="BZ26">
        <v>1.5189999999999999</v>
      </c>
      <c r="CA26">
        <v>1.5189999999999999</v>
      </c>
      <c r="CD26">
        <v>1.5189999999999999</v>
      </c>
      <c r="CN26">
        <v>1.5189999999999999</v>
      </c>
      <c r="CS26">
        <v>1.5189999999999999</v>
      </c>
      <c r="CT26">
        <v>1.5189999999999999</v>
      </c>
      <c r="CW26">
        <v>1.5189999999999999</v>
      </c>
      <c r="DM26">
        <v>1.5189999999999999</v>
      </c>
      <c r="DO26" t="s">
        <v>214</v>
      </c>
      <c r="DP26" t="s">
        <v>215</v>
      </c>
    </row>
    <row r="27" spans="1:120" x14ac:dyDescent="0.2">
      <c r="A27" t="s">
        <v>129</v>
      </c>
      <c r="B27">
        <v>1.5189999999999999</v>
      </c>
      <c r="C27" t="b">
        <v>1</v>
      </c>
      <c r="D27">
        <v>3.0379999999999998</v>
      </c>
      <c r="E27">
        <v>6.0759999999999996</v>
      </c>
      <c r="F27">
        <v>6.0759999999999996</v>
      </c>
      <c r="G27">
        <v>4.5570000000000004</v>
      </c>
      <c r="H27">
        <v>4.5570000000000004</v>
      </c>
      <c r="I27">
        <v>3.0379999999999998</v>
      </c>
      <c r="J27">
        <v>6.0759999999999996</v>
      </c>
      <c r="K27">
        <v>6.0759999999999996</v>
      </c>
      <c r="L27">
        <v>6.0759999999999996</v>
      </c>
      <c r="M27">
        <v>6.0759999999999996</v>
      </c>
      <c r="N27">
        <v>0</v>
      </c>
      <c r="O27" t="s">
        <v>217</v>
      </c>
      <c r="P27">
        <v>6.0759999999999996</v>
      </c>
      <c r="Q27">
        <v>3.0379999999999998</v>
      </c>
      <c r="R27">
        <v>6</v>
      </c>
      <c r="S27">
        <v>5</v>
      </c>
      <c r="T27">
        <v>1.5189999999999999</v>
      </c>
      <c r="U27">
        <v>4.5570000000000004</v>
      </c>
      <c r="V27">
        <v>1.5189999999999999</v>
      </c>
      <c r="Y27">
        <v>1.5189999999999999</v>
      </c>
      <c r="Z27">
        <v>1.5189999999999999</v>
      </c>
      <c r="AA27">
        <v>1.5189999999999999</v>
      </c>
      <c r="AB27">
        <v>1.5189999999999999</v>
      </c>
      <c r="AC27">
        <v>1.5189999999999999</v>
      </c>
      <c r="AG27">
        <v>1.5189999999999999</v>
      </c>
      <c r="AM27">
        <v>1.5189999999999999</v>
      </c>
      <c r="AV27">
        <v>1.5189999999999999</v>
      </c>
      <c r="AY27">
        <v>1.5189999999999999</v>
      </c>
      <c r="BA27">
        <v>1.5189999999999999</v>
      </c>
      <c r="BC27">
        <v>1.5189999999999999</v>
      </c>
      <c r="BD27">
        <v>1.5189999999999999</v>
      </c>
      <c r="BE27">
        <v>1.5189999999999999</v>
      </c>
      <c r="BH27">
        <v>1.5189999999999999</v>
      </c>
      <c r="BM27">
        <v>1.5189999999999999</v>
      </c>
      <c r="BN27">
        <v>1.5189999999999999</v>
      </c>
      <c r="BO27">
        <v>1.5189999999999999</v>
      </c>
      <c r="BP27">
        <v>1.5189999999999999</v>
      </c>
      <c r="BQ27">
        <v>1.5189999999999999</v>
      </c>
      <c r="BR27">
        <v>1.5189999999999999</v>
      </c>
      <c r="BS27">
        <v>1.5189999999999999</v>
      </c>
      <c r="BV27">
        <v>1.5189999999999999</v>
      </c>
      <c r="BW27">
        <v>1.5189999999999999</v>
      </c>
      <c r="CI27">
        <v>1.5189999999999999</v>
      </c>
      <c r="CL27">
        <v>1.5189999999999999</v>
      </c>
      <c r="CX27">
        <v>1.5189999999999999</v>
      </c>
      <c r="CY27">
        <v>1.5189999999999999</v>
      </c>
      <c r="CZ27">
        <v>1.5189999999999999</v>
      </c>
      <c r="DA27">
        <v>1.5189999999999999</v>
      </c>
      <c r="DE27">
        <v>1.5189999999999999</v>
      </c>
      <c r="DG27">
        <v>1.5189999999999999</v>
      </c>
      <c r="DH27">
        <v>1.5189999999999999</v>
      </c>
      <c r="DJ27">
        <v>1.5189999999999999</v>
      </c>
      <c r="DK27">
        <v>1.5189999999999999</v>
      </c>
      <c r="DL27">
        <v>1.5189999999999999</v>
      </c>
      <c r="DM27">
        <v>1.5189999999999999</v>
      </c>
      <c r="DO27" t="s">
        <v>218</v>
      </c>
    </row>
    <row r="28" spans="1:120" x14ac:dyDescent="0.2">
      <c r="A28" t="s">
        <v>135</v>
      </c>
      <c r="B28">
        <v>0.372</v>
      </c>
      <c r="C28" t="b">
        <v>1</v>
      </c>
      <c r="D28">
        <v>0.74399999999999999</v>
      </c>
      <c r="E28">
        <v>1.1160000000000001</v>
      </c>
      <c r="F28">
        <v>1.1160000000000001</v>
      </c>
      <c r="G28">
        <v>1.1160000000000001</v>
      </c>
      <c r="H28">
        <v>1.1160000000000001</v>
      </c>
      <c r="I28">
        <v>0.74399999999999999</v>
      </c>
      <c r="J28">
        <v>0.372</v>
      </c>
      <c r="K28">
        <v>1.1160000000000001</v>
      </c>
      <c r="L28">
        <v>0</v>
      </c>
      <c r="M28">
        <v>0.74399999999999999</v>
      </c>
      <c r="N28">
        <v>1.488</v>
      </c>
      <c r="O28" t="s">
        <v>126</v>
      </c>
      <c r="P28">
        <v>0.372</v>
      </c>
      <c r="Q28">
        <v>6</v>
      </c>
      <c r="R28">
        <v>1.488</v>
      </c>
      <c r="S28">
        <v>0.74399999999999999</v>
      </c>
      <c r="T28">
        <v>5</v>
      </c>
      <c r="U28">
        <v>1.1160000000000001</v>
      </c>
      <c r="AJ28">
        <v>0.372</v>
      </c>
      <c r="AL28">
        <v>0.372</v>
      </c>
      <c r="AM28">
        <v>0.372</v>
      </c>
      <c r="AO28">
        <v>0.372</v>
      </c>
      <c r="AQ28">
        <v>0.372</v>
      </c>
      <c r="CH28">
        <v>0.372</v>
      </c>
      <c r="CI28">
        <v>0.372</v>
      </c>
      <c r="CJ28">
        <v>0.372</v>
      </c>
      <c r="CK28">
        <v>0.372</v>
      </c>
      <c r="CL28">
        <v>0.372</v>
      </c>
      <c r="CM28">
        <v>0.372</v>
      </c>
      <c r="CN28">
        <v>0.372</v>
      </c>
      <c r="CO28">
        <v>0.372</v>
      </c>
      <c r="CP28">
        <v>0.372</v>
      </c>
      <c r="CQ28">
        <v>0.372</v>
      </c>
      <c r="CR28">
        <v>0.372</v>
      </c>
      <c r="CS28">
        <v>0.372</v>
      </c>
      <c r="CT28">
        <v>0.372</v>
      </c>
      <c r="CW28">
        <v>0.372</v>
      </c>
      <c r="DA28">
        <v>0.372</v>
      </c>
    </row>
    <row r="29" spans="1:120" x14ac:dyDescent="0.2">
      <c r="A29" t="s">
        <v>135</v>
      </c>
      <c r="B29">
        <v>0.372</v>
      </c>
      <c r="C29" t="b">
        <v>1</v>
      </c>
      <c r="D29">
        <v>1.1160000000000001</v>
      </c>
      <c r="E29">
        <v>1.1160000000000001</v>
      </c>
      <c r="F29">
        <v>1.1160000000000001</v>
      </c>
      <c r="G29">
        <v>0.74399999999999999</v>
      </c>
      <c r="H29">
        <v>0.74399999999999999</v>
      </c>
      <c r="I29">
        <v>0.372</v>
      </c>
      <c r="J29">
        <v>0.74399999999999999</v>
      </c>
      <c r="K29">
        <v>1.1160000000000001</v>
      </c>
      <c r="L29">
        <v>0.74399999999999999</v>
      </c>
      <c r="M29">
        <v>1.1160000000000001</v>
      </c>
      <c r="N29">
        <v>0.74399999999999999</v>
      </c>
      <c r="P29">
        <v>0.372</v>
      </c>
      <c r="Q29">
        <v>6</v>
      </c>
      <c r="R29">
        <v>1.488</v>
      </c>
      <c r="S29">
        <v>0.74399999999999999</v>
      </c>
      <c r="T29">
        <v>5</v>
      </c>
      <c r="U29">
        <v>1.1160000000000001</v>
      </c>
      <c r="W29">
        <v>0.372</v>
      </c>
      <c r="AC29">
        <v>0.372</v>
      </c>
      <c r="AG29">
        <v>0.372</v>
      </c>
      <c r="AL29">
        <v>0.372</v>
      </c>
      <c r="AM29">
        <v>0.372</v>
      </c>
      <c r="AN29">
        <v>0.372</v>
      </c>
      <c r="CH29">
        <v>0.372</v>
      </c>
      <c r="CJ29">
        <v>0.372</v>
      </c>
      <c r="CK29">
        <v>0.372</v>
      </c>
      <c r="CP29">
        <v>0.372</v>
      </c>
      <c r="CR29">
        <v>0.372</v>
      </c>
      <c r="CT29">
        <v>0.372</v>
      </c>
      <c r="CV29">
        <v>0.372</v>
      </c>
      <c r="CW29">
        <v>0.372</v>
      </c>
      <c r="CX29">
        <v>0.372</v>
      </c>
      <c r="DC29">
        <v>0.372</v>
      </c>
      <c r="DF29">
        <v>0.372</v>
      </c>
      <c r="DH29">
        <v>0.372</v>
      </c>
      <c r="DN29">
        <v>0.372</v>
      </c>
      <c r="DP29" t="s">
        <v>140</v>
      </c>
    </row>
    <row r="30" spans="1:120" x14ac:dyDescent="0.2">
      <c r="A30" t="s">
        <v>135</v>
      </c>
      <c r="B30">
        <v>0.372</v>
      </c>
      <c r="C30" t="b">
        <v>1</v>
      </c>
      <c r="D30">
        <v>0.74399999999999999</v>
      </c>
      <c r="E30">
        <v>1.1160000000000001</v>
      </c>
      <c r="F30">
        <v>1.488</v>
      </c>
      <c r="G30">
        <v>1.488</v>
      </c>
      <c r="H30">
        <v>1.1160000000000001</v>
      </c>
      <c r="I30">
        <v>0.74399999999999999</v>
      </c>
      <c r="J30">
        <v>1.1160000000000001</v>
      </c>
      <c r="K30">
        <v>1.1160000000000001</v>
      </c>
      <c r="L30">
        <v>0</v>
      </c>
      <c r="M30">
        <v>1.1160000000000001</v>
      </c>
      <c r="N30">
        <v>1.1160000000000001</v>
      </c>
      <c r="P30">
        <v>1.488</v>
      </c>
      <c r="Q30">
        <v>0.372</v>
      </c>
      <c r="R30">
        <v>0.74399999999999999</v>
      </c>
      <c r="S30">
        <v>1.1160000000000001</v>
      </c>
      <c r="T30">
        <v>5</v>
      </c>
      <c r="U30">
        <v>6</v>
      </c>
      <c r="AM30">
        <v>0.372</v>
      </c>
      <c r="AP30">
        <v>0.372</v>
      </c>
      <c r="AR30">
        <v>0.372</v>
      </c>
      <c r="BD30">
        <v>0.372</v>
      </c>
      <c r="BE30">
        <v>0.372</v>
      </c>
      <c r="BH30">
        <v>0.372</v>
      </c>
      <c r="BM30">
        <v>0.372</v>
      </c>
      <c r="BN30">
        <v>0.372</v>
      </c>
      <c r="BS30">
        <v>0.372</v>
      </c>
      <c r="BU30">
        <v>0.372</v>
      </c>
      <c r="BV30">
        <v>0.372</v>
      </c>
      <c r="BY30">
        <v>0.372</v>
      </c>
      <c r="CC30">
        <v>0.372</v>
      </c>
      <c r="CK30">
        <v>0.372</v>
      </c>
      <c r="CP30">
        <v>0.372</v>
      </c>
      <c r="CU30">
        <v>0.372</v>
      </c>
      <c r="DA30">
        <v>0.372</v>
      </c>
      <c r="DE30">
        <v>0.372</v>
      </c>
    </row>
    <row r="31" spans="1:120" x14ac:dyDescent="0.2">
      <c r="A31" t="s">
        <v>135</v>
      </c>
      <c r="B31">
        <v>0.372</v>
      </c>
      <c r="C31" t="b">
        <v>1</v>
      </c>
      <c r="D31">
        <v>0.74399999999999999</v>
      </c>
      <c r="E31">
        <v>1.488</v>
      </c>
      <c r="F31">
        <v>1.488</v>
      </c>
      <c r="G31">
        <v>0.74399999999999999</v>
      </c>
      <c r="H31">
        <v>1.1160000000000001</v>
      </c>
      <c r="I31">
        <v>1.488</v>
      </c>
      <c r="J31">
        <v>1.488</v>
      </c>
      <c r="K31">
        <v>1.1160000000000001</v>
      </c>
      <c r="L31">
        <v>1.1160000000000001</v>
      </c>
      <c r="M31">
        <v>0.74399999999999999</v>
      </c>
      <c r="N31">
        <v>0.74399999999999999</v>
      </c>
      <c r="O31" t="s">
        <v>154</v>
      </c>
      <c r="P31">
        <v>0.372</v>
      </c>
      <c r="Q31">
        <v>1.1160000000000001</v>
      </c>
      <c r="R31">
        <v>1.488</v>
      </c>
      <c r="S31">
        <v>0.74399999999999999</v>
      </c>
      <c r="T31">
        <v>5</v>
      </c>
      <c r="U31">
        <v>6</v>
      </c>
      <c r="AE31">
        <v>0.372</v>
      </c>
      <c r="AF31">
        <v>0.372</v>
      </c>
      <c r="AG31">
        <v>0.372</v>
      </c>
      <c r="AJ31">
        <v>0.372</v>
      </c>
      <c r="AL31">
        <v>0.372</v>
      </c>
      <c r="AN31">
        <v>0.372</v>
      </c>
      <c r="AO31">
        <v>0.372</v>
      </c>
      <c r="AQ31">
        <v>0.372</v>
      </c>
      <c r="AU31">
        <v>0.372</v>
      </c>
      <c r="CK31">
        <v>0.372</v>
      </c>
      <c r="CN31">
        <v>0.372</v>
      </c>
      <c r="CP31">
        <v>0.372</v>
      </c>
      <c r="CR31">
        <v>0.372</v>
      </c>
      <c r="CS31">
        <v>0.372</v>
      </c>
      <c r="CT31">
        <v>0.372</v>
      </c>
      <c r="CW31">
        <v>0.372</v>
      </c>
      <c r="CX31">
        <v>0.372</v>
      </c>
      <c r="DO31" t="s">
        <v>155</v>
      </c>
    </row>
    <row r="32" spans="1:120" x14ac:dyDescent="0.2">
      <c r="A32" t="s">
        <v>135</v>
      </c>
      <c r="B32">
        <v>0.372</v>
      </c>
      <c r="C32" t="b">
        <v>0</v>
      </c>
      <c r="D32">
        <v>1.488</v>
      </c>
      <c r="E32">
        <v>1.488</v>
      </c>
      <c r="F32">
        <v>1.488</v>
      </c>
      <c r="G32">
        <v>1.488</v>
      </c>
      <c r="H32">
        <v>1.488</v>
      </c>
      <c r="I32">
        <v>1.488</v>
      </c>
      <c r="J32">
        <v>1.488</v>
      </c>
      <c r="K32">
        <v>1.488</v>
      </c>
      <c r="L32">
        <v>0.74399999999999999</v>
      </c>
      <c r="M32">
        <v>0.74399999999999999</v>
      </c>
      <c r="N32">
        <v>0.74399999999999999</v>
      </c>
      <c r="O32" t="s">
        <v>171</v>
      </c>
      <c r="P32">
        <v>1.488</v>
      </c>
      <c r="Q32">
        <v>0.372</v>
      </c>
      <c r="R32">
        <v>0.74399999999999999</v>
      </c>
      <c r="S32">
        <v>1.1160000000000001</v>
      </c>
      <c r="T32">
        <v>6</v>
      </c>
      <c r="U32">
        <v>5</v>
      </c>
      <c r="W32">
        <v>0.372</v>
      </c>
      <c r="X32">
        <v>0.372</v>
      </c>
      <c r="AD32">
        <v>0.372</v>
      </c>
      <c r="AG32">
        <v>0.372</v>
      </c>
      <c r="AH32">
        <v>0.372</v>
      </c>
      <c r="AJ32">
        <v>0.372</v>
      </c>
      <c r="AK32">
        <v>0.372</v>
      </c>
      <c r="AO32">
        <v>0.372</v>
      </c>
      <c r="AP32">
        <v>0.372</v>
      </c>
      <c r="AQ32">
        <v>0.372</v>
      </c>
      <c r="AU32">
        <v>0.372</v>
      </c>
      <c r="AW32">
        <v>0.372</v>
      </c>
      <c r="AZ32">
        <v>0.372</v>
      </c>
      <c r="BE32">
        <v>0.372</v>
      </c>
      <c r="BF32">
        <v>0.372</v>
      </c>
      <c r="BG32">
        <v>0.372</v>
      </c>
      <c r="BJ32">
        <v>0.372</v>
      </c>
      <c r="BK32">
        <v>0.372</v>
      </c>
      <c r="BL32">
        <v>0.372</v>
      </c>
      <c r="BR32">
        <v>0.372</v>
      </c>
      <c r="BU32">
        <v>0.372</v>
      </c>
      <c r="BX32">
        <v>0.372</v>
      </c>
      <c r="BY32">
        <v>0.372</v>
      </c>
      <c r="BZ32">
        <v>0.372</v>
      </c>
      <c r="CA32">
        <v>0.372</v>
      </c>
      <c r="CB32">
        <v>0.372</v>
      </c>
      <c r="CC32">
        <v>0.372</v>
      </c>
      <c r="CD32">
        <v>0.372</v>
      </c>
      <c r="CE32">
        <v>0.372</v>
      </c>
      <c r="CF32">
        <v>0.372</v>
      </c>
      <c r="CG32">
        <v>0.372</v>
      </c>
      <c r="CJ32">
        <v>0.372</v>
      </c>
      <c r="CS32">
        <v>0.372</v>
      </c>
      <c r="DD32">
        <v>0.372</v>
      </c>
    </row>
    <row r="33" spans="1:120" x14ac:dyDescent="0.2">
      <c r="A33" t="s">
        <v>135</v>
      </c>
      <c r="B33">
        <v>0.372</v>
      </c>
      <c r="C33" t="b">
        <v>1</v>
      </c>
      <c r="D33">
        <v>1.488</v>
      </c>
      <c r="E33">
        <v>1.488</v>
      </c>
      <c r="F33">
        <v>1.488</v>
      </c>
      <c r="G33">
        <v>1.488</v>
      </c>
      <c r="H33">
        <v>1.488</v>
      </c>
      <c r="I33">
        <v>1.1160000000000001</v>
      </c>
      <c r="J33">
        <v>0.74399999999999999</v>
      </c>
      <c r="K33">
        <v>1.1160000000000001</v>
      </c>
      <c r="L33">
        <v>0.74399999999999999</v>
      </c>
      <c r="M33">
        <v>0.74399999999999999</v>
      </c>
      <c r="N33">
        <v>0.74399999999999999</v>
      </c>
      <c r="O33" t="s">
        <v>180</v>
      </c>
      <c r="P33">
        <v>0.74399999999999999</v>
      </c>
      <c r="Q33">
        <v>1.1160000000000001</v>
      </c>
      <c r="R33">
        <v>5</v>
      </c>
      <c r="S33">
        <v>0.372</v>
      </c>
      <c r="T33">
        <v>1.488</v>
      </c>
      <c r="U33">
        <v>6</v>
      </c>
      <c r="W33">
        <v>0.372</v>
      </c>
      <c r="Y33">
        <v>0.372</v>
      </c>
      <c r="AA33">
        <v>0.372</v>
      </c>
      <c r="AB33">
        <v>0.372</v>
      </c>
      <c r="AE33">
        <v>0.372</v>
      </c>
      <c r="AG33">
        <v>0.372</v>
      </c>
      <c r="AL33">
        <v>0.372</v>
      </c>
      <c r="AM33">
        <v>0.372</v>
      </c>
      <c r="AQ33">
        <v>0.372</v>
      </c>
      <c r="CH33">
        <v>0.372</v>
      </c>
      <c r="CI33">
        <v>0.372</v>
      </c>
      <c r="CL33">
        <v>0.372</v>
      </c>
      <c r="CM33">
        <v>0.372</v>
      </c>
      <c r="CP33">
        <v>0.372</v>
      </c>
      <c r="CR33">
        <v>0.372</v>
      </c>
      <c r="CT33">
        <v>0.372</v>
      </c>
      <c r="CV33">
        <v>0.372</v>
      </c>
      <c r="CX33">
        <v>0.372</v>
      </c>
      <c r="CZ33">
        <v>0.372</v>
      </c>
      <c r="DA33">
        <v>0.372</v>
      </c>
      <c r="DH33">
        <v>0.372</v>
      </c>
      <c r="DJ33">
        <v>0.372</v>
      </c>
      <c r="DL33">
        <v>0.372</v>
      </c>
    </row>
    <row r="34" spans="1:120" x14ac:dyDescent="0.2">
      <c r="A34" t="s">
        <v>135</v>
      </c>
      <c r="B34">
        <v>0.372</v>
      </c>
      <c r="C34" t="b">
        <v>1</v>
      </c>
      <c r="D34">
        <v>0.74399999999999999</v>
      </c>
      <c r="E34">
        <v>1.488</v>
      </c>
      <c r="F34">
        <v>1.488</v>
      </c>
      <c r="G34">
        <v>1.1160000000000001</v>
      </c>
      <c r="H34">
        <v>1.488</v>
      </c>
      <c r="I34">
        <v>1.488</v>
      </c>
      <c r="J34">
        <v>0.372</v>
      </c>
      <c r="K34">
        <v>1.1160000000000001</v>
      </c>
      <c r="L34">
        <v>0.74399999999999999</v>
      </c>
      <c r="M34">
        <v>1.1160000000000001</v>
      </c>
      <c r="N34">
        <v>1.488</v>
      </c>
      <c r="P34">
        <v>0.372</v>
      </c>
      <c r="Q34">
        <v>0.74399999999999999</v>
      </c>
      <c r="R34">
        <v>1.1160000000000001</v>
      </c>
      <c r="S34">
        <v>1.488</v>
      </c>
      <c r="T34">
        <v>5</v>
      </c>
      <c r="U34">
        <v>6</v>
      </c>
      <c r="V34">
        <v>0.372</v>
      </c>
      <c r="Z34">
        <v>0.372</v>
      </c>
      <c r="AL34">
        <v>0.372</v>
      </c>
      <c r="AO34">
        <v>0.372</v>
      </c>
      <c r="AQ34">
        <v>0.372</v>
      </c>
      <c r="AY34">
        <v>0.372</v>
      </c>
      <c r="BA34">
        <v>0.372</v>
      </c>
      <c r="BD34">
        <v>0.372</v>
      </c>
      <c r="BL34">
        <v>0.372</v>
      </c>
      <c r="BS34">
        <v>0.372</v>
      </c>
      <c r="BW34">
        <v>0.372</v>
      </c>
      <c r="BY34">
        <v>0.372</v>
      </c>
      <c r="CC34">
        <v>0.372</v>
      </c>
      <c r="CG34">
        <v>0.372</v>
      </c>
      <c r="CN34">
        <v>0.372</v>
      </c>
      <c r="CS34">
        <v>0.372</v>
      </c>
      <c r="CT34">
        <v>0.372</v>
      </c>
      <c r="CX34">
        <v>0.372</v>
      </c>
      <c r="DA34">
        <v>0.372</v>
      </c>
      <c r="DG34">
        <v>0.372</v>
      </c>
    </row>
    <row r="35" spans="1:120" x14ac:dyDescent="0.2">
      <c r="A35" t="s">
        <v>135</v>
      </c>
      <c r="B35">
        <v>0.372</v>
      </c>
      <c r="C35" t="b">
        <v>1</v>
      </c>
      <c r="D35">
        <v>0.74399999999999999</v>
      </c>
      <c r="E35">
        <v>0.74399999999999999</v>
      </c>
      <c r="F35">
        <v>1.1160000000000001</v>
      </c>
      <c r="G35">
        <v>0.372</v>
      </c>
      <c r="H35">
        <v>1.1160000000000001</v>
      </c>
      <c r="I35">
        <v>1.1160000000000001</v>
      </c>
      <c r="J35">
        <v>0</v>
      </c>
      <c r="K35">
        <v>1.488</v>
      </c>
      <c r="L35">
        <v>0.372</v>
      </c>
      <c r="M35">
        <v>0</v>
      </c>
      <c r="N35">
        <v>0</v>
      </c>
      <c r="O35" t="s">
        <v>187</v>
      </c>
      <c r="P35">
        <v>0.372</v>
      </c>
      <c r="Q35">
        <v>1.488</v>
      </c>
      <c r="R35">
        <v>5</v>
      </c>
      <c r="S35">
        <v>6</v>
      </c>
      <c r="T35">
        <v>1.1160000000000001</v>
      </c>
      <c r="U35">
        <v>0.74399999999999999</v>
      </c>
      <c r="W35">
        <v>0.372</v>
      </c>
      <c r="AE35">
        <v>0.372</v>
      </c>
      <c r="AG35">
        <v>0.372</v>
      </c>
      <c r="AH35">
        <v>0.372</v>
      </c>
      <c r="AJ35">
        <v>0.372</v>
      </c>
      <c r="AL35">
        <v>0.372</v>
      </c>
      <c r="AM35">
        <v>0.372</v>
      </c>
      <c r="AO35">
        <v>0.372</v>
      </c>
      <c r="AP35">
        <v>0.372</v>
      </c>
      <c r="AQ35">
        <v>0.372</v>
      </c>
      <c r="AR35">
        <v>0.372</v>
      </c>
      <c r="DC35">
        <v>0.372</v>
      </c>
      <c r="DF35">
        <v>0.372</v>
      </c>
      <c r="DG35">
        <v>0.372</v>
      </c>
      <c r="DH35">
        <v>0.372</v>
      </c>
      <c r="DL35">
        <v>0.372</v>
      </c>
      <c r="DO35" t="s">
        <v>188</v>
      </c>
      <c r="DP35" t="s">
        <v>189</v>
      </c>
    </row>
    <row r="36" spans="1:120" x14ac:dyDescent="0.2">
      <c r="A36" t="s">
        <v>135</v>
      </c>
      <c r="B36">
        <v>0.372</v>
      </c>
      <c r="C36" t="b">
        <v>0</v>
      </c>
      <c r="D36">
        <v>1.1160000000000001</v>
      </c>
      <c r="E36">
        <v>1.1160000000000001</v>
      </c>
      <c r="F36">
        <v>1.1160000000000001</v>
      </c>
      <c r="G36">
        <v>1.1160000000000001</v>
      </c>
      <c r="H36">
        <v>1.1160000000000001</v>
      </c>
      <c r="I36">
        <v>1.1160000000000001</v>
      </c>
      <c r="J36">
        <v>1.488</v>
      </c>
      <c r="K36">
        <v>1.488</v>
      </c>
      <c r="L36">
        <v>1.488</v>
      </c>
      <c r="M36">
        <v>1.1160000000000001</v>
      </c>
      <c r="N36">
        <v>0.74399999999999999</v>
      </c>
      <c r="O36" t="s">
        <v>200</v>
      </c>
      <c r="P36">
        <v>0.74399999999999999</v>
      </c>
      <c r="Q36">
        <v>0.372</v>
      </c>
      <c r="R36">
        <v>1.1160000000000001</v>
      </c>
      <c r="S36">
        <v>5</v>
      </c>
      <c r="T36">
        <v>6</v>
      </c>
      <c r="U36">
        <v>1.488</v>
      </c>
      <c r="W36">
        <v>0.372</v>
      </c>
      <c r="X36">
        <v>0.372</v>
      </c>
      <c r="AD36">
        <v>0.372</v>
      </c>
      <c r="AE36">
        <v>0.372</v>
      </c>
      <c r="AF36">
        <v>0.372</v>
      </c>
      <c r="AH36">
        <v>0.372</v>
      </c>
      <c r="AI36">
        <v>0.372</v>
      </c>
      <c r="AJ36">
        <v>0.372</v>
      </c>
      <c r="AL36">
        <v>0.372</v>
      </c>
      <c r="AM36">
        <v>0.372</v>
      </c>
      <c r="AN36">
        <v>0.372</v>
      </c>
      <c r="AO36">
        <v>0.372</v>
      </c>
      <c r="AQ36">
        <v>0.372</v>
      </c>
      <c r="AR36">
        <v>0.372</v>
      </c>
      <c r="AS36">
        <v>0.372</v>
      </c>
      <c r="AU36">
        <v>0.372</v>
      </c>
      <c r="AV36">
        <v>0.372</v>
      </c>
      <c r="AW36">
        <v>0.372</v>
      </c>
      <c r="AX36">
        <v>0.372</v>
      </c>
      <c r="AY36">
        <v>0.372</v>
      </c>
      <c r="AZ36">
        <v>0.372</v>
      </c>
      <c r="BA36">
        <v>0.372</v>
      </c>
      <c r="BB36">
        <v>0.372</v>
      </c>
      <c r="BC36">
        <v>0.372</v>
      </c>
      <c r="BD36">
        <v>0.372</v>
      </c>
      <c r="BE36">
        <v>0.372</v>
      </c>
      <c r="BF36">
        <v>0.372</v>
      </c>
      <c r="BG36">
        <v>0.372</v>
      </c>
      <c r="BI36">
        <v>0.372</v>
      </c>
      <c r="BJ36">
        <v>0.372</v>
      </c>
      <c r="BK36">
        <v>0.372</v>
      </c>
      <c r="BL36">
        <v>0.372</v>
      </c>
      <c r="BM36">
        <v>0.372</v>
      </c>
      <c r="BN36">
        <v>0.372</v>
      </c>
      <c r="BO36">
        <v>0.372</v>
      </c>
      <c r="BP36">
        <v>0.372</v>
      </c>
      <c r="BQ36">
        <v>0.372</v>
      </c>
      <c r="BR36">
        <v>0.372</v>
      </c>
      <c r="BS36">
        <v>0.372</v>
      </c>
      <c r="BT36">
        <v>0.372</v>
      </c>
      <c r="BU36">
        <v>0.372</v>
      </c>
      <c r="BV36">
        <v>0.372</v>
      </c>
      <c r="BW36">
        <v>0.372</v>
      </c>
      <c r="BX36">
        <v>0.372</v>
      </c>
      <c r="BY36">
        <v>0.372</v>
      </c>
      <c r="BZ36">
        <v>0.372</v>
      </c>
      <c r="CA36">
        <v>0.372</v>
      </c>
      <c r="CK36">
        <v>0.372</v>
      </c>
      <c r="CL36">
        <v>0.372</v>
      </c>
      <c r="CM36">
        <v>0.372</v>
      </c>
      <c r="CN36">
        <v>0.372</v>
      </c>
      <c r="CO36">
        <v>0.372</v>
      </c>
      <c r="CP36">
        <v>0.372</v>
      </c>
      <c r="CQ36">
        <v>0.372</v>
      </c>
      <c r="CR36">
        <v>0.372</v>
      </c>
      <c r="CS36">
        <v>0.372</v>
      </c>
      <c r="CT36">
        <v>0.372</v>
      </c>
      <c r="CU36">
        <v>0.372</v>
      </c>
      <c r="CW36">
        <v>0.372</v>
      </c>
      <c r="CX36">
        <v>0.372</v>
      </c>
      <c r="CY36">
        <v>0.372</v>
      </c>
      <c r="CZ36">
        <v>0.372</v>
      </c>
      <c r="DB36">
        <v>0.372</v>
      </c>
      <c r="DC36">
        <v>0.372</v>
      </c>
      <c r="DD36">
        <v>0.372</v>
      </c>
      <c r="DE36">
        <v>0.372</v>
      </c>
      <c r="DG36">
        <v>0.372</v>
      </c>
      <c r="DH36">
        <v>0.372</v>
      </c>
      <c r="DI36">
        <v>0.372</v>
      </c>
      <c r="DJ36">
        <v>0.372</v>
      </c>
      <c r="DK36">
        <v>0.372</v>
      </c>
      <c r="DL36">
        <v>0.372</v>
      </c>
      <c r="DN36">
        <v>0.372</v>
      </c>
    </row>
    <row r="37" spans="1:120" x14ac:dyDescent="0.2">
      <c r="A37" t="s">
        <v>135</v>
      </c>
      <c r="B37">
        <v>0.372</v>
      </c>
      <c r="C37" t="b">
        <v>1</v>
      </c>
      <c r="D37">
        <v>1.488</v>
      </c>
      <c r="E37">
        <v>1.488</v>
      </c>
      <c r="F37">
        <v>1.488</v>
      </c>
      <c r="G37">
        <v>1.1160000000000001</v>
      </c>
      <c r="H37">
        <v>1.1160000000000001</v>
      </c>
      <c r="I37">
        <v>1.488</v>
      </c>
      <c r="J37">
        <v>1.488</v>
      </c>
      <c r="K37">
        <v>1.488</v>
      </c>
      <c r="L37">
        <v>1.1160000000000001</v>
      </c>
      <c r="M37">
        <v>1.1160000000000001</v>
      </c>
      <c r="N37">
        <v>1.488</v>
      </c>
      <c r="O37" t="s">
        <v>201</v>
      </c>
      <c r="P37">
        <v>1.488</v>
      </c>
      <c r="Q37">
        <v>1.1160000000000001</v>
      </c>
      <c r="R37">
        <v>5</v>
      </c>
      <c r="S37">
        <v>0.372</v>
      </c>
      <c r="T37">
        <v>0.74399999999999999</v>
      </c>
      <c r="U37">
        <v>6</v>
      </c>
      <c r="W37">
        <v>0.372</v>
      </c>
      <c r="AJ37">
        <v>0.372</v>
      </c>
      <c r="AL37">
        <v>0.372</v>
      </c>
      <c r="AM37">
        <v>0.372</v>
      </c>
      <c r="AO37">
        <v>0.372</v>
      </c>
      <c r="AQ37">
        <v>0.372</v>
      </c>
      <c r="AY37">
        <v>0.372</v>
      </c>
      <c r="BD37">
        <v>0.372</v>
      </c>
      <c r="BE37">
        <v>0.372</v>
      </c>
      <c r="BF37">
        <v>0.372</v>
      </c>
      <c r="BG37">
        <v>0.372</v>
      </c>
      <c r="BH37">
        <v>0.372</v>
      </c>
      <c r="BI37">
        <v>0.372</v>
      </c>
      <c r="BJ37">
        <v>0.372</v>
      </c>
      <c r="BK37">
        <v>0.372</v>
      </c>
      <c r="BL37">
        <v>0.372</v>
      </c>
      <c r="BN37">
        <v>0.372</v>
      </c>
      <c r="BP37">
        <v>0.372</v>
      </c>
      <c r="BW37">
        <v>0.372</v>
      </c>
      <c r="BX37">
        <v>0.372</v>
      </c>
      <c r="BY37">
        <v>0.372</v>
      </c>
      <c r="CE37">
        <v>0.372</v>
      </c>
      <c r="CH37">
        <v>0.372</v>
      </c>
      <c r="CI37">
        <v>0.372</v>
      </c>
      <c r="CJ37">
        <v>0.372</v>
      </c>
      <c r="CK37">
        <v>0.372</v>
      </c>
      <c r="CM37">
        <v>0.372</v>
      </c>
      <c r="CN37">
        <v>0.372</v>
      </c>
      <c r="CP37">
        <v>0.372</v>
      </c>
      <c r="CR37">
        <v>0.372</v>
      </c>
      <c r="CS37">
        <v>0.372</v>
      </c>
      <c r="CT37">
        <v>0.372</v>
      </c>
      <c r="CV37">
        <v>0.372</v>
      </c>
      <c r="CY37">
        <v>0.372</v>
      </c>
      <c r="CZ37">
        <v>0.372</v>
      </c>
      <c r="DA37">
        <v>0.372</v>
      </c>
      <c r="DK37">
        <v>0.372</v>
      </c>
      <c r="DM37">
        <v>0.372</v>
      </c>
      <c r="DN37">
        <v>0.372</v>
      </c>
      <c r="DP37" t="s">
        <v>202</v>
      </c>
    </row>
    <row r="38" spans="1:120" x14ac:dyDescent="0.2">
      <c r="A38" t="s">
        <v>135</v>
      </c>
      <c r="B38">
        <v>0.372</v>
      </c>
      <c r="C38" t="b">
        <v>0</v>
      </c>
      <c r="E38">
        <v>1.488</v>
      </c>
      <c r="F38">
        <v>1.488</v>
      </c>
      <c r="G38">
        <v>1.488</v>
      </c>
      <c r="H38">
        <v>1.488</v>
      </c>
      <c r="I38">
        <v>1.488</v>
      </c>
      <c r="J38">
        <v>1.488</v>
      </c>
      <c r="K38">
        <v>1.488</v>
      </c>
      <c r="L38">
        <v>1.488</v>
      </c>
      <c r="M38">
        <v>0</v>
      </c>
      <c r="N38">
        <v>0</v>
      </c>
      <c r="O38" t="s">
        <v>203</v>
      </c>
      <c r="P38">
        <v>0.372</v>
      </c>
      <c r="Q38">
        <v>1.1160000000000001</v>
      </c>
      <c r="R38">
        <v>1.488</v>
      </c>
      <c r="S38">
        <v>0.74399999999999999</v>
      </c>
      <c r="T38">
        <v>5</v>
      </c>
      <c r="U38">
        <v>6</v>
      </c>
      <c r="W38">
        <v>0.372</v>
      </c>
      <c r="X38">
        <v>0.372</v>
      </c>
      <c r="AD38">
        <v>0.372</v>
      </c>
      <c r="AE38">
        <v>0.372</v>
      </c>
      <c r="AF38">
        <v>0.372</v>
      </c>
      <c r="AG38">
        <v>0.372</v>
      </c>
      <c r="AH38">
        <v>0.372</v>
      </c>
      <c r="AI38">
        <v>0.372</v>
      </c>
      <c r="AJ38">
        <v>0.372</v>
      </c>
      <c r="AK38">
        <v>0.372</v>
      </c>
      <c r="AL38">
        <v>0.372</v>
      </c>
      <c r="AM38">
        <v>0.372</v>
      </c>
      <c r="AN38">
        <v>0.372</v>
      </c>
      <c r="AO38">
        <v>0.372</v>
      </c>
      <c r="AP38">
        <v>0.372</v>
      </c>
      <c r="AQ38">
        <v>0.372</v>
      </c>
      <c r="AR38">
        <v>0.372</v>
      </c>
      <c r="AT38">
        <v>0.372</v>
      </c>
      <c r="AU38">
        <v>0.372</v>
      </c>
      <c r="AW38">
        <v>0.372</v>
      </c>
      <c r="AZ38">
        <v>0.372</v>
      </c>
      <c r="BG38">
        <v>0.372</v>
      </c>
      <c r="BJ38">
        <v>0.372</v>
      </c>
      <c r="BK38">
        <v>0.372</v>
      </c>
      <c r="BL38">
        <v>0.372</v>
      </c>
      <c r="BN38">
        <v>0.372</v>
      </c>
      <c r="BP38">
        <v>0.372</v>
      </c>
      <c r="BQ38">
        <v>0.372</v>
      </c>
      <c r="BR38">
        <v>0.372</v>
      </c>
      <c r="BU38">
        <v>0.372</v>
      </c>
      <c r="BX38">
        <v>0.372</v>
      </c>
      <c r="BY38">
        <v>0.372</v>
      </c>
      <c r="BZ38">
        <v>0.372</v>
      </c>
      <c r="CA38">
        <v>0.372</v>
      </c>
      <c r="CB38">
        <v>0.372</v>
      </c>
      <c r="CC38">
        <v>0.372</v>
      </c>
      <c r="CD38">
        <v>0.372</v>
      </c>
      <c r="CE38">
        <v>0.372</v>
      </c>
      <c r="CF38">
        <v>0.372</v>
      </c>
      <c r="CG38">
        <v>0.372</v>
      </c>
      <c r="CH38">
        <v>0.372</v>
      </c>
      <c r="CI38">
        <v>0.372</v>
      </c>
      <c r="CJ38">
        <v>0.372</v>
      </c>
      <c r="CK38">
        <v>0.372</v>
      </c>
      <c r="CL38">
        <v>0.372</v>
      </c>
      <c r="CM38">
        <v>0.372</v>
      </c>
      <c r="CN38">
        <v>0.372</v>
      </c>
      <c r="CO38">
        <v>0.372</v>
      </c>
      <c r="CP38">
        <v>0.372</v>
      </c>
      <c r="CQ38">
        <v>0.372</v>
      </c>
      <c r="CR38">
        <v>0.372</v>
      </c>
      <c r="CS38">
        <v>0.372</v>
      </c>
      <c r="CT38">
        <v>0.372</v>
      </c>
      <c r="CU38">
        <v>0.372</v>
      </c>
      <c r="CV38">
        <v>0.372</v>
      </c>
      <c r="CW38">
        <v>0.372</v>
      </c>
      <c r="CX38">
        <v>0.372</v>
      </c>
      <c r="CY38">
        <v>0.372</v>
      </c>
      <c r="CZ38">
        <v>0.372</v>
      </c>
      <c r="DA38">
        <v>0.372</v>
      </c>
      <c r="DB38">
        <v>0.372</v>
      </c>
      <c r="DC38">
        <v>0.372</v>
      </c>
      <c r="DD38">
        <v>0.372</v>
      </c>
      <c r="DH38">
        <v>0.372</v>
      </c>
      <c r="DK38">
        <v>0.372</v>
      </c>
      <c r="DM38">
        <v>0.372</v>
      </c>
      <c r="DN38">
        <v>0.372</v>
      </c>
      <c r="DO38" t="s">
        <v>204</v>
      </c>
      <c r="DP38" t="s">
        <v>205</v>
      </c>
    </row>
    <row r="39" spans="1:120" x14ac:dyDescent="0.2">
      <c r="A39" t="s">
        <v>135</v>
      </c>
      <c r="B39">
        <v>0.372</v>
      </c>
      <c r="D39">
        <v>1.488</v>
      </c>
      <c r="E39">
        <v>1.1160000000000001</v>
      </c>
      <c r="F39">
        <v>1.1160000000000001</v>
      </c>
      <c r="G39">
        <v>1.488</v>
      </c>
      <c r="H39">
        <v>1.488</v>
      </c>
      <c r="I39">
        <v>1.488</v>
      </c>
      <c r="J39">
        <v>1.1160000000000001</v>
      </c>
      <c r="K39">
        <v>1.1160000000000001</v>
      </c>
      <c r="L39">
        <v>0.74399999999999999</v>
      </c>
      <c r="M39">
        <v>0.74399999999999999</v>
      </c>
      <c r="N39">
        <v>1.1160000000000001</v>
      </c>
      <c r="O39" t="s">
        <v>212</v>
      </c>
      <c r="P39">
        <v>0.74399999999999999</v>
      </c>
      <c r="Q39">
        <v>5</v>
      </c>
      <c r="R39">
        <v>1.488</v>
      </c>
      <c r="S39">
        <v>0.372</v>
      </c>
      <c r="T39">
        <v>6</v>
      </c>
      <c r="U39">
        <v>1.1160000000000001</v>
      </c>
      <c r="AE39">
        <v>0.372</v>
      </c>
      <c r="AF39">
        <v>0.372</v>
      </c>
      <c r="AG39">
        <v>0.372</v>
      </c>
      <c r="AI39">
        <v>0.372</v>
      </c>
      <c r="AJ39">
        <v>0.372</v>
      </c>
      <c r="AM39">
        <v>0.372</v>
      </c>
      <c r="AO39">
        <v>0.372</v>
      </c>
      <c r="AQ39">
        <v>0.372</v>
      </c>
      <c r="BJ39">
        <v>0.372</v>
      </c>
      <c r="BK39">
        <v>0.372</v>
      </c>
      <c r="BL39">
        <v>0.372</v>
      </c>
      <c r="BW39">
        <v>0.372</v>
      </c>
      <c r="BX39">
        <v>0.372</v>
      </c>
      <c r="CA39">
        <v>0.372</v>
      </c>
      <c r="CE39">
        <v>0.372</v>
      </c>
      <c r="CF39">
        <v>0.372</v>
      </c>
      <c r="CG39">
        <v>0.372</v>
      </c>
      <c r="CH39">
        <v>0.372</v>
      </c>
      <c r="CI39">
        <v>0.372</v>
      </c>
      <c r="CJ39">
        <v>0.372</v>
      </c>
      <c r="CK39">
        <v>0.372</v>
      </c>
      <c r="CM39">
        <v>0.372</v>
      </c>
      <c r="CN39">
        <v>0.372</v>
      </c>
      <c r="CO39">
        <v>0.372</v>
      </c>
      <c r="CS39">
        <v>0.372</v>
      </c>
      <c r="CV39">
        <v>0.372</v>
      </c>
      <c r="DK39">
        <v>0.372</v>
      </c>
      <c r="DL39">
        <v>0.372</v>
      </c>
    </row>
    <row r="40" spans="1:120" x14ac:dyDescent="0.2">
      <c r="A40" t="s">
        <v>135</v>
      </c>
      <c r="B40">
        <v>0.372</v>
      </c>
      <c r="C40" t="b">
        <v>1</v>
      </c>
      <c r="D40">
        <v>1.1160000000000001</v>
      </c>
      <c r="E40">
        <v>1.488</v>
      </c>
      <c r="F40">
        <v>1.488</v>
      </c>
      <c r="G40">
        <v>1.488</v>
      </c>
      <c r="H40">
        <v>1.1160000000000001</v>
      </c>
      <c r="I40">
        <v>1.1160000000000001</v>
      </c>
      <c r="J40">
        <v>0.74399999999999999</v>
      </c>
      <c r="K40">
        <v>1.1160000000000001</v>
      </c>
      <c r="L40">
        <v>0.372</v>
      </c>
      <c r="M40">
        <v>0.74399999999999999</v>
      </c>
      <c r="N40">
        <v>0.74399999999999999</v>
      </c>
      <c r="O40" t="s">
        <v>226</v>
      </c>
      <c r="P40">
        <v>0.74399999999999999</v>
      </c>
      <c r="Q40">
        <v>1.1160000000000001</v>
      </c>
      <c r="R40">
        <v>6</v>
      </c>
      <c r="S40">
        <v>0.372</v>
      </c>
      <c r="T40">
        <v>5</v>
      </c>
      <c r="U40">
        <v>1.488</v>
      </c>
      <c r="Y40">
        <v>0.372</v>
      </c>
      <c r="AB40">
        <v>0.372</v>
      </c>
      <c r="AE40">
        <v>0.372</v>
      </c>
      <c r="AG40">
        <v>0.372</v>
      </c>
      <c r="AJ40">
        <v>0.372</v>
      </c>
      <c r="AL40">
        <v>0.372</v>
      </c>
      <c r="AN40">
        <v>0.372</v>
      </c>
      <c r="AP40">
        <v>0.372</v>
      </c>
      <c r="AQ40">
        <v>0.372</v>
      </c>
      <c r="AR40">
        <v>0.372</v>
      </c>
      <c r="BA40">
        <v>0.372</v>
      </c>
      <c r="BJ40">
        <v>0.372</v>
      </c>
      <c r="BS40">
        <v>0.372</v>
      </c>
      <c r="BW40">
        <v>0.372</v>
      </c>
      <c r="BX40">
        <v>0.372</v>
      </c>
      <c r="BY40">
        <v>0.372</v>
      </c>
      <c r="BZ40">
        <v>0.372</v>
      </c>
      <c r="CA40">
        <v>0.372</v>
      </c>
      <c r="CH40">
        <v>0.372</v>
      </c>
      <c r="CK40">
        <v>0.372</v>
      </c>
      <c r="CM40">
        <v>0.372</v>
      </c>
      <c r="CP40">
        <v>0.372</v>
      </c>
      <c r="CR40">
        <v>0.372</v>
      </c>
      <c r="CT40">
        <v>0.372</v>
      </c>
      <c r="CW40">
        <v>0.372</v>
      </c>
      <c r="CX40">
        <v>0.372</v>
      </c>
      <c r="CZ40">
        <v>0.372</v>
      </c>
      <c r="DA40">
        <v>0.372</v>
      </c>
      <c r="DC40">
        <v>0.372</v>
      </c>
      <c r="DE40">
        <v>0.372</v>
      </c>
      <c r="DG40">
        <v>0.372</v>
      </c>
      <c r="DJ40">
        <v>0.372</v>
      </c>
      <c r="DM40">
        <v>0.372</v>
      </c>
    </row>
    <row r="41" spans="1:120" x14ac:dyDescent="0.2">
      <c r="A41" t="s">
        <v>135</v>
      </c>
      <c r="B41">
        <v>0.372</v>
      </c>
      <c r="C41" t="b">
        <v>1</v>
      </c>
      <c r="D41">
        <v>1.1160000000000001</v>
      </c>
      <c r="E41">
        <v>1.1160000000000001</v>
      </c>
      <c r="F41">
        <v>1.1160000000000001</v>
      </c>
      <c r="G41">
        <v>1.1160000000000001</v>
      </c>
      <c r="H41">
        <v>1.1160000000000001</v>
      </c>
      <c r="I41">
        <v>0.372</v>
      </c>
      <c r="J41">
        <v>0.372</v>
      </c>
      <c r="K41">
        <v>1.1160000000000001</v>
      </c>
      <c r="L41">
        <v>0.74399999999999999</v>
      </c>
      <c r="M41">
        <v>0.372</v>
      </c>
      <c r="N41">
        <v>0.372</v>
      </c>
      <c r="P41">
        <v>0.372</v>
      </c>
      <c r="Q41">
        <v>6</v>
      </c>
      <c r="R41">
        <v>1.488</v>
      </c>
      <c r="S41">
        <v>0.74399999999999999</v>
      </c>
      <c r="T41">
        <v>5</v>
      </c>
      <c r="U41">
        <v>1.1160000000000001</v>
      </c>
      <c r="W41">
        <v>0.372</v>
      </c>
      <c r="AH41">
        <v>0.372</v>
      </c>
      <c r="AJ41">
        <v>0.372</v>
      </c>
      <c r="AQ41">
        <v>0.372</v>
      </c>
      <c r="CH41">
        <v>0.372</v>
      </c>
      <c r="CJ41">
        <v>0.372</v>
      </c>
      <c r="CP41">
        <v>0.372</v>
      </c>
      <c r="DD41">
        <v>0.372</v>
      </c>
      <c r="DO41" t="s">
        <v>227</v>
      </c>
    </row>
    <row r="42" spans="1:120" x14ac:dyDescent="0.2">
      <c r="A42" t="s">
        <v>121</v>
      </c>
      <c r="B42">
        <v>1.2250000000000001</v>
      </c>
      <c r="C42" t="b">
        <v>1</v>
      </c>
      <c r="D42">
        <v>2.4500000000000002</v>
      </c>
      <c r="E42">
        <v>3.6749999999999998</v>
      </c>
      <c r="F42">
        <v>3.6749999999999998</v>
      </c>
      <c r="G42">
        <v>2.4500000000000002</v>
      </c>
      <c r="H42">
        <v>2.4500000000000002</v>
      </c>
      <c r="I42">
        <v>3.6749999999999998</v>
      </c>
      <c r="J42">
        <v>2.4500000000000002</v>
      </c>
      <c r="K42">
        <v>2.4500000000000002</v>
      </c>
      <c r="L42">
        <v>3.6749999999999998</v>
      </c>
      <c r="M42">
        <v>3.6749999999999998</v>
      </c>
      <c r="N42">
        <v>4.9000000000000004</v>
      </c>
      <c r="O42" t="s">
        <v>122</v>
      </c>
      <c r="P42">
        <v>4.9000000000000004</v>
      </c>
      <c r="Q42">
        <v>5</v>
      </c>
      <c r="R42">
        <v>6</v>
      </c>
      <c r="S42">
        <v>1.2250000000000001</v>
      </c>
      <c r="T42">
        <v>3.6749999999999998</v>
      </c>
      <c r="U42">
        <v>2.4500000000000002</v>
      </c>
      <c r="AM42">
        <v>1.2250000000000001</v>
      </c>
      <c r="AO42">
        <v>1.2250000000000001</v>
      </c>
      <c r="BC42">
        <v>1.2250000000000001</v>
      </c>
      <c r="BJ42">
        <v>1.2250000000000001</v>
      </c>
      <c r="BK42">
        <v>1.2250000000000001</v>
      </c>
      <c r="BL42">
        <v>1.2250000000000001</v>
      </c>
      <c r="BO42">
        <v>1.2250000000000001</v>
      </c>
      <c r="CD42">
        <v>1.2250000000000001</v>
      </c>
      <c r="CI42">
        <v>1.2250000000000001</v>
      </c>
      <c r="CM42">
        <v>1.2250000000000001</v>
      </c>
      <c r="CU42">
        <v>1.2250000000000001</v>
      </c>
      <c r="CY42">
        <v>1.2250000000000001</v>
      </c>
      <c r="DC42">
        <v>1.2250000000000001</v>
      </c>
      <c r="DE42">
        <v>1.2250000000000001</v>
      </c>
      <c r="DH42">
        <v>1.2250000000000001</v>
      </c>
      <c r="DL42">
        <v>1.2250000000000001</v>
      </c>
      <c r="DO42" t="s">
        <v>123</v>
      </c>
      <c r="DP42" t="s">
        <v>124</v>
      </c>
    </row>
    <row r="43" spans="1:120" x14ac:dyDescent="0.2">
      <c r="A43" t="s">
        <v>121</v>
      </c>
      <c r="B43">
        <v>1.2250000000000001</v>
      </c>
      <c r="C43" t="b">
        <v>0</v>
      </c>
      <c r="D43">
        <v>2.4500000000000002</v>
      </c>
      <c r="E43">
        <v>2.4500000000000002</v>
      </c>
      <c r="F43">
        <v>4.9000000000000004</v>
      </c>
      <c r="G43">
        <v>2.4500000000000002</v>
      </c>
      <c r="H43">
        <v>2.4500000000000002</v>
      </c>
      <c r="I43">
        <v>4.9000000000000004</v>
      </c>
      <c r="J43">
        <v>2.4500000000000002</v>
      </c>
      <c r="K43">
        <v>4.9000000000000004</v>
      </c>
      <c r="L43">
        <v>2.4500000000000002</v>
      </c>
      <c r="M43">
        <v>4.9000000000000004</v>
      </c>
      <c r="N43">
        <v>4.9000000000000004</v>
      </c>
      <c r="O43" t="s">
        <v>126</v>
      </c>
      <c r="P43">
        <v>5</v>
      </c>
      <c r="Q43">
        <v>3.6749999999999998</v>
      </c>
      <c r="R43">
        <v>4.9000000000000004</v>
      </c>
      <c r="S43">
        <v>1.2250000000000001</v>
      </c>
      <c r="T43">
        <v>6</v>
      </c>
      <c r="U43">
        <v>2.4500000000000002</v>
      </c>
      <c r="AM43">
        <v>1.2250000000000001</v>
      </c>
      <c r="AZ43">
        <v>1.2250000000000001</v>
      </c>
      <c r="BE43">
        <v>1.2250000000000001</v>
      </c>
      <c r="BF43">
        <v>1.2250000000000001</v>
      </c>
      <c r="BJ43">
        <v>1.2250000000000001</v>
      </c>
      <c r="BU43">
        <v>1.2250000000000001</v>
      </c>
      <c r="BX43">
        <v>1.2250000000000001</v>
      </c>
      <c r="BZ43">
        <v>1.2250000000000001</v>
      </c>
      <c r="CM43">
        <v>1.2250000000000001</v>
      </c>
      <c r="CR43">
        <v>1.2250000000000001</v>
      </c>
      <c r="DC43">
        <v>1.2250000000000001</v>
      </c>
      <c r="DE43">
        <v>1.2250000000000001</v>
      </c>
      <c r="DJ43">
        <v>1.2250000000000001</v>
      </c>
    </row>
    <row r="44" spans="1:120" x14ac:dyDescent="0.2">
      <c r="A44" t="s">
        <v>121</v>
      </c>
      <c r="B44">
        <v>1.2250000000000001</v>
      </c>
      <c r="C44" t="b">
        <v>1</v>
      </c>
      <c r="D44">
        <v>3.6749999999999998</v>
      </c>
      <c r="E44">
        <v>4.9000000000000004</v>
      </c>
      <c r="F44">
        <v>4.9000000000000004</v>
      </c>
      <c r="G44">
        <v>3.6749999999999998</v>
      </c>
      <c r="H44">
        <v>1.2250000000000001</v>
      </c>
      <c r="I44">
        <v>4.9000000000000004</v>
      </c>
      <c r="J44">
        <v>4.9000000000000004</v>
      </c>
      <c r="K44">
        <v>4.9000000000000004</v>
      </c>
      <c r="L44">
        <v>4.9000000000000004</v>
      </c>
      <c r="M44">
        <v>3.6749999999999998</v>
      </c>
      <c r="N44">
        <v>3.6749999999999998</v>
      </c>
      <c r="O44" t="s">
        <v>131</v>
      </c>
      <c r="P44">
        <v>4.9000000000000004</v>
      </c>
      <c r="Q44">
        <v>5</v>
      </c>
      <c r="R44">
        <v>6</v>
      </c>
      <c r="S44">
        <v>1.2250000000000001</v>
      </c>
      <c r="T44">
        <v>2.4500000000000002</v>
      </c>
      <c r="U44">
        <v>3.6749999999999998</v>
      </c>
      <c r="W44">
        <v>1.2250000000000001</v>
      </c>
      <c r="X44">
        <v>1.2250000000000001</v>
      </c>
      <c r="Y44">
        <v>1.2250000000000001</v>
      </c>
      <c r="AD44">
        <v>1.2250000000000001</v>
      </c>
      <c r="AF44">
        <v>1.2250000000000001</v>
      </c>
      <c r="AG44">
        <v>1.2250000000000001</v>
      </c>
      <c r="AI44">
        <v>1.2250000000000001</v>
      </c>
      <c r="AJ44">
        <v>1.2250000000000001</v>
      </c>
      <c r="AK44">
        <v>1.2250000000000001</v>
      </c>
      <c r="AO44">
        <v>1.2250000000000001</v>
      </c>
      <c r="AQ44">
        <v>1.2250000000000001</v>
      </c>
      <c r="AZ44">
        <v>1.2250000000000001</v>
      </c>
      <c r="BE44">
        <v>1.2250000000000001</v>
      </c>
      <c r="BI44">
        <v>1.2250000000000001</v>
      </c>
      <c r="BM44">
        <v>1.2250000000000001</v>
      </c>
      <c r="BP44">
        <v>1.2250000000000001</v>
      </c>
      <c r="BQ44">
        <v>1.2250000000000001</v>
      </c>
      <c r="BT44">
        <v>1.2250000000000001</v>
      </c>
      <c r="CE44">
        <v>1.2250000000000001</v>
      </c>
      <c r="CF44">
        <v>1.2250000000000001</v>
      </c>
      <c r="CG44">
        <v>1.2250000000000001</v>
      </c>
      <c r="CH44">
        <v>1.2250000000000001</v>
      </c>
      <c r="CJ44">
        <v>1.2250000000000001</v>
      </c>
      <c r="CQ44">
        <v>1.2250000000000001</v>
      </c>
      <c r="CS44">
        <v>1.2250000000000001</v>
      </c>
      <c r="DA44">
        <v>1.2250000000000001</v>
      </c>
      <c r="DB44">
        <v>1.2250000000000001</v>
      </c>
      <c r="DC44">
        <v>1.2250000000000001</v>
      </c>
      <c r="DG44">
        <v>1.2250000000000001</v>
      </c>
      <c r="DI44">
        <v>1.2250000000000001</v>
      </c>
      <c r="DK44">
        <v>1.2250000000000001</v>
      </c>
      <c r="DO44" t="s">
        <v>132</v>
      </c>
      <c r="DP44" t="s">
        <v>133</v>
      </c>
    </row>
    <row r="45" spans="1:120" x14ac:dyDescent="0.2">
      <c r="A45" t="s">
        <v>121</v>
      </c>
      <c r="B45">
        <v>1.2250000000000001</v>
      </c>
      <c r="C45" t="b">
        <v>1</v>
      </c>
      <c r="D45">
        <v>3.6749999999999998</v>
      </c>
      <c r="E45">
        <v>3.6749999999999998</v>
      </c>
      <c r="F45">
        <v>4.9000000000000004</v>
      </c>
      <c r="G45">
        <v>4.9000000000000004</v>
      </c>
      <c r="H45">
        <v>4.9000000000000004</v>
      </c>
      <c r="I45">
        <v>2.4500000000000002</v>
      </c>
      <c r="J45">
        <v>2.4500000000000002</v>
      </c>
      <c r="K45">
        <v>3.6749999999999998</v>
      </c>
      <c r="L45">
        <v>0</v>
      </c>
      <c r="M45">
        <v>0</v>
      </c>
      <c r="N45">
        <v>1.2250000000000001</v>
      </c>
      <c r="P45">
        <v>2.4500000000000002</v>
      </c>
      <c r="Q45">
        <v>6</v>
      </c>
      <c r="R45">
        <v>3.6749999999999998</v>
      </c>
      <c r="S45">
        <v>1.2250000000000001</v>
      </c>
      <c r="T45">
        <v>5</v>
      </c>
      <c r="U45">
        <v>4.9000000000000004</v>
      </c>
      <c r="AH45">
        <v>1.2250000000000001</v>
      </c>
      <c r="AJ45">
        <v>1.2250000000000001</v>
      </c>
      <c r="AL45">
        <v>1.2250000000000001</v>
      </c>
      <c r="AM45">
        <v>1.2250000000000001</v>
      </c>
      <c r="AQ45">
        <v>1.2250000000000001</v>
      </c>
      <c r="CH45">
        <v>1.2250000000000001</v>
      </c>
      <c r="CI45">
        <v>1.2250000000000001</v>
      </c>
      <c r="CJ45">
        <v>1.2250000000000001</v>
      </c>
      <c r="CL45">
        <v>1.2250000000000001</v>
      </c>
      <c r="CM45">
        <v>1.2250000000000001</v>
      </c>
      <c r="CR45">
        <v>1.2250000000000001</v>
      </c>
      <c r="CT45">
        <v>1.2250000000000001</v>
      </c>
      <c r="CW45">
        <v>1.2250000000000001</v>
      </c>
      <c r="DD45">
        <v>1.2250000000000001</v>
      </c>
      <c r="DL45">
        <v>1.2250000000000001</v>
      </c>
    </row>
    <row r="46" spans="1:120" x14ac:dyDescent="0.2">
      <c r="A46" t="s">
        <v>121</v>
      </c>
      <c r="B46">
        <v>1.2250000000000001</v>
      </c>
      <c r="C46" t="b">
        <v>1</v>
      </c>
      <c r="D46">
        <v>3.6749999999999998</v>
      </c>
      <c r="E46">
        <v>3.6749999999999998</v>
      </c>
      <c r="F46">
        <v>2.4500000000000002</v>
      </c>
      <c r="G46">
        <v>1.2250000000000001</v>
      </c>
      <c r="H46">
        <v>2.4500000000000002</v>
      </c>
      <c r="I46">
        <v>2.4500000000000002</v>
      </c>
      <c r="J46">
        <v>3.6749999999999998</v>
      </c>
      <c r="K46">
        <v>3.6749999999999998</v>
      </c>
      <c r="L46">
        <v>3.6749999999999998</v>
      </c>
      <c r="M46">
        <v>1.2250000000000001</v>
      </c>
      <c r="N46">
        <v>3.6749999999999998</v>
      </c>
      <c r="O46" t="s">
        <v>126</v>
      </c>
      <c r="P46">
        <v>2.4500000000000002</v>
      </c>
      <c r="Q46">
        <v>5</v>
      </c>
      <c r="R46">
        <v>6</v>
      </c>
      <c r="S46">
        <v>1.2250000000000001</v>
      </c>
      <c r="T46">
        <v>4.9000000000000004</v>
      </c>
      <c r="U46">
        <v>3.6749999999999998</v>
      </c>
      <c r="W46">
        <v>1.2250000000000001</v>
      </c>
      <c r="Y46">
        <v>1.2250000000000001</v>
      </c>
      <c r="AM46">
        <v>1.2250000000000001</v>
      </c>
      <c r="AO46">
        <v>1.2250000000000001</v>
      </c>
      <c r="AP46">
        <v>1.2250000000000001</v>
      </c>
      <c r="CK46">
        <v>1.2250000000000001</v>
      </c>
      <c r="CL46">
        <v>1.2250000000000001</v>
      </c>
      <c r="CM46">
        <v>1.2250000000000001</v>
      </c>
      <c r="CP46">
        <v>1.2250000000000001</v>
      </c>
      <c r="CR46">
        <v>1.2250000000000001</v>
      </c>
      <c r="CT46">
        <v>1.2250000000000001</v>
      </c>
      <c r="CU46">
        <v>1.2250000000000001</v>
      </c>
      <c r="CV46">
        <v>1.2250000000000001</v>
      </c>
      <c r="DB46">
        <v>1.2250000000000001</v>
      </c>
      <c r="DC46">
        <v>1.2250000000000001</v>
      </c>
      <c r="DE46">
        <v>1.2250000000000001</v>
      </c>
      <c r="DG46">
        <v>1.2250000000000001</v>
      </c>
    </row>
    <row r="47" spans="1:120" x14ac:dyDescent="0.2">
      <c r="A47" t="s">
        <v>121</v>
      </c>
      <c r="B47">
        <v>1.2250000000000001</v>
      </c>
      <c r="C47" t="b">
        <v>1</v>
      </c>
      <c r="D47">
        <v>4.9000000000000004</v>
      </c>
      <c r="E47">
        <v>4.9000000000000004</v>
      </c>
      <c r="F47">
        <v>4.9000000000000004</v>
      </c>
      <c r="G47">
        <v>4.9000000000000004</v>
      </c>
      <c r="H47">
        <v>4.9000000000000004</v>
      </c>
      <c r="I47">
        <v>4.9000000000000004</v>
      </c>
      <c r="J47">
        <v>4.9000000000000004</v>
      </c>
      <c r="K47">
        <v>4.9000000000000004</v>
      </c>
      <c r="L47">
        <v>4.9000000000000004</v>
      </c>
      <c r="M47">
        <v>4.9000000000000004</v>
      </c>
      <c r="N47">
        <v>3.6749999999999998</v>
      </c>
      <c r="O47" t="s">
        <v>141</v>
      </c>
      <c r="P47">
        <v>2.4500000000000002</v>
      </c>
      <c r="Q47">
        <v>3.6749999999999998</v>
      </c>
      <c r="R47">
        <v>5</v>
      </c>
      <c r="S47">
        <v>1.2250000000000001</v>
      </c>
      <c r="T47">
        <v>6</v>
      </c>
      <c r="U47">
        <v>4.9000000000000004</v>
      </c>
      <c r="W47">
        <v>1.2250000000000001</v>
      </c>
      <c r="AH47">
        <v>1.2250000000000001</v>
      </c>
      <c r="AJ47">
        <v>1.2250000000000001</v>
      </c>
      <c r="AL47">
        <v>1.2250000000000001</v>
      </c>
      <c r="AN47">
        <v>1.2250000000000001</v>
      </c>
      <c r="AO47">
        <v>1.2250000000000001</v>
      </c>
      <c r="AQ47">
        <v>1.2250000000000001</v>
      </c>
      <c r="AZ47">
        <v>1.2250000000000001</v>
      </c>
      <c r="BS47">
        <v>1.2250000000000001</v>
      </c>
      <c r="BT47">
        <v>1.2250000000000001</v>
      </c>
      <c r="BV47">
        <v>1.2250000000000001</v>
      </c>
      <c r="BW47">
        <v>1.2250000000000001</v>
      </c>
      <c r="CE47">
        <v>1.2250000000000001</v>
      </c>
      <c r="CH47">
        <v>1.2250000000000001</v>
      </c>
      <c r="CI47">
        <v>1.2250000000000001</v>
      </c>
      <c r="CJ47">
        <v>1.2250000000000001</v>
      </c>
      <c r="CK47">
        <v>1.2250000000000001</v>
      </c>
      <c r="CL47">
        <v>1.2250000000000001</v>
      </c>
      <c r="CN47">
        <v>1.2250000000000001</v>
      </c>
      <c r="CR47">
        <v>1.2250000000000001</v>
      </c>
      <c r="CS47">
        <v>1.2250000000000001</v>
      </c>
      <c r="CT47">
        <v>1.2250000000000001</v>
      </c>
      <c r="CW47">
        <v>1.2250000000000001</v>
      </c>
      <c r="DE47">
        <v>1.2250000000000001</v>
      </c>
      <c r="DF47">
        <v>1.2250000000000001</v>
      </c>
      <c r="DH47">
        <v>1.2250000000000001</v>
      </c>
      <c r="DJ47">
        <v>1.2250000000000001</v>
      </c>
      <c r="DL47">
        <v>1.2250000000000001</v>
      </c>
      <c r="DN47">
        <v>1.2250000000000001</v>
      </c>
      <c r="DP47" t="s">
        <v>142</v>
      </c>
    </row>
    <row r="48" spans="1:120" x14ac:dyDescent="0.2">
      <c r="A48" t="s">
        <v>121</v>
      </c>
      <c r="B48">
        <v>1.2250000000000001</v>
      </c>
      <c r="C48" t="b">
        <v>0</v>
      </c>
      <c r="D48">
        <v>3.6749999999999998</v>
      </c>
      <c r="E48">
        <v>3.6749999999999998</v>
      </c>
      <c r="F48">
        <v>3.6749999999999998</v>
      </c>
      <c r="G48">
        <v>4.9000000000000004</v>
      </c>
      <c r="H48">
        <v>4.9000000000000004</v>
      </c>
      <c r="I48">
        <v>4.9000000000000004</v>
      </c>
      <c r="J48">
        <v>1.2250000000000001</v>
      </c>
      <c r="K48">
        <v>2.4500000000000002</v>
      </c>
      <c r="L48">
        <v>2.4500000000000002</v>
      </c>
      <c r="M48">
        <v>1.2250000000000001</v>
      </c>
      <c r="N48">
        <v>2.4500000000000002</v>
      </c>
      <c r="P48">
        <v>2.4500000000000002</v>
      </c>
      <c r="Q48">
        <v>6</v>
      </c>
      <c r="R48">
        <v>5</v>
      </c>
      <c r="S48">
        <v>1.2250000000000001</v>
      </c>
      <c r="T48">
        <v>3.6749999999999998</v>
      </c>
      <c r="U48">
        <v>4.9000000000000004</v>
      </c>
      <c r="W48">
        <v>1.2250000000000001</v>
      </c>
      <c r="Y48">
        <v>1.2250000000000001</v>
      </c>
      <c r="AB48">
        <v>1.2250000000000001</v>
      </c>
      <c r="AG48">
        <v>1.2250000000000001</v>
      </c>
      <c r="AM48">
        <v>1.2250000000000001</v>
      </c>
      <c r="AO48">
        <v>1.2250000000000001</v>
      </c>
      <c r="AP48">
        <v>1.2250000000000001</v>
      </c>
      <c r="CH48">
        <v>1.2250000000000001</v>
      </c>
      <c r="CK48">
        <v>1.2250000000000001</v>
      </c>
      <c r="CL48">
        <v>1.2250000000000001</v>
      </c>
      <c r="CM48">
        <v>1.2250000000000001</v>
      </c>
      <c r="CN48">
        <v>1.2250000000000001</v>
      </c>
      <c r="CO48">
        <v>1.2250000000000001</v>
      </c>
      <c r="CP48">
        <v>1.2250000000000001</v>
      </c>
      <c r="CR48">
        <v>1.2250000000000001</v>
      </c>
      <c r="CS48">
        <v>1.2250000000000001</v>
      </c>
      <c r="CT48">
        <v>1.2250000000000001</v>
      </c>
      <c r="CV48">
        <v>1.2250000000000001</v>
      </c>
      <c r="CW48">
        <v>1.2250000000000001</v>
      </c>
      <c r="CX48">
        <v>1.2250000000000001</v>
      </c>
      <c r="CY48">
        <v>1.2250000000000001</v>
      </c>
      <c r="DC48">
        <v>1.2250000000000001</v>
      </c>
      <c r="DD48">
        <v>1.2250000000000001</v>
      </c>
      <c r="DH48">
        <v>1.2250000000000001</v>
      </c>
      <c r="DN48">
        <v>1.2250000000000001</v>
      </c>
    </row>
    <row r="49" spans="1:120" x14ac:dyDescent="0.2">
      <c r="A49" t="s">
        <v>121</v>
      </c>
      <c r="B49">
        <v>1.2250000000000001</v>
      </c>
      <c r="C49" t="b">
        <v>1</v>
      </c>
      <c r="D49">
        <v>4.9000000000000004</v>
      </c>
      <c r="E49">
        <v>4.9000000000000004</v>
      </c>
      <c r="F49">
        <v>4.9000000000000004</v>
      </c>
      <c r="G49">
        <v>2.4500000000000002</v>
      </c>
      <c r="H49">
        <v>4.9000000000000004</v>
      </c>
      <c r="I49">
        <v>4.9000000000000004</v>
      </c>
      <c r="J49">
        <v>3.6749999999999998</v>
      </c>
      <c r="K49">
        <v>3.6749999999999998</v>
      </c>
      <c r="L49">
        <v>3.6749999999999998</v>
      </c>
      <c r="M49">
        <v>3.6749999999999998</v>
      </c>
      <c r="N49">
        <v>3.6749999999999998</v>
      </c>
      <c r="O49" t="s">
        <v>148</v>
      </c>
      <c r="P49">
        <v>4.9000000000000004</v>
      </c>
      <c r="Q49">
        <v>3.6749999999999998</v>
      </c>
      <c r="R49">
        <v>5</v>
      </c>
      <c r="S49">
        <v>2.4500000000000002</v>
      </c>
      <c r="T49">
        <v>6</v>
      </c>
      <c r="U49">
        <v>1.2250000000000001</v>
      </c>
      <c r="W49">
        <v>1.2250000000000001</v>
      </c>
      <c r="Y49">
        <v>1.2250000000000001</v>
      </c>
      <c r="AL49">
        <v>1.2250000000000001</v>
      </c>
      <c r="AO49">
        <v>1.2250000000000001</v>
      </c>
      <c r="AP49">
        <v>1.2250000000000001</v>
      </c>
      <c r="AQ49">
        <v>1.2250000000000001</v>
      </c>
      <c r="AX49">
        <v>1.2250000000000001</v>
      </c>
      <c r="BB49">
        <v>1.2250000000000001</v>
      </c>
      <c r="BC49">
        <v>1.2250000000000001</v>
      </c>
      <c r="BD49">
        <v>1.2250000000000001</v>
      </c>
      <c r="BE49">
        <v>1.2250000000000001</v>
      </c>
      <c r="BF49">
        <v>1.2250000000000001</v>
      </c>
      <c r="BG49">
        <v>1.2250000000000001</v>
      </c>
      <c r="BH49">
        <v>1.2250000000000001</v>
      </c>
      <c r="BJ49">
        <v>1.2250000000000001</v>
      </c>
      <c r="BK49">
        <v>1.2250000000000001</v>
      </c>
      <c r="BL49">
        <v>1.2250000000000001</v>
      </c>
      <c r="BM49">
        <v>1.2250000000000001</v>
      </c>
      <c r="BO49">
        <v>1.2250000000000001</v>
      </c>
      <c r="CE49">
        <v>1.2250000000000001</v>
      </c>
      <c r="CF49">
        <v>1.2250000000000001</v>
      </c>
      <c r="CG49">
        <v>1.2250000000000001</v>
      </c>
      <c r="CH49">
        <v>1.2250000000000001</v>
      </c>
      <c r="CI49">
        <v>1.2250000000000001</v>
      </c>
      <c r="CJ49">
        <v>1.2250000000000001</v>
      </c>
      <c r="CK49">
        <v>1.2250000000000001</v>
      </c>
      <c r="CL49">
        <v>1.2250000000000001</v>
      </c>
      <c r="CM49">
        <v>1.2250000000000001</v>
      </c>
      <c r="CN49">
        <v>1.2250000000000001</v>
      </c>
      <c r="CO49">
        <v>1.2250000000000001</v>
      </c>
      <c r="CP49">
        <v>1.2250000000000001</v>
      </c>
      <c r="CQ49">
        <v>1.2250000000000001</v>
      </c>
      <c r="CR49">
        <v>1.2250000000000001</v>
      </c>
      <c r="CS49">
        <v>1.2250000000000001</v>
      </c>
      <c r="CT49">
        <v>1.2250000000000001</v>
      </c>
      <c r="CW49">
        <v>1.2250000000000001</v>
      </c>
      <c r="CX49">
        <v>1.2250000000000001</v>
      </c>
      <c r="CY49">
        <v>1.2250000000000001</v>
      </c>
      <c r="CZ49">
        <v>1.2250000000000001</v>
      </c>
      <c r="DA49">
        <v>1.2250000000000001</v>
      </c>
      <c r="DC49">
        <v>1.2250000000000001</v>
      </c>
      <c r="DG49">
        <v>1.2250000000000001</v>
      </c>
      <c r="DO49" t="s">
        <v>149</v>
      </c>
    </row>
    <row r="50" spans="1:120" x14ac:dyDescent="0.2">
      <c r="A50" t="s">
        <v>121</v>
      </c>
      <c r="B50">
        <v>1.2250000000000001</v>
      </c>
      <c r="C50" t="b">
        <v>1</v>
      </c>
      <c r="D50">
        <v>3.6749999999999998</v>
      </c>
      <c r="E50">
        <v>2.4500000000000002</v>
      </c>
      <c r="F50">
        <v>3.6749999999999998</v>
      </c>
      <c r="G50">
        <v>3.6749999999999998</v>
      </c>
      <c r="H50">
        <v>3.6749999999999998</v>
      </c>
      <c r="I50">
        <v>3.6749999999999998</v>
      </c>
      <c r="J50">
        <v>1.2250000000000001</v>
      </c>
      <c r="K50">
        <v>3.6749999999999998</v>
      </c>
      <c r="L50">
        <v>1.2250000000000001</v>
      </c>
      <c r="M50">
        <v>1.2250000000000001</v>
      </c>
      <c r="N50">
        <v>3.6749999999999998</v>
      </c>
      <c r="P50">
        <v>2.4500000000000002</v>
      </c>
      <c r="Q50">
        <v>5</v>
      </c>
      <c r="R50">
        <v>3.6749999999999998</v>
      </c>
      <c r="S50">
        <v>1.2250000000000001</v>
      </c>
      <c r="T50">
        <v>6</v>
      </c>
      <c r="U50">
        <v>4.9000000000000004</v>
      </c>
      <c r="AG50">
        <v>1.2250000000000001</v>
      </c>
      <c r="AJ50">
        <v>1.2250000000000001</v>
      </c>
      <c r="AL50">
        <v>1.2250000000000001</v>
      </c>
      <c r="AM50">
        <v>1.2250000000000001</v>
      </c>
      <c r="AO50">
        <v>1.2250000000000001</v>
      </c>
      <c r="AP50">
        <v>1.2250000000000001</v>
      </c>
      <c r="AQ50">
        <v>1.2250000000000001</v>
      </c>
      <c r="BA50">
        <v>1.2250000000000001</v>
      </c>
      <c r="BD50">
        <v>1.2250000000000001</v>
      </c>
      <c r="BH50">
        <v>1.2250000000000001</v>
      </c>
      <c r="BJ50">
        <v>1.2250000000000001</v>
      </c>
      <c r="BK50">
        <v>1.2250000000000001</v>
      </c>
      <c r="BL50">
        <v>1.2250000000000001</v>
      </c>
      <c r="BM50">
        <v>1.2250000000000001</v>
      </c>
      <c r="BQ50">
        <v>1.2250000000000001</v>
      </c>
      <c r="BS50">
        <v>1.2250000000000001</v>
      </c>
      <c r="BW50">
        <v>1.2250000000000001</v>
      </c>
      <c r="BX50">
        <v>1.2250000000000001</v>
      </c>
      <c r="BY50">
        <v>1.2250000000000001</v>
      </c>
      <c r="BZ50">
        <v>1.2250000000000001</v>
      </c>
      <c r="CA50">
        <v>1.2250000000000001</v>
      </c>
      <c r="CB50">
        <v>1.2250000000000001</v>
      </c>
      <c r="CC50">
        <v>1.2250000000000001</v>
      </c>
      <c r="CD50">
        <v>1.2250000000000001</v>
      </c>
      <c r="CE50">
        <v>1.2250000000000001</v>
      </c>
      <c r="CH50">
        <v>1.2250000000000001</v>
      </c>
      <c r="CI50">
        <v>1.2250000000000001</v>
      </c>
      <c r="CJ50">
        <v>1.2250000000000001</v>
      </c>
      <c r="CK50">
        <v>1.2250000000000001</v>
      </c>
      <c r="CL50">
        <v>1.2250000000000001</v>
      </c>
      <c r="CM50">
        <v>1.2250000000000001</v>
      </c>
      <c r="CO50">
        <v>1.2250000000000001</v>
      </c>
      <c r="CP50">
        <v>1.2250000000000001</v>
      </c>
      <c r="CQ50">
        <v>1.2250000000000001</v>
      </c>
      <c r="CS50">
        <v>1.2250000000000001</v>
      </c>
      <c r="CT50">
        <v>1.2250000000000001</v>
      </c>
      <c r="CV50">
        <v>1.2250000000000001</v>
      </c>
      <c r="CW50">
        <v>1.2250000000000001</v>
      </c>
      <c r="CX50">
        <v>1.2250000000000001</v>
      </c>
      <c r="CZ50">
        <v>1.2250000000000001</v>
      </c>
      <c r="DC50">
        <v>1.2250000000000001</v>
      </c>
      <c r="DD50">
        <v>1.2250000000000001</v>
      </c>
      <c r="DI50">
        <v>1.2250000000000001</v>
      </c>
      <c r="DK50">
        <v>1.2250000000000001</v>
      </c>
    </row>
    <row r="51" spans="1:120" x14ac:dyDescent="0.2">
      <c r="A51" t="s">
        <v>121</v>
      </c>
      <c r="B51">
        <v>1.2250000000000001</v>
      </c>
      <c r="C51" t="b">
        <v>1</v>
      </c>
      <c r="D51">
        <v>2.4500000000000002</v>
      </c>
      <c r="E51">
        <v>4.9000000000000004</v>
      </c>
      <c r="F51">
        <v>4.9000000000000004</v>
      </c>
      <c r="G51">
        <v>2.4500000000000002</v>
      </c>
      <c r="H51">
        <v>2.4500000000000002</v>
      </c>
      <c r="I51">
        <v>4.9000000000000004</v>
      </c>
      <c r="J51">
        <v>2.4500000000000002</v>
      </c>
      <c r="K51">
        <v>1.2250000000000001</v>
      </c>
      <c r="L51">
        <v>2.4500000000000002</v>
      </c>
      <c r="M51">
        <v>2.4500000000000002</v>
      </c>
      <c r="N51">
        <v>2.4500000000000002</v>
      </c>
      <c r="O51" t="s">
        <v>159</v>
      </c>
      <c r="P51">
        <v>6</v>
      </c>
      <c r="Q51">
        <v>4.9000000000000004</v>
      </c>
      <c r="R51">
        <v>5</v>
      </c>
      <c r="S51">
        <v>1.2250000000000001</v>
      </c>
      <c r="T51">
        <v>2.4500000000000002</v>
      </c>
      <c r="U51">
        <v>3.6749999999999998</v>
      </c>
      <c r="AG51">
        <v>1.2250000000000001</v>
      </c>
      <c r="AJ51">
        <v>1.2250000000000001</v>
      </c>
      <c r="AL51">
        <v>1.2250000000000001</v>
      </c>
      <c r="AQ51">
        <v>1.2250000000000001</v>
      </c>
      <c r="AU51">
        <v>1.2250000000000001</v>
      </c>
      <c r="AZ51">
        <v>1.2250000000000001</v>
      </c>
      <c r="BL51">
        <v>1.2250000000000001</v>
      </c>
      <c r="BM51">
        <v>1.2250000000000001</v>
      </c>
      <c r="BP51">
        <v>1.2250000000000001</v>
      </c>
      <c r="BQ51">
        <v>1.2250000000000001</v>
      </c>
      <c r="BS51">
        <v>1.2250000000000001</v>
      </c>
      <c r="BT51">
        <v>1.2250000000000001</v>
      </c>
      <c r="BV51">
        <v>1.2250000000000001</v>
      </c>
      <c r="CD51">
        <v>1.2250000000000001</v>
      </c>
      <c r="CG51">
        <v>1.2250000000000001</v>
      </c>
      <c r="CK51">
        <v>1.2250000000000001</v>
      </c>
      <c r="CM51">
        <v>1.2250000000000001</v>
      </c>
      <c r="CN51">
        <v>1.2250000000000001</v>
      </c>
      <c r="CP51">
        <v>1.2250000000000001</v>
      </c>
      <c r="CR51">
        <v>1.2250000000000001</v>
      </c>
      <c r="CT51">
        <v>1.2250000000000001</v>
      </c>
      <c r="CW51">
        <v>1.2250000000000001</v>
      </c>
      <c r="CZ51">
        <v>1.2250000000000001</v>
      </c>
      <c r="DA51">
        <v>1.2250000000000001</v>
      </c>
      <c r="DC51">
        <v>1.2250000000000001</v>
      </c>
      <c r="DD51">
        <v>1.2250000000000001</v>
      </c>
      <c r="DO51" t="s">
        <v>160</v>
      </c>
      <c r="DP51" t="s">
        <v>161</v>
      </c>
    </row>
    <row r="52" spans="1:120" x14ac:dyDescent="0.2">
      <c r="A52" t="s">
        <v>121</v>
      </c>
      <c r="B52">
        <v>1.2250000000000001</v>
      </c>
      <c r="C52" t="b">
        <v>1</v>
      </c>
      <c r="D52">
        <v>2.4500000000000002</v>
      </c>
      <c r="E52">
        <v>4.9000000000000004</v>
      </c>
      <c r="F52">
        <v>2.4500000000000002</v>
      </c>
      <c r="G52">
        <v>2.4500000000000002</v>
      </c>
      <c r="H52">
        <v>3.6749999999999998</v>
      </c>
      <c r="I52">
        <v>3.6749999999999998</v>
      </c>
      <c r="J52">
        <v>3.6749999999999998</v>
      </c>
      <c r="K52">
        <v>2.4500000000000002</v>
      </c>
      <c r="L52">
        <v>3.6749999999999998</v>
      </c>
      <c r="M52">
        <v>2.4500000000000002</v>
      </c>
      <c r="N52">
        <v>2.4500000000000002</v>
      </c>
      <c r="O52" t="s">
        <v>162</v>
      </c>
      <c r="P52">
        <v>3.6749999999999998</v>
      </c>
      <c r="Q52">
        <v>2.4500000000000002</v>
      </c>
      <c r="R52">
        <v>5</v>
      </c>
      <c r="S52">
        <v>1.2250000000000001</v>
      </c>
      <c r="T52">
        <v>6</v>
      </c>
      <c r="U52">
        <v>4.9000000000000004</v>
      </c>
      <c r="V52">
        <v>1.2250000000000001</v>
      </c>
      <c r="W52">
        <v>1.2250000000000001</v>
      </c>
      <c r="AG52">
        <v>1.2250000000000001</v>
      </c>
      <c r="AI52">
        <v>1.2250000000000001</v>
      </c>
      <c r="AJ52">
        <v>1.2250000000000001</v>
      </c>
      <c r="AL52">
        <v>1.2250000000000001</v>
      </c>
      <c r="AM52">
        <v>1.2250000000000001</v>
      </c>
      <c r="AO52">
        <v>1.2250000000000001</v>
      </c>
      <c r="AP52">
        <v>1.2250000000000001</v>
      </c>
      <c r="AQ52">
        <v>1.2250000000000001</v>
      </c>
      <c r="BA52">
        <v>1.2250000000000001</v>
      </c>
      <c r="BJ52">
        <v>1.2250000000000001</v>
      </c>
      <c r="BL52">
        <v>1.2250000000000001</v>
      </c>
      <c r="BO52">
        <v>1.2250000000000001</v>
      </c>
      <c r="BP52">
        <v>1.2250000000000001</v>
      </c>
      <c r="CB52">
        <v>1.2250000000000001</v>
      </c>
      <c r="CE52">
        <v>1.2250000000000001</v>
      </c>
      <c r="CG52">
        <v>1.2250000000000001</v>
      </c>
      <c r="CI52">
        <v>1.2250000000000001</v>
      </c>
      <c r="CJ52">
        <v>1.2250000000000001</v>
      </c>
      <c r="CK52">
        <v>1.2250000000000001</v>
      </c>
      <c r="CM52">
        <v>1.2250000000000001</v>
      </c>
      <c r="CN52">
        <v>1.2250000000000001</v>
      </c>
      <c r="CO52">
        <v>1.2250000000000001</v>
      </c>
      <c r="CP52">
        <v>1.2250000000000001</v>
      </c>
      <c r="CQ52">
        <v>1.2250000000000001</v>
      </c>
      <c r="CR52">
        <v>1.2250000000000001</v>
      </c>
      <c r="CS52">
        <v>1.2250000000000001</v>
      </c>
      <c r="CT52">
        <v>1.2250000000000001</v>
      </c>
      <c r="CV52">
        <v>1.2250000000000001</v>
      </c>
      <c r="CW52">
        <v>1.2250000000000001</v>
      </c>
      <c r="CY52">
        <v>1.2250000000000001</v>
      </c>
      <c r="CZ52">
        <v>1.2250000000000001</v>
      </c>
      <c r="DA52">
        <v>1.2250000000000001</v>
      </c>
      <c r="DD52">
        <v>1.2250000000000001</v>
      </c>
      <c r="DH52">
        <v>1.2250000000000001</v>
      </c>
      <c r="DJ52">
        <v>1.2250000000000001</v>
      </c>
      <c r="DP52" t="s">
        <v>163</v>
      </c>
    </row>
    <row r="53" spans="1:120" x14ac:dyDescent="0.2">
      <c r="A53" t="s">
        <v>121</v>
      </c>
      <c r="B53">
        <v>1.2250000000000001</v>
      </c>
      <c r="C53" t="b">
        <v>1</v>
      </c>
      <c r="D53">
        <v>2.4500000000000002</v>
      </c>
      <c r="E53">
        <v>3.6749999999999998</v>
      </c>
      <c r="F53">
        <v>4.9000000000000004</v>
      </c>
      <c r="G53">
        <v>4.9000000000000004</v>
      </c>
      <c r="H53">
        <v>2.4500000000000002</v>
      </c>
      <c r="I53">
        <v>4.9000000000000004</v>
      </c>
      <c r="J53">
        <v>0</v>
      </c>
      <c r="K53">
        <v>2.4500000000000002</v>
      </c>
      <c r="L53">
        <v>3.6749999999999998</v>
      </c>
      <c r="M53">
        <v>3.6749999999999998</v>
      </c>
      <c r="N53">
        <v>2.4500000000000002</v>
      </c>
      <c r="P53">
        <v>4.9000000000000004</v>
      </c>
      <c r="Q53">
        <v>2.4500000000000002</v>
      </c>
      <c r="R53">
        <v>3.6749999999999998</v>
      </c>
      <c r="S53">
        <v>1.2250000000000001</v>
      </c>
      <c r="T53">
        <v>5</v>
      </c>
      <c r="U53">
        <v>6</v>
      </c>
      <c r="W53">
        <v>1.2250000000000001</v>
      </c>
      <c r="X53">
        <v>1.2250000000000001</v>
      </c>
      <c r="AB53">
        <v>1.2250000000000001</v>
      </c>
      <c r="AC53">
        <v>1.2250000000000001</v>
      </c>
      <c r="AM53">
        <v>1.2250000000000001</v>
      </c>
      <c r="AN53">
        <v>1.2250000000000001</v>
      </c>
      <c r="AO53">
        <v>1.2250000000000001</v>
      </c>
      <c r="AP53">
        <v>1.2250000000000001</v>
      </c>
      <c r="AQ53">
        <v>1.2250000000000001</v>
      </c>
      <c r="AX53">
        <v>1.2250000000000001</v>
      </c>
      <c r="AZ53">
        <v>1.2250000000000001</v>
      </c>
      <c r="BD53">
        <v>1.2250000000000001</v>
      </c>
      <c r="BF53">
        <v>1.2250000000000001</v>
      </c>
      <c r="BI53">
        <v>1.2250000000000001</v>
      </c>
      <c r="BJ53">
        <v>1.2250000000000001</v>
      </c>
      <c r="BK53">
        <v>1.2250000000000001</v>
      </c>
      <c r="BL53">
        <v>1.2250000000000001</v>
      </c>
      <c r="BM53">
        <v>1.2250000000000001</v>
      </c>
      <c r="BN53">
        <v>1.2250000000000001</v>
      </c>
      <c r="BV53">
        <v>1.2250000000000001</v>
      </c>
      <c r="BY53">
        <v>1.2250000000000001</v>
      </c>
      <c r="CA53">
        <v>1.2250000000000001</v>
      </c>
      <c r="CB53">
        <v>1.2250000000000001</v>
      </c>
      <c r="CE53">
        <v>1.2250000000000001</v>
      </c>
      <c r="CF53">
        <v>1.2250000000000001</v>
      </c>
      <c r="CG53">
        <v>1.2250000000000001</v>
      </c>
      <c r="CI53">
        <v>1.2250000000000001</v>
      </c>
      <c r="CL53">
        <v>1.2250000000000001</v>
      </c>
      <c r="CR53">
        <v>1.2250000000000001</v>
      </c>
      <c r="CS53">
        <v>1.2250000000000001</v>
      </c>
      <c r="CT53">
        <v>1.2250000000000001</v>
      </c>
      <c r="CV53">
        <v>1.2250000000000001</v>
      </c>
      <c r="DA53">
        <v>1.2250000000000001</v>
      </c>
      <c r="DD53">
        <v>1.2250000000000001</v>
      </c>
      <c r="DN53">
        <v>1.2250000000000001</v>
      </c>
    </row>
    <row r="54" spans="1:120" x14ac:dyDescent="0.2">
      <c r="A54" t="s">
        <v>121</v>
      </c>
      <c r="B54">
        <v>1.2250000000000001</v>
      </c>
      <c r="C54" t="b">
        <v>1</v>
      </c>
      <c r="D54">
        <v>3.6749999999999998</v>
      </c>
      <c r="E54">
        <v>4.9000000000000004</v>
      </c>
      <c r="F54">
        <v>4.9000000000000004</v>
      </c>
      <c r="G54">
        <v>4.9000000000000004</v>
      </c>
      <c r="H54">
        <v>4.9000000000000004</v>
      </c>
      <c r="I54">
        <v>3.6749999999999998</v>
      </c>
      <c r="J54">
        <v>3.6749999999999998</v>
      </c>
      <c r="K54">
        <v>2.4500000000000002</v>
      </c>
      <c r="L54">
        <v>2.4500000000000002</v>
      </c>
      <c r="M54">
        <v>3.6749999999999998</v>
      </c>
      <c r="N54">
        <v>3.6749999999999998</v>
      </c>
      <c r="P54">
        <v>2.4500000000000002</v>
      </c>
      <c r="Q54">
        <v>4.9000000000000004</v>
      </c>
      <c r="R54">
        <v>3.6749999999999998</v>
      </c>
      <c r="S54">
        <v>1.2250000000000001</v>
      </c>
      <c r="T54">
        <v>5</v>
      </c>
      <c r="U54">
        <v>6</v>
      </c>
      <c r="W54">
        <v>1.2250000000000001</v>
      </c>
      <c r="BJ54">
        <v>1.2250000000000001</v>
      </c>
      <c r="CB54">
        <v>1.2250000000000001</v>
      </c>
      <c r="CC54">
        <v>1.2250000000000001</v>
      </c>
      <c r="CE54">
        <v>1.2250000000000001</v>
      </c>
      <c r="CI54">
        <v>1.2250000000000001</v>
      </c>
      <c r="CN54">
        <v>1.2250000000000001</v>
      </c>
      <c r="CQ54">
        <v>1.2250000000000001</v>
      </c>
      <c r="CR54">
        <v>1.2250000000000001</v>
      </c>
      <c r="CT54">
        <v>1.2250000000000001</v>
      </c>
      <c r="CV54">
        <v>1.2250000000000001</v>
      </c>
      <c r="CY54">
        <v>1.2250000000000001</v>
      </c>
      <c r="CZ54">
        <v>1.2250000000000001</v>
      </c>
      <c r="DD54">
        <v>1.2250000000000001</v>
      </c>
      <c r="DE54">
        <v>1.2250000000000001</v>
      </c>
      <c r="DF54">
        <v>1.2250000000000001</v>
      </c>
      <c r="DM54">
        <v>1.2250000000000001</v>
      </c>
    </row>
    <row r="55" spans="1:120" x14ac:dyDescent="0.2">
      <c r="A55" t="s">
        <v>121</v>
      </c>
      <c r="B55">
        <v>1.2250000000000001</v>
      </c>
      <c r="C55" t="b">
        <v>1</v>
      </c>
      <c r="D55">
        <v>4.9000000000000004</v>
      </c>
      <c r="E55">
        <v>4.9000000000000004</v>
      </c>
      <c r="F55">
        <v>4.9000000000000004</v>
      </c>
      <c r="G55">
        <v>4.9000000000000004</v>
      </c>
      <c r="H55">
        <v>4.9000000000000004</v>
      </c>
      <c r="I55">
        <v>3.6749999999999998</v>
      </c>
      <c r="J55">
        <v>3.6749999999999998</v>
      </c>
      <c r="K55">
        <v>3.6749999999999998</v>
      </c>
      <c r="L55">
        <v>3.6749999999999998</v>
      </c>
      <c r="M55">
        <v>3.6749999999999998</v>
      </c>
      <c r="N55">
        <v>4.9000000000000004</v>
      </c>
      <c r="O55" t="s">
        <v>168</v>
      </c>
      <c r="P55">
        <v>2.4500000000000002</v>
      </c>
      <c r="Q55">
        <v>3.6749999999999998</v>
      </c>
      <c r="R55">
        <v>4.9000000000000004</v>
      </c>
      <c r="S55">
        <v>1.2250000000000001</v>
      </c>
      <c r="T55">
        <v>5</v>
      </c>
      <c r="U55">
        <v>6</v>
      </c>
      <c r="V55">
        <v>1.2250000000000001</v>
      </c>
      <c r="W55">
        <v>1.2250000000000001</v>
      </c>
      <c r="X55">
        <v>1.2250000000000001</v>
      </c>
      <c r="Y55">
        <v>1.2250000000000001</v>
      </c>
      <c r="AD55">
        <v>1.2250000000000001</v>
      </c>
      <c r="AJ55">
        <v>1.2250000000000001</v>
      </c>
      <c r="AL55">
        <v>1.2250000000000001</v>
      </c>
      <c r="AM55">
        <v>1.2250000000000001</v>
      </c>
      <c r="AN55">
        <v>1.2250000000000001</v>
      </c>
      <c r="AO55">
        <v>1.2250000000000001</v>
      </c>
      <c r="AQ55">
        <v>1.2250000000000001</v>
      </c>
      <c r="AZ55">
        <v>1.2250000000000001</v>
      </c>
      <c r="BB55">
        <v>1.2250000000000001</v>
      </c>
      <c r="BD55">
        <v>1.2250000000000001</v>
      </c>
      <c r="BE55">
        <v>1.2250000000000001</v>
      </c>
      <c r="BF55">
        <v>1.2250000000000001</v>
      </c>
      <c r="BH55">
        <v>1.2250000000000001</v>
      </c>
      <c r="BK55">
        <v>1.2250000000000001</v>
      </c>
      <c r="BL55">
        <v>1.2250000000000001</v>
      </c>
      <c r="BM55">
        <v>1.2250000000000001</v>
      </c>
      <c r="BN55">
        <v>1.2250000000000001</v>
      </c>
      <c r="BX55">
        <v>1.2250000000000001</v>
      </c>
      <c r="BY55">
        <v>1.2250000000000001</v>
      </c>
      <c r="CD55">
        <v>1.2250000000000001</v>
      </c>
      <c r="CE55">
        <v>1.2250000000000001</v>
      </c>
      <c r="CH55">
        <v>1.2250000000000001</v>
      </c>
      <c r="CJ55">
        <v>1.2250000000000001</v>
      </c>
      <c r="CK55">
        <v>1.2250000000000001</v>
      </c>
      <c r="CN55">
        <v>1.2250000000000001</v>
      </c>
      <c r="CR55">
        <v>1.2250000000000001</v>
      </c>
      <c r="CS55">
        <v>1.2250000000000001</v>
      </c>
      <c r="CT55">
        <v>1.2250000000000001</v>
      </c>
      <c r="CV55">
        <v>1.2250000000000001</v>
      </c>
      <c r="CW55">
        <v>1.2250000000000001</v>
      </c>
      <c r="DA55">
        <v>1.2250000000000001</v>
      </c>
      <c r="DD55">
        <v>1.2250000000000001</v>
      </c>
      <c r="DG55">
        <v>1.2250000000000001</v>
      </c>
      <c r="DI55">
        <v>1.2250000000000001</v>
      </c>
      <c r="DK55">
        <v>1.2250000000000001</v>
      </c>
      <c r="DL55">
        <v>1.2250000000000001</v>
      </c>
      <c r="DO55" t="s">
        <v>169</v>
      </c>
      <c r="DP55" t="s">
        <v>170</v>
      </c>
    </row>
    <row r="56" spans="1:120" x14ac:dyDescent="0.2">
      <c r="A56" t="s">
        <v>121</v>
      </c>
      <c r="B56">
        <v>1.2250000000000001</v>
      </c>
      <c r="C56" t="b">
        <v>1</v>
      </c>
      <c r="D56">
        <v>3.6749999999999998</v>
      </c>
      <c r="E56">
        <v>3.6749999999999998</v>
      </c>
      <c r="F56">
        <v>3.6749999999999998</v>
      </c>
      <c r="G56">
        <v>4.9000000000000004</v>
      </c>
      <c r="H56">
        <v>4.9000000000000004</v>
      </c>
      <c r="I56">
        <v>4.9000000000000004</v>
      </c>
      <c r="J56">
        <v>3.6749999999999998</v>
      </c>
      <c r="K56">
        <v>3.6749999999999998</v>
      </c>
      <c r="L56">
        <v>2.4500000000000002</v>
      </c>
      <c r="M56">
        <v>2.4500000000000002</v>
      </c>
      <c r="N56">
        <v>2.4500000000000002</v>
      </c>
      <c r="P56">
        <v>1.2250000000000001</v>
      </c>
      <c r="Q56">
        <v>5</v>
      </c>
      <c r="R56">
        <v>3.6749999999999998</v>
      </c>
      <c r="S56">
        <v>2.4500000000000002</v>
      </c>
      <c r="T56">
        <v>6</v>
      </c>
      <c r="U56">
        <v>4.9000000000000004</v>
      </c>
      <c r="W56">
        <v>1.2250000000000001</v>
      </c>
      <c r="X56">
        <v>1.2250000000000001</v>
      </c>
      <c r="Y56">
        <v>1.2250000000000001</v>
      </c>
      <c r="AD56">
        <v>1.2250000000000001</v>
      </c>
      <c r="AE56">
        <v>1.2250000000000001</v>
      </c>
      <c r="AF56">
        <v>1.2250000000000001</v>
      </c>
      <c r="AG56">
        <v>1.2250000000000001</v>
      </c>
      <c r="AJ56">
        <v>1.2250000000000001</v>
      </c>
      <c r="AL56">
        <v>1.2250000000000001</v>
      </c>
      <c r="AM56">
        <v>1.2250000000000001</v>
      </c>
      <c r="AN56">
        <v>1.2250000000000001</v>
      </c>
      <c r="AO56">
        <v>1.2250000000000001</v>
      </c>
      <c r="AP56">
        <v>1.2250000000000001</v>
      </c>
      <c r="AV56">
        <v>1.2250000000000001</v>
      </c>
      <c r="AZ56">
        <v>1.2250000000000001</v>
      </c>
      <c r="BA56">
        <v>1.2250000000000001</v>
      </c>
      <c r="BB56">
        <v>1.2250000000000001</v>
      </c>
      <c r="BE56">
        <v>1.2250000000000001</v>
      </c>
      <c r="BF56">
        <v>1.2250000000000001</v>
      </c>
      <c r="BG56">
        <v>1.2250000000000001</v>
      </c>
      <c r="BJ56">
        <v>1.2250000000000001</v>
      </c>
      <c r="BK56">
        <v>1.2250000000000001</v>
      </c>
      <c r="BL56">
        <v>1.2250000000000001</v>
      </c>
      <c r="BS56">
        <v>1.2250000000000001</v>
      </c>
      <c r="BX56">
        <v>1.2250000000000001</v>
      </c>
      <c r="BY56">
        <v>1.2250000000000001</v>
      </c>
      <c r="BZ56">
        <v>1.2250000000000001</v>
      </c>
      <c r="CA56">
        <v>1.2250000000000001</v>
      </c>
      <c r="CB56">
        <v>1.2250000000000001</v>
      </c>
      <c r="CC56">
        <v>1.2250000000000001</v>
      </c>
      <c r="CD56">
        <v>1.2250000000000001</v>
      </c>
      <c r="CE56">
        <v>1.2250000000000001</v>
      </c>
      <c r="CF56">
        <v>1.2250000000000001</v>
      </c>
      <c r="CG56">
        <v>1.2250000000000001</v>
      </c>
      <c r="CH56">
        <v>1.2250000000000001</v>
      </c>
      <c r="CI56">
        <v>1.2250000000000001</v>
      </c>
      <c r="CJ56">
        <v>1.2250000000000001</v>
      </c>
      <c r="CK56">
        <v>1.2250000000000001</v>
      </c>
      <c r="CL56">
        <v>1.2250000000000001</v>
      </c>
      <c r="CM56">
        <v>1.2250000000000001</v>
      </c>
      <c r="CN56">
        <v>1.2250000000000001</v>
      </c>
      <c r="CO56">
        <v>1.2250000000000001</v>
      </c>
      <c r="CP56">
        <v>1.2250000000000001</v>
      </c>
      <c r="CQ56">
        <v>1.2250000000000001</v>
      </c>
      <c r="CR56">
        <v>1.2250000000000001</v>
      </c>
      <c r="CS56">
        <v>1.2250000000000001</v>
      </c>
      <c r="CT56">
        <v>1.2250000000000001</v>
      </c>
      <c r="CU56">
        <v>1.2250000000000001</v>
      </c>
      <c r="CV56">
        <v>1.2250000000000001</v>
      </c>
      <c r="CW56">
        <v>1.2250000000000001</v>
      </c>
      <c r="CX56">
        <v>1.2250000000000001</v>
      </c>
      <c r="CY56">
        <v>1.2250000000000001</v>
      </c>
      <c r="CZ56">
        <v>1.2250000000000001</v>
      </c>
      <c r="DA56">
        <v>1.2250000000000001</v>
      </c>
      <c r="DC56">
        <v>1.2250000000000001</v>
      </c>
      <c r="DD56">
        <v>1.2250000000000001</v>
      </c>
      <c r="DF56">
        <v>1.2250000000000001</v>
      </c>
      <c r="DG56">
        <v>1.2250000000000001</v>
      </c>
      <c r="DL56">
        <v>1.2250000000000001</v>
      </c>
    </row>
    <row r="57" spans="1:120" x14ac:dyDescent="0.2">
      <c r="A57" t="s">
        <v>121</v>
      </c>
      <c r="B57">
        <v>1.2250000000000001</v>
      </c>
      <c r="C57" t="b">
        <v>1</v>
      </c>
      <c r="D57">
        <v>4.9000000000000004</v>
      </c>
      <c r="E57">
        <v>4.9000000000000004</v>
      </c>
      <c r="F57">
        <v>3.6749999999999998</v>
      </c>
      <c r="G57">
        <v>3.6749999999999998</v>
      </c>
      <c r="H57">
        <v>3.6749999999999998</v>
      </c>
      <c r="I57">
        <v>3.6749999999999998</v>
      </c>
      <c r="J57">
        <v>2.4500000000000002</v>
      </c>
      <c r="K57">
        <v>2.4500000000000002</v>
      </c>
      <c r="L57">
        <v>1.2250000000000001</v>
      </c>
      <c r="M57">
        <v>1.2250000000000001</v>
      </c>
      <c r="N57">
        <v>1.2250000000000001</v>
      </c>
      <c r="O57" t="s">
        <v>172</v>
      </c>
      <c r="P57">
        <v>5</v>
      </c>
      <c r="Q57">
        <v>4.9000000000000004</v>
      </c>
      <c r="R57">
        <v>3.6749999999999998</v>
      </c>
      <c r="S57">
        <v>1.2250000000000001</v>
      </c>
      <c r="T57">
        <v>6</v>
      </c>
      <c r="U57">
        <v>2.4500000000000002</v>
      </c>
      <c r="CH57">
        <v>1.2250000000000001</v>
      </c>
      <c r="CI57">
        <v>1.2250000000000001</v>
      </c>
      <c r="CJ57">
        <v>1.2250000000000001</v>
      </c>
      <c r="CK57">
        <v>1.2250000000000001</v>
      </c>
      <c r="CM57">
        <v>1.2250000000000001</v>
      </c>
      <c r="CR57">
        <v>1.2250000000000001</v>
      </c>
      <c r="CT57">
        <v>1.2250000000000001</v>
      </c>
      <c r="CU57">
        <v>1.2250000000000001</v>
      </c>
      <c r="DC57">
        <v>1.2250000000000001</v>
      </c>
      <c r="DD57">
        <v>1.2250000000000001</v>
      </c>
      <c r="DE57">
        <v>1.2250000000000001</v>
      </c>
      <c r="DI57">
        <v>1.2250000000000001</v>
      </c>
    </row>
    <row r="58" spans="1:120" x14ac:dyDescent="0.2">
      <c r="A58" t="s">
        <v>121</v>
      </c>
      <c r="B58">
        <v>1.2250000000000001</v>
      </c>
      <c r="C58" t="b">
        <v>1</v>
      </c>
      <c r="D58">
        <v>2.4500000000000002</v>
      </c>
      <c r="E58">
        <v>4.9000000000000004</v>
      </c>
      <c r="F58">
        <v>3.6749999999999998</v>
      </c>
      <c r="G58">
        <v>3.6749999999999998</v>
      </c>
      <c r="H58">
        <v>4.9000000000000004</v>
      </c>
      <c r="I58">
        <v>2.4500000000000002</v>
      </c>
      <c r="J58">
        <v>2.4500000000000002</v>
      </c>
      <c r="K58">
        <v>2.4500000000000002</v>
      </c>
      <c r="L58">
        <v>1.2250000000000001</v>
      </c>
      <c r="M58">
        <v>2.4500000000000002</v>
      </c>
      <c r="N58">
        <v>3.6749999999999998</v>
      </c>
      <c r="O58" t="s">
        <v>174</v>
      </c>
      <c r="P58">
        <v>2.4500000000000002</v>
      </c>
      <c r="Q58">
        <v>3.6749999999999998</v>
      </c>
      <c r="R58">
        <v>4.9000000000000004</v>
      </c>
      <c r="S58">
        <v>1.2250000000000001</v>
      </c>
      <c r="T58">
        <v>5</v>
      </c>
      <c r="U58">
        <v>6</v>
      </c>
      <c r="AG58">
        <v>1.2250000000000001</v>
      </c>
      <c r="AJ58">
        <v>1.2250000000000001</v>
      </c>
      <c r="AL58">
        <v>1.2250000000000001</v>
      </c>
      <c r="AM58">
        <v>1.2250000000000001</v>
      </c>
      <c r="CB58">
        <v>1.2250000000000001</v>
      </c>
      <c r="CH58">
        <v>1.2250000000000001</v>
      </c>
      <c r="CJ58">
        <v>1.2250000000000001</v>
      </c>
      <c r="CM58">
        <v>1.2250000000000001</v>
      </c>
      <c r="CR58">
        <v>1.2250000000000001</v>
      </c>
      <c r="CU58">
        <v>1.2250000000000001</v>
      </c>
      <c r="CV58">
        <v>1.2250000000000001</v>
      </c>
      <c r="DP58" t="s">
        <v>175</v>
      </c>
    </row>
    <row r="59" spans="1:120" x14ac:dyDescent="0.2">
      <c r="A59" t="s">
        <v>121</v>
      </c>
      <c r="B59">
        <v>1.2250000000000001</v>
      </c>
      <c r="C59" t="b">
        <v>1</v>
      </c>
      <c r="D59">
        <v>1.2250000000000001</v>
      </c>
      <c r="F59">
        <v>3.6749999999999998</v>
      </c>
      <c r="G59">
        <v>4.9000000000000004</v>
      </c>
      <c r="H59">
        <v>4.9000000000000004</v>
      </c>
      <c r="I59">
        <v>4.9000000000000004</v>
      </c>
      <c r="J59">
        <v>3.6749999999999998</v>
      </c>
      <c r="K59">
        <v>3.6749999999999998</v>
      </c>
      <c r="L59">
        <v>2.4500000000000002</v>
      </c>
      <c r="M59">
        <v>2.4500000000000002</v>
      </c>
      <c r="N59">
        <v>2.4500000000000002</v>
      </c>
      <c r="O59" t="s">
        <v>179</v>
      </c>
      <c r="P59">
        <v>2.4500000000000002</v>
      </c>
      <c r="Q59">
        <v>4.9000000000000004</v>
      </c>
      <c r="R59">
        <v>5</v>
      </c>
      <c r="S59">
        <v>1.2250000000000001</v>
      </c>
      <c r="T59">
        <v>3.6749999999999998</v>
      </c>
      <c r="U59">
        <v>6</v>
      </c>
      <c r="AG59">
        <v>1.2250000000000001</v>
      </c>
      <c r="AJ59">
        <v>1.2250000000000001</v>
      </c>
      <c r="AL59">
        <v>1.2250000000000001</v>
      </c>
      <c r="AO59">
        <v>1.2250000000000001</v>
      </c>
      <c r="AQ59">
        <v>1.2250000000000001</v>
      </c>
      <c r="AZ59">
        <v>1.2250000000000001</v>
      </c>
      <c r="BH59">
        <v>1.2250000000000001</v>
      </c>
      <c r="BI59">
        <v>1.2250000000000001</v>
      </c>
      <c r="CK59">
        <v>1.2250000000000001</v>
      </c>
      <c r="CM59">
        <v>1.2250000000000001</v>
      </c>
      <c r="CN59">
        <v>1.2250000000000001</v>
      </c>
      <c r="CP59">
        <v>1.2250000000000001</v>
      </c>
      <c r="CR59">
        <v>1.2250000000000001</v>
      </c>
      <c r="CS59">
        <v>1.2250000000000001</v>
      </c>
      <c r="CT59">
        <v>1.2250000000000001</v>
      </c>
      <c r="CW59">
        <v>1.2250000000000001</v>
      </c>
      <c r="CZ59">
        <v>1.2250000000000001</v>
      </c>
      <c r="DA59">
        <v>1.2250000000000001</v>
      </c>
      <c r="DE59">
        <v>1.2250000000000001</v>
      </c>
      <c r="DG59">
        <v>1.2250000000000001</v>
      </c>
      <c r="DH59">
        <v>1.2250000000000001</v>
      </c>
      <c r="DL59">
        <v>1.2250000000000001</v>
      </c>
    </row>
    <row r="60" spans="1:120" x14ac:dyDescent="0.2">
      <c r="A60" t="s">
        <v>121</v>
      </c>
      <c r="B60">
        <v>1.2250000000000001</v>
      </c>
      <c r="C60" t="b">
        <v>1</v>
      </c>
      <c r="D60">
        <v>3.6749999999999998</v>
      </c>
      <c r="E60">
        <v>3.6749999999999998</v>
      </c>
      <c r="F60">
        <v>3.6749999999999998</v>
      </c>
      <c r="G60">
        <v>4.9000000000000004</v>
      </c>
      <c r="H60">
        <v>4.9000000000000004</v>
      </c>
      <c r="I60">
        <v>3.6749999999999998</v>
      </c>
      <c r="J60">
        <v>4.9000000000000004</v>
      </c>
      <c r="K60">
        <v>4.9000000000000004</v>
      </c>
      <c r="L60">
        <v>4.9000000000000004</v>
      </c>
      <c r="M60">
        <v>4.9000000000000004</v>
      </c>
      <c r="N60">
        <v>4.9000000000000004</v>
      </c>
      <c r="P60">
        <v>1.2250000000000001</v>
      </c>
      <c r="Q60">
        <v>4.9000000000000004</v>
      </c>
      <c r="R60">
        <v>5</v>
      </c>
      <c r="S60">
        <v>3.6749999999999998</v>
      </c>
      <c r="T60">
        <v>6</v>
      </c>
      <c r="U60">
        <v>2.4500000000000002</v>
      </c>
      <c r="AD60">
        <v>1.2250000000000001</v>
      </c>
      <c r="AK60">
        <v>1.2250000000000001</v>
      </c>
      <c r="AM60">
        <v>1.2250000000000001</v>
      </c>
      <c r="AO60">
        <v>1.2250000000000001</v>
      </c>
      <c r="CH60">
        <v>1.2250000000000001</v>
      </c>
      <c r="CK60">
        <v>1.2250000000000001</v>
      </c>
      <c r="CO60">
        <v>1.2250000000000001</v>
      </c>
      <c r="CR60">
        <v>1.2250000000000001</v>
      </c>
      <c r="CS60">
        <v>1.2250000000000001</v>
      </c>
      <c r="DB60">
        <v>1.2250000000000001</v>
      </c>
      <c r="DC60">
        <v>1.2250000000000001</v>
      </c>
      <c r="DE60">
        <v>1.2250000000000001</v>
      </c>
      <c r="DJ60">
        <v>1.2250000000000001</v>
      </c>
      <c r="DN60">
        <v>1.2250000000000001</v>
      </c>
    </row>
    <row r="61" spans="1:120" x14ac:dyDescent="0.2">
      <c r="A61" t="s">
        <v>121</v>
      </c>
      <c r="B61">
        <v>1.2250000000000001</v>
      </c>
      <c r="C61" t="b">
        <v>1</v>
      </c>
      <c r="D61">
        <v>4.9000000000000004</v>
      </c>
      <c r="E61">
        <v>4.9000000000000004</v>
      </c>
      <c r="F61">
        <v>4.9000000000000004</v>
      </c>
      <c r="G61">
        <v>4.9000000000000004</v>
      </c>
      <c r="H61">
        <v>4.9000000000000004</v>
      </c>
      <c r="I61">
        <v>4.9000000000000004</v>
      </c>
      <c r="J61">
        <v>3.6749999999999998</v>
      </c>
      <c r="K61">
        <v>4.9000000000000004</v>
      </c>
      <c r="L61">
        <v>3.6749999999999998</v>
      </c>
      <c r="M61">
        <v>3.6749999999999998</v>
      </c>
      <c r="N61">
        <v>2.4500000000000002</v>
      </c>
      <c r="O61" t="s">
        <v>182</v>
      </c>
      <c r="P61">
        <v>2.4500000000000002</v>
      </c>
      <c r="Q61">
        <v>3.6749999999999998</v>
      </c>
      <c r="R61">
        <v>4.9000000000000004</v>
      </c>
      <c r="S61">
        <v>1.2250000000000001</v>
      </c>
      <c r="T61">
        <v>5</v>
      </c>
      <c r="U61">
        <v>6</v>
      </c>
      <c r="W61">
        <v>1.2250000000000001</v>
      </c>
      <c r="Y61">
        <v>1.2250000000000001</v>
      </c>
      <c r="AC61">
        <v>1.2250000000000001</v>
      </c>
      <c r="AE61">
        <v>1.2250000000000001</v>
      </c>
      <c r="AJ61">
        <v>1.2250000000000001</v>
      </c>
      <c r="AL61">
        <v>1.2250000000000001</v>
      </c>
      <c r="AM61">
        <v>1.2250000000000001</v>
      </c>
      <c r="AO61">
        <v>1.2250000000000001</v>
      </c>
      <c r="AQ61">
        <v>1.2250000000000001</v>
      </c>
      <c r="AZ61">
        <v>1.2250000000000001</v>
      </c>
      <c r="BF61">
        <v>1.2250000000000001</v>
      </c>
      <c r="BO61">
        <v>1.2250000000000001</v>
      </c>
      <c r="BR61">
        <v>1.2250000000000001</v>
      </c>
      <c r="CJ61">
        <v>1.2250000000000001</v>
      </c>
      <c r="CK61">
        <v>1.2250000000000001</v>
      </c>
      <c r="CM61">
        <v>1.2250000000000001</v>
      </c>
      <c r="CN61">
        <v>1.2250000000000001</v>
      </c>
      <c r="CP61">
        <v>1.2250000000000001</v>
      </c>
      <c r="CR61">
        <v>1.2250000000000001</v>
      </c>
      <c r="CS61">
        <v>1.2250000000000001</v>
      </c>
      <c r="CT61">
        <v>1.2250000000000001</v>
      </c>
      <c r="CW61">
        <v>1.2250000000000001</v>
      </c>
      <c r="DA61">
        <v>1.2250000000000001</v>
      </c>
      <c r="DP61" t="s">
        <v>183</v>
      </c>
    </row>
    <row r="62" spans="1:120" x14ac:dyDescent="0.2">
      <c r="A62" t="s">
        <v>121</v>
      </c>
      <c r="B62">
        <v>1.2250000000000001</v>
      </c>
      <c r="C62" t="b">
        <v>1</v>
      </c>
      <c r="D62">
        <v>4.9000000000000004</v>
      </c>
      <c r="E62">
        <v>4.9000000000000004</v>
      </c>
      <c r="F62">
        <v>4.9000000000000004</v>
      </c>
      <c r="G62">
        <v>4.9000000000000004</v>
      </c>
      <c r="H62">
        <v>4.9000000000000004</v>
      </c>
      <c r="I62">
        <v>4.9000000000000004</v>
      </c>
      <c r="J62">
        <v>4.9000000000000004</v>
      </c>
      <c r="K62">
        <v>4.9000000000000004</v>
      </c>
      <c r="L62">
        <v>1.2250000000000001</v>
      </c>
      <c r="M62">
        <v>1.2250000000000001</v>
      </c>
      <c r="N62">
        <v>0</v>
      </c>
      <c r="O62" t="s">
        <v>186</v>
      </c>
      <c r="P62">
        <v>1.2250000000000001</v>
      </c>
      <c r="Q62">
        <v>3.6749999999999998</v>
      </c>
      <c r="R62">
        <v>4.9000000000000004</v>
      </c>
      <c r="S62">
        <v>2.4500000000000002</v>
      </c>
      <c r="T62">
        <v>5</v>
      </c>
      <c r="U62">
        <v>6</v>
      </c>
      <c r="W62">
        <v>1.2250000000000001</v>
      </c>
      <c r="AG62">
        <v>1.2250000000000001</v>
      </c>
      <c r="AJ62">
        <v>1.2250000000000001</v>
      </c>
      <c r="AL62">
        <v>1.2250000000000001</v>
      </c>
      <c r="AO62">
        <v>1.2250000000000001</v>
      </c>
      <c r="CN62">
        <v>1.2250000000000001</v>
      </c>
      <c r="CR62">
        <v>1.2250000000000001</v>
      </c>
      <c r="CS62">
        <v>1.2250000000000001</v>
      </c>
      <c r="CT62">
        <v>1.2250000000000001</v>
      </c>
      <c r="CW62">
        <v>1.2250000000000001</v>
      </c>
      <c r="CX62">
        <v>1.2250000000000001</v>
      </c>
      <c r="DE62">
        <v>1.2250000000000001</v>
      </c>
      <c r="DH62">
        <v>1.2250000000000001</v>
      </c>
      <c r="DL62">
        <v>1.2250000000000001</v>
      </c>
    </row>
    <row r="63" spans="1:120" x14ac:dyDescent="0.2">
      <c r="A63" t="s">
        <v>121</v>
      </c>
      <c r="B63">
        <v>1.2250000000000001</v>
      </c>
      <c r="C63" t="b">
        <v>0</v>
      </c>
      <c r="D63">
        <v>4.9000000000000004</v>
      </c>
      <c r="E63">
        <v>2.4500000000000002</v>
      </c>
      <c r="F63">
        <v>1.2250000000000001</v>
      </c>
      <c r="G63">
        <v>4.9000000000000004</v>
      </c>
      <c r="H63">
        <v>4.9000000000000004</v>
      </c>
      <c r="I63">
        <v>4.9000000000000004</v>
      </c>
      <c r="J63">
        <v>0</v>
      </c>
      <c r="K63">
        <v>0</v>
      </c>
      <c r="L63">
        <v>0</v>
      </c>
      <c r="M63">
        <v>0</v>
      </c>
      <c r="N63">
        <v>4.9000000000000004</v>
      </c>
      <c r="P63">
        <v>6</v>
      </c>
      <c r="Q63">
        <v>1.2250000000000001</v>
      </c>
      <c r="R63">
        <v>2.4500000000000002</v>
      </c>
      <c r="S63">
        <v>5</v>
      </c>
      <c r="T63">
        <v>4.9000000000000004</v>
      </c>
      <c r="U63">
        <v>3.6749999999999998</v>
      </c>
      <c r="W63">
        <v>1.2250000000000001</v>
      </c>
      <c r="Y63">
        <v>1.2250000000000001</v>
      </c>
      <c r="AD63">
        <v>1.2250000000000001</v>
      </c>
      <c r="AJ63">
        <v>1.2250000000000001</v>
      </c>
      <c r="AL63">
        <v>1.2250000000000001</v>
      </c>
      <c r="AM63">
        <v>1.2250000000000001</v>
      </c>
      <c r="AN63">
        <v>1.2250000000000001</v>
      </c>
      <c r="AO63">
        <v>1.2250000000000001</v>
      </c>
      <c r="AV63">
        <v>1.2250000000000001</v>
      </c>
      <c r="AY63">
        <v>1.2250000000000001</v>
      </c>
      <c r="BB63">
        <v>1.2250000000000001</v>
      </c>
    </row>
    <row r="64" spans="1:120" x14ac:dyDescent="0.2">
      <c r="A64" t="s">
        <v>121</v>
      </c>
      <c r="B64">
        <v>1.2250000000000001</v>
      </c>
      <c r="C64" t="b">
        <v>1</v>
      </c>
      <c r="D64">
        <v>4.9000000000000004</v>
      </c>
      <c r="E64">
        <v>4.9000000000000004</v>
      </c>
      <c r="F64">
        <v>3.6749999999999998</v>
      </c>
      <c r="G64">
        <v>3.6749999999999998</v>
      </c>
      <c r="H64">
        <v>4.9000000000000004</v>
      </c>
      <c r="I64">
        <v>4.9000000000000004</v>
      </c>
      <c r="J64">
        <v>2.4500000000000002</v>
      </c>
      <c r="K64">
        <v>2.4500000000000002</v>
      </c>
      <c r="L64">
        <v>1.2250000000000001</v>
      </c>
      <c r="M64">
        <v>1.2250000000000001</v>
      </c>
      <c r="N64">
        <v>2.4500000000000002</v>
      </c>
      <c r="O64" t="s">
        <v>190</v>
      </c>
      <c r="P64">
        <v>2.4500000000000002</v>
      </c>
      <c r="Q64">
        <v>3.6749999999999998</v>
      </c>
      <c r="R64">
        <v>4.9000000000000004</v>
      </c>
      <c r="S64">
        <v>1.2250000000000001</v>
      </c>
      <c r="T64">
        <v>5</v>
      </c>
      <c r="U64">
        <v>6</v>
      </c>
      <c r="W64">
        <v>1.2250000000000001</v>
      </c>
      <c r="Y64">
        <v>1.2250000000000001</v>
      </c>
      <c r="Z64">
        <v>1.2250000000000001</v>
      </c>
      <c r="AD64">
        <v>1.2250000000000001</v>
      </c>
      <c r="AF64">
        <v>1.2250000000000001</v>
      </c>
      <c r="AG64">
        <v>1.2250000000000001</v>
      </c>
      <c r="AL64">
        <v>1.2250000000000001</v>
      </c>
      <c r="AO64">
        <v>1.2250000000000001</v>
      </c>
      <c r="AP64">
        <v>1.2250000000000001</v>
      </c>
      <c r="AQ64">
        <v>1.2250000000000001</v>
      </c>
      <c r="AR64">
        <v>1.2250000000000001</v>
      </c>
      <c r="AY64">
        <v>1.2250000000000001</v>
      </c>
      <c r="BA64">
        <v>1.2250000000000001</v>
      </c>
      <c r="BB64">
        <v>1.2250000000000001</v>
      </c>
      <c r="BD64">
        <v>1.2250000000000001</v>
      </c>
      <c r="BE64">
        <v>1.2250000000000001</v>
      </c>
      <c r="BF64">
        <v>1.2250000000000001</v>
      </c>
      <c r="BH64">
        <v>1.2250000000000001</v>
      </c>
      <c r="BM64">
        <v>1.2250000000000001</v>
      </c>
      <c r="BN64">
        <v>1.2250000000000001</v>
      </c>
      <c r="BS64">
        <v>1.2250000000000001</v>
      </c>
      <c r="BY64">
        <v>1.2250000000000001</v>
      </c>
      <c r="CA64">
        <v>1.2250000000000001</v>
      </c>
      <c r="CC64">
        <v>1.2250000000000001</v>
      </c>
      <c r="CM64">
        <v>1.2250000000000001</v>
      </c>
      <c r="CO64">
        <v>1.2250000000000001</v>
      </c>
      <c r="CS64">
        <v>1.2250000000000001</v>
      </c>
      <c r="CW64">
        <v>1.2250000000000001</v>
      </c>
      <c r="CX64">
        <v>1.2250000000000001</v>
      </c>
      <c r="CZ64">
        <v>1.2250000000000001</v>
      </c>
      <c r="DA64">
        <v>1.2250000000000001</v>
      </c>
      <c r="DB64">
        <v>1.2250000000000001</v>
      </c>
      <c r="DI64">
        <v>1.2250000000000001</v>
      </c>
      <c r="DP64" t="s">
        <v>191</v>
      </c>
    </row>
    <row r="65" spans="1:120" x14ac:dyDescent="0.2">
      <c r="A65" t="s">
        <v>121</v>
      </c>
      <c r="B65">
        <v>1.2250000000000001</v>
      </c>
      <c r="C65" t="b">
        <v>0</v>
      </c>
      <c r="D65">
        <v>3.6749999999999998</v>
      </c>
      <c r="E65">
        <v>4.9000000000000004</v>
      </c>
      <c r="F65">
        <v>4.9000000000000004</v>
      </c>
      <c r="G65">
        <v>4.9000000000000004</v>
      </c>
      <c r="H65">
        <v>4.9000000000000004</v>
      </c>
      <c r="I65">
        <v>2.4500000000000002</v>
      </c>
      <c r="J65">
        <v>2.4500000000000002</v>
      </c>
      <c r="K65">
        <v>4.9000000000000004</v>
      </c>
      <c r="L65">
        <v>3.6749999999999998</v>
      </c>
      <c r="M65">
        <v>2.4500000000000002</v>
      </c>
      <c r="N65">
        <v>2.4500000000000002</v>
      </c>
      <c r="P65">
        <v>3.6749999999999998</v>
      </c>
      <c r="Q65">
        <v>4.9000000000000004</v>
      </c>
      <c r="R65">
        <v>6</v>
      </c>
      <c r="S65">
        <v>1.2250000000000001</v>
      </c>
      <c r="T65">
        <v>5</v>
      </c>
      <c r="U65">
        <v>2.4500000000000002</v>
      </c>
      <c r="W65">
        <v>1.2250000000000001</v>
      </c>
      <c r="Y65">
        <v>1.2250000000000001</v>
      </c>
      <c r="AJ65">
        <v>1.2250000000000001</v>
      </c>
      <c r="AL65">
        <v>1.2250000000000001</v>
      </c>
      <c r="AO65">
        <v>1.2250000000000001</v>
      </c>
      <c r="AP65">
        <v>1.2250000000000001</v>
      </c>
      <c r="AQ65">
        <v>1.2250000000000001</v>
      </c>
      <c r="AV65">
        <v>1.2250000000000001</v>
      </c>
      <c r="BA65">
        <v>1.2250000000000001</v>
      </c>
      <c r="BB65">
        <v>1.2250000000000001</v>
      </c>
      <c r="BM65">
        <v>1.2250000000000001</v>
      </c>
      <c r="BP65">
        <v>1.2250000000000001</v>
      </c>
      <c r="BR65">
        <v>1.2250000000000001</v>
      </c>
      <c r="CH65">
        <v>1.2250000000000001</v>
      </c>
      <c r="CJ65">
        <v>1.2250000000000001</v>
      </c>
      <c r="CK65">
        <v>1.2250000000000001</v>
      </c>
      <c r="CM65">
        <v>1.2250000000000001</v>
      </c>
      <c r="CO65">
        <v>1.2250000000000001</v>
      </c>
      <c r="CQ65">
        <v>1.2250000000000001</v>
      </c>
      <c r="CS65">
        <v>1.2250000000000001</v>
      </c>
      <c r="CT65">
        <v>1.2250000000000001</v>
      </c>
      <c r="CV65">
        <v>1.2250000000000001</v>
      </c>
      <c r="CZ65">
        <v>1.2250000000000001</v>
      </c>
      <c r="DC65">
        <v>1.2250000000000001</v>
      </c>
      <c r="DD65">
        <v>1.2250000000000001</v>
      </c>
      <c r="DE65">
        <v>1.2250000000000001</v>
      </c>
      <c r="DH65">
        <v>1.2250000000000001</v>
      </c>
      <c r="DM65">
        <v>1.2250000000000001</v>
      </c>
    </row>
    <row r="66" spans="1:120" x14ac:dyDescent="0.2">
      <c r="A66" t="s">
        <v>121</v>
      </c>
      <c r="B66">
        <v>1.2250000000000001</v>
      </c>
      <c r="C66" t="b">
        <v>0</v>
      </c>
      <c r="D66">
        <v>4.9000000000000004</v>
      </c>
      <c r="E66">
        <v>4.9000000000000004</v>
      </c>
      <c r="F66">
        <v>4.9000000000000004</v>
      </c>
      <c r="G66">
        <v>3.6749999999999998</v>
      </c>
      <c r="H66">
        <v>3.6749999999999998</v>
      </c>
      <c r="I66">
        <v>3.6749999999999998</v>
      </c>
      <c r="J66">
        <v>4.9000000000000004</v>
      </c>
      <c r="K66">
        <v>2.4500000000000002</v>
      </c>
      <c r="L66">
        <v>2.4500000000000002</v>
      </c>
      <c r="M66">
        <v>3.6749999999999998</v>
      </c>
      <c r="N66">
        <v>4.9000000000000004</v>
      </c>
      <c r="O66" t="s">
        <v>194</v>
      </c>
      <c r="P66">
        <v>2.4500000000000002</v>
      </c>
      <c r="Q66">
        <v>4.9000000000000004</v>
      </c>
      <c r="R66">
        <v>3.6749999999999998</v>
      </c>
      <c r="S66">
        <v>1.2250000000000001</v>
      </c>
      <c r="T66">
        <v>6</v>
      </c>
      <c r="U66">
        <v>5</v>
      </c>
      <c r="W66">
        <v>1.2250000000000001</v>
      </c>
      <c r="Y66">
        <v>1.2250000000000001</v>
      </c>
      <c r="AG66">
        <v>1.2250000000000001</v>
      </c>
      <c r="AJ66">
        <v>1.2250000000000001</v>
      </c>
      <c r="AL66">
        <v>1.2250000000000001</v>
      </c>
      <c r="AM66">
        <v>1.2250000000000001</v>
      </c>
      <c r="AO66">
        <v>1.2250000000000001</v>
      </c>
      <c r="AP66">
        <v>1.2250000000000001</v>
      </c>
      <c r="AQ66">
        <v>1.2250000000000001</v>
      </c>
      <c r="AR66">
        <v>1.2250000000000001</v>
      </c>
      <c r="AX66">
        <v>1.2250000000000001</v>
      </c>
      <c r="AZ66">
        <v>1.2250000000000001</v>
      </c>
      <c r="BG66">
        <v>1.2250000000000001</v>
      </c>
      <c r="BI66">
        <v>1.2250000000000001</v>
      </c>
      <c r="BJ66">
        <v>1.2250000000000001</v>
      </c>
      <c r="BK66">
        <v>1.2250000000000001</v>
      </c>
      <c r="BL66">
        <v>1.2250000000000001</v>
      </c>
      <c r="CB66">
        <v>1.2250000000000001</v>
      </c>
      <c r="CC66">
        <v>1.2250000000000001</v>
      </c>
      <c r="CD66">
        <v>1.2250000000000001</v>
      </c>
      <c r="CH66">
        <v>1.2250000000000001</v>
      </c>
      <c r="CJ66">
        <v>1.2250000000000001</v>
      </c>
      <c r="CK66">
        <v>1.2250000000000001</v>
      </c>
      <c r="CM66">
        <v>1.2250000000000001</v>
      </c>
      <c r="CP66">
        <v>1.2250000000000001</v>
      </c>
      <c r="CQ66">
        <v>1.2250000000000001</v>
      </c>
      <c r="CT66">
        <v>1.2250000000000001</v>
      </c>
      <c r="CW66">
        <v>1.2250000000000001</v>
      </c>
      <c r="CZ66">
        <v>1.2250000000000001</v>
      </c>
      <c r="DD66">
        <v>1.2250000000000001</v>
      </c>
      <c r="DJ66">
        <v>1.2250000000000001</v>
      </c>
    </row>
    <row r="67" spans="1:120" x14ac:dyDescent="0.2">
      <c r="A67" t="s">
        <v>121</v>
      </c>
      <c r="B67">
        <v>1.2250000000000001</v>
      </c>
      <c r="C67" t="b">
        <v>1</v>
      </c>
      <c r="D67">
        <v>4.9000000000000004</v>
      </c>
      <c r="E67">
        <v>4.9000000000000004</v>
      </c>
      <c r="F67">
        <v>2.4500000000000002</v>
      </c>
      <c r="G67">
        <v>3.6749999999999998</v>
      </c>
      <c r="H67">
        <v>3.6749999999999998</v>
      </c>
      <c r="I67">
        <v>3.6749999999999998</v>
      </c>
      <c r="J67">
        <v>3.6749999999999998</v>
      </c>
      <c r="K67">
        <v>2.4500000000000002</v>
      </c>
      <c r="L67">
        <v>3.6749999999999998</v>
      </c>
      <c r="M67">
        <v>2.4500000000000002</v>
      </c>
      <c r="N67">
        <v>2.4500000000000002</v>
      </c>
      <c r="O67" t="s">
        <v>198</v>
      </c>
      <c r="P67">
        <v>3.6749999999999998</v>
      </c>
      <c r="Q67">
        <v>5</v>
      </c>
      <c r="R67">
        <v>4.9000000000000004</v>
      </c>
      <c r="S67">
        <v>1.2250000000000001</v>
      </c>
      <c r="T67">
        <v>6</v>
      </c>
      <c r="U67">
        <v>2.4500000000000002</v>
      </c>
      <c r="W67">
        <v>1.2250000000000001</v>
      </c>
      <c r="AA67">
        <v>1.2250000000000001</v>
      </c>
      <c r="AL67">
        <v>1.2250000000000001</v>
      </c>
      <c r="AM67">
        <v>1.2250000000000001</v>
      </c>
      <c r="AO67">
        <v>1.2250000000000001</v>
      </c>
      <c r="AP67">
        <v>1.2250000000000001</v>
      </c>
      <c r="AR67">
        <v>1.2250000000000001</v>
      </c>
      <c r="AU67">
        <v>1.2250000000000001</v>
      </c>
      <c r="BJ67">
        <v>1.2250000000000001</v>
      </c>
      <c r="BX67">
        <v>1.2250000000000001</v>
      </c>
      <c r="BY67">
        <v>1.2250000000000001</v>
      </c>
      <c r="CI67">
        <v>1.2250000000000001</v>
      </c>
      <c r="CL67">
        <v>1.2250000000000001</v>
      </c>
      <c r="CN67">
        <v>1.2250000000000001</v>
      </c>
      <c r="CQ67">
        <v>1.2250000000000001</v>
      </c>
      <c r="CR67">
        <v>1.2250000000000001</v>
      </c>
      <c r="CS67">
        <v>1.2250000000000001</v>
      </c>
      <c r="CT67">
        <v>1.2250000000000001</v>
      </c>
      <c r="CW67">
        <v>1.2250000000000001</v>
      </c>
      <c r="CX67">
        <v>1.2250000000000001</v>
      </c>
      <c r="DP67" t="s">
        <v>199</v>
      </c>
    </row>
    <row r="68" spans="1:120" x14ac:dyDescent="0.2">
      <c r="A68" t="s">
        <v>121</v>
      </c>
      <c r="B68">
        <v>1.2250000000000001</v>
      </c>
      <c r="C68" t="b">
        <v>0</v>
      </c>
      <c r="D68">
        <v>4.9000000000000004</v>
      </c>
      <c r="E68">
        <v>4.9000000000000004</v>
      </c>
      <c r="F68">
        <v>4.9000000000000004</v>
      </c>
      <c r="G68">
        <v>4.9000000000000004</v>
      </c>
      <c r="H68">
        <v>4.9000000000000004</v>
      </c>
      <c r="I68">
        <v>4.9000000000000004</v>
      </c>
      <c r="J68">
        <v>2.4500000000000002</v>
      </c>
      <c r="K68">
        <v>2.4500000000000002</v>
      </c>
      <c r="L68">
        <v>2.4500000000000002</v>
      </c>
      <c r="M68">
        <v>2.4500000000000002</v>
      </c>
      <c r="N68">
        <v>2.4500000000000002</v>
      </c>
      <c r="O68" t="s">
        <v>206</v>
      </c>
      <c r="P68">
        <v>5</v>
      </c>
      <c r="Q68">
        <v>2.4500000000000002</v>
      </c>
      <c r="R68">
        <v>3.6749999999999998</v>
      </c>
      <c r="S68">
        <v>1.2250000000000001</v>
      </c>
      <c r="T68">
        <v>4.9000000000000004</v>
      </c>
      <c r="U68">
        <v>6</v>
      </c>
      <c r="W68">
        <v>1.2250000000000001</v>
      </c>
      <c r="X68">
        <v>1.2250000000000001</v>
      </c>
      <c r="AG68">
        <v>1.2250000000000001</v>
      </c>
      <c r="AJ68">
        <v>1.2250000000000001</v>
      </c>
      <c r="AO68">
        <v>1.2250000000000001</v>
      </c>
      <c r="AP68">
        <v>1.2250000000000001</v>
      </c>
      <c r="BC68">
        <v>1.2250000000000001</v>
      </c>
      <c r="BD68">
        <v>1.2250000000000001</v>
      </c>
      <c r="BE68">
        <v>1.2250000000000001</v>
      </c>
      <c r="BF68">
        <v>1.2250000000000001</v>
      </c>
      <c r="BJ68">
        <v>1.2250000000000001</v>
      </c>
      <c r="BK68">
        <v>1.2250000000000001</v>
      </c>
      <c r="BN68">
        <v>1.2250000000000001</v>
      </c>
      <c r="CA68">
        <v>1.2250000000000001</v>
      </c>
      <c r="CB68">
        <v>1.2250000000000001</v>
      </c>
      <c r="CE68">
        <v>1.2250000000000001</v>
      </c>
      <c r="CH68">
        <v>1.2250000000000001</v>
      </c>
      <c r="CI68">
        <v>1.2250000000000001</v>
      </c>
      <c r="CJ68">
        <v>1.2250000000000001</v>
      </c>
      <c r="CK68">
        <v>1.2250000000000001</v>
      </c>
      <c r="CL68">
        <v>1.2250000000000001</v>
      </c>
      <c r="CM68">
        <v>1.2250000000000001</v>
      </c>
      <c r="CN68">
        <v>1.2250000000000001</v>
      </c>
      <c r="CO68">
        <v>1.2250000000000001</v>
      </c>
      <c r="CP68">
        <v>1.2250000000000001</v>
      </c>
      <c r="CQ68">
        <v>1.2250000000000001</v>
      </c>
      <c r="CR68">
        <v>1.2250000000000001</v>
      </c>
      <c r="CS68">
        <v>1.2250000000000001</v>
      </c>
      <c r="CT68">
        <v>1.2250000000000001</v>
      </c>
      <c r="CU68">
        <v>1.2250000000000001</v>
      </c>
      <c r="CV68">
        <v>1.2250000000000001</v>
      </c>
      <c r="CW68">
        <v>1.2250000000000001</v>
      </c>
      <c r="CX68">
        <v>1.2250000000000001</v>
      </c>
      <c r="CY68">
        <v>1.2250000000000001</v>
      </c>
      <c r="CZ68">
        <v>1.2250000000000001</v>
      </c>
      <c r="DB68">
        <v>1.2250000000000001</v>
      </c>
      <c r="DG68">
        <v>1.2250000000000001</v>
      </c>
      <c r="DI68">
        <v>1.2250000000000001</v>
      </c>
      <c r="DJ68">
        <v>1.2250000000000001</v>
      </c>
      <c r="DO68" t="s">
        <v>207</v>
      </c>
    </row>
    <row r="69" spans="1:120" x14ac:dyDescent="0.2">
      <c r="A69" t="s">
        <v>121</v>
      </c>
      <c r="B69">
        <v>1.2250000000000001</v>
      </c>
      <c r="D69">
        <v>4.9000000000000004</v>
      </c>
      <c r="E69">
        <v>4.9000000000000004</v>
      </c>
      <c r="F69">
        <v>4.9000000000000004</v>
      </c>
      <c r="G69">
        <v>3.6749999999999998</v>
      </c>
      <c r="H69">
        <v>2.4500000000000002</v>
      </c>
      <c r="I69">
        <v>3.6749999999999998</v>
      </c>
      <c r="J69">
        <v>3.6749999999999998</v>
      </c>
      <c r="K69">
        <v>3.6749999999999998</v>
      </c>
      <c r="L69">
        <v>2.4500000000000002</v>
      </c>
      <c r="M69">
        <v>2.4500000000000002</v>
      </c>
      <c r="N69">
        <v>2.4500000000000002</v>
      </c>
      <c r="O69" t="s">
        <v>208</v>
      </c>
      <c r="P69">
        <v>2.4500000000000002</v>
      </c>
      <c r="Q69">
        <v>6</v>
      </c>
      <c r="R69">
        <v>4.9000000000000004</v>
      </c>
      <c r="S69">
        <v>1.2250000000000001</v>
      </c>
      <c r="T69">
        <v>5</v>
      </c>
      <c r="U69">
        <v>3.6749999999999998</v>
      </c>
      <c r="W69">
        <v>1.2250000000000001</v>
      </c>
      <c r="Z69">
        <v>1.2250000000000001</v>
      </c>
      <c r="AC69">
        <v>1.2250000000000001</v>
      </c>
      <c r="AF69">
        <v>1.2250000000000001</v>
      </c>
      <c r="AO69">
        <v>1.2250000000000001</v>
      </c>
      <c r="BS69">
        <v>1.2250000000000001</v>
      </c>
      <c r="CN69">
        <v>1.2250000000000001</v>
      </c>
      <c r="CY69">
        <v>1.2250000000000001</v>
      </c>
      <c r="DC69">
        <v>1.2250000000000001</v>
      </c>
      <c r="DG69">
        <v>1.2250000000000001</v>
      </c>
      <c r="DH69">
        <v>1.2250000000000001</v>
      </c>
      <c r="DJ69">
        <v>1.2250000000000001</v>
      </c>
      <c r="DK69">
        <v>1.2250000000000001</v>
      </c>
      <c r="DL69">
        <v>1.2250000000000001</v>
      </c>
    </row>
    <row r="70" spans="1:120" x14ac:dyDescent="0.2">
      <c r="A70" t="s">
        <v>121</v>
      </c>
      <c r="B70">
        <v>1.2250000000000001</v>
      </c>
      <c r="C70" t="b">
        <v>0</v>
      </c>
      <c r="D70">
        <v>3.6749999999999998</v>
      </c>
      <c r="E70">
        <v>4.9000000000000004</v>
      </c>
      <c r="F70">
        <v>4.9000000000000004</v>
      </c>
      <c r="G70">
        <v>3.6749999999999998</v>
      </c>
      <c r="H70">
        <v>2.4500000000000002</v>
      </c>
      <c r="I70">
        <v>2.4500000000000002</v>
      </c>
      <c r="J70">
        <v>3.6749999999999998</v>
      </c>
      <c r="K70">
        <v>3.6749999999999998</v>
      </c>
      <c r="L70">
        <v>3.6749999999999998</v>
      </c>
      <c r="M70">
        <v>2.4500000000000002</v>
      </c>
      <c r="N70">
        <v>2.4500000000000002</v>
      </c>
      <c r="P70">
        <v>5</v>
      </c>
      <c r="Q70">
        <v>4.9000000000000004</v>
      </c>
      <c r="R70">
        <v>3.6749999999999998</v>
      </c>
      <c r="S70">
        <v>1.2250000000000001</v>
      </c>
      <c r="T70">
        <v>6</v>
      </c>
      <c r="U70">
        <v>2.4500000000000002</v>
      </c>
      <c r="AG70">
        <v>1.2250000000000001</v>
      </c>
      <c r="AI70">
        <v>1.2250000000000001</v>
      </c>
      <c r="AJ70">
        <v>1.2250000000000001</v>
      </c>
      <c r="AL70">
        <v>1.2250000000000001</v>
      </c>
      <c r="AP70">
        <v>1.2250000000000001</v>
      </c>
      <c r="AQ70">
        <v>1.2250000000000001</v>
      </c>
      <c r="BG70">
        <v>1.2250000000000001</v>
      </c>
      <c r="BK70">
        <v>1.2250000000000001</v>
      </c>
      <c r="BL70">
        <v>1.2250000000000001</v>
      </c>
      <c r="CH70">
        <v>1.2250000000000001</v>
      </c>
      <c r="CI70">
        <v>1.2250000000000001</v>
      </c>
      <c r="CJ70">
        <v>1.2250000000000001</v>
      </c>
      <c r="CK70">
        <v>1.2250000000000001</v>
      </c>
      <c r="CL70">
        <v>1.2250000000000001</v>
      </c>
      <c r="CM70">
        <v>1.2250000000000001</v>
      </c>
      <c r="CN70">
        <v>1.2250000000000001</v>
      </c>
      <c r="CQ70">
        <v>1.2250000000000001</v>
      </c>
      <c r="CR70">
        <v>1.2250000000000001</v>
      </c>
      <c r="CW70">
        <v>1.2250000000000001</v>
      </c>
      <c r="CX70">
        <v>1.2250000000000001</v>
      </c>
      <c r="CY70">
        <v>1.2250000000000001</v>
      </c>
      <c r="DD70">
        <v>1.2250000000000001</v>
      </c>
      <c r="DO70" t="s">
        <v>216</v>
      </c>
    </row>
    <row r="71" spans="1:120" x14ac:dyDescent="0.2">
      <c r="A71" t="s">
        <v>121</v>
      </c>
      <c r="B71">
        <v>1.2250000000000001</v>
      </c>
      <c r="C71" t="b">
        <v>1</v>
      </c>
      <c r="D71">
        <v>4.9000000000000004</v>
      </c>
      <c r="E71">
        <v>4.9000000000000004</v>
      </c>
      <c r="F71">
        <v>4.9000000000000004</v>
      </c>
      <c r="G71">
        <v>4.9000000000000004</v>
      </c>
      <c r="H71">
        <v>4.9000000000000004</v>
      </c>
      <c r="I71">
        <v>4.9000000000000004</v>
      </c>
      <c r="J71">
        <v>3.6749999999999998</v>
      </c>
      <c r="K71">
        <v>2.4500000000000002</v>
      </c>
      <c r="L71">
        <v>3.6749999999999998</v>
      </c>
      <c r="M71">
        <v>3.6749999999999998</v>
      </c>
      <c r="N71">
        <v>4.9000000000000004</v>
      </c>
      <c r="O71" t="s">
        <v>219</v>
      </c>
      <c r="P71">
        <v>2.4500000000000002</v>
      </c>
      <c r="Q71">
        <v>4.9000000000000004</v>
      </c>
      <c r="R71">
        <v>3.6749999999999998</v>
      </c>
      <c r="S71">
        <v>1.2250000000000001</v>
      </c>
      <c r="T71">
        <v>6</v>
      </c>
      <c r="U71">
        <v>5</v>
      </c>
      <c r="V71">
        <v>1.2250000000000001</v>
      </c>
      <c r="W71">
        <v>1.2250000000000001</v>
      </c>
      <c r="Y71">
        <v>1.2250000000000001</v>
      </c>
      <c r="AF71">
        <v>1.2250000000000001</v>
      </c>
      <c r="AG71">
        <v>1.2250000000000001</v>
      </c>
      <c r="AJ71">
        <v>1.2250000000000001</v>
      </c>
      <c r="AL71">
        <v>1.2250000000000001</v>
      </c>
      <c r="AM71">
        <v>1.2250000000000001</v>
      </c>
      <c r="AO71">
        <v>1.2250000000000001</v>
      </c>
      <c r="AZ71">
        <v>1.2250000000000001</v>
      </c>
      <c r="BE71">
        <v>1.2250000000000001</v>
      </c>
      <c r="BF71">
        <v>1.2250000000000001</v>
      </c>
      <c r="BH71">
        <v>1.2250000000000001</v>
      </c>
      <c r="BJ71">
        <v>1.2250000000000001</v>
      </c>
      <c r="BL71">
        <v>1.2250000000000001</v>
      </c>
      <c r="BO71">
        <v>1.2250000000000001</v>
      </c>
      <c r="BP71">
        <v>1.2250000000000001</v>
      </c>
      <c r="CH71">
        <v>1.2250000000000001</v>
      </c>
      <c r="CJ71">
        <v>1.2250000000000001</v>
      </c>
      <c r="CK71">
        <v>1.2250000000000001</v>
      </c>
      <c r="CL71">
        <v>1.2250000000000001</v>
      </c>
      <c r="CM71">
        <v>1.2250000000000001</v>
      </c>
      <c r="CN71">
        <v>1.2250000000000001</v>
      </c>
      <c r="CP71">
        <v>1.2250000000000001</v>
      </c>
      <c r="CR71">
        <v>1.2250000000000001</v>
      </c>
      <c r="CS71">
        <v>1.2250000000000001</v>
      </c>
      <c r="CT71">
        <v>1.2250000000000001</v>
      </c>
      <c r="CU71">
        <v>1.2250000000000001</v>
      </c>
      <c r="CW71">
        <v>1.2250000000000001</v>
      </c>
      <c r="CY71">
        <v>1.2250000000000001</v>
      </c>
      <c r="CZ71">
        <v>1.2250000000000001</v>
      </c>
      <c r="DA71">
        <v>1.2250000000000001</v>
      </c>
      <c r="DC71">
        <v>1.2250000000000001</v>
      </c>
      <c r="DD71">
        <v>1.2250000000000001</v>
      </c>
      <c r="DE71">
        <v>1.2250000000000001</v>
      </c>
      <c r="DG71">
        <v>1.2250000000000001</v>
      </c>
      <c r="DJ71">
        <v>1.2250000000000001</v>
      </c>
      <c r="DM71">
        <v>1.2250000000000001</v>
      </c>
    </row>
    <row r="72" spans="1:120" x14ac:dyDescent="0.2">
      <c r="A72" t="s">
        <v>121</v>
      </c>
      <c r="B72">
        <v>1.2250000000000001</v>
      </c>
      <c r="C72" t="b">
        <v>1</v>
      </c>
      <c r="D72">
        <v>4.9000000000000004</v>
      </c>
      <c r="E72">
        <v>4.9000000000000004</v>
      </c>
      <c r="F72">
        <v>3.6749999999999998</v>
      </c>
      <c r="G72">
        <v>3.6749999999999998</v>
      </c>
      <c r="H72">
        <v>3.6749999999999998</v>
      </c>
      <c r="I72">
        <v>3.6749999999999998</v>
      </c>
      <c r="J72">
        <v>3.6749999999999998</v>
      </c>
      <c r="K72">
        <v>3.6749999999999998</v>
      </c>
      <c r="L72">
        <v>3.6749999999999998</v>
      </c>
      <c r="M72">
        <v>3.6749999999999998</v>
      </c>
      <c r="N72">
        <v>3.6749999999999998</v>
      </c>
      <c r="O72" t="s">
        <v>221</v>
      </c>
      <c r="P72">
        <v>2.4500000000000002</v>
      </c>
      <c r="Q72">
        <v>3.6749999999999998</v>
      </c>
      <c r="R72">
        <v>4.9000000000000004</v>
      </c>
      <c r="S72">
        <v>1.2250000000000001</v>
      </c>
      <c r="T72">
        <v>6</v>
      </c>
      <c r="U72">
        <v>5</v>
      </c>
      <c r="W72">
        <v>1.2250000000000001</v>
      </c>
      <c r="Y72">
        <v>1.2250000000000001</v>
      </c>
      <c r="AE72">
        <v>1.2250000000000001</v>
      </c>
      <c r="AG72">
        <v>1.2250000000000001</v>
      </c>
      <c r="AJ72">
        <v>1.2250000000000001</v>
      </c>
      <c r="AL72">
        <v>1.2250000000000001</v>
      </c>
      <c r="AO72">
        <v>1.2250000000000001</v>
      </c>
      <c r="AP72">
        <v>1.2250000000000001</v>
      </c>
      <c r="AQ72">
        <v>1.2250000000000001</v>
      </c>
      <c r="AZ72">
        <v>1.2250000000000001</v>
      </c>
      <c r="BM72">
        <v>1.2250000000000001</v>
      </c>
      <c r="BQ72">
        <v>1.2250000000000001</v>
      </c>
      <c r="BR72">
        <v>1.2250000000000001</v>
      </c>
      <c r="BS72">
        <v>1.2250000000000001</v>
      </c>
      <c r="BT72">
        <v>1.2250000000000001</v>
      </c>
      <c r="BV72">
        <v>1.2250000000000001</v>
      </c>
      <c r="CB72">
        <v>1.2250000000000001</v>
      </c>
      <c r="CC72">
        <v>1.2250000000000001</v>
      </c>
      <c r="CD72">
        <v>1.2250000000000001</v>
      </c>
      <c r="CH72">
        <v>1.2250000000000001</v>
      </c>
      <c r="CJ72">
        <v>1.2250000000000001</v>
      </c>
      <c r="CK72">
        <v>1.2250000000000001</v>
      </c>
      <c r="CM72">
        <v>1.2250000000000001</v>
      </c>
      <c r="CO72">
        <v>1.2250000000000001</v>
      </c>
      <c r="CP72">
        <v>1.2250000000000001</v>
      </c>
      <c r="CR72">
        <v>1.2250000000000001</v>
      </c>
      <c r="CS72">
        <v>1.2250000000000001</v>
      </c>
      <c r="CU72">
        <v>1.2250000000000001</v>
      </c>
      <c r="CW72">
        <v>1.2250000000000001</v>
      </c>
      <c r="CX72">
        <v>1.2250000000000001</v>
      </c>
      <c r="CY72">
        <v>1.2250000000000001</v>
      </c>
      <c r="CZ72">
        <v>1.2250000000000001</v>
      </c>
      <c r="DC72">
        <v>1.2250000000000001</v>
      </c>
      <c r="DD72">
        <v>1.2250000000000001</v>
      </c>
      <c r="DG72">
        <v>1.2250000000000001</v>
      </c>
      <c r="DI72">
        <v>1.2250000000000001</v>
      </c>
      <c r="DJ72">
        <v>1.2250000000000001</v>
      </c>
      <c r="DL72">
        <v>1.2250000000000001</v>
      </c>
      <c r="DO72" t="s">
        <v>222</v>
      </c>
    </row>
    <row r="73" spans="1:120" x14ac:dyDescent="0.2">
      <c r="A73" t="s">
        <v>118</v>
      </c>
      <c r="B73">
        <v>1.6459999999999999</v>
      </c>
      <c r="C73" t="b">
        <v>1</v>
      </c>
      <c r="D73">
        <v>6.5839999999999996</v>
      </c>
      <c r="E73">
        <v>6.5839999999999996</v>
      </c>
      <c r="F73">
        <v>4.9379999999999997</v>
      </c>
      <c r="G73">
        <v>6.5839999999999996</v>
      </c>
      <c r="H73">
        <v>6.5839999999999996</v>
      </c>
      <c r="I73">
        <v>6.5839999999999996</v>
      </c>
      <c r="J73">
        <v>4.9379999999999997</v>
      </c>
      <c r="K73">
        <v>6.5839999999999996</v>
      </c>
      <c r="L73">
        <v>4.9379999999999997</v>
      </c>
      <c r="M73">
        <v>3.2919999999999998</v>
      </c>
      <c r="N73">
        <v>3.2919999999999998</v>
      </c>
      <c r="O73" t="s">
        <v>119</v>
      </c>
      <c r="P73">
        <v>3.2919999999999998</v>
      </c>
      <c r="Q73">
        <v>5</v>
      </c>
      <c r="R73">
        <v>6.5839999999999996</v>
      </c>
      <c r="S73">
        <v>1.6459999999999999</v>
      </c>
      <c r="T73">
        <v>4.9379999999999997</v>
      </c>
      <c r="U73">
        <v>6</v>
      </c>
      <c r="W73">
        <v>1.6459999999999999</v>
      </c>
      <c r="X73">
        <v>1.6459999999999999</v>
      </c>
      <c r="AG73">
        <v>1.6459999999999999</v>
      </c>
      <c r="AH73">
        <v>1.6459999999999999</v>
      </c>
      <c r="AL73">
        <v>1.6459999999999999</v>
      </c>
      <c r="AM73">
        <v>1.6459999999999999</v>
      </c>
      <c r="AN73">
        <v>1.6459999999999999</v>
      </c>
      <c r="AO73">
        <v>1.6459999999999999</v>
      </c>
      <c r="AP73">
        <v>1.6459999999999999</v>
      </c>
      <c r="AQ73">
        <v>1.6459999999999999</v>
      </c>
      <c r="AZ73">
        <v>1.6459999999999999</v>
      </c>
      <c r="BH73">
        <v>1.6459999999999999</v>
      </c>
      <c r="BJ73">
        <v>1.6459999999999999</v>
      </c>
      <c r="BK73">
        <v>1.6459999999999999</v>
      </c>
      <c r="BO73">
        <v>1.6459999999999999</v>
      </c>
      <c r="BQ73">
        <v>1.6459999999999999</v>
      </c>
      <c r="BS73">
        <v>1.6459999999999999</v>
      </c>
      <c r="BT73">
        <v>1.6459999999999999</v>
      </c>
      <c r="CD73">
        <v>1.6459999999999999</v>
      </c>
      <c r="CE73">
        <v>1.6459999999999999</v>
      </c>
      <c r="CH73">
        <v>1.6459999999999999</v>
      </c>
      <c r="CI73">
        <v>1.6459999999999999</v>
      </c>
      <c r="CJ73">
        <v>1.6459999999999999</v>
      </c>
      <c r="CK73">
        <v>1.6459999999999999</v>
      </c>
      <c r="CM73">
        <v>1.6459999999999999</v>
      </c>
      <c r="CP73">
        <v>1.6459999999999999</v>
      </c>
      <c r="CR73">
        <v>1.6459999999999999</v>
      </c>
      <c r="CT73">
        <v>1.6459999999999999</v>
      </c>
      <c r="CV73">
        <v>1.6459999999999999</v>
      </c>
      <c r="CW73">
        <v>1.6459999999999999</v>
      </c>
      <c r="CX73">
        <v>1.6459999999999999</v>
      </c>
      <c r="CY73">
        <v>1.6459999999999999</v>
      </c>
      <c r="DA73">
        <v>1.6459999999999999</v>
      </c>
      <c r="DC73">
        <v>1.6459999999999999</v>
      </c>
      <c r="DG73">
        <v>1.6459999999999999</v>
      </c>
      <c r="DJ73">
        <v>1.6459999999999999</v>
      </c>
      <c r="DK73">
        <v>1.6459999999999999</v>
      </c>
      <c r="DN73">
        <v>1.6459999999999999</v>
      </c>
      <c r="DP73" t="s">
        <v>120</v>
      </c>
    </row>
    <row r="74" spans="1:120" x14ac:dyDescent="0.2">
      <c r="A74" t="s">
        <v>118</v>
      </c>
      <c r="B74">
        <v>1.6459999999999999</v>
      </c>
      <c r="C74" t="b">
        <v>1</v>
      </c>
      <c r="D74">
        <v>4.9379999999999997</v>
      </c>
      <c r="E74">
        <v>4.9379999999999997</v>
      </c>
      <c r="F74">
        <v>4.9379999999999997</v>
      </c>
      <c r="G74">
        <v>6.5839999999999996</v>
      </c>
      <c r="H74">
        <v>6.5839999999999996</v>
      </c>
      <c r="I74">
        <v>4.9379999999999997</v>
      </c>
      <c r="J74">
        <v>3.2919999999999998</v>
      </c>
      <c r="K74">
        <v>3.2919999999999998</v>
      </c>
      <c r="L74">
        <v>3.2919999999999998</v>
      </c>
      <c r="M74">
        <v>3.2919999999999998</v>
      </c>
      <c r="N74">
        <v>3.2919999999999998</v>
      </c>
      <c r="O74" t="s">
        <v>136</v>
      </c>
      <c r="P74">
        <v>5</v>
      </c>
      <c r="Q74">
        <v>4.9379999999999997</v>
      </c>
      <c r="R74">
        <v>3.2919999999999998</v>
      </c>
      <c r="S74">
        <v>6.5839999999999996</v>
      </c>
      <c r="T74">
        <v>1.6459999999999999</v>
      </c>
      <c r="U74">
        <v>6</v>
      </c>
      <c r="V74">
        <v>1.6459999999999999</v>
      </c>
      <c r="W74">
        <v>1.6459999999999999</v>
      </c>
      <c r="X74">
        <v>1.6459999999999999</v>
      </c>
      <c r="Y74">
        <v>1.6459999999999999</v>
      </c>
      <c r="Z74">
        <v>1.6459999999999999</v>
      </c>
      <c r="AA74">
        <v>1.6459999999999999</v>
      </c>
      <c r="AB74">
        <v>1.6459999999999999</v>
      </c>
      <c r="AC74">
        <v>1.6459999999999999</v>
      </c>
      <c r="AE74">
        <v>1.6459999999999999</v>
      </c>
      <c r="AF74">
        <v>1.6459999999999999</v>
      </c>
      <c r="AG74">
        <v>1.6459999999999999</v>
      </c>
      <c r="AH74">
        <v>1.6459999999999999</v>
      </c>
      <c r="AI74">
        <v>1.6459999999999999</v>
      </c>
      <c r="AK74">
        <v>1.6459999999999999</v>
      </c>
      <c r="AM74">
        <v>1.6459999999999999</v>
      </c>
      <c r="AN74">
        <v>1.6459999999999999</v>
      </c>
      <c r="AO74">
        <v>1.6459999999999999</v>
      </c>
      <c r="AP74">
        <v>1.6459999999999999</v>
      </c>
      <c r="AR74">
        <v>1.6459999999999999</v>
      </c>
      <c r="AT74">
        <v>1.6459999999999999</v>
      </c>
      <c r="AV74">
        <v>1.6459999999999999</v>
      </c>
      <c r="AY74">
        <v>1.6459999999999999</v>
      </c>
      <c r="AZ74">
        <v>1.6459999999999999</v>
      </c>
      <c r="BA74">
        <v>1.6459999999999999</v>
      </c>
      <c r="BB74">
        <v>1.6459999999999999</v>
      </c>
      <c r="BC74">
        <v>1.6459999999999999</v>
      </c>
      <c r="BD74">
        <v>1.6459999999999999</v>
      </c>
      <c r="BE74">
        <v>1.6459999999999999</v>
      </c>
      <c r="BF74">
        <v>1.6459999999999999</v>
      </c>
      <c r="BH74">
        <v>1.6459999999999999</v>
      </c>
      <c r="BI74">
        <v>1.6459999999999999</v>
      </c>
      <c r="BJ74">
        <v>1.6459999999999999</v>
      </c>
      <c r="BK74">
        <v>1.6459999999999999</v>
      </c>
      <c r="BL74">
        <v>1.6459999999999999</v>
      </c>
      <c r="BM74">
        <v>1.6459999999999999</v>
      </c>
      <c r="BN74">
        <v>1.6459999999999999</v>
      </c>
      <c r="BO74">
        <v>1.6459999999999999</v>
      </c>
      <c r="BP74">
        <v>1.6459999999999999</v>
      </c>
      <c r="BQ74">
        <v>1.6459999999999999</v>
      </c>
      <c r="BR74">
        <v>1.6459999999999999</v>
      </c>
      <c r="BS74">
        <v>1.6459999999999999</v>
      </c>
      <c r="BT74">
        <v>1.6459999999999999</v>
      </c>
      <c r="BU74">
        <v>1.6459999999999999</v>
      </c>
      <c r="BV74">
        <v>1.6459999999999999</v>
      </c>
      <c r="BW74">
        <v>1.6459999999999999</v>
      </c>
      <c r="BX74">
        <v>1.6459999999999999</v>
      </c>
      <c r="BY74">
        <v>1.6459999999999999</v>
      </c>
      <c r="BZ74">
        <v>1.6459999999999999</v>
      </c>
      <c r="CA74">
        <v>1.6459999999999999</v>
      </c>
      <c r="CB74">
        <v>1.6459999999999999</v>
      </c>
      <c r="CD74">
        <v>1.6459999999999999</v>
      </c>
      <c r="CE74">
        <v>1.6459999999999999</v>
      </c>
      <c r="CF74">
        <v>1.6459999999999999</v>
      </c>
      <c r="CG74">
        <v>1.6459999999999999</v>
      </c>
      <c r="CL74">
        <v>1.6459999999999999</v>
      </c>
      <c r="CM74">
        <v>1.6459999999999999</v>
      </c>
      <c r="CN74">
        <v>1.6459999999999999</v>
      </c>
      <c r="CP74">
        <v>1.6459999999999999</v>
      </c>
      <c r="CR74">
        <v>1.6459999999999999</v>
      </c>
      <c r="CS74">
        <v>1.6459999999999999</v>
      </c>
      <c r="CV74">
        <v>1.6459999999999999</v>
      </c>
      <c r="CX74">
        <v>1.6459999999999999</v>
      </c>
      <c r="CZ74">
        <v>1.6459999999999999</v>
      </c>
      <c r="DA74">
        <v>1.6459999999999999</v>
      </c>
      <c r="DB74">
        <v>1.6459999999999999</v>
      </c>
      <c r="DN74">
        <v>1.6459999999999999</v>
      </c>
    </row>
    <row r="75" spans="1:120" x14ac:dyDescent="0.2">
      <c r="A75" t="s">
        <v>118</v>
      </c>
      <c r="B75">
        <v>1.6459999999999999</v>
      </c>
      <c r="C75" t="b">
        <v>1</v>
      </c>
      <c r="D75">
        <v>6.5839999999999996</v>
      </c>
      <c r="E75">
        <v>6.5839999999999996</v>
      </c>
      <c r="F75">
        <v>6.5839999999999996</v>
      </c>
      <c r="G75">
        <v>4.9379999999999997</v>
      </c>
      <c r="H75">
        <v>4.9379999999999997</v>
      </c>
      <c r="I75">
        <v>4.9379999999999997</v>
      </c>
      <c r="J75">
        <v>4.9379999999999997</v>
      </c>
      <c r="K75">
        <v>4.9379999999999997</v>
      </c>
      <c r="L75">
        <v>4.9379999999999997</v>
      </c>
      <c r="M75">
        <v>6.5839999999999996</v>
      </c>
      <c r="N75">
        <v>4.9379999999999997</v>
      </c>
      <c r="O75" t="s">
        <v>137</v>
      </c>
      <c r="P75">
        <v>5</v>
      </c>
      <c r="Q75">
        <v>3.2919999999999998</v>
      </c>
      <c r="R75">
        <v>6.5839999999999996</v>
      </c>
      <c r="S75">
        <v>1.6459999999999999</v>
      </c>
      <c r="T75">
        <v>6</v>
      </c>
      <c r="U75">
        <v>4.9379999999999997</v>
      </c>
      <c r="AG75">
        <v>1.6459999999999999</v>
      </c>
      <c r="AM75">
        <v>1.6459999999999999</v>
      </c>
      <c r="AO75">
        <v>1.6459999999999999</v>
      </c>
      <c r="AQ75">
        <v>1.6459999999999999</v>
      </c>
      <c r="AZ75">
        <v>1.6459999999999999</v>
      </c>
      <c r="BB75">
        <v>1.6459999999999999</v>
      </c>
      <c r="BD75">
        <v>1.6459999999999999</v>
      </c>
      <c r="BE75">
        <v>1.6459999999999999</v>
      </c>
      <c r="BF75">
        <v>1.6459999999999999</v>
      </c>
      <c r="BH75">
        <v>1.6459999999999999</v>
      </c>
      <c r="BI75">
        <v>1.6459999999999999</v>
      </c>
      <c r="BJ75">
        <v>1.6459999999999999</v>
      </c>
      <c r="BK75">
        <v>1.6459999999999999</v>
      </c>
      <c r="BM75">
        <v>1.6459999999999999</v>
      </c>
      <c r="BN75">
        <v>1.6459999999999999</v>
      </c>
      <c r="BQ75">
        <v>1.6459999999999999</v>
      </c>
      <c r="BT75">
        <v>1.6459999999999999</v>
      </c>
      <c r="BV75">
        <v>1.6459999999999999</v>
      </c>
      <c r="BX75">
        <v>1.6459999999999999</v>
      </c>
      <c r="BY75">
        <v>1.6459999999999999</v>
      </c>
      <c r="CB75">
        <v>1.6459999999999999</v>
      </c>
      <c r="CK75">
        <v>1.6459999999999999</v>
      </c>
      <c r="CM75">
        <v>1.6459999999999999</v>
      </c>
      <c r="CS75">
        <v>1.6459999999999999</v>
      </c>
      <c r="CX75">
        <v>1.6459999999999999</v>
      </c>
      <c r="CY75">
        <v>1.6459999999999999</v>
      </c>
      <c r="CZ75">
        <v>1.6459999999999999</v>
      </c>
      <c r="DA75">
        <v>1.6459999999999999</v>
      </c>
      <c r="DB75">
        <v>1.6459999999999999</v>
      </c>
      <c r="DC75">
        <v>1.6459999999999999</v>
      </c>
      <c r="DG75">
        <v>1.6459999999999999</v>
      </c>
      <c r="DK75">
        <v>1.6459999999999999</v>
      </c>
      <c r="DO75" t="s">
        <v>138</v>
      </c>
      <c r="DP75" t="s">
        <v>139</v>
      </c>
    </row>
    <row r="76" spans="1:120" x14ac:dyDescent="0.2">
      <c r="A76" t="s">
        <v>118</v>
      </c>
      <c r="B76">
        <v>1.6459999999999999</v>
      </c>
      <c r="C76" t="b">
        <v>1</v>
      </c>
      <c r="D76">
        <v>6.5839999999999996</v>
      </c>
      <c r="E76">
        <v>6.5839999999999996</v>
      </c>
      <c r="F76">
        <v>3.2919999999999998</v>
      </c>
      <c r="G76">
        <v>3.2919999999999998</v>
      </c>
      <c r="H76">
        <v>3.2919999999999998</v>
      </c>
      <c r="I76">
        <v>3.2919999999999998</v>
      </c>
      <c r="J76">
        <v>6.5839999999999996</v>
      </c>
      <c r="K76">
        <v>1.6459999999999999</v>
      </c>
      <c r="L76">
        <v>0</v>
      </c>
      <c r="M76">
        <v>0</v>
      </c>
      <c r="N76">
        <v>4.9379999999999997</v>
      </c>
      <c r="O76" t="s">
        <v>152</v>
      </c>
      <c r="P76">
        <v>3.2919999999999998</v>
      </c>
      <c r="Q76">
        <v>4.9379999999999997</v>
      </c>
      <c r="R76">
        <v>6.5839999999999996</v>
      </c>
      <c r="S76">
        <v>1.6459999999999999</v>
      </c>
      <c r="T76">
        <v>5</v>
      </c>
      <c r="U76">
        <v>6</v>
      </c>
      <c r="AM76">
        <v>1.6459999999999999</v>
      </c>
      <c r="AO76">
        <v>1.6459999999999999</v>
      </c>
      <c r="CH76">
        <v>1.6459999999999999</v>
      </c>
      <c r="CJ76">
        <v>1.6459999999999999</v>
      </c>
      <c r="CK76">
        <v>1.6459999999999999</v>
      </c>
      <c r="CM76">
        <v>1.6459999999999999</v>
      </c>
      <c r="CO76">
        <v>1.6459999999999999</v>
      </c>
      <c r="CQ76">
        <v>1.6459999999999999</v>
      </c>
      <c r="CU76">
        <v>1.6459999999999999</v>
      </c>
      <c r="CV76">
        <v>1.6459999999999999</v>
      </c>
      <c r="CX76">
        <v>1.6459999999999999</v>
      </c>
      <c r="CY76">
        <v>1.6459999999999999</v>
      </c>
      <c r="CZ76">
        <v>1.6459999999999999</v>
      </c>
      <c r="DD76">
        <v>1.6459999999999999</v>
      </c>
      <c r="DP76" t="s">
        <v>153</v>
      </c>
    </row>
    <row r="77" spans="1:120" x14ac:dyDescent="0.2">
      <c r="A77" t="s">
        <v>118</v>
      </c>
      <c r="B77">
        <v>1.6459999999999999</v>
      </c>
      <c r="C77" t="b">
        <v>1</v>
      </c>
      <c r="D77">
        <v>4.9379999999999997</v>
      </c>
      <c r="E77">
        <v>6.5839999999999996</v>
      </c>
      <c r="F77">
        <v>6.5839999999999996</v>
      </c>
      <c r="G77">
        <v>4.9379999999999997</v>
      </c>
      <c r="H77">
        <v>4.9379999999999997</v>
      </c>
      <c r="I77">
        <v>4.9379999999999997</v>
      </c>
      <c r="J77">
        <v>3.2919999999999998</v>
      </c>
      <c r="K77">
        <v>3.2919999999999998</v>
      </c>
      <c r="L77">
        <v>4.9379999999999997</v>
      </c>
      <c r="M77">
        <v>3.2919999999999998</v>
      </c>
      <c r="N77">
        <v>4.9379999999999997</v>
      </c>
      <c r="O77" t="s">
        <v>158</v>
      </c>
      <c r="P77">
        <v>1.6459999999999999</v>
      </c>
      <c r="Q77">
        <v>5</v>
      </c>
      <c r="R77">
        <v>3.2919999999999998</v>
      </c>
      <c r="S77">
        <v>4.9379999999999997</v>
      </c>
      <c r="T77">
        <v>6</v>
      </c>
      <c r="U77">
        <v>6.5839999999999996</v>
      </c>
      <c r="AE77">
        <v>1.6459999999999999</v>
      </c>
      <c r="AG77">
        <v>1.6459999999999999</v>
      </c>
      <c r="AH77">
        <v>1.6459999999999999</v>
      </c>
      <c r="AJ77">
        <v>1.6459999999999999</v>
      </c>
      <c r="AL77">
        <v>1.6459999999999999</v>
      </c>
      <c r="AN77">
        <v>1.6459999999999999</v>
      </c>
      <c r="AO77">
        <v>1.6459999999999999</v>
      </c>
      <c r="AP77">
        <v>1.6459999999999999</v>
      </c>
      <c r="AQ77">
        <v>1.6459999999999999</v>
      </c>
      <c r="AR77">
        <v>1.6459999999999999</v>
      </c>
      <c r="BI77">
        <v>1.6459999999999999</v>
      </c>
      <c r="BJ77">
        <v>1.6459999999999999</v>
      </c>
      <c r="BK77">
        <v>1.6459999999999999</v>
      </c>
      <c r="BL77">
        <v>1.6459999999999999</v>
      </c>
      <c r="CB77">
        <v>1.6459999999999999</v>
      </c>
      <c r="CC77">
        <v>1.6459999999999999</v>
      </c>
      <c r="CE77">
        <v>1.6459999999999999</v>
      </c>
      <c r="CF77">
        <v>1.6459999999999999</v>
      </c>
      <c r="CG77">
        <v>1.6459999999999999</v>
      </c>
      <c r="CH77">
        <v>1.6459999999999999</v>
      </c>
      <c r="CJ77">
        <v>1.6459999999999999</v>
      </c>
      <c r="CK77">
        <v>1.6459999999999999</v>
      </c>
      <c r="CL77">
        <v>1.6459999999999999</v>
      </c>
      <c r="CP77">
        <v>1.6459999999999999</v>
      </c>
      <c r="CQ77">
        <v>1.6459999999999999</v>
      </c>
      <c r="CR77">
        <v>1.6459999999999999</v>
      </c>
      <c r="CS77">
        <v>1.6459999999999999</v>
      </c>
      <c r="CT77">
        <v>1.6459999999999999</v>
      </c>
      <c r="CV77">
        <v>1.6459999999999999</v>
      </c>
      <c r="CW77">
        <v>1.6459999999999999</v>
      </c>
      <c r="CZ77">
        <v>1.6459999999999999</v>
      </c>
      <c r="DB77">
        <v>1.6459999999999999</v>
      </c>
      <c r="DC77">
        <v>1.6459999999999999</v>
      </c>
      <c r="DF77">
        <v>1.6459999999999999</v>
      </c>
      <c r="DG77">
        <v>1.6459999999999999</v>
      </c>
      <c r="DH77">
        <v>1.6459999999999999</v>
      </c>
      <c r="DK77">
        <v>1.6459999999999999</v>
      </c>
      <c r="DN77">
        <v>1.6459999999999999</v>
      </c>
    </row>
    <row r="78" spans="1:120" x14ac:dyDescent="0.2">
      <c r="A78" t="s">
        <v>7</v>
      </c>
      <c r="B78">
        <v>0.14099999999999999</v>
      </c>
      <c r="C78" t="b">
        <v>0</v>
      </c>
      <c r="D78">
        <v>0.28199999999999997</v>
      </c>
      <c r="E78">
        <v>0.42299999999999999</v>
      </c>
      <c r="F78">
        <v>0.56399999999999995</v>
      </c>
      <c r="G78">
        <v>0.56399999999999995</v>
      </c>
      <c r="H78">
        <v>0.42299999999999999</v>
      </c>
      <c r="I78">
        <v>0.28199999999999997</v>
      </c>
      <c r="J78">
        <v>0.28199999999999997</v>
      </c>
      <c r="K78">
        <v>0.56399999999999995</v>
      </c>
      <c r="L78">
        <v>0.42299999999999999</v>
      </c>
      <c r="M78">
        <v>0.28199999999999997</v>
      </c>
      <c r="N78">
        <v>0.56399999999999995</v>
      </c>
      <c r="P78">
        <v>0.14099999999999999</v>
      </c>
      <c r="Q78">
        <v>5</v>
      </c>
      <c r="R78">
        <v>0.42299999999999999</v>
      </c>
      <c r="S78">
        <v>0.28199999999999997</v>
      </c>
      <c r="T78">
        <v>6</v>
      </c>
      <c r="U78">
        <v>0.56399999999999995</v>
      </c>
      <c r="W78">
        <v>0.14099999999999999</v>
      </c>
      <c r="X78">
        <v>0.14099999999999999</v>
      </c>
      <c r="AE78">
        <v>0.14099999999999999</v>
      </c>
      <c r="AG78">
        <v>0.14099999999999999</v>
      </c>
      <c r="AO78">
        <v>0.14099999999999999</v>
      </c>
      <c r="AP78">
        <v>0.14099999999999999</v>
      </c>
      <c r="AQ78">
        <v>0.14099999999999999</v>
      </c>
      <c r="BJ78">
        <v>0.14099999999999999</v>
      </c>
      <c r="BK78">
        <v>0.14099999999999999</v>
      </c>
      <c r="BL78">
        <v>0.14099999999999999</v>
      </c>
      <c r="CE78">
        <v>0.14099999999999999</v>
      </c>
      <c r="CF78">
        <v>0.14099999999999999</v>
      </c>
      <c r="CG78">
        <v>0.14099999999999999</v>
      </c>
      <c r="CH78">
        <v>0.14099999999999999</v>
      </c>
      <c r="CI78">
        <v>0.14099999999999999</v>
      </c>
      <c r="CJ78">
        <v>0.14099999999999999</v>
      </c>
      <c r="CQ78">
        <v>0.14099999999999999</v>
      </c>
      <c r="CR78">
        <v>0.14099999999999999</v>
      </c>
      <c r="CS78">
        <v>0.14099999999999999</v>
      </c>
      <c r="CT78">
        <v>0.14099999999999999</v>
      </c>
      <c r="CV78">
        <v>0.14099999999999999</v>
      </c>
      <c r="DB78">
        <v>0.14099999999999999</v>
      </c>
      <c r="DI78">
        <v>0.14099999999999999</v>
      </c>
      <c r="DK78">
        <v>0.14099999999999999</v>
      </c>
      <c r="DM78">
        <v>0.14099999999999999</v>
      </c>
    </row>
    <row r="79" spans="1:120" x14ac:dyDescent="0.2">
      <c r="A79" t="s">
        <v>7</v>
      </c>
      <c r="B79">
        <v>0.14099999999999999</v>
      </c>
      <c r="C79" t="b">
        <v>1</v>
      </c>
      <c r="D79">
        <v>0.56399999999999995</v>
      </c>
      <c r="E79">
        <v>0.42299999999999999</v>
      </c>
      <c r="F79">
        <v>0.42299999999999999</v>
      </c>
      <c r="G79">
        <v>0.42299999999999999</v>
      </c>
      <c r="H79">
        <v>0.56399999999999995</v>
      </c>
      <c r="I79">
        <v>0.28199999999999997</v>
      </c>
      <c r="J79">
        <v>0.14099999999999999</v>
      </c>
      <c r="K79">
        <v>0.14099999999999999</v>
      </c>
      <c r="L79">
        <v>0.28199999999999997</v>
      </c>
      <c r="M79">
        <v>0.42299999999999999</v>
      </c>
      <c r="N79">
        <v>0.28199999999999997</v>
      </c>
      <c r="O79" t="s">
        <v>143</v>
      </c>
      <c r="P79">
        <v>5</v>
      </c>
      <c r="Q79">
        <v>0.14099999999999999</v>
      </c>
      <c r="R79">
        <v>0.28199999999999997</v>
      </c>
      <c r="S79">
        <v>6</v>
      </c>
      <c r="T79">
        <v>0.42299999999999999</v>
      </c>
      <c r="U79">
        <v>0.56399999999999995</v>
      </c>
      <c r="Y79">
        <v>0.14099999999999999</v>
      </c>
      <c r="AB79">
        <v>0.14099999999999999</v>
      </c>
      <c r="AG79">
        <v>0.14099999999999999</v>
      </c>
      <c r="AK79">
        <v>0.14099999999999999</v>
      </c>
      <c r="AL79">
        <v>0.14099999999999999</v>
      </c>
      <c r="AO79">
        <v>0.14099999999999999</v>
      </c>
      <c r="AP79">
        <v>0.14099999999999999</v>
      </c>
      <c r="AS79">
        <v>0.14099999999999999</v>
      </c>
      <c r="AY79">
        <v>0.14099999999999999</v>
      </c>
      <c r="AZ79">
        <v>0.14099999999999999</v>
      </c>
      <c r="BA79">
        <v>0.14099999999999999</v>
      </c>
      <c r="BD79">
        <v>0.14099999999999999</v>
      </c>
      <c r="BF79">
        <v>0.14099999999999999</v>
      </c>
      <c r="BH79">
        <v>0.14099999999999999</v>
      </c>
      <c r="BM79">
        <v>0.14099999999999999</v>
      </c>
      <c r="BN79">
        <v>0.14099999999999999</v>
      </c>
      <c r="BQ79">
        <v>0.14099999999999999</v>
      </c>
      <c r="BS79">
        <v>0.14099999999999999</v>
      </c>
      <c r="BU79">
        <v>0.14099999999999999</v>
      </c>
      <c r="BV79">
        <v>0.14099999999999999</v>
      </c>
      <c r="BX79">
        <v>0.14099999999999999</v>
      </c>
      <c r="BY79">
        <v>0.14099999999999999</v>
      </c>
      <c r="BZ79">
        <v>0.14099999999999999</v>
      </c>
      <c r="CA79">
        <v>0.14099999999999999</v>
      </c>
      <c r="CB79">
        <v>0.14099999999999999</v>
      </c>
      <c r="CC79">
        <v>0.14099999999999999</v>
      </c>
      <c r="CJ79">
        <v>0.14099999999999999</v>
      </c>
      <c r="CK79">
        <v>0.14099999999999999</v>
      </c>
      <c r="CR79">
        <v>0.14099999999999999</v>
      </c>
      <c r="CW79">
        <v>0.14099999999999999</v>
      </c>
      <c r="DB79">
        <v>0.14099999999999999</v>
      </c>
      <c r="DC79">
        <v>0.14099999999999999</v>
      </c>
      <c r="DD79">
        <v>0.14099999999999999</v>
      </c>
      <c r="DE79">
        <v>0.14099999999999999</v>
      </c>
      <c r="DF79">
        <v>0.14099999999999999</v>
      </c>
      <c r="DG79">
        <v>0.14099999999999999</v>
      </c>
      <c r="DJ79">
        <v>0.14099999999999999</v>
      </c>
      <c r="DK79">
        <v>0.14099999999999999</v>
      </c>
      <c r="DM79">
        <v>0.14099999999999999</v>
      </c>
    </row>
    <row r="80" spans="1:120" x14ac:dyDescent="0.2">
      <c r="A80" t="s">
        <v>7</v>
      </c>
      <c r="B80">
        <v>0.14099999999999999</v>
      </c>
      <c r="C80" t="b">
        <v>1</v>
      </c>
      <c r="D80">
        <v>0.42299999999999999</v>
      </c>
      <c r="E80">
        <v>0.56399999999999995</v>
      </c>
      <c r="F80">
        <v>0.28199999999999997</v>
      </c>
      <c r="G80">
        <v>0.28199999999999997</v>
      </c>
      <c r="H80">
        <v>0.42299999999999999</v>
      </c>
      <c r="I80">
        <v>0.42299999999999999</v>
      </c>
      <c r="J80">
        <v>0.14099999999999999</v>
      </c>
      <c r="K80">
        <v>0.14099999999999999</v>
      </c>
      <c r="L80">
        <v>0.42299999999999999</v>
      </c>
      <c r="M80">
        <v>0.28199999999999997</v>
      </c>
      <c r="N80">
        <v>0.42299999999999999</v>
      </c>
      <c r="O80" t="s">
        <v>173</v>
      </c>
      <c r="P80">
        <v>0.14099999999999999</v>
      </c>
      <c r="Q80">
        <v>0.56399999999999995</v>
      </c>
      <c r="R80">
        <v>0.28199999999999997</v>
      </c>
      <c r="S80">
        <v>0.42299999999999999</v>
      </c>
      <c r="T80">
        <v>6</v>
      </c>
      <c r="U80">
        <v>5</v>
      </c>
      <c r="W80">
        <v>0.14099999999999999</v>
      </c>
      <c r="Z80">
        <v>0.14099999999999999</v>
      </c>
      <c r="AC80">
        <v>0.14099999999999999</v>
      </c>
      <c r="AE80">
        <v>0.14099999999999999</v>
      </c>
      <c r="AH80">
        <v>0.14099999999999999</v>
      </c>
      <c r="AO80">
        <v>0.14099999999999999</v>
      </c>
      <c r="AP80">
        <v>0.14099999999999999</v>
      </c>
      <c r="AQ80">
        <v>0.14099999999999999</v>
      </c>
      <c r="AW80">
        <v>0.14099999999999999</v>
      </c>
      <c r="AZ80">
        <v>0.14099999999999999</v>
      </c>
      <c r="BG80">
        <v>0.14099999999999999</v>
      </c>
      <c r="BJ80">
        <v>0.14099999999999999</v>
      </c>
      <c r="BK80">
        <v>0.14099999999999999</v>
      </c>
      <c r="BL80">
        <v>0.14099999999999999</v>
      </c>
      <c r="BN80">
        <v>0.14099999999999999</v>
      </c>
      <c r="BV80">
        <v>0.14099999999999999</v>
      </c>
      <c r="CB80">
        <v>0.14099999999999999</v>
      </c>
      <c r="CC80">
        <v>0.14099999999999999</v>
      </c>
      <c r="CE80">
        <v>0.14099999999999999</v>
      </c>
      <c r="CF80">
        <v>0.14099999999999999</v>
      </c>
      <c r="CG80">
        <v>0.14099999999999999</v>
      </c>
      <c r="CH80">
        <v>0.14099999999999999</v>
      </c>
      <c r="CJ80">
        <v>0.14099999999999999</v>
      </c>
      <c r="CO80">
        <v>0.14099999999999999</v>
      </c>
      <c r="CQ80">
        <v>0.14099999999999999</v>
      </c>
      <c r="CS80">
        <v>0.14099999999999999</v>
      </c>
      <c r="CT80">
        <v>0.14099999999999999</v>
      </c>
    </row>
    <row r="81" spans="1:119" x14ac:dyDescent="0.2">
      <c r="A81" t="s">
        <v>7</v>
      </c>
      <c r="B81">
        <v>0.14099999999999999</v>
      </c>
      <c r="C81" t="b">
        <v>1</v>
      </c>
      <c r="D81">
        <v>0.42299999999999999</v>
      </c>
      <c r="E81">
        <v>0.56399999999999995</v>
      </c>
      <c r="F81">
        <v>0.42299999999999999</v>
      </c>
      <c r="G81">
        <v>0.42299999999999999</v>
      </c>
      <c r="H81">
        <v>0.56399999999999995</v>
      </c>
      <c r="I81">
        <v>0.42299999999999999</v>
      </c>
      <c r="J81">
        <v>0.42299999999999999</v>
      </c>
      <c r="K81">
        <v>0.56399999999999995</v>
      </c>
      <c r="L81">
        <v>0.56399999999999995</v>
      </c>
      <c r="M81">
        <v>0.42299999999999999</v>
      </c>
      <c r="N81">
        <v>0.56399999999999995</v>
      </c>
      <c r="O81" t="s">
        <v>181</v>
      </c>
      <c r="P81">
        <v>0.42299999999999999</v>
      </c>
      <c r="Q81">
        <v>0.56399999999999995</v>
      </c>
      <c r="R81">
        <v>5</v>
      </c>
      <c r="S81">
        <v>0.14099999999999999</v>
      </c>
      <c r="T81">
        <v>6</v>
      </c>
      <c r="U81">
        <v>0.28199999999999997</v>
      </c>
      <c r="W81">
        <v>0.14099999999999999</v>
      </c>
      <c r="X81">
        <v>0.14099999999999999</v>
      </c>
      <c r="Y81">
        <v>0.14099999999999999</v>
      </c>
      <c r="AC81">
        <v>0.14099999999999999</v>
      </c>
      <c r="AG81">
        <v>0.14099999999999999</v>
      </c>
      <c r="AL81">
        <v>0.14099999999999999</v>
      </c>
      <c r="AN81">
        <v>0.14099999999999999</v>
      </c>
      <c r="AO81">
        <v>0.14099999999999999</v>
      </c>
      <c r="AP81">
        <v>0.14099999999999999</v>
      </c>
      <c r="AQ81">
        <v>0.14099999999999999</v>
      </c>
      <c r="AY81">
        <v>0.14099999999999999</v>
      </c>
      <c r="AZ81">
        <v>0.14099999999999999</v>
      </c>
      <c r="BR81">
        <v>0.14099999999999999</v>
      </c>
      <c r="BS81">
        <v>0.14099999999999999</v>
      </c>
      <c r="BT81">
        <v>0.14099999999999999</v>
      </c>
      <c r="BV81">
        <v>0.14099999999999999</v>
      </c>
      <c r="CB81">
        <v>0.14099999999999999</v>
      </c>
      <c r="CD81">
        <v>0.14099999999999999</v>
      </c>
      <c r="CH81">
        <v>0.14099999999999999</v>
      </c>
      <c r="CI81">
        <v>0.14099999999999999</v>
      </c>
      <c r="CJ81">
        <v>0.14099999999999999</v>
      </c>
      <c r="CK81">
        <v>0.14099999999999999</v>
      </c>
      <c r="CL81">
        <v>0.14099999999999999</v>
      </c>
      <c r="CM81">
        <v>0.14099999999999999</v>
      </c>
      <c r="CN81">
        <v>0.14099999999999999</v>
      </c>
      <c r="CO81">
        <v>0.14099999999999999</v>
      </c>
      <c r="CP81">
        <v>0.14099999999999999</v>
      </c>
      <c r="CQ81">
        <v>0.14099999999999999</v>
      </c>
      <c r="CR81">
        <v>0.14099999999999999</v>
      </c>
      <c r="CS81">
        <v>0.14099999999999999</v>
      </c>
      <c r="CT81">
        <v>0.14099999999999999</v>
      </c>
      <c r="CU81">
        <v>0.14099999999999999</v>
      </c>
      <c r="CV81">
        <v>0.14099999999999999</v>
      </c>
      <c r="CW81">
        <v>0.14099999999999999</v>
      </c>
      <c r="CX81">
        <v>0.14099999999999999</v>
      </c>
      <c r="CY81">
        <v>0.14099999999999999</v>
      </c>
      <c r="DA81">
        <v>0.14099999999999999</v>
      </c>
      <c r="DC81">
        <v>0.14099999999999999</v>
      </c>
      <c r="DD81">
        <v>0.14099999999999999</v>
      </c>
      <c r="DE81">
        <v>0.14099999999999999</v>
      </c>
      <c r="DG81">
        <v>0.14099999999999999</v>
      </c>
      <c r="DH81">
        <v>0.14099999999999999</v>
      </c>
      <c r="DJ81">
        <v>0.14099999999999999</v>
      </c>
      <c r="DK81">
        <v>0.14099999999999999</v>
      </c>
      <c r="DL81">
        <v>0.14099999999999999</v>
      </c>
      <c r="DN81">
        <v>0.14099999999999999</v>
      </c>
    </row>
    <row r="82" spans="1:119" x14ac:dyDescent="0.2">
      <c r="A82" t="s">
        <v>7</v>
      </c>
      <c r="B82">
        <v>0.14099999999999999</v>
      </c>
      <c r="C82" t="b">
        <v>1</v>
      </c>
      <c r="D82">
        <v>0.14099999999999999</v>
      </c>
      <c r="E82">
        <v>0.42299999999999999</v>
      </c>
      <c r="F82">
        <v>0.56399999999999995</v>
      </c>
      <c r="G82">
        <v>0.42299999999999999</v>
      </c>
      <c r="H82">
        <v>0.56399999999999995</v>
      </c>
      <c r="I82">
        <v>0.42299999999999999</v>
      </c>
      <c r="J82">
        <v>0.28199999999999997</v>
      </c>
      <c r="K82">
        <v>0.14099999999999999</v>
      </c>
      <c r="L82">
        <v>0</v>
      </c>
      <c r="M82">
        <v>0.14099999999999999</v>
      </c>
      <c r="N82">
        <v>0.42299999999999999</v>
      </c>
      <c r="P82">
        <v>0.14099999999999999</v>
      </c>
      <c r="Q82">
        <v>6</v>
      </c>
      <c r="R82">
        <v>0.42299999999999999</v>
      </c>
      <c r="S82">
        <v>0.28199999999999997</v>
      </c>
      <c r="T82">
        <v>5</v>
      </c>
      <c r="U82">
        <v>0.56399999999999995</v>
      </c>
      <c r="W82">
        <v>0.14099999999999999</v>
      </c>
      <c r="AG82">
        <v>0.14099999999999999</v>
      </c>
      <c r="AH82">
        <v>0.14099999999999999</v>
      </c>
      <c r="AO82">
        <v>0.14099999999999999</v>
      </c>
      <c r="DC82">
        <v>0.14099999999999999</v>
      </c>
      <c r="DD82">
        <v>0.14099999999999999</v>
      </c>
      <c r="DG82">
        <v>0.14099999999999999</v>
      </c>
      <c r="DJ82">
        <v>0.14099999999999999</v>
      </c>
      <c r="DO82" t="s">
        <v>193</v>
      </c>
    </row>
    <row r="83" spans="1:119" x14ac:dyDescent="0.2">
      <c r="A83" t="s">
        <v>7</v>
      </c>
      <c r="B83">
        <v>0.14099999999999999</v>
      </c>
      <c r="C83" t="b">
        <v>1</v>
      </c>
      <c r="D83">
        <v>0.42299999999999999</v>
      </c>
      <c r="E83">
        <v>0.42299999999999999</v>
      </c>
      <c r="F83">
        <v>0.42299999999999999</v>
      </c>
      <c r="G83">
        <v>0.56399999999999995</v>
      </c>
      <c r="H83">
        <v>0.56399999999999995</v>
      </c>
      <c r="I83">
        <v>0.56399999999999995</v>
      </c>
      <c r="J83">
        <v>0.28199999999999997</v>
      </c>
      <c r="K83">
        <v>0.28199999999999997</v>
      </c>
      <c r="L83">
        <v>0.28199999999999997</v>
      </c>
      <c r="M83">
        <v>0.28199999999999997</v>
      </c>
      <c r="N83">
        <v>0.28199999999999997</v>
      </c>
      <c r="O83" t="s">
        <v>211</v>
      </c>
      <c r="P83">
        <v>5</v>
      </c>
      <c r="Q83">
        <v>0.14099999999999999</v>
      </c>
      <c r="R83">
        <v>0.56399999999999995</v>
      </c>
      <c r="S83">
        <v>0.42299999999999999</v>
      </c>
      <c r="T83">
        <v>0.28199999999999997</v>
      </c>
      <c r="U83">
        <v>6</v>
      </c>
      <c r="V83">
        <v>0.14099999999999999</v>
      </c>
      <c r="W83">
        <v>0.14099999999999999</v>
      </c>
      <c r="Z83">
        <v>0.14099999999999999</v>
      </c>
      <c r="AA83">
        <v>0.14099999999999999</v>
      </c>
      <c r="AB83">
        <v>0.14099999999999999</v>
      </c>
      <c r="BB83">
        <v>0.14099999999999999</v>
      </c>
      <c r="BC83">
        <v>0.14099999999999999</v>
      </c>
      <c r="BD83">
        <v>0.14099999999999999</v>
      </c>
      <c r="BH83">
        <v>0.14099999999999999</v>
      </c>
      <c r="BU83">
        <v>0.14099999999999999</v>
      </c>
      <c r="BX83">
        <v>0.14099999999999999</v>
      </c>
      <c r="BZ83">
        <v>0.14099999999999999</v>
      </c>
      <c r="CN83">
        <v>0.14099999999999999</v>
      </c>
      <c r="CP83">
        <v>0.14099999999999999</v>
      </c>
      <c r="CT83">
        <v>0.14099999999999999</v>
      </c>
      <c r="DA83">
        <v>0.14099999999999999</v>
      </c>
    </row>
    <row r="84" spans="1:119" x14ac:dyDescent="0.2">
      <c r="A84" t="s">
        <v>7</v>
      </c>
      <c r="B84">
        <v>0.14099999999999999</v>
      </c>
      <c r="C84" t="b">
        <v>1</v>
      </c>
      <c r="D84">
        <v>0.56399999999999995</v>
      </c>
      <c r="E84">
        <v>0.56399999999999995</v>
      </c>
      <c r="F84">
        <v>0.42299999999999999</v>
      </c>
      <c r="G84">
        <v>0.42299999999999999</v>
      </c>
      <c r="H84">
        <v>0.42299999999999999</v>
      </c>
      <c r="I84">
        <v>0.28199999999999997</v>
      </c>
      <c r="J84">
        <v>0.28199999999999997</v>
      </c>
      <c r="K84">
        <v>0.42299999999999999</v>
      </c>
      <c r="L84">
        <v>0.14099999999999999</v>
      </c>
      <c r="M84">
        <v>0.28199999999999997</v>
      </c>
      <c r="N84">
        <v>0.42299999999999999</v>
      </c>
      <c r="O84" t="s">
        <v>220</v>
      </c>
      <c r="P84">
        <v>5</v>
      </c>
      <c r="Q84">
        <v>0.28199999999999997</v>
      </c>
      <c r="R84">
        <v>0.42299999999999999</v>
      </c>
      <c r="S84">
        <v>0.14099999999999999</v>
      </c>
      <c r="T84">
        <v>6</v>
      </c>
      <c r="U84">
        <v>0.56399999999999995</v>
      </c>
      <c r="AG84">
        <v>0.14099999999999999</v>
      </c>
      <c r="AH84">
        <v>0.14099999999999999</v>
      </c>
      <c r="AL84">
        <v>0.14099999999999999</v>
      </c>
      <c r="AO84">
        <v>0.14099999999999999</v>
      </c>
      <c r="AP84">
        <v>0.14099999999999999</v>
      </c>
      <c r="AQ84">
        <v>0.14099999999999999</v>
      </c>
      <c r="AZ84">
        <v>0.14099999999999999</v>
      </c>
      <c r="BC84">
        <v>0.14099999999999999</v>
      </c>
      <c r="BD84">
        <v>0.14099999999999999</v>
      </c>
      <c r="BE84">
        <v>0.14099999999999999</v>
      </c>
      <c r="BF84">
        <v>0.14099999999999999</v>
      </c>
      <c r="BH84">
        <v>0.14099999999999999</v>
      </c>
      <c r="BI84">
        <v>0.14099999999999999</v>
      </c>
      <c r="BJ84">
        <v>0.14099999999999999</v>
      </c>
      <c r="BK84">
        <v>0.14099999999999999</v>
      </c>
      <c r="BL84">
        <v>0.14099999999999999</v>
      </c>
      <c r="BU84">
        <v>0.14099999999999999</v>
      </c>
      <c r="BV84">
        <v>0.14099999999999999</v>
      </c>
      <c r="BX84">
        <v>0.14099999999999999</v>
      </c>
      <c r="CA84">
        <v>0.14099999999999999</v>
      </c>
      <c r="CE84">
        <v>0.14099999999999999</v>
      </c>
      <c r="CF84">
        <v>0.14099999999999999</v>
      </c>
      <c r="CG84">
        <v>0.14099999999999999</v>
      </c>
      <c r="CK84">
        <v>0.14099999999999999</v>
      </c>
      <c r="CL84">
        <v>0.14099999999999999</v>
      </c>
      <c r="CN84">
        <v>0.14099999999999999</v>
      </c>
      <c r="CP84">
        <v>0.14099999999999999</v>
      </c>
      <c r="CT84">
        <v>0.14099999999999999</v>
      </c>
      <c r="DC84">
        <v>0.14099999999999999</v>
      </c>
      <c r="DE84">
        <v>0.14099999999999999</v>
      </c>
      <c r="DH84">
        <v>0.14099999999999999</v>
      </c>
      <c r="DM84">
        <v>0.14099999999999999</v>
      </c>
    </row>
    <row r="85" spans="1:119" x14ac:dyDescent="0.2">
      <c r="A85" t="s">
        <v>7</v>
      </c>
      <c r="B85">
        <v>0.14099999999999999</v>
      </c>
      <c r="C85" t="b">
        <v>1</v>
      </c>
      <c r="D85">
        <v>0.56399999999999995</v>
      </c>
      <c r="E85">
        <v>0.56399999999999995</v>
      </c>
      <c r="F85">
        <v>0.56399999999999995</v>
      </c>
      <c r="G85">
        <v>0.56399999999999995</v>
      </c>
      <c r="H85">
        <v>0.56399999999999995</v>
      </c>
      <c r="I85">
        <v>0.42299999999999999</v>
      </c>
      <c r="J85">
        <v>0.42299999999999999</v>
      </c>
      <c r="K85">
        <v>0.42299999999999999</v>
      </c>
      <c r="L85">
        <v>0.28199999999999997</v>
      </c>
      <c r="M85">
        <v>0</v>
      </c>
      <c r="N85">
        <v>0.28199999999999997</v>
      </c>
      <c r="O85" t="s">
        <v>224</v>
      </c>
      <c r="P85">
        <v>0.28199999999999997</v>
      </c>
      <c r="Q85">
        <v>0.14099999999999999</v>
      </c>
      <c r="R85">
        <v>0.42299999999999999</v>
      </c>
      <c r="S85">
        <v>0.56399999999999995</v>
      </c>
      <c r="T85">
        <v>5</v>
      </c>
      <c r="U85">
        <v>6</v>
      </c>
      <c r="AJ85">
        <v>0.14099999999999999</v>
      </c>
      <c r="AM85">
        <v>0.14099999999999999</v>
      </c>
      <c r="AO85">
        <v>0.14099999999999999</v>
      </c>
      <c r="AP85">
        <v>0.14099999999999999</v>
      </c>
      <c r="AQ85">
        <v>0.14099999999999999</v>
      </c>
      <c r="AV85">
        <v>0.14099999999999999</v>
      </c>
      <c r="AZ85">
        <v>0.14099999999999999</v>
      </c>
      <c r="BC85">
        <v>0.14099999999999999</v>
      </c>
      <c r="BF85">
        <v>0.14099999999999999</v>
      </c>
      <c r="BH85">
        <v>0.14099999999999999</v>
      </c>
      <c r="BQ85">
        <v>0.14099999999999999</v>
      </c>
      <c r="BV85">
        <v>0.14099999999999999</v>
      </c>
      <c r="BX85">
        <v>0.14099999999999999</v>
      </c>
      <c r="BZ85">
        <v>0.14099999999999999</v>
      </c>
      <c r="CB85">
        <v>0.14099999999999999</v>
      </c>
      <c r="CC85">
        <v>0.14099999999999999</v>
      </c>
      <c r="CD85">
        <v>0.14099999999999999</v>
      </c>
      <c r="CK85">
        <v>0.14099999999999999</v>
      </c>
      <c r="CN85">
        <v>0.14099999999999999</v>
      </c>
      <c r="CP85">
        <v>0.14099999999999999</v>
      </c>
      <c r="CQ85">
        <v>0.14099999999999999</v>
      </c>
      <c r="CR85">
        <v>0.14099999999999999</v>
      </c>
      <c r="CS85">
        <v>0.14099999999999999</v>
      </c>
      <c r="CT85">
        <v>0.14099999999999999</v>
      </c>
      <c r="CV85">
        <v>0.14099999999999999</v>
      </c>
      <c r="CX85">
        <v>0.14099999999999999</v>
      </c>
      <c r="DA85">
        <v>0.14099999999999999</v>
      </c>
      <c r="DB85">
        <v>0.14099999999999999</v>
      </c>
      <c r="DL85">
        <v>0.14099999999999999</v>
      </c>
      <c r="DN85">
        <v>0.14099999999999999</v>
      </c>
      <c r="DO85" t="s">
        <v>225</v>
      </c>
    </row>
    <row r="87" spans="1:119" x14ac:dyDescent="0.2">
      <c r="D87">
        <f t="shared" ref="D87:AI87" si="0">SUM(D2:D85)</f>
        <v>270.52000000000015</v>
      </c>
      <c r="E87">
        <f t="shared" si="0"/>
        <v>288.96300000000019</v>
      </c>
      <c r="F87">
        <f t="shared" si="0"/>
        <v>278.46800000000013</v>
      </c>
      <c r="G87">
        <f t="shared" si="0"/>
        <v>266.63700000000011</v>
      </c>
      <c r="H87">
        <f t="shared" si="0"/>
        <v>261.07900000000024</v>
      </c>
      <c r="I87">
        <f t="shared" si="0"/>
        <v>257.65400000000011</v>
      </c>
      <c r="J87">
        <f t="shared" si="0"/>
        <v>193.02000000000004</v>
      </c>
      <c r="K87">
        <f t="shared" si="0"/>
        <v>214.79799999999992</v>
      </c>
      <c r="L87">
        <f t="shared" si="0"/>
        <v>188.37299999999996</v>
      </c>
      <c r="M87">
        <f t="shared" si="0"/>
        <v>174.69199999999998</v>
      </c>
      <c r="N87">
        <f t="shared" si="0"/>
        <v>197.31599999999992</v>
      </c>
      <c r="O87">
        <f t="shared" si="0"/>
        <v>0</v>
      </c>
      <c r="P87">
        <f t="shared" si="0"/>
        <v>220.17399999999986</v>
      </c>
      <c r="Q87">
        <f t="shared" si="0"/>
        <v>269.39600000000013</v>
      </c>
      <c r="R87">
        <f t="shared" si="0"/>
        <v>302.24000000000007</v>
      </c>
      <c r="S87">
        <f t="shared" si="0"/>
        <v>204.46699999999979</v>
      </c>
      <c r="T87">
        <f t="shared" si="0"/>
        <v>399.71899999999999</v>
      </c>
      <c r="U87">
        <f t="shared" si="0"/>
        <v>353.56400000000008</v>
      </c>
      <c r="V87">
        <f t="shared" si="0"/>
        <v>12.972</v>
      </c>
      <c r="W87">
        <f t="shared" si="0"/>
        <v>49.64400000000002</v>
      </c>
      <c r="X87">
        <f t="shared" si="0"/>
        <v>22.445</v>
      </c>
      <c r="Y87">
        <f t="shared" si="0"/>
        <v>37.64500000000001</v>
      </c>
      <c r="Z87">
        <f t="shared" si="0"/>
        <v>21.805999999999997</v>
      </c>
      <c r="AA87">
        <f t="shared" si="0"/>
        <v>18.229999999999997</v>
      </c>
      <c r="AB87">
        <f t="shared" si="0"/>
        <v>19.014999999999997</v>
      </c>
      <c r="AC87">
        <f t="shared" si="0"/>
        <v>19.934999999999999</v>
      </c>
      <c r="AD87">
        <f t="shared" si="0"/>
        <v>13.552999999999997</v>
      </c>
      <c r="AE87">
        <f t="shared" si="0"/>
        <v>16.281999999999996</v>
      </c>
      <c r="AF87">
        <f t="shared" si="0"/>
        <v>13.991999999999997</v>
      </c>
      <c r="AG87">
        <f t="shared" si="0"/>
        <v>50.497000000000007</v>
      </c>
      <c r="AH87">
        <f t="shared" si="0"/>
        <v>20.010999999999992</v>
      </c>
      <c r="AI87">
        <f t="shared" si="0"/>
        <v>9.2459999999999987</v>
      </c>
      <c r="AJ87">
        <f t="shared" ref="AJ87:BO87" si="1">SUM(AJ2:AJ85)</f>
        <v>44.71100000000002</v>
      </c>
      <c r="AK87">
        <f t="shared" si="1"/>
        <v>13.510999999999997</v>
      </c>
      <c r="AL87">
        <f t="shared" si="1"/>
        <v>48.218000000000018</v>
      </c>
      <c r="AM87">
        <f t="shared" si="1"/>
        <v>44.630000000000024</v>
      </c>
      <c r="AN87">
        <f t="shared" si="1"/>
        <v>16.294999999999998</v>
      </c>
      <c r="AO87">
        <f t="shared" si="1"/>
        <v>61.560000000000016</v>
      </c>
      <c r="AP87">
        <f t="shared" si="1"/>
        <v>36.356999999999999</v>
      </c>
      <c r="AQ87">
        <f t="shared" si="1"/>
        <v>48.172000000000011</v>
      </c>
      <c r="AR87">
        <f t="shared" si="1"/>
        <v>17.321999999999996</v>
      </c>
      <c r="AS87">
        <f t="shared" si="1"/>
        <v>2.968</v>
      </c>
      <c r="AT87">
        <f t="shared" si="1"/>
        <v>5.0719999999999992</v>
      </c>
      <c r="AU87">
        <f t="shared" si="1"/>
        <v>5.456999999999999</v>
      </c>
      <c r="AV87">
        <f t="shared" si="1"/>
        <v>15.768999999999997</v>
      </c>
      <c r="AW87">
        <f t="shared" si="1"/>
        <v>10.962999999999996</v>
      </c>
      <c r="AX87">
        <f t="shared" si="1"/>
        <v>12.462999999999997</v>
      </c>
      <c r="AY87">
        <f t="shared" si="1"/>
        <v>20.339999999999996</v>
      </c>
      <c r="AZ87">
        <f t="shared" si="1"/>
        <v>30.742999999999999</v>
      </c>
      <c r="BA87">
        <f t="shared" si="1"/>
        <v>27.14</v>
      </c>
      <c r="BB87">
        <f t="shared" si="1"/>
        <v>18.212999999999997</v>
      </c>
      <c r="BC87">
        <f t="shared" si="1"/>
        <v>18.100999999999992</v>
      </c>
      <c r="BD87">
        <f t="shared" si="1"/>
        <v>26.992999999999999</v>
      </c>
      <c r="BE87">
        <f t="shared" si="1"/>
        <v>30.309000000000008</v>
      </c>
      <c r="BF87">
        <f t="shared" si="1"/>
        <v>23.672999999999998</v>
      </c>
      <c r="BG87">
        <f t="shared" si="1"/>
        <v>10.371999999999998</v>
      </c>
      <c r="BH87">
        <f t="shared" si="1"/>
        <v>30.72</v>
      </c>
      <c r="BI87">
        <f t="shared" si="1"/>
        <v>17.442999999999998</v>
      </c>
      <c r="BJ87">
        <f t="shared" si="1"/>
        <v>30.237000000000002</v>
      </c>
      <c r="BK87">
        <f t="shared" si="1"/>
        <v>25.835999999999999</v>
      </c>
      <c r="BL87">
        <f t="shared" si="1"/>
        <v>28.935000000000002</v>
      </c>
      <c r="BM87">
        <f t="shared" si="1"/>
        <v>31.920000000000009</v>
      </c>
      <c r="BN87">
        <f t="shared" si="1"/>
        <v>29.311999999999994</v>
      </c>
      <c r="BO87">
        <f t="shared" si="1"/>
        <v>26.559000000000005</v>
      </c>
      <c r="BP87">
        <f t="shared" ref="BP87:BZ87" si="2">SUM(BP2:BP85)</f>
        <v>25.657000000000004</v>
      </c>
      <c r="BQ87">
        <f t="shared" si="2"/>
        <v>27.405000000000001</v>
      </c>
      <c r="BR87">
        <f t="shared" si="2"/>
        <v>20.876000000000001</v>
      </c>
      <c r="BS87">
        <f t="shared" si="2"/>
        <v>29.419000000000004</v>
      </c>
      <c r="BT87">
        <f t="shared" si="2"/>
        <v>17.585999999999999</v>
      </c>
      <c r="BU87">
        <f t="shared" si="2"/>
        <v>15.652999999999997</v>
      </c>
      <c r="BV87">
        <f t="shared" si="2"/>
        <v>21.963999999999992</v>
      </c>
      <c r="BW87">
        <f t="shared" si="2"/>
        <v>10.055999999999997</v>
      </c>
      <c r="BX87">
        <f t="shared" si="2"/>
        <v>20.737999999999989</v>
      </c>
      <c r="BY87">
        <f t="shared" si="2"/>
        <v>23.482000000000003</v>
      </c>
      <c r="BZ87">
        <f t="shared" si="2"/>
        <v>15.402999999999997</v>
      </c>
      <c r="CA87">
        <f t="shared" ref="CA87:DN87" si="3">SUM(CA2:CA85)</f>
        <v>17.375999999999994</v>
      </c>
      <c r="CB87">
        <f t="shared" si="3"/>
        <v>26.606999999999999</v>
      </c>
      <c r="CC87">
        <f t="shared" si="3"/>
        <v>21.355999999999995</v>
      </c>
      <c r="CD87">
        <f t="shared" si="3"/>
        <v>24.632999999999999</v>
      </c>
      <c r="CE87">
        <f t="shared" si="3"/>
        <v>22.941999999999997</v>
      </c>
      <c r="CF87">
        <f t="shared" si="3"/>
        <v>15.851999999999999</v>
      </c>
      <c r="CG87">
        <f t="shared" si="3"/>
        <v>20.546999999999993</v>
      </c>
      <c r="CH87">
        <f t="shared" si="3"/>
        <v>40.683000000000014</v>
      </c>
      <c r="CI87">
        <f t="shared" si="3"/>
        <v>32.702000000000012</v>
      </c>
      <c r="CJ87">
        <f t="shared" si="3"/>
        <v>37.57500000000001</v>
      </c>
      <c r="CK87">
        <f t="shared" si="3"/>
        <v>52.902000000000015</v>
      </c>
      <c r="CL87">
        <f t="shared" si="3"/>
        <v>29.844000000000008</v>
      </c>
      <c r="CM87">
        <f t="shared" si="3"/>
        <v>47.591000000000022</v>
      </c>
      <c r="CN87">
        <f t="shared" si="3"/>
        <v>37.482000000000006</v>
      </c>
      <c r="CO87">
        <f t="shared" si="3"/>
        <v>27.364000000000004</v>
      </c>
      <c r="CP87">
        <f t="shared" si="3"/>
        <v>34.824000000000005</v>
      </c>
      <c r="CQ87">
        <f t="shared" si="3"/>
        <v>32.018000000000008</v>
      </c>
      <c r="CR87">
        <f t="shared" si="3"/>
        <v>49.367000000000019</v>
      </c>
      <c r="CS87">
        <f t="shared" si="3"/>
        <v>46.952000000000019</v>
      </c>
      <c r="CT87">
        <f t="shared" si="3"/>
        <v>52.452000000000012</v>
      </c>
      <c r="CU87">
        <f t="shared" si="3"/>
        <v>14.398999999999999</v>
      </c>
      <c r="CV87">
        <f t="shared" si="3"/>
        <v>32.682000000000002</v>
      </c>
      <c r="CW87">
        <f t="shared" si="3"/>
        <v>44.234000000000023</v>
      </c>
      <c r="CX87">
        <f t="shared" si="3"/>
        <v>38.299000000000007</v>
      </c>
      <c r="CY87">
        <f t="shared" si="3"/>
        <v>32.710000000000008</v>
      </c>
      <c r="CZ87">
        <f t="shared" si="3"/>
        <v>42.143000000000015</v>
      </c>
      <c r="DA87">
        <f t="shared" si="3"/>
        <v>29.421000000000003</v>
      </c>
      <c r="DB87">
        <f t="shared" si="3"/>
        <v>25.133999999999997</v>
      </c>
      <c r="DC87">
        <f t="shared" si="3"/>
        <v>40.067000000000014</v>
      </c>
      <c r="DD87">
        <f t="shared" si="3"/>
        <v>28.829000000000004</v>
      </c>
      <c r="DE87">
        <f t="shared" si="3"/>
        <v>34.078000000000003</v>
      </c>
      <c r="DF87">
        <f t="shared" si="3"/>
        <v>8.8379999999999992</v>
      </c>
      <c r="DG87">
        <f t="shared" si="3"/>
        <v>33.607000000000006</v>
      </c>
      <c r="DH87">
        <f t="shared" si="3"/>
        <v>23.346</v>
      </c>
      <c r="DI87">
        <f t="shared" si="3"/>
        <v>18.085999999999995</v>
      </c>
      <c r="DJ87">
        <f t="shared" si="3"/>
        <v>28.170000000000009</v>
      </c>
      <c r="DK87">
        <f t="shared" si="3"/>
        <v>18.857999999999993</v>
      </c>
      <c r="DL87">
        <f t="shared" si="3"/>
        <v>25.008000000000003</v>
      </c>
      <c r="DM87">
        <f t="shared" si="3"/>
        <v>14.778999999999998</v>
      </c>
      <c r="DN87">
        <f t="shared" si="3"/>
        <v>23.305999999999997</v>
      </c>
    </row>
    <row r="88" spans="1:119" x14ac:dyDescent="0.2">
      <c r="D88">
        <f>AVERAGE(D2:D85)</f>
        <v>3.2592771084337366</v>
      </c>
      <c r="E88">
        <f t="shared" ref="E88:BP88" si="4">AVERAGE(E2:E85)</f>
        <v>3.4814819277108455</v>
      </c>
      <c r="F88">
        <f t="shared" si="4"/>
        <v>3.3150952380952399</v>
      </c>
      <c r="G88">
        <f t="shared" si="4"/>
        <v>3.1742500000000016</v>
      </c>
      <c r="H88">
        <f t="shared" si="4"/>
        <v>3.1080833333333362</v>
      </c>
      <c r="I88">
        <f t="shared" si="4"/>
        <v>3.1042650602409654</v>
      </c>
      <c r="J88">
        <f t="shared" si="4"/>
        <v>2.2978571428571435</v>
      </c>
      <c r="K88">
        <f t="shared" si="4"/>
        <v>2.5571190476190466</v>
      </c>
      <c r="L88">
        <f t="shared" si="4"/>
        <v>2.2425357142857139</v>
      </c>
      <c r="M88">
        <f t="shared" si="4"/>
        <v>2.0796666666666663</v>
      </c>
      <c r="N88">
        <f t="shared" si="4"/>
        <v>2.3489999999999989</v>
      </c>
      <c r="O88" t="e">
        <f t="shared" si="4"/>
        <v>#DIV/0!</v>
      </c>
      <c r="P88">
        <f t="shared" si="4"/>
        <v>2.6211190476190458</v>
      </c>
      <c r="Q88">
        <f t="shared" si="4"/>
        <v>3.2070952380952398</v>
      </c>
      <c r="R88">
        <f t="shared" si="4"/>
        <v>3.5980952380952389</v>
      </c>
      <c r="S88">
        <f t="shared" si="4"/>
        <v>2.4341309523809498</v>
      </c>
      <c r="T88">
        <f t="shared" si="4"/>
        <v>4.7585595238095237</v>
      </c>
      <c r="U88">
        <f t="shared" si="4"/>
        <v>4.2090952380952391</v>
      </c>
      <c r="V88">
        <f t="shared" si="4"/>
        <v>0.81074999999999997</v>
      </c>
      <c r="W88">
        <f t="shared" si="4"/>
        <v>1.0131428571428576</v>
      </c>
      <c r="X88">
        <f t="shared" si="4"/>
        <v>1.0202272727272728</v>
      </c>
      <c r="Y88">
        <f t="shared" si="4"/>
        <v>1.1764062500000003</v>
      </c>
      <c r="Z88">
        <f t="shared" si="4"/>
        <v>0.90858333333333319</v>
      </c>
      <c r="AA88">
        <f t="shared" si="4"/>
        <v>1.0127777777777776</v>
      </c>
      <c r="AB88">
        <f t="shared" si="4"/>
        <v>1.0007894736842105</v>
      </c>
      <c r="AC88">
        <f t="shared" si="4"/>
        <v>1.329</v>
      </c>
      <c r="AD88">
        <f t="shared" si="4"/>
        <v>0.96807142857142836</v>
      </c>
      <c r="AE88">
        <f t="shared" si="4"/>
        <v>0.85694736842105246</v>
      </c>
      <c r="AF88">
        <f t="shared" si="4"/>
        <v>1.0763076923076922</v>
      </c>
      <c r="AG88">
        <f t="shared" si="4"/>
        <v>1.0099400000000001</v>
      </c>
      <c r="AH88">
        <f t="shared" si="4"/>
        <v>1.0005499999999996</v>
      </c>
      <c r="AI88">
        <f t="shared" si="4"/>
        <v>0.84054545454545437</v>
      </c>
      <c r="AJ88">
        <f t="shared" si="4"/>
        <v>1.0161590909090914</v>
      </c>
      <c r="AK88">
        <f t="shared" si="4"/>
        <v>1.228272727272727</v>
      </c>
      <c r="AL88">
        <f t="shared" si="4"/>
        <v>0.96436000000000033</v>
      </c>
      <c r="AM88">
        <f t="shared" si="4"/>
        <v>1.0626190476190482</v>
      </c>
      <c r="AN88">
        <f t="shared" si="4"/>
        <v>0.95852941176470574</v>
      </c>
      <c r="AO88">
        <f t="shared" si="4"/>
        <v>0.99290322580645185</v>
      </c>
      <c r="AP88">
        <f t="shared" si="4"/>
        <v>0.86564285714285716</v>
      </c>
      <c r="AQ88">
        <f t="shared" si="4"/>
        <v>0.96344000000000019</v>
      </c>
      <c r="AR88">
        <f t="shared" si="4"/>
        <v>0.91168421052631554</v>
      </c>
      <c r="AS88">
        <f t="shared" si="4"/>
        <v>0.74199999999999999</v>
      </c>
      <c r="AT88">
        <f t="shared" si="4"/>
        <v>1.2679999999999998</v>
      </c>
      <c r="AU88">
        <f t="shared" si="4"/>
        <v>0.77957142857142847</v>
      </c>
      <c r="AV88">
        <f t="shared" si="4"/>
        <v>1.0512666666666663</v>
      </c>
      <c r="AW88">
        <f t="shared" si="4"/>
        <v>0.73086666666666633</v>
      </c>
      <c r="AX88">
        <f t="shared" si="4"/>
        <v>1.0385833333333332</v>
      </c>
      <c r="AY88">
        <f t="shared" si="4"/>
        <v>0.92454545454545434</v>
      </c>
      <c r="AZ88">
        <f t="shared" si="4"/>
        <v>0.87837142857142858</v>
      </c>
      <c r="BA88">
        <f t="shared" si="4"/>
        <v>1.18</v>
      </c>
      <c r="BB88">
        <f t="shared" si="4"/>
        <v>1.0118333333333331</v>
      </c>
      <c r="BC88">
        <f t="shared" si="4"/>
        <v>0.86195238095238058</v>
      </c>
      <c r="BD88">
        <f t="shared" si="4"/>
        <v>0.8997666666666666</v>
      </c>
      <c r="BE88">
        <f t="shared" si="4"/>
        <v>1.0824642857142861</v>
      </c>
      <c r="BF88">
        <f t="shared" si="4"/>
        <v>0.94691999999999998</v>
      </c>
      <c r="BG88">
        <f t="shared" si="4"/>
        <v>0.74085714285714277</v>
      </c>
      <c r="BH88">
        <f t="shared" si="4"/>
        <v>1.024</v>
      </c>
      <c r="BI88">
        <f t="shared" si="4"/>
        <v>1.0901874999999999</v>
      </c>
      <c r="BJ88">
        <f t="shared" si="4"/>
        <v>0.94490625000000006</v>
      </c>
      <c r="BK88">
        <f t="shared" si="4"/>
        <v>0.99369230769230765</v>
      </c>
      <c r="BL88">
        <f t="shared" si="4"/>
        <v>0.90421875000000007</v>
      </c>
      <c r="BM88">
        <f t="shared" si="4"/>
        <v>1.0640000000000003</v>
      </c>
      <c r="BN88">
        <f t="shared" si="4"/>
        <v>0.94554838709677402</v>
      </c>
      <c r="BO88">
        <f t="shared" si="4"/>
        <v>1.2647142857142859</v>
      </c>
      <c r="BP88">
        <f t="shared" si="4"/>
        <v>1.1662272727272729</v>
      </c>
      <c r="BQ88">
        <f t="shared" ref="BQ88:DN88" si="5">AVERAGE(BQ2:BQ85)</f>
        <v>1.0540384615384615</v>
      </c>
      <c r="BR88">
        <f t="shared" si="5"/>
        <v>1.1597777777777778</v>
      </c>
      <c r="BS88">
        <f t="shared" si="5"/>
        <v>0.98063333333333347</v>
      </c>
      <c r="BT88">
        <f t="shared" si="5"/>
        <v>0.97699999999999987</v>
      </c>
      <c r="BU88">
        <f t="shared" si="5"/>
        <v>0.82384210526315771</v>
      </c>
      <c r="BV88">
        <f t="shared" si="5"/>
        <v>0.78442857142857114</v>
      </c>
      <c r="BW88">
        <f t="shared" si="5"/>
        <v>0.62849999999999984</v>
      </c>
      <c r="BX88">
        <f t="shared" si="5"/>
        <v>0.7151034482758617</v>
      </c>
      <c r="BY88">
        <f t="shared" si="5"/>
        <v>0.93928000000000011</v>
      </c>
      <c r="BZ88">
        <f t="shared" si="5"/>
        <v>0.73347619047619028</v>
      </c>
      <c r="CA88">
        <f t="shared" si="5"/>
        <v>0.91452631578947341</v>
      </c>
      <c r="CB88">
        <f t="shared" si="5"/>
        <v>0.98544444444444446</v>
      </c>
      <c r="CC88">
        <f t="shared" si="5"/>
        <v>0.85423999999999978</v>
      </c>
      <c r="CD88">
        <f t="shared" si="5"/>
        <v>0.87974999999999992</v>
      </c>
      <c r="CE88">
        <f t="shared" si="5"/>
        <v>0.91767999999999983</v>
      </c>
      <c r="CF88">
        <f t="shared" si="5"/>
        <v>0.8806666666666666</v>
      </c>
      <c r="CG88">
        <f t="shared" si="5"/>
        <v>0.85612499999999969</v>
      </c>
      <c r="CH88">
        <f t="shared" si="5"/>
        <v>1.099540540540541</v>
      </c>
      <c r="CI88">
        <f t="shared" si="5"/>
        <v>1.0219375000000004</v>
      </c>
      <c r="CJ88">
        <f t="shared" si="5"/>
        <v>1.0437500000000002</v>
      </c>
      <c r="CK88">
        <f t="shared" si="5"/>
        <v>1.1500434782608699</v>
      </c>
      <c r="CL88">
        <f t="shared" si="5"/>
        <v>1.1053333333333337</v>
      </c>
      <c r="CM88">
        <f t="shared" si="5"/>
        <v>1.1331190476190482</v>
      </c>
      <c r="CN88">
        <f t="shared" si="5"/>
        <v>0.93705000000000016</v>
      </c>
      <c r="CO88">
        <f t="shared" si="5"/>
        <v>1.1401666666666668</v>
      </c>
      <c r="CP88">
        <f t="shared" si="5"/>
        <v>0.89292307692307704</v>
      </c>
      <c r="CQ88">
        <f t="shared" si="5"/>
        <v>1.067266666666667</v>
      </c>
      <c r="CR88">
        <f t="shared" si="5"/>
        <v>1.0284791666666671</v>
      </c>
      <c r="CS88">
        <f t="shared" si="5"/>
        <v>0.95820408163265347</v>
      </c>
      <c r="CT88">
        <f t="shared" si="5"/>
        <v>0.98966037735849077</v>
      </c>
      <c r="CU88">
        <f t="shared" si="5"/>
        <v>0.95993333333333331</v>
      </c>
      <c r="CV88">
        <f t="shared" si="5"/>
        <v>1.0894000000000001</v>
      </c>
      <c r="CW88">
        <f t="shared" si="5"/>
        <v>1.0788780487804883</v>
      </c>
      <c r="CX88">
        <f t="shared" si="5"/>
        <v>1.1968437500000002</v>
      </c>
      <c r="CY88">
        <f t="shared" si="5"/>
        <v>1.3084000000000002</v>
      </c>
      <c r="CZ88">
        <f t="shared" si="5"/>
        <v>1.2770606060606065</v>
      </c>
      <c r="DA88">
        <f t="shared" si="5"/>
        <v>0.94906451612903231</v>
      </c>
      <c r="DB88">
        <f t="shared" si="5"/>
        <v>0.96669230769230752</v>
      </c>
      <c r="DC88">
        <f t="shared" si="5"/>
        <v>1.0828918918918924</v>
      </c>
      <c r="DD88">
        <f t="shared" si="5"/>
        <v>0.96096666666666686</v>
      </c>
      <c r="DE88">
        <f t="shared" si="5"/>
        <v>1.0992903225806452</v>
      </c>
      <c r="DF88">
        <f t="shared" si="5"/>
        <v>0.88379999999999992</v>
      </c>
      <c r="DG88">
        <f t="shared" si="5"/>
        <v>1.0502187500000002</v>
      </c>
      <c r="DH88">
        <f t="shared" si="5"/>
        <v>0.97275</v>
      </c>
      <c r="DI88">
        <f t="shared" si="5"/>
        <v>1.1303749999999997</v>
      </c>
      <c r="DJ88">
        <f t="shared" si="5"/>
        <v>1.1737500000000003</v>
      </c>
      <c r="DK88">
        <f t="shared" si="5"/>
        <v>1.0476666666666663</v>
      </c>
      <c r="DL88">
        <f t="shared" si="5"/>
        <v>1.0003200000000001</v>
      </c>
      <c r="DM88">
        <f t="shared" si="5"/>
        <v>0.92368749999999988</v>
      </c>
      <c r="DN88">
        <f t="shared" si="5"/>
        <v>1.1652999999999998</v>
      </c>
    </row>
  </sheetData>
  <phoneticPr fontId="0" type="noConversion"/>
  <pageMargins left="0.75" right="0.75" top="1" bottom="1" header="0.5" footer="0.5"/>
  <headerFooter alignWithMargins="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5"/>
  <sheetViews>
    <sheetView tabSelected="1" topLeftCell="C1" workbookViewId="0">
      <selection activeCell="I10" sqref="I10"/>
    </sheetView>
  </sheetViews>
  <sheetFormatPr defaultRowHeight="12.75" x14ac:dyDescent="0.2"/>
  <cols>
    <col min="1" max="1" width="29.85546875" customWidth="1"/>
    <col min="2" max="2" width="69" customWidth="1"/>
    <col min="3" max="3" width="19.28515625" style="6" customWidth="1"/>
    <col min="4" max="4" width="10.5703125" style="3" customWidth="1"/>
    <col min="6" max="6" width="44.85546875" customWidth="1"/>
    <col min="7" max="7" width="22.7109375" style="7" customWidth="1"/>
    <col min="8" max="8" width="21.7109375" bestFit="1" customWidth="1"/>
    <col min="9" max="9" width="26.42578125" bestFit="1" customWidth="1"/>
    <col min="10" max="10" width="25.5703125" bestFit="1" customWidth="1"/>
    <col min="11" max="11" width="16.85546875" bestFit="1" customWidth="1"/>
    <col min="12" max="12" width="23.140625" bestFit="1" customWidth="1"/>
    <col min="13" max="13" width="29.7109375" bestFit="1" customWidth="1"/>
    <col min="14" max="14" width="30.7109375" bestFit="1" customWidth="1"/>
    <col min="15" max="15" width="12.7109375" bestFit="1" customWidth="1"/>
  </cols>
  <sheetData>
    <row r="1" spans="1:7" x14ac:dyDescent="0.2">
      <c r="A1" t="s">
        <v>236</v>
      </c>
      <c r="B1" t="s">
        <v>233</v>
      </c>
      <c r="C1" s="6" t="s">
        <v>235</v>
      </c>
      <c r="D1" s="3" t="s">
        <v>234</v>
      </c>
      <c r="F1" s="4" t="s">
        <v>236</v>
      </c>
      <c r="G1" t="s">
        <v>239</v>
      </c>
    </row>
    <row r="2" spans="1:7" x14ac:dyDescent="0.2">
      <c r="A2" t="s">
        <v>237</v>
      </c>
      <c r="B2" t="s">
        <v>8</v>
      </c>
      <c r="C2" s="6">
        <v>270.52000000000015</v>
      </c>
      <c r="D2" s="3">
        <f>6-3.25927710843374</f>
        <v>2.7407228915662598</v>
      </c>
    </row>
    <row r="3" spans="1:7" x14ac:dyDescent="0.2">
      <c r="A3" t="s">
        <v>237</v>
      </c>
      <c r="B3" t="s">
        <v>9</v>
      </c>
      <c r="C3" s="6">
        <v>288.96300000000019</v>
      </c>
      <c r="D3" s="3">
        <f>6-3.48148192771085</f>
        <v>2.51851807228915</v>
      </c>
      <c r="F3" s="4" t="s">
        <v>246</v>
      </c>
      <c r="G3" s="8" t="s">
        <v>252</v>
      </c>
    </row>
    <row r="4" spans="1:7" x14ac:dyDescent="0.2">
      <c r="A4" t="s">
        <v>237</v>
      </c>
      <c r="B4" t="s">
        <v>10</v>
      </c>
      <c r="C4" s="6">
        <v>278.46800000000013</v>
      </c>
      <c r="D4" s="3">
        <f>6-3.31509523809524</f>
        <v>2.6849047619047601</v>
      </c>
      <c r="F4" s="5" t="s">
        <v>22</v>
      </c>
      <c r="G4" s="8">
        <v>1.2414404761904798</v>
      </c>
    </row>
    <row r="5" spans="1:7" x14ac:dyDescent="0.2">
      <c r="A5" t="s">
        <v>237</v>
      </c>
      <c r="B5" t="s">
        <v>11</v>
      </c>
      <c r="C5" s="6">
        <v>266.63700000000011</v>
      </c>
      <c r="D5" s="3">
        <f>6-3.17425</f>
        <v>2.8257500000000002</v>
      </c>
      <c r="F5" s="5" t="s">
        <v>4</v>
      </c>
      <c r="G5" s="8">
        <v>1.79090476190476</v>
      </c>
    </row>
    <row r="6" spans="1:7" x14ac:dyDescent="0.2">
      <c r="A6" t="s">
        <v>237</v>
      </c>
      <c r="B6" t="s">
        <v>12</v>
      </c>
      <c r="C6" s="6">
        <v>261.07900000000024</v>
      </c>
      <c r="D6" s="3">
        <f>6-3.10808333333334</f>
        <v>2.8919166666666598</v>
      </c>
      <c r="F6" s="5" t="s">
        <v>21</v>
      </c>
      <c r="G6" s="8">
        <v>2.4019047619047602</v>
      </c>
    </row>
    <row r="7" spans="1:7" x14ac:dyDescent="0.2">
      <c r="A7" t="s">
        <v>237</v>
      </c>
      <c r="B7" t="s">
        <v>13</v>
      </c>
      <c r="C7" s="6">
        <v>257.65400000000011</v>
      </c>
      <c r="D7" s="3">
        <f>6-3.10426506024097</f>
        <v>2.8957349397590302</v>
      </c>
      <c r="F7" s="5" t="s">
        <v>20</v>
      </c>
      <c r="G7" s="8">
        <v>2.7929047619047598</v>
      </c>
    </row>
    <row r="8" spans="1:7" x14ac:dyDescent="0.2">
      <c r="A8" t="s">
        <v>238</v>
      </c>
      <c r="B8" t="s">
        <v>14</v>
      </c>
      <c r="C8" s="6">
        <v>193.02000000000004</v>
      </c>
      <c r="D8" s="3">
        <f>6-2.29785714285714</f>
        <v>3.7021428571428601</v>
      </c>
      <c r="F8" s="5" t="s">
        <v>19</v>
      </c>
      <c r="G8" s="8">
        <v>3.3788809523809502</v>
      </c>
    </row>
    <row r="9" spans="1:7" x14ac:dyDescent="0.2">
      <c r="A9" t="s">
        <v>238</v>
      </c>
      <c r="B9" t="s">
        <v>15</v>
      </c>
      <c r="C9" s="6">
        <v>214.79799999999992</v>
      </c>
      <c r="D9" s="3">
        <f>6-2.55711904761905</f>
        <v>3.4428809523809498</v>
      </c>
      <c r="F9" s="5" t="s">
        <v>3</v>
      </c>
      <c r="G9" s="8">
        <v>3.5658690476190502</v>
      </c>
    </row>
    <row r="10" spans="1:7" x14ac:dyDescent="0.2">
      <c r="A10" t="s">
        <v>238</v>
      </c>
      <c r="B10" t="s">
        <v>253</v>
      </c>
      <c r="C10" s="6">
        <v>188.37299999999996</v>
      </c>
      <c r="D10" s="3">
        <f>6-2.24253571428571</f>
        <v>3.7574642857142901</v>
      </c>
      <c r="F10" s="5" t="s">
        <v>247</v>
      </c>
      <c r="G10" s="8">
        <v>2.5286507936507934</v>
      </c>
    </row>
    <row r="11" spans="1:7" x14ac:dyDescent="0.2">
      <c r="A11" t="s">
        <v>238</v>
      </c>
      <c r="B11" t="s">
        <v>17</v>
      </c>
      <c r="C11" s="6">
        <v>174.69199999999998</v>
      </c>
      <c r="D11" s="3">
        <f>6-2.07966666666667</f>
        <v>3.9203333333333301</v>
      </c>
      <c r="G11"/>
    </row>
    <row r="12" spans="1:7" x14ac:dyDescent="0.2">
      <c r="A12" t="s">
        <v>238</v>
      </c>
      <c r="B12" t="s">
        <v>18</v>
      </c>
      <c r="C12" s="6">
        <v>197.31599999999992</v>
      </c>
      <c r="D12" s="3">
        <f>6-2.349</f>
        <v>3.6509999999999998</v>
      </c>
      <c r="G12"/>
    </row>
    <row r="13" spans="1:7" x14ac:dyDescent="0.2">
      <c r="A13" t="s">
        <v>239</v>
      </c>
      <c r="B13" t="s">
        <v>19</v>
      </c>
      <c r="C13" s="6">
        <v>220.17399999999986</v>
      </c>
      <c r="D13" s="3">
        <f>6-2.62111904761905</f>
        <v>3.3788809523809502</v>
      </c>
      <c r="G13"/>
    </row>
    <row r="14" spans="1:7" x14ac:dyDescent="0.2">
      <c r="A14" t="s">
        <v>239</v>
      </c>
      <c r="B14" t="s">
        <v>20</v>
      </c>
      <c r="C14" s="6">
        <v>269.39600000000013</v>
      </c>
      <c r="D14" s="3">
        <f>6-3.20709523809524</f>
        <v>2.7929047619047598</v>
      </c>
      <c r="G14"/>
    </row>
    <row r="15" spans="1:7" x14ac:dyDescent="0.2">
      <c r="A15" t="s">
        <v>239</v>
      </c>
      <c r="B15" t="s">
        <v>21</v>
      </c>
      <c r="C15" s="6">
        <v>302.24000000000007</v>
      </c>
      <c r="D15" s="3">
        <f>6-3.59809523809524</f>
        <v>2.4019047619047602</v>
      </c>
      <c r="G15"/>
    </row>
    <row r="16" spans="1:7" x14ac:dyDescent="0.2">
      <c r="A16" t="s">
        <v>239</v>
      </c>
      <c r="B16" t="s">
        <v>3</v>
      </c>
      <c r="C16" s="6">
        <v>204.46699999999979</v>
      </c>
      <c r="D16" s="3">
        <f>6-2.43413095238095</f>
        <v>3.5658690476190502</v>
      </c>
      <c r="G16"/>
    </row>
    <row r="17" spans="1:7" x14ac:dyDescent="0.2">
      <c r="A17" t="s">
        <v>239</v>
      </c>
      <c r="B17" t="s">
        <v>22</v>
      </c>
      <c r="C17" s="6">
        <v>399.71899999999999</v>
      </c>
      <c r="D17" s="3">
        <f>6-4.75855952380952</f>
        <v>1.2414404761904798</v>
      </c>
      <c r="G17"/>
    </row>
    <row r="18" spans="1:7" x14ac:dyDescent="0.2">
      <c r="A18" t="s">
        <v>239</v>
      </c>
      <c r="B18" t="s">
        <v>4</v>
      </c>
      <c r="C18" s="6">
        <v>353.56400000000008</v>
      </c>
      <c r="D18" s="3">
        <f>6-4.20909523809524</f>
        <v>1.79090476190476</v>
      </c>
      <c r="G18"/>
    </row>
    <row r="19" spans="1:7" x14ac:dyDescent="0.2">
      <c r="A19" t="s">
        <v>240</v>
      </c>
      <c r="B19" t="s">
        <v>23</v>
      </c>
      <c r="C19" s="6">
        <v>12.972</v>
      </c>
      <c r="D19" s="3">
        <v>0.81074999999999997</v>
      </c>
      <c r="G19"/>
    </row>
    <row r="20" spans="1:7" x14ac:dyDescent="0.2">
      <c r="A20" t="s">
        <v>240</v>
      </c>
      <c r="B20" t="s">
        <v>24</v>
      </c>
      <c r="C20" s="6">
        <v>49.64400000000002</v>
      </c>
      <c r="D20" s="3">
        <v>1.0131428571428576</v>
      </c>
      <c r="G20"/>
    </row>
    <row r="21" spans="1:7" x14ac:dyDescent="0.2">
      <c r="A21" t="s">
        <v>240</v>
      </c>
      <c r="B21" t="s">
        <v>25</v>
      </c>
      <c r="C21" s="6">
        <v>22.445</v>
      </c>
      <c r="D21" s="3">
        <v>1.0202272727272728</v>
      </c>
      <c r="G21"/>
    </row>
    <row r="22" spans="1:7" x14ac:dyDescent="0.2">
      <c r="A22" t="s">
        <v>240</v>
      </c>
      <c r="B22" t="s">
        <v>26</v>
      </c>
      <c r="C22" s="6">
        <v>37.64500000000001</v>
      </c>
      <c r="D22" s="3">
        <v>1.1764062500000003</v>
      </c>
      <c r="G22"/>
    </row>
    <row r="23" spans="1:7" x14ac:dyDescent="0.2">
      <c r="A23" t="s">
        <v>240</v>
      </c>
      <c r="B23" t="s">
        <v>27</v>
      </c>
      <c r="C23" s="6">
        <v>21.805999999999997</v>
      </c>
      <c r="D23" s="3">
        <v>0.90858333333333319</v>
      </c>
      <c r="G23"/>
    </row>
    <row r="24" spans="1:7" x14ac:dyDescent="0.2">
      <c r="A24" t="s">
        <v>240</v>
      </c>
      <c r="B24" t="s">
        <v>28</v>
      </c>
      <c r="C24" s="6">
        <v>18.229999999999997</v>
      </c>
      <c r="D24" s="3">
        <v>1.0127777777777776</v>
      </c>
      <c r="G24"/>
    </row>
    <row r="25" spans="1:7" x14ac:dyDescent="0.2">
      <c r="A25" t="s">
        <v>240</v>
      </c>
      <c r="B25" t="s">
        <v>29</v>
      </c>
      <c r="C25" s="6">
        <v>19.014999999999997</v>
      </c>
      <c r="D25" s="3">
        <v>1.0007894736842105</v>
      </c>
      <c r="G25"/>
    </row>
    <row r="26" spans="1:7" x14ac:dyDescent="0.2">
      <c r="A26" t="s">
        <v>240</v>
      </c>
      <c r="B26" t="s">
        <v>30</v>
      </c>
      <c r="C26" s="6">
        <v>19.934999999999999</v>
      </c>
      <c r="D26" s="3">
        <v>1.329</v>
      </c>
    </row>
    <row r="27" spans="1:7" x14ac:dyDescent="0.2">
      <c r="A27" t="s">
        <v>241</v>
      </c>
      <c r="B27" t="s">
        <v>31</v>
      </c>
      <c r="C27" s="6">
        <v>13.552999999999997</v>
      </c>
      <c r="D27" s="3">
        <v>0.96807142857142836</v>
      </c>
    </row>
    <row r="28" spans="1:7" x14ac:dyDescent="0.2">
      <c r="A28" t="s">
        <v>241</v>
      </c>
      <c r="B28" t="s">
        <v>32</v>
      </c>
      <c r="C28" s="6">
        <v>16.281999999999996</v>
      </c>
      <c r="D28" s="3">
        <v>0.85694736842105246</v>
      </c>
    </row>
    <row r="29" spans="1:7" x14ac:dyDescent="0.2">
      <c r="A29" t="s">
        <v>241</v>
      </c>
      <c r="B29" t="s">
        <v>33</v>
      </c>
      <c r="C29" s="6">
        <v>13.991999999999997</v>
      </c>
      <c r="D29" s="3">
        <v>1.0763076923076922</v>
      </c>
    </row>
    <row r="30" spans="1:7" x14ac:dyDescent="0.2">
      <c r="A30" t="s">
        <v>241</v>
      </c>
      <c r="B30" t="s">
        <v>34</v>
      </c>
      <c r="C30" s="6">
        <v>50.497000000000007</v>
      </c>
      <c r="D30" s="3">
        <v>1.0099400000000001</v>
      </c>
    </row>
    <row r="31" spans="1:7" x14ac:dyDescent="0.2">
      <c r="A31" t="s">
        <v>241</v>
      </c>
      <c r="B31" t="s">
        <v>35</v>
      </c>
      <c r="C31" s="6">
        <v>20.010999999999992</v>
      </c>
      <c r="D31" s="3">
        <v>1.0005499999999996</v>
      </c>
    </row>
    <row r="32" spans="1:7" x14ac:dyDescent="0.2">
      <c r="A32" t="s">
        <v>241</v>
      </c>
      <c r="B32" t="s">
        <v>36</v>
      </c>
      <c r="C32" s="6">
        <v>9.2459999999999987</v>
      </c>
      <c r="D32" s="3">
        <v>0.84054545454545437</v>
      </c>
    </row>
    <row r="33" spans="1:4" x14ac:dyDescent="0.2">
      <c r="A33" t="s">
        <v>241</v>
      </c>
      <c r="B33" t="s">
        <v>37</v>
      </c>
      <c r="C33" s="6">
        <v>44.71100000000002</v>
      </c>
      <c r="D33" s="3">
        <v>1.0161590909090914</v>
      </c>
    </row>
    <row r="34" spans="1:4" x14ac:dyDescent="0.2">
      <c r="A34" t="s">
        <v>241</v>
      </c>
      <c r="B34" t="s">
        <v>38</v>
      </c>
      <c r="C34" s="6">
        <v>13.510999999999997</v>
      </c>
      <c r="D34" s="3">
        <v>1.228272727272727</v>
      </c>
    </row>
    <row r="35" spans="1:4" x14ac:dyDescent="0.2">
      <c r="A35" t="s">
        <v>241</v>
      </c>
      <c r="B35" t="s">
        <v>39</v>
      </c>
      <c r="C35" s="6">
        <v>48.218000000000018</v>
      </c>
      <c r="D35" s="3">
        <v>0.96436000000000033</v>
      </c>
    </row>
    <row r="36" spans="1:4" x14ac:dyDescent="0.2">
      <c r="A36" t="s">
        <v>241</v>
      </c>
      <c r="B36" t="s">
        <v>40</v>
      </c>
      <c r="C36" s="6">
        <v>44.630000000000024</v>
      </c>
      <c r="D36" s="3">
        <v>1.0626190476190482</v>
      </c>
    </row>
    <row r="37" spans="1:4" x14ac:dyDescent="0.2">
      <c r="A37" t="s">
        <v>241</v>
      </c>
      <c r="B37" t="s">
        <v>41</v>
      </c>
      <c r="C37" s="6">
        <v>16.294999999999998</v>
      </c>
      <c r="D37" s="3">
        <v>0.95852941176470574</v>
      </c>
    </row>
    <row r="38" spans="1:4" x14ac:dyDescent="0.2">
      <c r="A38" t="s">
        <v>241</v>
      </c>
      <c r="B38" t="s">
        <v>42</v>
      </c>
      <c r="C38" s="6">
        <v>61.560000000000016</v>
      </c>
      <c r="D38" s="3">
        <v>0.99290322580645185</v>
      </c>
    </row>
    <row r="39" spans="1:4" x14ac:dyDescent="0.2">
      <c r="A39" t="s">
        <v>241</v>
      </c>
      <c r="B39" t="s">
        <v>43</v>
      </c>
      <c r="C39" s="6">
        <v>36.356999999999999</v>
      </c>
      <c r="D39" s="3">
        <v>0.86564285714285716</v>
      </c>
    </row>
    <row r="40" spans="1:4" x14ac:dyDescent="0.2">
      <c r="A40" t="s">
        <v>241</v>
      </c>
      <c r="B40" t="s">
        <v>44</v>
      </c>
      <c r="C40" s="6">
        <v>48.172000000000011</v>
      </c>
      <c r="D40" s="3">
        <v>0.96344000000000019</v>
      </c>
    </row>
    <row r="41" spans="1:4" x14ac:dyDescent="0.2">
      <c r="A41" t="s">
        <v>241</v>
      </c>
      <c r="B41" t="s">
        <v>45</v>
      </c>
      <c r="C41" s="6">
        <v>17.321999999999996</v>
      </c>
      <c r="D41" s="3">
        <v>0.91168421052631554</v>
      </c>
    </row>
    <row r="42" spans="1:4" x14ac:dyDescent="0.2">
      <c r="A42" t="s">
        <v>241</v>
      </c>
      <c r="B42" t="s">
        <v>46</v>
      </c>
      <c r="C42" s="6">
        <v>2.968</v>
      </c>
      <c r="D42" s="3">
        <v>0.74199999999999999</v>
      </c>
    </row>
    <row r="43" spans="1:4" x14ac:dyDescent="0.2">
      <c r="A43" t="s">
        <v>241</v>
      </c>
      <c r="B43" t="s">
        <v>47</v>
      </c>
      <c r="C43" s="6">
        <v>5.0719999999999992</v>
      </c>
      <c r="D43" s="3">
        <v>1.2679999999999998</v>
      </c>
    </row>
    <row r="44" spans="1:4" x14ac:dyDescent="0.2">
      <c r="A44" t="s">
        <v>241</v>
      </c>
      <c r="B44" t="s">
        <v>48</v>
      </c>
      <c r="C44" s="6">
        <v>5.456999999999999</v>
      </c>
      <c r="D44" s="3">
        <v>0.77957142857142847</v>
      </c>
    </row>
    <row r="45" spans="1:4" x14ac:dyDescent="0.2">
      <c r="A45" t="s">
        <v>242</v>
      </c>
      <c r="B45" t="s">
        <v>49</v>
      </c>
      <c r="C45" s="6">
        <v>15.768999999999997</v>
      </c>
      <c r="D45" s="3">
        <v>1.0512666666666663</v>
      </c>
    </row>
    <row r="46" spans="1:4" x14ac:dyDescent="0.2">
      <c r="A46" t="s">
        <v>242</v>
      </c>
      <c r="B46" t="s">
        <v>50</v>
      </c>
      <c r="C46" s="6">
        <v>10.962999999999996</v>
      </c>
      <c r="D46" s="3">
        <v>0.73086666666666633</v>
      </c>
    </row>
    <row r="47" spans="1:4" x14ac:dyDescent="0.2">
      <c r="A47" t="s">
        <v>242</v>
      </c>
      <c r="B47" t="s">
        <v>51</v>
      </c>
      <c r="C47" s="6">
        <v>12.462999999999997</v>
      </c>
      <c r="D47" s="3">
        <v>1.0385833333333332</v>
      </c>
    </row>
    <row r="48" spans="1:4" x14ac:dyDescent="0.2">
      <c r="A48" t="s">
        <v>242</v>
      </c>
      <c r="B48" t="s">
        <v>52</v>
      </c>
      <c r="C48" s="6">
        <v>20.339999999999996</v>
      </c>
      <c r="D48" s="3">
        <v>0.92454545454545434</v>
      </c>
    </row>
    <row r="49" spans="1:4" x14ac:dyDescent="0.2">
      <c r="A49" t="s">
        <v>242</v>
      </c>
      <c r="B49" t="s">
        <v>53</v>
      </c>
      <c r="C49" s="6">
        <v>30.742999999999999</v>
      </c>
      <c r="D49" s="3">
        <v>0.87837142857142858</v>
      </c>
    </row>
    <row r="50" spans="1:4" x14ac:dyDescent="0.2">
      <c r="A50" t="s">
        <v>242</v>
      </c>
      <c r="B50" t="s">
        <v>54</v>
      </c>
      <c r="C50" s="6">
        <v>27.14</v>
      </c>
      <c r="D50" s="3">
        <v>1.18</v>
      </c>
    </row>
    <row r="51" spans="1:4" x14ac:dyDescent="0.2">
      <c r="A51" t="s">
        <v>242</v>
      </c>
      <c r="B51" t="s">
        <v>55</v>
      </c>
      <c r="C51" s="6">
        <v>18.212999999999997</v>
      </c>
      <c r="D51" s="3">
        <v>1.0118333333333331</v>
      </c>
    </row>
    <row r="52" spans="1:4" x14ac:dyDescent="0.2">
      <c r="A52" t="s">
        <v>242</v>
      </c>
      <c r="B52" t="s">
        <v>56</v>
      </c>
      <c r="C52" s="6">
        <v>18.100999999999992</v>
      </c>
      <c r="D52" s="3">
        <v>0.86195238095238058</v>
      </c>
    </row>
    <row r="53" spans="1:4" x14ac:dyDescent="0.2">
      <c r="A53" t="s">
        <v>242</v>
      </c>
      <c r="B53" t="s">
        <v>57</v>
      </c>
      <c r="C53" s="6">
        <v>26.992999999999999</v>
      </c>
      <c r="D53" s="3">
        <v>0.8997666666666666</v>
      </c>
    </row>
    <row r="54" spans="1:4" x14ac:dyDescent="0.2">
      <c r="A54" t="s">
        <v>242</v>
      </c>
      <c r="B54" t="s">
        <v>58</v>
      </c>
      <c r="C54" s="6">
        <v>30.309000000000008</v>
      </c>
      <c r="D54" s="3">
        <v>1.0824642857142861</v>
      </c>
    </row>
    <row r="55" spans="1:4" x14ac:dyDescent="0.2">
      <c r="A55" t="s">
        <v>242</v>
      </c>
      <c r="B55" t="s">
        <v>59</v>
      </c>
      <c r="C55" s="6">
        <v>23.672999999999998</v>
      </c>
      <c r="D55" s="3">
        <v>0.94691999999999998</v>
      </c>
    </row>
    <row r="56" spans="1:4" x14ac:dyDescent="0.2">
      <c r="A56" t="s">
        <v>242</v>
      </c>
      <c r="B56" t="s">
        <v>60</v>
      </c>
      <c r="C56" s="6">
        <v>10.371999999999998</v>
      </c>
      <c r="D56" s="3">
        <v>0.74085714285714277</v>
      </c>
    </row>
    <row r="57" spans="1:4" x14ac:dyDescent="0.2">
      <c r="A57" t="s">
        <v>242</v>
      </c>
      <c r="B57" t="s">
        <v>61</v>
      </c>
      <c r="C57" s="6">
        <v>30.72</v>
      </c>
      <c r="D57" s="3">
        <v>1.024</v>
      </c>
    </row>
    <row r="58" spans="1:4" x14ac:dyDescent="0.2">
      <c r="A58" t="s">
        <v>242</v>
      </c>
      <c r="B58" t="s">
        <v>62</v>
      </c>
      <c r="C58" s="6">
        <v>17.442999999999998</v>
      </c>
      <c r="D58" s="3">
        <v>1.0901874999999999</v>
      </c>
    </row>
    <row r="59" spans="1:4" x14ac:dyDescent="0.2">
      <c r="A59" t="s">
        <v>242</v>
      </c>
      <c r="B59" t="s">
        <v>248</v>
      </c>
      <c r="C59" s="6">
        <v>30.237000000000002</v>
      </c>
      <c r="D59" s="3">
        <v>0.94490625000000006</v>
      </c>
    </row>
    <row r="60" spans="1:4" x14ac:dyDescent="0.2">
      <c r="A60" t="s">
        <v>242</v>
      </c>
      <c r="B60" t="s">
        <v>64</v>
      </c>
      <c r="C60" s="6">
        <v>25.835999999999999</v>
      </c>
      <c r="D60" s="3">
        <v>0.99369230769230765</v>
      </c>
    </row>
    <row r="61" spans="1:4" x14ac:dyDescent="0.2">
      <c r="A61" t="s">
        <v>242</v>
      </c>
      <c r="B61" t="s">
        <v>65</v>
      </c>
      <c r="C61" s="6">
        <v>28.935000000000002</v>
      </c>
      <c r="D61" s="3">
        <v>0.90421875000000007</v>
      </c>
    </row>
    <row r="62" spans="1:4" x14ac:dyDescent="0.2">
      <c r="A62" t="s">
        <v>243</v>
      </c>
      <c r="B62" t="s">
        <v>66</v>
      </c>
      <c r="C62" s="6">
        <v>31.920000000000009</v>
      </c>
      <c r="D62" s="3">
        <v>1.0640000000000003</v>
      </c>
    </row>
    <row r="63" spans="1:4" x14ac:dyDescent="0.2">
      <c r="A63" t="s">
        <v>243</v>
      </c>
      <c r="B63" t="s">
        <v>67</v>
      </c>
      <c r="C63" s="6">
        <v>29.311999999999994</v>
      </c>
      <c r="D63" s="3">
        <v>0.94554838709677402</v>
      </c>
    </row>
    <row r="64" spans="1:4" x14ac:dyDescent="0.2">
      <c r="A64" t="s">
        <v>243</v>
      </c>
      <c r="B64" t="s">
        <v>68</v>
      </c>
      <c r="C64" s="6">
        <v>26.559000000000005</v>
      </c>
      <c r="D64" s="3">
        <v>1.2647142857142859</v>
      </c>
    </row>
    <row r="65" spans="1:4" x14ac:dyDescent="0.2">
      <c r="A65" t="s">
        <v>243</v>
      </c>
      <c r="B65" t="s">
        <v>54</v>
      </c>
      <c r="C65" s="6">
        <v>25.657000000000004</v>
      </c>
      <c r="D65" s="3">
        <v>1.1662272727272729</v>
      </c>
    </row>
    <row r="66" spans="1:4" x14ac:dyDescent="0.2">
      <c r="A66" t="s">
        <v>243</v>
      </c>
      <c r="B66" t="s">
        <v>69</v>
      </c>
      <c r="C66" s="6">
        <v>27.405000000000001</v>
      </c>
      <c r="D66" s="3">
        <v>1.0540384615384615</v>
      </c>
    </row>
    <row r="67" spans="1:4" x14ac:dyDescent="0.2">
      <c r="A67" t="s">
        <v>243</v>
      </c>
      <c r="B67" t="s">
        <v>70</v>
      </c>
      <c r="C67" s="6">
        <v>20.876000000000001</v>
      </c>
      <c r="D67" s="3">
        <v>1.1597777777777778</v>
      </c>
    </row>
    <row r="68" spans="1:4" x14ac:dyDescent="0.2">
      <c r="A68" t="s">
        <v>243</v>
      </c>
      <c r="B68" t="s">
        <v>71</v>
      </c>
      <c r="C68" s="6">
        <v>29.419000000000004</v>
      </c>
      <c r="D68" s="3">
        <v>0.98063333333333347</v>
      </c>
    </row>
    <row r="69" spans="1:4" x14ac:dyDescent="0.2">
      <c r="A69" t="s">
        <v>243</v>
      </c>
      <c r="B69" t="s">
        <v>72</v>
      </c>
      <c r="C69" s="6">
        <v>17.585999999999999</v>
      </c>
      <c r="D69" s="3">
        <v>0.97699999999999987</v>
      </c>
    </row>
    <row r="70" spans="1:4" x14ac:dyDescent="0.2">
      <c r="A70" t="s">
        <v>243</v>
      </c>
      <c r="B70" t="s">
        <v>73</v>
      </c>
      <c r="C70" s="6">
        <v>15.652999999999997</v>
      </c>
      <c r="D70" s="3">
        <v>0.82384210526315771</v>
      </c>
    </row>
    <row r="71" spans="1:4" x14ac:dyDescent="0.2">
      <c r="A71" t="s">
        <v>243</v>
      </c>
      <c r="B71" t="s">
        <v>74</v>
      </c>
      <c r="C71" s="6">
        <v>21.963999999999992</v>
      </c>
      <c r="D71" s="3">
        <v>0.78442857142857114</v>
      </c>
    </row>
    <row r="72" spans="1:4" x14ac:dyDescent="0.2">
      <c r="A72" t="s">
        <v>243</v>
      </c>
      <c r="B72" t="s">
        <v>75</v>
      </c>
      <c r="C72" s="6">
        <v>10.055999999999997</v>
      </c>
      <c r="D72" s="3">
        <v>0.62849999999999984</v>
      </c>
    </row>
    <row r="73" spans="1:4" x14ac:dyDescent="0.2">
      <c r="A73" t="s">
        <v>243</v>
      </c>
      <c r="B73" t="s">
        <v>76</v>
      </c>
      <c r="C73" s="6">
        <v>20.737999999999989</v>
      </c>
      <c r="D73" s="3">
        <v>0.7151034482758617</v>
      </c>
    </row>
    <row r="74" spans="1:4" x14ac:dyDescent="0.2">
      <c r="A74" t="s">
        <v>243</v>
      </c>
      <c r="B74" t="s">
        <v>77</v>
      </c>
      <c r="C74" s="6">
        <v>23.482000000000003</v>
      </c>
      <c r="D74" s="3">
        <v>0.93928000000000011</v>
      </c>
    </row>
    <row r="75" spans="1:4" x14ac:dyDescent="0.2">
      <c r="A75" t="s">
        <v>243</v>
      </c>
      <c r="B75" t="s">
        <v>78</v>
      </c>
      <c r="C75" s="6">
        <v>15.402999999999997</v>
      </c>
      <c r="D75" s="3">
        <v>0.73347619047619028</v>
      </c>
    </row>
    <row r="76" spans="1:4" x14ac:dyDescent="0.2">
      <c r="A76" t="s">
        <v>243</v>
      </c>
      <c r="B76" t="s">
        <v>249</v>
      </c>
      <c r="C76" s="6">
        <v>17.375999999999994</v>
      </c>
      <c r="D76" s="3">
        <v>0.91452631578947341</v>
      </c>
    </row>
    <row r="77" spans="1:4" x14ac:dyDescent="0.2">
      <c r="A77" t="s">
        <v>243</v>
      </c>
      <c r="B77" t="s">
        <v>80</v>
      </c>
      <c r="C77" s="6">
        <v>26.606999999999999</v>
      </c>
      <c r="D77" s="3">
        <v>0.98544444444444446</v>
      </c>
    </row>
    <row r="78" spans="1:4" x14ac:dyDescent="0.2">
      <c r="A78" t="s">
        <v>243</v>
      </c>
      <c r="B78" t="s">
        <v>81</v>
      </c>
      <c r="C78" s="6">
        <v>21.355999999999995</v>
      </c>
      <c r="D78" s="3">
        <v>0.85423999999999978</v>
      </c>
    </row>
    <row r="79" spans="1:4" x14ac:dyDescent="0.2">
      <c r="A79" t="s">
        <v>243</v>
      </c>
      <c r="B79" t="s">
        <v>82</v>
      </c>
      <c r="C79" s="6">
        <v>24.632999999999999</v>
      </c>
      <c r="D79" s="3">
        <v>0.87974999999999992</v>
      </c>
    </row>
    <row r="80" spans="1:4" x14ac:dyDescent="0.2">
      <c r="A80" t="s">
        <v>243</v>
      </c>
      <c r="B80" t="s">
        <v>248</v>
      </c>
      <c r="C80" s="6">
        <v>22.941999999999997</v>
      </c>
      <c r="D80" s="3">
        <v>0.91767999999999983</v>
      </c>
    </row>
    <row r="81" spans="1:4" x14ac:dyDescent="0.2">
      <c r="A81" t="s">
        <v>243</v>
      </c>
      <c r="B81" t="s">
        <v>64</v>
      </c>
      <c r="C81" s="6">
        <v>15.851999999999999</v>
      </c>
      <c r="D81" s="3">
        <v>0.8806666666666666</v>
      </c>
    </row>
    <row r="82" spans="1:4" x14ac:dyDescent="0.2">
      <c r="A82" t="s">
        <v>243</v>
      </c>
      <c r="B82" t="s">
        <v>65</v>
      </c>
      <c r="C82" s="6">
        <v>20.546999999999993</v>
      </c>
      <c r="D82" s="3">
        <v>0.85612499999999969</v>
      </c>
    </row>
    <row r="83" spans="1:4" x14ac:dyDescent="0.2">
      <c r="A83" t="s">
        <v>244</v>
      </c>
      <c r="B83" t="s">
        <v>83</v>
      </c>
      <c r="C83" s="6">
        <v>40.683000000000014</v>
      </c>
      <c r="D83" s="3">
        <v>1.099540540540541</v>
      </c>
    </row>
    <row r="84" spans="1:4" x14ac:dyDescent="0.2">
      <c r="A84" t="s">
        <v>244</v>
      </c>
      <c r="B84" t="s">
        <v>84</v>
      </c>
      <c r="C84" s="6">
        <v>32.702000000000012</v>
      </c>
      <c r="D84" s="3">
        <v>1.0219375000000004</v>
      </c>
    </row>
    <row r="85" spans="1:4" x14ac:dyDescent="0.2">
      <c r="A85" t="s">
        <v>244</v>
      </c>
      <c r="B85" t="s">
        <v>85</v>
      </c>
      <c r="C85" s="6">
        <v>37.57500000000001</v>
      </c>
      <c r="D85" s="3">
        <v>1.0437500000000002</v>
      </c>
    </row>
    <row r="86" spans="1:4" x14ac:dyDescent="0.2">
      <c r="A86" t="s">
        <v>244</v>
      </c>
      <c r="B86" t="s">
        <v>250</v>
      </c>
      <c r="C86" s="6">
        <v>52.902000000000015</v>
      </c>
      <c r="D86" s="3">
        <v>1.1500434782608699</v>
      </c>
    </row>
    <row r="87" spans="1:4" x14ac:dyDescent="0.2">
      <c r="A87" t="s">
        <v>244</v>
      </c>
      <c r="B87" t="s">
        <v>87</v>
      </c>
      <c r="C87" s="6">
        <v>29.844000000000008</v>
      </c>
      <c r="D87" s="3">
        <v>1.1053333333333337</v>
      </c>
    </row>
    <row r="88" spans="1:4" x14ac:dyDescent="0.2">
      <c r="A88" t="s">
        <v>244</v>
      </c>
      <c r="B88" t="s">
        <v>251</v>
      </c>
      <c r="C88" s="6">
        <v>47.591000000000022</v>
      </c>
      <c r="D88" s="3">
        <v>1.1331190476190482</v>
      </c>
    </row>
    <row r="89" spans="1:4" x14ac:dyDescent="0.2">
      <c r="A89" t="s">
        <v>244</v>
      </c>
      <c r="B89" t="s">
        <v>89</v>
      </c>
      <c r="C89" s="6">
        <v>37.482000000000006</v>
      </c>
      <c r="D89" s="3">
        <v>0.93705000000000016</v>
      </c>
    </row>
    <row r="90" spans="1:4" x14ac:dyDescent="0.2">
      <c r="A90" t="s">
        <v>244</v>
      </c>
      <c r="B90" t="s">
        <v>90</v>
      </c>
      <c r="C90" s="6">
        <v>27.364000000000004</v>
      </c>
      <c r="D90" s="3">
        <v>1.1401666666666668</v>
      </c>
    </row>
    <row r="91" spans="1:4" x14ac:dyDescent="0.2">
      <c r="A91" t="s">
        <v>244</v>
      </c>
      <c r="B91" t="s">
        <v>91</v>
      </c>
      <c r="C91" s="6">
        <v>34.824000000000005</v>
      </c>
      <c r="D91" s="3">
        <v>0.89292307692307704</v>
      </c>
    </row>
    <row r="92" spans="1:4" x14ac:dyDescent="0.2">
      <c r="A92" t="s">
        <v>244</v>
      </c>
      <c r="B92" t="s">
        <v>92</v>
      </c>
      <c r="C92" s="6">
        <v>32.018000000000008</v>
      </c>
      <c r="D92" s="3">
        <v>1.067266666666667</v>
      </c>
    </row>
    <row r="93" spans="1:4" x14ac:dyDescent="0.2">
      <c r="A93" t="s">
        <v>244</v>
      </c>
      <c r="B93" t="s">
        <v>93</v>
      </c>
      <c r="C93" s="6">
        <v>49.367000000000019</v>
      </c>
      <c r="D93" s="3">
        <v>1.0284791666666671</v>
      </c>
    </row>
    <row r="94" spans="1:4" x14ac:dyDescent="0.2">
      <c r="A94" t="s">
        <v>244</v>
      </c>
      <c r="B94" t="s">
        <v>94</v>
      </c>
      <c r="C94" s="6">
        <v>46.952000000000019</v>
      </c>
      <c r="D94" s="3">
        <v>0.95820408163265347</v>
      </c>
    </row>
    <row r="95" spans="1:4" x14ac:dyDescent="0.2">
      <c r="A95" t="s">
        <v>244</v>
      </c>
      <c r="B95" t="s">
        <v>95</v>
      </c>
      <c r="C95" s="6">
        <v>52.452000000000012</v>
      </c>
      <c r="D95" s="3">
        <v>0.98966037735849077</v>
      </c>
    </row>
    <row r="96" spans="1:4" x14ac:dyDescent="0.2">
      <c r="A96" t="s">
        <v>244</v>
      </c>
      <c r="B96" t="s">
        <v>96</v>
      </c>
      <c r="C96" s="6">
        <v>14.398999999999999</v>
      </c>
      <c r="D96" s="3">
        <v>0.95993333333333331</v>
      </c>
    </row>
    <row r="97" spans="1:4" x14ac:dyDescent="0.2">
      <c r="A97" t="s">
        <v>244</v>
      </c>
      <c r="B97" t="s">
        <v>97</v>
      </c>
      <c r="C97" s="6">
        <v>32.682000000000002</v>
      </c>
      <c r="D97" s="3">
        <v>1.0894000000000001</v>
      </c>
    </row>
    <row r="98" spans="1:4" x14ac:dyDescent="0.2">
      <c r="A98" t="s">
        <v>244</v>
      </c>
      <c r="B98" t="s">
        <v>98</v>
      </c>
      <c r="C98" s="6">
        <v>44.234000000000023</v>
      </c>
      <c r="D98" s="3">
        <v>1.0788780487804883</v>
      </c>
    </row>
    <row r="99" spans="1:4" x14ac:dyDescent="0.2">
      <c r="A99" t="s">
        <v>244</v>
      </c>
      <c r="B99" t="s">
        <v>99</v>
      </c>
      <c r="C99" s="6">
        <v>38.299000000000007</v>
      </c>
      <c r="D99" s="3">
        <v>1.1968437500000002</v>
      </c>
    </row>
    <row r="100" spans="1:4" x14ac:dyDescent="0.2">
      <c r="A100" t="s">
        <v>244</v>
      </c>
      <c r="B100" t="s">
        <v>100</v>
      </c>
      <c r="C100" s="6">
        <v>32.710000000000008</v>
      </c>
      <c r="D100" s="3">
        <v>1.3084000000000002</v>
      </c>
    </row>
    <row r="101" spans="1:4" x14ac:dyDescent="0.2">
      <c r="A101" t="s">
        <v>244</v>
      </c>
      <c r="B101" t="s">
        <v>101</v>
      </c>
      <c r="C101" s="6">
        <v>42.143000000000015</v>
      </c>
      <c r="D101" s="3">
        <v>1.2770606060606065</v>
      </c>
    </row>
    <row r="102" spans="1:4" x14ac:dyDescent="0.2">
      <c r="A102" t="s">
        <v>244</v>
      </c>
      <c r="B102" t="s">
        <v>102</v>
      </c>
      <c r="C102" s="6">
        <v>29.421000000000003</v>
      </c>
      <c r="D102" s="3">
        <v>0.94906451612903231</v>
      </c>
    </row>
    <row r="103" spans="1:4" x14ac:dyDescent="0.2">
      <c r="A103" t="s">
        <v>245</v>
      </c>
      <c r="B103" t="s">
        <v>103</v>
      </c>
      <c r="C103" s="6">
        <v>25.133999999999997</v>
      </c>
      <c r="D103" s="3">
        <v>0.96669230769230752</v>
      </c>
    </row>
    <row r="104" spans="1:4" x14ac:dyDescent="0.2">
      <c r="A104" t="s">
        <v>245</v>
      </c>
      <c r="B104" t="s">
        <v>104</v>
      </c>
      <c r="C104" s="6">
        <v>40.067000000000014</v>
      </c>
      <c r="D104" s="3">
        <v>1.0828918918918924</v>
      </c>
    </row>
    <row r="105" spans="1:4" x14ac:dyDescent="0.2">
      <c r="A105" t="s">
        <v>245</v>
      </c>
      <c r="B105" t="s">
        <v>105</v>
      </c>
      <c r="C105" s="6">
        <v>28.829000000000004</v>
      </c>
      <c r="D105" s="3">
        <v>0.96096666666666686</v>
      </c>
    </row>
    <row r="106" spans="1:4" x14ac:dyDescent="0.2">
      <c r="A106" t="s">
        <v>245</v>
      </c>
      <c r="B106" t="s">
        <v>106</v>
      </c>
      <c r="C106" s="6">
        <v>34.078000000000003</v>
      </c>
      <c r="D106" s="3">
        <v>1.0992903225806452</v>
      </c>
    </row>
    <row r="107" spans="1:4" x14ac:dyDescent="0.2">
      <c r="A107" t="s">
        <v>245</v>
      </c>
      <c r="B107" t="s">
        <v>107</v>
      </c>
      <c r="C107" s="6">
        <v>8.8379999999999992</v>
      </c>
      <c r="D107" s="3">
        <v>0.88379999999999992</v>
      </c>
    </row>
    <row r="108" spans="1:4" x14ac:dyDescent="0.2">
      <c r="A108" t="s">
        <v>245</v>
      </c>
      <c r="B108" t="s">
        <v>108</v>
      </c>
      <c r="C108" s="6">
        <v>33.607000000000006</v>
      </c>
      <c r="D108" s="3">
        <v>1.0502187500000002</v>
      </c>
    </row>
    <row r="109" spans="1:4" x14ac:dyDescent="0.2">
      <c r="A109" t="s">
        <v>245</v>
      </c>
      <c r="B109" t="s">
        <v>109</v>
      </c>
      <c r="C109" s="6">
        <v>23.346</v>
      </c>
      <c r="D109" s="3">
        <v>0.97275</v>
      </c>
    </row>
    <row r="110" spans="1:4" x14ac:dyDescent="0.2">
      <c r="A110" t="s">
        <v>245</v>
      </c>
      <c r="B110" t="s">
        <v>110</v>
      </c>
      <c r="C110" s="6">
        <v>18.085999999999995</v>
      </c>
      <c r="D110" s="3">
        <v>1.1303749999999997</v>
      </c>
    </row>
    <row r="111" spans="1:4" x14ac:dyDescent="0.2">
      <c r="A111" t="s">
        <v>245</v>
      </c>
      <c r="B111" t="s">
        <v>111</v>
      </c>
      <c r="C111" s="6">
        <v>28.170000000000009</v>
      </c>
      <c r="D111" s="3">
        <v>1.1737500000000003</v>
      </c>
    </row>
    <row r="112" spans="1:4" x14ac:dyDescent="0.2">
      <c r="A112" t="s">
        <v>245</v>
      </c>
      <c r="B112" t="s">
        <v>112</v>
      </c>
      <c r="C112" s="6">
        <v>18.857999999999993</v>
      </c>
      <c r="D112" s="3">
        <v>1.0476666666666663</v>
      </c>
    </row>
    <row r="113" spans="1:4" x14ac:dyDescent="0.2">
      <c r="A113" t="s">
        <v>245</v>
      </c>
      <c r="B113" t="s">
        <v>113</v>
      </c>
      <c r="C113" s="6">
        <v>25.008000000000003</v>
      </c>
      <c r="D113" s="3">
        <v>1.0003200000000001</v>
      </c>
    </row>
    <row r="114" spans="1:4" x14ac:dyDescent="0.2">
      <c r="A114" t="s">
        <v>245</v>
      </c>
      <c r="B114" t="s">
        <v>114</v>
      </c>
      <c r="C114" s="6">
        <v>14.778999999999998</v>
      </c>
      <c r="D114" s="3">
        <v>0.92368749999999988</v>
      </c>
    </row>
    <row r="115" spans="1:4" x14ac:dyDescent="0.2">
      <c r="A115" t="s">
        <v>245</v>
      </c>
      <c r="B115" t="s">
        <v>115</v>
      </c>
      <c r="C115" s="6">
        <v>23.305999999999997</v>
      </c>
      <c r="D115" s="3">
        <v>1.1652999999999998</v>
      </c>
    </row>
  </sheetData>
  <conditionalFormatting sqref="C19:C115">
    <cfRule type="colorScale" priority="4">
      <colorScale>
        <cfvo type="min"/>
        <cfvo type="percentile" val="50"/>
        <cfvo type="max"/>
        <color rgb="FFF8696B"/>
        <color rgb="FFFFEB84"/>
        <color rgb="FF63BE7B"/>
      </colorScale>
    </cfRule>
  </conditionalFormatting>
  <conditionalFormatting sqref="C13:C18">
    <cfRule type="dataBar" priority="3">
      <dataBar>
        <cfvo type="min"/>
        <cfvo type="max"/>
        <color rgb="FF638EC6"/>
      </dataBar>
      <extLst>
        <ext xmlns:x14="http://schemas.microsoft.com/office/spreadsheetml/2009/9/main" uri="{B025F937-C7B1-47D3-B67F-A62EFF666E3E}">
          <x14:id>{B796F6EE-A094-4256-A448-090BBEC1F98B}</x14:id>
        </ext>
      </extLst>
    </cfRule>
  </conditionalFormatting>
  <conditionalFormatting sqref="C2:C7">
    <cfRule type="dataBar" priority="2">
      <dataBar>
        <cfvo type="min"/>
        <cfvo type="max"/>
        <color rgb="FF63C384"/>
      </dataBar>
      <extLst>
        <ext xmlns:x14="http://schemas.microsoft.com/office/spreadsheetml/2009/9/main" uri="{B025F937-C7B1-47D3-B67F-A62EFF666E3E}">
          <x14:id>{ECCB2F0C-41E5-410A-B6E3-7A18EC696EDF}</x14:id>
        </ext>
      </extLst>
    </cfRule>
  </conditionalFormatting>
  <conditionalFormatting sqref="C8:C12">
    <cfRule type="dataBar" priority="1">
      <dataBar>
        <cfvo type="min"/>
        <cfvo type="max"/>
        <color rgb="FFFFB628"/>
      </dataBar>
      <extLst>
        <ext xmlns:x14="http://schemas.microsoft.com/office/spreadsheetml/2009/9/main" uri="{B025F937-C7B1-47D3-B67F-A62EFF666E3E}">
          <x14:id>{CF40BEA7-CAB1-49AF-8CAE-05BC58730D5B}</x14:id>
        </ext>
      </extLst>
    </cfRule>
  </conditionalFormatting>
  <pageMargins left="0.7" right="0.7" top="0.75" bottom="0.75" header="0.3" footer="0.3"/>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B796F6EE-A094-4256-A448-090BBEC1F98B}">
            <x14:dataBar minLength="0" maxLength="100" border="1" negativeBarBorderColorSameAsPositive="0">
              <x14:cfvo type="autoMin"/>
              <x14:cfvo type="autoMax"/>
              <x14:borderColor rgb="FF638EC6"/>
              <x14:negativeFillColor rgb="FFFF0000"/>
              <x14:negativeBorderColor rgb="FFFF0000"/>
              <x14:axisColor rgb="FF000000"/>
            </x14:dataBar>
          </x14:cfRule>
          <xm:sqref>C13:C18</xm:sqref>
        </x14:conditionalFormatting>
        <x14:conditionalFormatting xmlns:xm="http://schemas.microsoft.com/office/excel/2006/main">
          <x14:cfRule type="dataBar" id="{ECCB2F0C-41E5-410A-B6E3-7A18EC696EDF}">
            <x14:dataBar minLength="0" maxLength="100" border="1" negativeBarBorderColorSameAsPositive="0">
              <x14:cfvo type="autoMin"/>
              <x14:cfvo type="autoMax"/>
              <x14:borderColor rgb="FF63C384"/>
              <x14:negativeFillColor rgb="FFFF0000"/>
              <x14:negativeBorderColor rgb="FFFF0000"/>
              <x14:axisColor rgb="FF000000"/>
            </x14:dataBar>
          </x14:cfRule>
          <xm:sqref>C2:C7</xm:sqref>
        </x14:conditionalFormatting>
        <x14:conditionalFormatting xmlns:xm="http://schemas.microsoft.com/office/excel/2006/main">
          <x14:cfRule type="dataBar" id="{CF40BEA7-CAB1-49AF-8CAE-05BC58730D5B}">
            <x14:dataBar minLength="0" maxLength="100" border="1" negativeBarBorderColorSameAsPositive="0">
              <x14:cfvo type="autoMin"/>
              <x14:cfvo type="autoMax"/>
              <x14:borderColor rgb="FFFFB628"/>
              <x14:negativeFillColor rgb="FFFF0000"/>
              <x14:negativeBorderColor rgb="FFFF0000"/>
              <x14:axisColor rgb="FF000000"/>
            </x14:dataBar>
          </x14:cfRule>
          <xm:sqref>C8:C12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2015</vt:lpstr>
      <vt:lpstr>Pivoted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Leeza</dc:creator>
  <cp:lastModifiedBy>Dev Nambi</cp:lastModifiedBy>
  <dcterms:created xsi:type="dcterms:W3CDTF">2015-02-23T21:49:13Z</dcterms:created>
  <dcterms:modified xsi:type="dcterms:W3CDTF">2015-02-28T16:30:51Z</dcterms:modified>
</cp:coreProperties>
</file>