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firstSheet="13" activeTab="17"/>
  </bookViews>
  <sheets>
    <sheet name="substitute" sheetId="5" r:id="rId1"/>
    <sheet name="substitute2" sheetId="6" r:id="rId2"/>
    <sheet name="extract data" sheetId="7" r:id="rId3"/>
    <sheet name="Reformat Text" sheetId="8" r:id="rId4"/>
    <sheet name="Maths Functions" sheetId="9" r:id="rId5"/>
    <sheet name="Manipulation" sheetId="10" r:id="rId6"/>
    <sheet name="ALbb_salaries_2003" sheetId="12" r:id="rId7"/>
    <sheet name="Albb_workspace" sheetId="13" r:id="rId8"/>
    <sheet name="Albb_Analysis" sheetId="14" r:id="rId9"/>
    <sheet name="Fruits Order - Logical Function" sheetId="15" r:id="rId10"/>
    <sheet name="ALbb - Conditional Functions" sheetId="16" r:id="rId11"/>
    <sheet name="ALbb-Pivot Tables Data" sheetId="17" r:id="rId12"/>
    <sheet name="Salary Analysis per Team" sheetId="18" r:id="rId13"/>
    <sheet name="Players Analysis per Team" sheetId="20" r:id="rId14"/>
    <sheet name="Fruit Order Name Range" sheetId="21" r:id="rId15"/>
    <sheet name="AirLine Code" sheetId="24" r:id="rId16"/>
    <sheet name="Airport Code" sheetId="23" r:id="rId17"/>
    <sheet name="LookUp Function" sheetId="22" r:id="rId18"/>
  </sheets>
  <definedNames>
    <definedName name="_xlnm._FilterDatabase" localSheetId="10" hidden="1">'ALbb - Conditional Functions'!$A$1:$H$382</definedName>
    <definedName name="_xlnm._FilterDatabase" localSheetId="7" hidden="1">Albb_workspace!$A$1:$E$382</definedName>
    <definedName name="_xlnm._FilterDatabase" localSheetId="5" hidden="1">Manipulation!$A$1:$B$11</definedName>
    <definedName name="Airline">'AirLine Code'!$A$1:$B$3</definedName>
    <definedName name="Airport">'Airport Code'!$A$1:$B$8</definedName>
    <definedName name="apple_price">'Fruit Order Name Range'!$J$2</definedName>
    <definedName name="orange_price">'Fruit Order Name Range'!$J$3</definedName>
    <definedName name="pear_price">'Fruit Order Name Range'!$J$4</definedName>
  </definedNames>
  <calcPr calcId="124519"/>
  <pivotCaches>
    <pivotCache cacheId="6" r:id="rId19"/>
  </pivotCaches>
</workbook>
</file>

<file path=xl/calcChain.xml><?xml version="1.0" encoding="utf-8"?>
<calcChain xmlns="http://schemas.openxmlformats.org/spreadsheetml/2006/main">
  <c r="D25" i="22"/>
  <c r="D24"/>
  <c r="B13"/>
  <c r="E3"/>
  <c r="E4"/>
  <c r="E5"/>
  <c r="E6"/>
  <c r="E7"/>
  <c r="E8"/>
  <c r="E2"/>
  <c r="D3"/>
  <c r="D4"/>
  <c r="D5"/>
  <c r="D6"/>
  <c r="D7"/>
  <c r="D8"/>
  <c r="D2"/>
  <c r="C14" i="21"/>
  <c r="D14"/>
  <c r="E14"/>
  <c r="F14"/>
  <c r="B14"/>
  <c r="F13"/>
  <c r="F3"/>
  <c r="F4"/>
  <c r="F5"/>
  <c r="F6"/>
  <c r="F7"/>
  <c r="F8"/>
  <c r="F9"/>
  <c r="F10"/>
  <c r="F11"/>
  <c r="F12"/>
  <c r="F2"/>
  <c r="C13"/>
  <c r="D13"/>
  <c r="E13"/>
  <c r="B13"/>
  <c r="E12"/>
  <c r="E11"/>
  <c r="E10"/>
  <c r="E9"/>
  <c r="E8"/>
  <c r="E7"/>
  <c r="E6"/>
  <c r="E5"/>
  <c r="E4"/>
  <c r="E3"/>
  <c r="E2"/>
  <c r="H6" i="16"/>
  <c r="H4"/>
  <c r="H2"/>
  <c r="F3" i="15"/>
  <c r="F4"/>
  <c r="F5"/>
  <c r="F6"/>
  <c r="F7"/>
  <c r="F8"/>
  <c r="F9"/>
  <c r="F10"/>
  <c r="F11"/>
  <c r="F12"/>
  <c r="F2"/>
  <c r="E3"/>
  <c r="E4"/>
  <c r="E5"/>
  <c r="E6"/>
  <c r="E7"/>
  <c r="E8"/>
  <c r="E9"/>
  <c r="E10"/>
  <c r="E11"/>
  <c r="E12"/>
  <c r="E2"/>
  <c r="G8" i="9"/>
  <c r="G3"/>
  <c r="G4"/>
  <c r="G5"/>
  <c r="G6"/>
  <c r="G2"/>
  <c r="A6" i="8"/>
  <c r="A5"/>
  <c r="A4"/>
  <c r="C14" i="7"/>
  <c r="B14"/>
  <c r="D3"/>
  <c r="D4"/>
  <c r="D5"/>
  <c r="D2"/>
  <c r="C3"/>
  <c r="C4"/>
  <c r="C5"/>
  <c r="C2"/>
  <c r="B3"/>
  <c r="B4"/>
  <c r="B5"/>
  <c r="B2"/>
  <c r="B2" i="6"/>
  <c r="D3" i="5"/>
  <c r="D2"/>
  <c r="D4"/>
  <c r="D5"/>
  <c r="D1"/>
</calcChain>
</file>

<file path=xl/sharedStrings.xml><?xml version="1.0" encoding="utf-8"?>
<sst xmlns="http://schemas.openxmlformats.org/spreadsheetml/2006/main" count="4411" uniqueCount="1460">
  <si>
    <t>Order</t>
  </si>
  <si>
    <t>The quick brown fox</t>
  </si>
  <si>
    <t>The quick brown fox and another brown fox</t>
  </si>
  <si>
    <t>I will solve this quizz</t>
  </si>
  <si>
    <t>will solve</t>
  </si>
  <si>
    <t>solved</t>
  </si>
  <si>
    <t>Phrase</t>
  </si>
  <si>
    <t>extract first word</t>
  </si>
  <si>
    <t>hello world</t>
  </si>
  <si>
    <t>the quick brown fox jumped</t>
  </si>
  <si>
    <t>show me the data</t>
  </si>
  <si>
    <t>yes or no</t>
  </si>
  <si>
    <t>right</t>
  </si>
  <si>
    <t>mid</t>
  </si>
  <si>
    <t>This Data is for you!</t>
  </si>
  <si>
    <t>to extract the first word found after the first occurrences of the word "data" in a series of sentences</t>
  </si>
  <si>
    <t>Answer</t>
  </si>
  <si>
    <t>first "Data" position</t>
  </si>
  <si>
    <t>Reformat Text</t>
  </si>
  <si>
    <t>"It is a capital mistake to theorize before one has data" - Sherlock Holmes</t>
  </si>
  <si>
    <t>Apple</t>
  </si>
  <si>
    <t>Oranges</t>
  </si>
  <si>
    <t>Pears</t>
  </si>
  <si>
    <t>Peaches</t>
  </si>
  <si>
    <t>Pineapples</t>
  </si>
  <si>
    <t>Fruits</t>
  </si>
  <si>
    <t>Average Fruit per order</t>
  </si>
  <si>
    <t>City</t>
  </si>
  <si>
    <t>Country</t>
  </si>
  <si>
    <t>Rovaniemi</t>
  </si>
  <si>
    <t>Finland</t>
  </si>
  <si>
    <t>Steinkjer</t>
  </si>
  <si>
    <t>Norway</t>
  </si>
  <si>
    <t>Monterey</t>
  </si>
  <si>
    <t>United States of America</t>
  </si>
  <si>
    <t>Kuta</t>
  </si>
  <si>
    <t>Indonesia</t>
  </si>
  <si>
    <t>Lovec</t>
  </si>
  <si>
    <t>Bulgaria</t>
  </si>
  <si>
    <t>Moosonee</t>
  </si>
  <si>
    <t>Canada</t>
  </si>
  <si>
    <t>Gulkana</t>
  </si>
  <si>
    <t>Starorybnoye</t>
  </si>
  <si>
    <t>Russia</t>
  </si>
  <si>
    <t>Amol</t>
  </si>
  <si>
    <t>Iran</t>
  </si>
  <si>
    <t>Karema</t>
  </si>
  <si>
    <t>Tanzania</t>
  </si>
  <si>
    <t>Team,Player,Salary,Position</t>
  </si>
  <si>
    <t>New York Yankees,"Acevedo, Juan","900,000",Pitcher</t>
  </si>
  <si>
    <t>New York Yankees,"Anderson, Jason","300,000",Pitcher</t>
  </si>
  <si>
    <t>New York Yankees,"Clemens, Roger","10,100,000",Pitcher</t>
  </si>
  <si>
    <t>New York Yankees,"Contreras, Jose","5,500,000",Pitcher</t>
  </si>
  <si>
    <t>New York Yankees,"Flaherty, John","750,000",Catcher</t>
  </si>
  <si>
    <t>New York Yankees,"Giambi, Jason","11,428,571",First Baseman</t>
  </si>
  <si>
    <t>New York Yankees,"Hammond, Chris","2,200,000",Pitcher</t>
  </si>
  <si>
    <t>New York Yankees,"Hitchcock, Sterling","6,000,000",Pitcher</t>
  </si>
  <si>
    <t>New York Yankees,"Jeter, Derek","15,600,000",Shortstop</t>
  </si>
  <si>
    <t>New York Yankees,"Johnson, Nick","364,100",First Baseman</t>
  </si>
  <si>
    <t>New York Yankees,"Karsay, Steve","5,000,000",Pitcher</t>
  </si>
  <si>
    <t>New York Yankees,"Latham, Chris","400,000",Outfielder</t>
  </si>
  <si>
    <t>New York Yankees,"Liever, Jon","550,000",Pitcher</t>
  </si>
  <si>
    <t>New York Yankees,"Matsui, Hideki","6,000,000",Outfielder</t>
  </si>
  <si>
    <t>New York Yankees,"Mondesi, Raul","13,000,000",Outfielder</t>
  </si>
  <si>
    <t>New York Yankees,"Mussina, Mike","12,000,000",Pitcher</t>
  </si>
  <si>
    <t>New York Yankees,"Osuna, Antonio","2,400,000",Pitcher</t>
  </si>
  <si>
    <t>New York Yankees,"Pettitte, Andy","11,500,000",Pitcher</t>
  </si>
  <si>
    <t>New York Yankees,"Posada, Jorge","8,000,000",Catcher</t>
  </si>
  <si>
    <t>New York Yankees,"Rivera, Mariano","10,500,000",Pitcher</t>
  </si>
  <si>
    <t>New York Yankees,"Soriano, Alfonso","800,000",Second Baseman</t>
  </si>
  <si>
    <t>New York Yankees,"Trammell, Bubba","2,500,000",Outfielder</t>
  </si>
  <si>
    <t>New York Yankees,"Ventura, Robin","5,000,000",Third Baseman</t>
  </si>
  <si>
    <t>New York Yankees,"Weaver, Jeff","4,150,000",Pitcher</t>
  </si>
  <si>
    <t>New York Yankees,"Wells, David","3,250,000",Pitcher</t>
  </si>
  <si>
    <t>New York Yankees,"Williams, Bernie","12,357,143",Outfielder</t>
  </si>
  <si>
    <t>New York Yankees,"Wilson, Enrique","700,000",Shortstop</t>
  </si>
  <si>
    <t>New York Yankees,"Zeile, Todd","1,500,000",Third Baseman</t>
  </si>
  <si>
    <t>Anaheim Angels,"Anderson, Garret","5,350,000",Outfielder</t>
  </si>
  <si>
    <t>Anaheim Angels,"Appier, Kevin","11,500,000",Pitcher</t>
  </si>
  <si>
    <t>Anaheim Angels,"Callaway, Mickey","302,500",Pitcher</t>
  </si>
  <si>
    <t>Anaheim Angels,"Donnelly, Brendan","325,000",Pitcher</t>
  </si>
  <si>
    <t>Anaheim Angels,"Eckstein, David","425,000",Shortstop</t>
  </si>
  <si>
    <t>Anaheim Angels,"Erstad, Darin","7,250,000",Outfielder</t>
  </si>
  <si>
    <t>Anaheim Angels,"Fullmer, Brad","1,000,000",First Baseman</t>
  </si>
  <si>
    <t>Anaheim Angels,"Gil, Benji","725,000",Shortstop</t>
  </si>
  <si>
    <t>Anaheim Angels,"Glaus, Troy","7,250,000",Third Baseman</t>
  </si>
  <si>
    <t>Anaheim Angels,"Kennedy, Adam","2,270,000",Second Baseman</t>
  </si>
  <si>
    <t>Anaheim Angels,"Lackey, John","315,000",Pitcher</t>
  </si>
  <si>
    <t>Anaheim Angels,"Molina, Benjie","1,425,000",Catcher</t>
  </si>
  <si>
    <t>Anaheim Angels,"Molina, Jose","320,000",Catcher</t>
  </si>
  <si>
    <t>Anaheim Angels,"Ortiz, Ramon","2,266,667",Pitcher</t>
  </si>
  <si>
    <t>Anaheim Angels,"Owens, Eric","925,000",Outfielder</t>
  </si>
  <si>
    <t>Anaheim Angels,"Percival, Troy","7,833,333",Pitcher</t>
  </si>
  <si>
    <t>Anaheim Angels,"Ramirez, Julio","300,000",Outfielder</t>
  </si>
  <si>
    <t>Anaheim Angels,"Rodriquez, Francisco","312,500",Pitcher</t>
  </si>
  <si>
    <t>Anaheim Angels,"Salmon, Tim","9,900,000",Outfielder</t>
  </si>
  <si>
    <t>Anaheim Angels,"Schoeneweis, Scott","1,425,000",Pitcher</t>
  </si>
  <si>
    <t>Anaheim Angels,"Sele, Aaron","8,166,667",Pitcher</t>
  </si>
  <si>
    <t>Anaheim Angels,"Shields, Scot","305,000",Pitcher</t>
  </si>
  <si>
    <t>Anaheim Angels,"Spiezio, Scott","4,250,000",First Baseman</t>
  </si>
  <si>
    <t>Anaheim Angels,"Washburn, Jarrod","3,875,000",Pitcher</t>
  </si>
  <si>
    <t>Anaheim Angels,"Weber, Ben","375,000",Pitcher</t>
  </si>
  <si>
    <t>Anaheim Angels,"Wise, Matt","302,500",Pitcher</t>
  </si>
  <si>
    <t>Anaheim Angels,"Wooten, Shawn","337,500",Catcher</t>
  </si>
  <si>
    <t>Boston Red Sox,"Burkett, John","5,500,000",Pitcher</t>
  </si>
  <si>
    <t>Boston Red Sox,"Damon, Johnny","7,500,000",Outfielder</t>
  </si>
  <si>
    <t>Boston Red Sox,"Embree, Alan","3,000,000",Pitcher</t>
  </si>
  <si>
    <t>Boston Red Sox,"Fossum, Casey","324,500",Pitcher</t>
  </si>
  <si>
    <t>Boston Red Sox,"Fox, Chad","500,000",Pitcher</t>
  </si>
  <si>
    <t>Boston Red Sox,"Garciaparra, Nomar","11,000,000",Shortstop</t>
  </si>
  <si>
    <t>Boston Red Sox,"Giambi, Jeremy","2,000,000",Outfielder</t>
  </si>
  <si>
    <t>Boston Red Sox,"Gonzalez, Dicky","300,000",Pitcher</t>
  </si>
  <si>
    <t>Boston Red Sox,"Hillenbrand, Shea","407,500",Third Baseman</t>
  </si>
  <si>
    <t>Boston Red Sox,"Howry, Bobby","1,700,000",Pitcher</t>
  </si>
  <si>
    <t>Boston Red Sox,"Jackson, Damian","625,000",Shortstop</t>
  </si>
  <si>
    <t>Boston Red Sox,"Lowe, Derek","3,625,000",Pitcher</t>
  </si>
  <si>
    <t>Boston Red Sox,"Lyon, Brandon","309,500",Pitcher</t>
  </si>
  <si>
    <t>Boston Red Sox,"Martinez, Pedro","15,500,000",Pitcher</t>
  </si>
  <si>
    <t>Boston Red Sox,"Mendoza, Ramiro","2,900,000",Pitcher</t>
  </si>
  <si>
    <t>Boston Red Sox,"Millar, Kevin","2,000,000",First Baseman</t>
  </si>
  <si>
    <t>Boston Red Sox,"Mirabelli, Doug","805,000",Catcher</t>
  </si>
  <si>
    <t>Boston Red Sox,"Mueller, Bill","2,100,000",Third Baseman</t>
  </si>
  <si>
    <t>Boston Red Sox,"Nixon, Trot","4,000,000",Outfielder</t>
  </si>
  <si>
    <t>Boston Red Sox,"Ortiz, David","1,250,000",First Baseman</t>
  </si>
  <si>
    <t>Boston Red Sox,"Person, Robert","300,000",Pitcher</t>
  </si>
  <si>
    <t>Boston Red Sox,"Ramirez, Manny","20,000,000",Outfielder</t>
  </si>
  <si>
    <t>Boston Red Sox,"Timlin, Mike","1,850,000",Pitcher</t>
  </si>
  <si>
    <t>Boston Red Sox,"Varitek, Jason","4,700,000",Catcher</t>
  </si>
  <si>
    <t>Boston Red Sox,"Wakefield, Tim","4,000,000",Pitcher</t>
  </si>
  <si>
    <t>Boston Red Sox,"Walker, Todd","3,450,000",Second Baseman</t>
  </si>
  <si>
    <t>Boston Red Sox,"White, Matt","300,000",Pitcher</t>
  </si>
  <si>
    <t>Cleveland Indians,"Anderson, Brian","1,500,000",Pitcher</t>
  </si>
  <si>
    <t>Cleveland Indians,"Baez, Danys","5,125,000",Pitcher</t>
  </si>
  <si>
    <t>Cleveland Indians,"Bard, Josh","302,100",Catcher</t>
  </si>
  <si>
    <t>Cleveland Indians,"Bere, Jason","1,000,000",Pitcher</t>
  </si>
  <si>
    <t>Cleveland Indians,"Blake, Casey","330,000",Third Baseman</t>
  </si>
  <si>
    <t>Cleveland Indians,"Bradley, Milton","314,300",Outfielder</t>
  </si>
  <si>
    <t>Cleveland Indians,"Broussard, Benjamin","303,000",First Baseman</t>
  </si>
  <si>
    <t>Cleveland Indians,"Burks, Ellis","7,166,667",Outfielder</t>
  </si>
  <si>
    <t>Cleveland Indians,"Davis, Jason","301,100",Pitcher</t>
  </si>
  <si>
    <t>Cleveland Indians,"Garcia, Karim","900,000",Outfielder</t>
  </si>
  <si>
    <t>Cleveland Indians,"Gutierrez, Ricky","3,916,667",Shortstop</t>
  </si>
  <si>
    <t>Cleveland Indians,"Hafner, Travis","302,200",First Baseman</t>
  </si>
  <si>
    <t>Cleveland Indians,"Laker, Tim","400,000",Catcher</t>
  </si>
  <si>
    <t>Cleveland Indians,"Lawton, Matt","6,750,000",Outfielder</t>
  </si>
  <si>
    <t>Cleveland Indians,"Lee, Cliff","300,900",Pitcher</t>
  </si>
  <si>
    <t>Cleveland Indians,"McDonald, John","314,400",Shortstop</t>
  </si>
  <si>
    <t>Cleveland Indians,"Mulholland, Terry","500,000",Pitcher</t>
  </si>
  <si>
    <t>Cleveland Indians,"Myette, Aaron","307,500",Pitcher</t>
  </si>
  <si>
    <t>Cleveland Indians,"Phillips, Brandon","300,900",Shortstop</t>
  </si>
  <si>
    <t>Cleveland Indians,"Riske, David","314,000",Pitcher</t>
  </si>
  <si>
    <t>Cleveland Indians,"Rodriguez, Ricardo","302,400",Pitcher</t>
  </si>
  <si>
    <t>Cleveland Indians,"Sabathia, CC","1,100,000",Pitcher</t>
  </si>
  <si>
    <t>Cleveland Indians,"Sadler, Carl","303,200",Pitcher</t>
  </si>
  <si>
    <t>Cleveland Indians,"Santiago, Jose","600,000",Pitcher</t>
  </si>
  <si>
    <t>Cleveland Indians,"Selby, Bill","325,000",Second Baseman</t>
  </si>
  <si>
    <t>Cleveland Indians,"Spencer, Shane","600,000",Outfielder</t>
  </si>
  <si>
    <t>Cleveland Indians,"Traber, Billy","300,000",Pitcher</t>
  </si>
  <si>
    <t>Cleveland Indians,"Vizquel, Omar","5,500,000",Shortstop</t>
  </si>
  <si>
    <t>Cleveland Indians,"Westbrook, Jake","305,500",Pitcher</t>
  </si>
  <si>
    <t>Cleveland Indians,"Wickman, Bob","6,000,000",Pitcher</t>
  </si>
  <si>
    <t>Cleveland Indians,"Wohlers, Mark","2,600,000",Pitcher</t>
  </si>
  <si>
    <t>Toronto Blue Jays ,"Berg, Dave","700,000",Shortstop</t>
  </si>
  <si>
    <t>Toronto Blue Jays ,"Bordick, Mike","1,000,000",Shortstop</t>
  </si>
  <si>
    <t>Toronto Blue Jays ,"Catalanotto, Frank","2,200,000",Outfielder</t>
  </si>
  <si>
    <t>Toronto Blue Jays ,"Creek, Doug","700,000",Pitcher</t>
  </si>
  <si>
    <t>Toronto Blue Jays ,"Delgado, Carlos","18,700,000",First Baseman</t>
  </si>
  <si>
    <t>Toronto Blue Jays ,"Escobar, Kelvim","3,900,000",Pitcher</t>
  </si>
  <si>
    <t>Toronto Blue Jays ,"File, Bob","310,000",Pitcher</t>
  </si>
  <si>
    <t>Toronto Blue Jays ,"Halladay, Roy","3,825,000",Pitcher</t>
  </si>
  <si>
    <t>Toronto Blue Jays ,"Hendrickson, Mark","302,000",Pitcher</t>
  </si>
  <si>
    <t>Toronto Blue Jays ,"Hinske, Eric","600,000",Third Baseman</t>
  </si>
  <si>
    <t>Toronto Blue Jays ,"Huckaby, Ken","313,000",Catcher</t>
  </si>
  <si>
    <t>Toronto Blue Jays ,"Hudson, Orlando","313,000",Second Baseman</t>
  </si>
  <si>
    <t>Toronto Blue Jays ,"Lidle, Cory","5,350,000",Pitcher</t>
  </si>
  <si>
    <t>Toronto Blue Jays ,"Linton, Doug","350,000",Pitcher</t>
  </si>
  <si>
    <t>Toronto Blue Jays ,"Lopez, Aquilino","300,000",Pitcher</t>
  </si>
  <si>
    <t>Toronto Blue Jays ,"Miller, Trever","305,000",Pitcher</t>
  </si>
  <si>
    <t>Toronto Blue Jays ,"Myers, Greg","800,000",Catcher</t>
  </si>
  <si>
    <t>Toronto Blue Jays ,"Phelps, Josh","320,000",First Baseman</t>
  </si>
  <si>
    <t>Toronto Blue Jays ,"Politte, Cliff","845,000",Pitcher</t>
  </si>
  <si>
    <t>Toronto Blue Jays ,"Stewart, Shannon","6,200,000",Outfielder</t>
  </si>
  <si>
    <t>Toronto Blue Jays ,"Sturtze, Tanyon","1,000,000",Pitcher</t>
  </si>
  <si>
    <t>Toronto Blue Jays ,"Tam, Jeff","600,000",Pitcher</t>
  </si>
  <si>
    <t>Toronto Blue Jays ,"Walker, Pete","425,000",Pitcher</t>
  </si>
  <si>
    <t>Toronto Blue Jays ,"Wells, Vernon","520,000",Outfielder</t>
  </si>
  <si>
    <t>Toronto Blue Jays ,"Werth, Jayson","300,000",Catcher</t>
  </si>
  <si>
    <t>Toronto Blue Jays ,"Wilson, Tom","316,000",Catcher</t>
  </si>
  <si>
    <t>Toronto Blue Jays ,"Woodward, Chris","775,000",Shortstop</t>
  </si>
  <si>
    <t>Baltimore Orioles,"Batista, Tony","6,400,000",Third Baseman</t>
  </si>
  <si>
    <t>Baltimore Orioles,"Bauer, Rick","325,000",Pitcher</t>
  </si>
  <si>
    <t>Baltimore Orioles,"Bedard, Erik","300,000",Pitcher</t>
  </si>
  <si>
    <t>Baltimore Orioles,"Belle, Albert","13,000,000",Outfielder</t>
  </si>
  <si>
    <t>Baltimore Orioles,"Conine, Jeff","4,250,000",Outfielder</t>
  </si>
  <si>
    <t>Baltimore Orioles,"Cordova, Marty","3,100,000",Outfielder</t>
  </si>
  <si>
    <t>Baltimore Orioles,"Cruz, Deivi","1,000,000",Shortstop</t>
  </si>
  <si>
    <t>Baltimore Orioles,"Daal, Omar","3,000,000",Pitcher</t>
  </si>
  <si>
    <t>Baltimore Orioles,"Erickson, Scott","7,030,000",Pitcher</t>
  </si>
  <si>
    <t>Baltimore Orioles,"Fordyce, Brook","3,500,000",Catcher</t>
  </si>
  <si>
    <t>Baltimore Orioles,"Gibbons, Jay","375,000",First Baseman</t>
  </si>
  <si>
    <t>Baltimore Orioles,"Gil, Geronimo","330,000",Catcher</t>
  </si>
  <si>
    <t>Baltimore Orioles,"Groom, Buddy","3,000,000",Pitcher</t>
  </si>
  <si>
    <t>Baltimore Orioles,"Hairston, Jerry","1,550,000",Shortstop</t>
  </si>
  <si>
    <t>Baltimore Orioles,"Helling, Rick","1,000,000",Pitcher</t>
  </si>
  <si>
    <t>Baltimore Orioles,"Hentgen, Pat","1,200,000",Pitcher</t>
  </si>
  <si>
    <t>Baltimore Orioles,"Johson, Jason","2,900,000",Pitcher</t>
  </si>
  <si>
    <t>Baltimore Orioles,"Julio, Jorge","350,000",Pitcher</t>
  </si>
  <si>
    <t>Baltimore Orioles,"Leon, Jose","305,000",Third Baseman</t>
  </si>
  <si>
    <t>Baltimore Orioles,"Ligtenberg, Kerry","1,200,000",Pitcher</t>
  </si>
  <si>
    <t>Baltimore Orioles,"Lopez, Rodrigo","325,000",Pitcher</t>
  </si>
  <si>
    <t>Baltimore Orioles,"Matthews, Gary","900,000",Outfielder</t>
  </si>
  <si>
    <t>Baltimore Orioles,"Mora, Melvin","1,725,000",Outfielder</t>
  </si>
  <si>
    <t>Baltimore Orioles,"Morban, Jose","300,000",Shortstop</t>
  </si>
  <si>
    <t>Baltimore Orioles,"Ponson, Sidney","4,250,000",Pitcher</t>
  </si>
  <si>
    <t>Baltimore Orioles,"Roberts, Willis","3,500,000",Pitcher</t>
  </si>
  <si>
    <t>Baltimore Orioles,"Ryan, BJ","762,500",Pitcher</t>
  </si>
  <si>
    <t>Baltimore Orioles,"Segui, David","7,000,000",First Baseman</t>
  </si>
  <si>
    <t>Baltimore Orioles,"Surhoff, BJ","1,000,000",First Baseman</t>
  </si>
  <si>
    <t>Tampa Bay Devil Rays,"Abernathy, Brent","300,000",Second Baseman</t>
  </si>
  <si>
    <t>Tampa Bay Devil Rays,"Anderson, Marlon","600,000",Second Baseman</t>
  </si>
  <si>
    <t>Tampa Bay Devil Rays,"Baldelli, Rocco","300,000",Outfielder</t>
  </si>
  <si>
    <t>Tampa Bay Devil Rays,"Bierbrodt, Nick","300,000",Pitcher</t>
  </si>
  <si>
    <t>Tampa Bay Devil Rays,"Carter, Lance","300,000",Pitcher</t>
  </si>
  <si>
    <t>Tampa Bay Devil Rays,"Colome, Jesus","300,000",Pitcher</t>
  </si>
  <si>
    <t>Tampa Bay Devil Rays,"Crawford, Carl","300,000",Outfielder</t>
  </si>
  <si>
    <t>Tampa Bay Devil Rays,"Grieve, Ben","5,500,000",Outfielder</t>
  </si>
  <si>
    <t>Tampa Bay Devil Rays,"Hall, Toby","300,000",Catcher</t>
  </si>
  <si>
    <t>Tampa Bay Devil Rays,"Harper, Travis","325,000",Pitcher</t>
  </si>
  <si>
    <t>Tampa Bay Devil Rays,"Huff, Aubrey","325,000",Third Baseman</t>
  </si>
  <si>
    <t>Tampa Bay Devil Rays,"Kennedy, Joe","300,000",Pitcher</t>
  </si>
  <si>
    <t>Tampa Bay Devil Rays,"Lee, Travis","500,000",First Baseman</t>
  </si>
  <si>
    <t>Tampa Bay Devil Rays,"Martin, Al","300,000",Outfielder</t>
  </si>
  <si>
    <t>Tampa Bay Devil Rays,"McClung, Seth","300,000",Pitcher</t>
  </si>
  <si>
    <t>Tampa Bay Devil Rays,"Ordonez, Rey","6,500,000",Shortstop</t>
  </si>
  <si>
    <t>Tampa Bay Devil Rays,"Parque, Jim","400,000",Pitcher</t>
  </si>
  <si>
    <t>Tampa Bay Devil Rays,"Parris, Steve","400,000",Pitcher</t>
  </si>
  <si>
    <t>Tampa Bay Devil Rays,"Rolls, Damian","300,000",Third Baseman</t>
  </si>
  <si>
    <t>Tampa Bay Devil Rays,"Seay, Bobby","300,000",Pitcher</t>
  </si>
  <si>
    <t>Tampa Bay Devil Rays,"Shumpert, Terry","300,000",Second Baseman</t>
  </si>
  <si>
    <t>Tampa Bay Devil Rays,"Sosa, Jorge","300,000",Pitcher</t>
  </si>
  <si>
    <t>Tampa Bay Devil Rays,"Valentin, Javier","300,000",Catcher</t>
  </si>
  <si>
    <t>Tampa Bay Devil Rays,"Venafro, Mike","300,000",Pitcher</t>
  </si>
  <si>
    <t>Tampa Bay Devil Rays,"Zambrano, Victor","300,000",Pitcher</t>
  </si>
  <si>
    <t>Kansas City Royals,"Affeldt, Jeremy","313,000",Pitcher</t>
  </si>
  <si>
    <t>Kansas City Royals,"Asencio, Miguel","314,000",Pitcher</t>
  </si>
  <si>
    <t>Kansas City Royals,"Beltran, Carlos","6,000,000",Outfielder</t>
  </si>
  <si>
    <t>Kansas City Royals,"Berger, Grandon","304,000",Outfielder</t>
  </si>
  <si>
    <t>Kansas City Royals,"Berroa, Angel","302,000",Shortstop</t>
  </si>
  <si>
    <t>Kansas City Royals,"Brown, Dermal","309,500",Outfielder</t>
  </si>
  <si>
    <t>Kansas City Royals,"Bukvich, Ryan","304,500",Pitcher</t>
  </si>
  <si>
    <t>Kansas City Royals,"Carrasco, DJ","300,000",Pitcher</t>
  </si>
  <si>
    <t>Kansas City Royals,"Difelice, Mike","625,000",Catcher</t>
  </si>
  <si>
    <t>Kansas City Royals,"Febles, Carlos","775,000",Second Baseman</t>
  </si>
  <si>
    <t>Kansas City Royals,"George, Chris","303,500",Pitcher</t>
  </si>
  <si>
    <t>Kansas City Royals,"Grimsley, Jason","2,000,000",Pitcher</t>
  </si>
  <si>
    <t>Kansas City Royals,"Harvey, Ken","300,000",First Baseman</t>
  </si>
  <si>
    <t>Kansas City Royals,"Hernandez, Runelvys","305,500",Pitcher</t>
  </si>
  <si>
    <t>Kansas City Royals,"Ibanez, Raul","3,000,000",Outfielder</t>
  </si>
  <si>
    <t>Kansas City Royals,"Johnson, Rontrez","300,000",Outfielder</t>
  </si>
  <si>
    <t>Kansas City Royals,"Lopez, Albie","1,500,000",Pitcher</t>
  </si>
  <si>
    <t>Kansas City Royals,"Lopez, Mendy","300,000",Shortstop</t>
  </si>
  <si>
    <t>Kansas City Royals,"MacDougal, Mike","301,000",Pitcher</t>
  </si>
  <si>
    <t>Kansas City Royals,"May, Darrell","450,000",Pitcher</t>
  </si>
  <si>
    <t>Kansas City Royals,"Mayne, Brent","2,750,000",Catcher</t>
  </si>
  <si>
    <t>Kansas City Royals,"Randa, Joe","4,500,000",Third Baseman</t>
  </si>
  <si>
    <t>Kansas City Royals,"Relaford, Desi","900,000",Shortstop</t>
  </si>
  <si>
    <t>Kansas City Royals,"Sweeney, Mike","11,000,000",First Baseman</t>
  </si>
  <si>
    <t>Kansas City Royals,"Tucker, Michael","2,750,000",Outfielder</t>
  </si>
  <si>
    <t>Kansas City Royals,"Wilson, Kris","311,000",Pitcher</t>
  </si>
  <si>
    <t>Minnesota Twins,"Cuddyer, Michael","302,500",Outfielder</t>
  </si>
  <si>
    <t>Minnesota Twins,"Fetters, Mike","500,000",Pitcher</t>
  </si>
  <si>
    <t>Minnesota Twins,"Fiore, Tony","330,000",Pitcher</t>
  </si>
  <si>
    <t>Minnesota Twins,"Gomez, Chris","500,000",Shortstop</t>
  </si>
  <si>
    <t>Minnesota Twins,"Guardado, Eddie","2,700,000",Pitcher</t>
  </si>
  <si>
    <t>Minnesota Twins,"Guzman, Cristian","2,525,000",Shortstop</t>
  </si>
  <si>
    <t>Minnesota Twins,"Hawkins, Latroy","3,000,000",Pitcher</t>
  </si>
  <si>
    <t>Minnesota Twins,"Hocking, Denny","1,000,000",Second Baseman</t>
  </si>
  <si>
    <t>Minnesota Twins,"Hunter, Torii","4,750,000",Outfielder</t>
  </si>
  <si>
    <t>Minnesota Twins,"Jones, Jacque","2,750,000",Outfielder</t>
  </si>
  <si>
    <t>Minnesota Twins,"Kielty, Bobby","325,000",Outfielder</t>
  </si>
  <si>
    <t>Minnesota Twins,"Koskie, Corey","3,400,000",Third Baseman</t>
  </si>
  <si>
    <t>Minnesota Twins,"Lecroy, Matt","312,500",Catcher</t>
  </si>
  <si>
    <t>Minnesota Twins,"Lohse, Kyle","330,000",Pitcher</t>
  </si>
  <si>
    <t>Minnesota Twins,"Mays, Joe","4,150,000",Pitcher</t>
  </si>
  <si>
    <t>Minnesota Twins,"Mientkiewicz, Doug","1,750,000",First Baseman</t>
  </si>
  <si>
    <t>Minnesota Twins,"Milton, Eric","6,000,000",Pitcher</t>
  </si>
  <si>
    <t>Minnesota Twins,"Mohr, Dustan","315,000",Outfielder</t>
  </si>
  <si>
    <t>Minnesota Twins,"Pierzynski, AJ","365,000",Catcher</t>
  </si>
  <si>
    <t>Minnesota Twins,"Prince, Tom","450,000",Catcher</t>
  </si>
  <si>
    <t>Minnesota Twins,"Radke, Brad","8,750,000",Pitcher</t>
  </si>
  <si>
    <t>Minnesota Twins,"Reed, Rick","8,000,000",Pitcher</t>
  </si>
  <si>
    <t>Minnesota Twins,"Rivas, Luis","340,000",Second Baseman</t>
  </si>
  <si>
    <t>Minnesota Twins,"Rogers, Kenny","2,000,000",Pitcher</t>
  </si>
  <si>
    <t>Minnesota Twins,"Romero, JC","325,000",Pitcher</t>
  </si>
  <si>
    <t>Minnesota Twins,"Santana, Johan","335,000",Pitcher</t>
  </si>
  <si>
    <t>Chicago White Sox,"Alomar Jr, Sandy","700,000",Catcher</t>
  </si>
  <si>
    <t>Chicago White Sox,"Buehrle, Mark","445,000",Pitcher</t>
  </si>
  <si>
    <t>Chicago White Sox,"Colon, Bartolo","8,250,000",Pitcher</t>
  </si>
  <si>
    <t>Chicago White Sox,"Crede, Joe","315,000",Third Baseman</t>
  </si>
  <si>
    <t>Chicago White Sox,"Daubach, Brian","450,000",First Baseman</t>
  </si>
  <si>
    <t>Chicago White Sox,"Garland, Jon","375,000",Pitcher</t>
  </si>
  <si>
    <t>Chicago White Sox,"Glover, Gary","330,000",Pitcher</t>
  </si>
  <si>
    <t>Chicago White Sox,"Gordon, Tom","1,400,000",Pitcher</t>
  </si>
  <si>
    <t>Chicago White Sox,"Graffanino, Tony","675,000",Second Baseman</t>
  </si>
  <si>
    <t>Chicago White Sox,"Jimenez, D'angelo","345,000",Shortstop</t>
  </si>
  <si>
    <t>Chicago White Sox,"Koch, Billy","4,250,000",Pitcher</t>
  </si>
  <si>
    <t>Chicago White Sox,"Konerko, Paul","6,250,000",First Baseman</t>
  </si>
  <si>
    <t>Chicago White Sox,"Lee, Carlos","4,200,000",Outfielder</t>
  </si>
  <si>
    <t>Chicago White Sox,"Loaiza, Esteban","500,000",Pitcher</t>
  </si>
  <si>
    <t>Chicago White Sox,"Marte, Damaso","330,000",Pitcher</t>
  </si>
  <si>
    <t>Chicago White Sox,"Olivo, Miguel","300,000",Catcher</t>
  </si>
  <si>
    <t>Chicago White Sox,"Ordonez, Magglio","9,000,000",Outfielder</t>
  </si>
  <si>
    <t>Chicago White Sox,"Paul, Josh","325,000",Catcher</t>
  </si>
  <si>
    <t>Chicago White Sox,"Rios, Armando","450,000",Outfielder</t>
  </si>
  <si>
    <t>Chicago White Sox,"Rowand, Aaron","320,000",Outfielder</t>
  </si>
  <si>
    <t>Chicago White Sox,"Stewart, Josh","300,000",Pitcher</t>
  </si>
  <si>
    <t>Chicago White Sox,"Thomas, Frank","5,000,000",First Baseman</t>
  </si>
  <si>
    <t>Chicago White Sox,"Valentin, Jose","5,000,000",Outfielder</t>
  </si>
  <si>
    <t>Chicago White Sox,"White, Ribk","600,000",Pitcher</t>
  </si>
  <si>
    <t>Chicago White Sox,"Wright, Danny","325,000",Pitcher</t>
  </si>
  <si>
    <t>Chicago White Sox,"Wunsch, Kelly","575,000",Pitcher</t>
  </si>
  <si>
    <t>Detroit Tigers,"Anderson, Matt","3,200,000",Pitcher</t>
  </si>
  <si>
    <t>Detroit Tigers,"Bernero, Adam","314,000",Pitcher</t>
  </si>
  <si>
    <t>Detroit Tigers,"Bocachica, Hiram","325,000",Outfielder</t>
  </si>
  <si>
    <t>Detroit Tigers,"Bonderman, Jeremy","300,000",Pitcher</t>
  </si>
  <si>
    <t>Detroit Tigers,"Cornejo, Nate","303,000",Pitcher</t>
  </si>
  <si>
    <t>Detroit Tigers,"German, Franklyn","300,000",Pitcher</t>
  </si>
  <si>
    <t>Detroit Tigers,"Halter, Shane","2,150,000",Shortstop</t>
  </si>
  <si>
    <t>Detroit Tigers,"Higginson, Bobby","11,850,000",Outfielder</t>
  </si>
  <si>
    <t>Detroit Tigers,"Infante, Omar","300,000",Shortstop</t>
  </si>
  <si>
    <t>Detroit Tigers,"Inge, Brandon","315,000",Catcher</t>
  </si>
  <si>
    <t>Detroit Tigers,"Kingsale, Eugene","340,000",Outfielder</t>
  </si>
  <si>
    <t>Detroit Tigers,"Knotts, Gary","305,000",Pitcher</t>
  </si>
  <si>
    <t>Detroit Tigers,"Ledezma, Wilfredo","300,000",Pitcher</t>
  </si>
  <si>
    <t>Detroit Tigers,"Maroth, Mike","309,000",Pitcher</t>
  </si>
  <si>
    <t>Detroit Tigers,"Munson, Eric","1,700,000",Third Baseman</t>
  </si>
  <si>
    <t>Detroit Tigers,"Palmer, Dean","8,500,000",Third Baseman</t>
  </si>
  <si>
    <t>Detroit Tigers,"Paquette, Craig","2,625,000",Third Baseman</t>
  </si>
  <si>
    <t>Detroit Tigers,"Patterson, Danny","2,500,000",Pitcher</t>
  </si>
  <si>
    <t>Detroit Tigers,"Pena, Carlos","310,000",First Baseman</t>
  </si>
  <si>
    <t>Detroit Tigers,"Roney, Matt","300,000",Pitcher</t>
  </si>
  <si>
    <t>Detroit Tigers,"Santiago, Ramon","307,000",Second Baseman</t>
  </si>
  <si>
    <t>Detroit Tigers,"Sparks, Steve","4,500,000",Pitcher</t>
  </si>
  <si>
    <t>Detroit Tigers,"Spurling, Chris","305,000",Pitcher</t>
  </si>
  <si>
    <t>Detroit Tigers,"Walbeck, Matt","400,000",Catcher</t>
  </si>
  <si>
    <t>Detroit Tigers,"Walker, Jamie","360,000",Pitcher</t>
  </si>
  <si>
    <t>Detroit Tigers,"Young, Dmitri","6,750,000",Outfielder</t>
  </si>
  <si>
    <t>Seattle Mariners,"Bloomquist, Willie","300,000",Second Baseman</t>
  </si>
  <si>
    <t>Seattle Mariners,"Boone, Bret","8,000,000",Second Baseman</t>
  </si>
  <si>
    <t>Seattle Mariners,"Borders, Pat","500,000",Catcher</t>
  </si>
  <si>
    <t>Seattle Mariners,"Cameron, Mike","7,416,667",Outfielder</t>
  </si>
  <si>
    <t>Seattle Mariners,"Carrara, Giovanni","400,000",Pitcher</t>
  </si>
  <si>
    <t>Seattle Mariners,"Cirillo, Jeff","6,725,000",Third Baseman</t>
  </si>
  <si>
    <t>Seattle Mariners,"Colbrunn, Greg","750,000",First Baseman</t>
  </si>
  <si>
    <t>Seattle Mariners,"Davis, Ben","1,000,000",Catcher</t>
  </si>
  <si>
    <t>Seattle Mariners,"Franklin, Ryan","425,000",Pitcher</t>
  </si>
  <si>
    <t>Seattle Mariners,"Garcia, Freddy","6,875,000",Pitcher</t>
  </si>
  <si>
    <t>Seattle Mariners,"Guillen, Carlos","2,500,000",Shortstop</t>
  </si>
  <si>
    <t>Seattle Mariners,"Hasegawa, Shigetoshi","1,800,000",Pitcher</t>
  </si>
  <si>
    <t>Seattle Mariners,"Mabry, John","600,000",First Baseman</t>
  </si>
  <si>
    <t>Seattle Mariners,"Martinez, Edgar","4,000,000",First Baseman</t>
  </si>
  <si>
    <t>Seattle Mariners,"Mateo, Julio","302,500",Pitcher</t>
  </si>
  <si>
    <t>Seattle Mariners,"McLemore, Mark","3,150,000",Second Baseman</t>
  </si>
  <si>
    <t>Seattle Mariners,"Meche, Gil","325,000",Pitcher</t>
  </si>
  <si>
    <t>Seattle Mariners,"Moyer, Jamie","6,500,000",Pitcher</t>
  </si>
  <si>
    <t>Seattle Mariners,"Nelson, Jeff","3,983,333",Pitcher</t>
  </si>
  <si>
    <t>Seattle Mariners,"Olerud, John","7,700,000",First Baseman</t>
  </si>
  <si>
    <t>Seattle Mariners,"Pineiro, Joel","440,000",Pitcher</t>
  </si>
  <si>
    <t>Seattle Mariners,"Rhodes, Arthur","3,500,000",Pitcher</t>
  </si>
  <si>
    <t>Seattle Mariners,"Sasaki, Kazuhiro","8,000,000",Pitcher</t>
  </si>
  <si>
    <t>Seattle Mariners,"Snelling, Chris","300,000",Outfielder</t>
  </si>
  <si>
    <t>Seattle Mariners,"Suzuki, Ichiro","4,666,667",Outfielder</t>
  </si>
  <si>
    <t>Seattle Mariners,"Wilson, Dan","3,500,000",Catcher</t>
  </si>
  <si>
    <t>Seattle Mariners,"Winn, Randy","3,300,000",Outfielder</t>
  </si>
  <si>
    <t>Oakland Athletics,"Bowie, Micah","304,000",Pitcher</t>
  </si>
  <si>
    <t>Oakland Athletics,"Bradford, Chad","331,000",Pitcher</t>
  </si>
  <si>
    <t>Oakland Athletics,"Byrnes, Eric","300,000",Outfielder</t>
  </si>
  <si>
    <t>Oakland Athletics,"Chavez, Eric","3,675,000",Third Baseman</t>
  </si>
  <si>
    <t>Oakland Athletics,"Durazo, Erubiel","1,065,000",First Baseman</t>
  </si>
  <si>
    <t>Oakland Athletics,"Dye, Jermaine","11,666,667",Outfielder</t>
  </si>
  <si>
    <t>Oakland Athletics,"Ellis, Mark","307,500",Shortstop</t>
  </si>
  <si>
    <t>Oakland Athletics,"Fikac, Jeremy","316,000",Pitcher</t>
  </si>
  <si>
    <t>Oakland Athletics,"Foulke, Keith","6,000,000",Pitcher</t>
  </si>
  <si>
    <t>Oakland Athletics,"Gant, Ron","350,000",Outfielder</t>
  </si>
  <si>
    <t>Oakland Athletics,"Halama, John","750,000",Pitcher</t>
  </si>
  <si>
    <t>Oakland Athletics,"Hatteberg, Scott","1,750,000",Catcher</t>
  </si>
  <si>
    <t>Oakland Athletics,"Hernandez, Ramon","1,887,500",Catcher</t>
  </si>
  <si>
    <t>Oakland Athletics,"Hudson, Tim","2,700,000",Pitcher</t>
  </si>
  <si>
    <t>Oakland Athletics,"Johnson, Mark L","500,000",Catcher</t>
  </si>
  <si>
    <t>Oakland Athletics,"Lilly, Ted","335,000",Pitcher</t>
  </si>
  <si>
    <t>Oakland Athletics,"Long, Terrence","2,175,000",Outfielder</t>
  </si>
  <si>
    <t>Oakland Athletics,"Mecir, Jim","3,216,667",Pitcher</t>
  </si>
  <si>
    <t>Oakland Athletics,"Menechino, Frank","334,500",Second Baseman</t>
  </si>
  <si>
    <t>Oakland Athletics,"Mulder, Mark","2,650,000",Pitcher</t>
  </si>
  <si>
    <t>Oakland Athletics,"Neu, Mike","300,000",Pitcher</t>
  </si>
  <si>
    <t>Oakland Athletics,"Piatt, Adam","322,000",Third Baseman</t>
  </si>
  <si>
    <t>Oakland Athletics,"Rincon, Ricardo","1,700,000",Pitcher</t>
  </si>
  <si>
    <t>Oakland Athletics,"Singleton, Chris","1,200,000",Outfielder</t>
  </si>
  <si>
    <t>Oakland Athletics,"Tejada, Miguel","5,125,000",Shortstop</t>
  </si>
  <si>
    <t>Oakland Athletics,"Zito, Barry","1,000,000",Pitcher</t>
  </si>
  <si>
    <t>Texas Rangers,"Blalock, Hank","302,500",Third Baseman</t>
  </si>
  <si>
    <t>Texas Rangers,"Clark, Jermaine","300,000",Second Baseman</t>
  </si>
  <si>
    <t>Texas Rangers,"Cordero, Francisco","900,000",Pitcher</t>
  </si>
  <si>
    <t>Texas Rangers,"Diaz, Einar","1,837,500",Catcher</t>
  </si>
  <si>
    <t>Texas Rangers,"Everett, Carl","9,150,000",Outfielder</t>
  </si>
  <si>
    <t>Texas Rangers,"Fultz, Aaron","600,000",Pitcher</t>
  </si>
  <si>
    <t>Texas Rangers,"Garcia, Reynaldo","300,000",Pitcher</t>
  </si>
  <si>
    <t>Texas Rangers,"Glanville, Doug","1,000,000",Outfielder</t>
  </si>
  <si>
    <t>Texas Rangers,"Gonzalez, Juan","13,000,000",Outfielder</t>
  </si>
  <si>
    <t>Texas Rangers,"Greene, Todd","750,000",Catcher</t>
  </si>
  <si>
    <t>Texas Rangers,"Greer, Rusty","7,000,000",Outfielder</t>
  </si>
  <si>
    <t>Texas Rangers,"Kreuter, Chad","750,000",Catcher</t>
  </si>
  <si>
    <t>Texas Rangers,"Lamb, Mike","440,000",Third Baseman</t>
  </si>
  <si>
    <t>Texas Rangers,"Lewis, Colby","302,500",Pitcher</t>
  </si>
  <si>
    <t>Texas Rangers,"Mench, Kevin","327,500",Outfielder</t>
  </si>
  <si>
    <t>Texas Rangers,"Nitkowski, CJ","550,000",Pitcher</t>
  </si>
  <si>
    <t>Texas Rangers,"Palmeiro, Rafael","9,000,000",First Baseman</t>
  </si>
  <si>
    <t>Texas Rangers,"Park, Chan Ho","13,000,000",Pitcher</t>
  </si>
  <si>
    <t>Texas Rangers,"Perry, Herbert","1,300,000",Third Baseman</t>
  </si>
  <si>
    <t>Texas Rangers,"Powell, Jay","3,250,000",Pitcher</t>
  </si>
  <si>
    <t>Texas Rangers,"Rodriguez, Alex","22,000,000",Shortstop</t>
  </si>
  <si>
    <t>Texas Rangers,"Sierra, Ruben","600,000",Outfielder</t>
  </si>
  <si>
    <t>Texas Rangers,"Teixeira, Mark","750,000",Third Baseman</t>
  </si>
  <si>
    <t>Texas Rangers,"Thomson, John","1,300,000",Pitcher</t>
  </si>
  <si>
    <t>Texas Rangers,"Urbina, Ugueth","4,500,000",Pitcher</t>
  </si>
  <si>
    <t>Texas Rangers,"Valdes, Ismael","2,500,000",Pitcher</t>
  </si>
  <si>
    <t>Texas Rangers,"Van Poppel, Todd","2,500,000",Pitcher</t>
  </si>
  <si>
    <t>Texas Rangers,"Yan, Esteban","1,500,000",Pitcher</t>
  </si>
  <si>
    <t>Texas Rangers,"Young, Mike B","415,000",Shortstop</t>
  </si>
  <si>
    <t>Texas Rangers,"Zimmerman, Jeff","3,366,667",Pitcher</t>
  </si>
  <si>
    <t>Team</t>
  </si>
  <si>
    <t>Salary</t>
  </si>
  <si>
    <t>Position</t>
  </si>
  <si>
    <t>New York Yankees</t>
  </si>
  <si>
    <t>Pitcher</t>
  </si>
  <si>
    <t>Catcher</t>
  </si>
  <si>
    <t>First Baseman</t>
  </si>
  <si>
    <t>Shortstop</t>
  </si>
  <si>
    <t>Outfielder</t>
  </si>
  <si>
    <t>Second Baseman</t>
  </si>
  <si>
    <t>Third Baseman</t>
  </si>
  <si>
    <t>Anaheim Angels</t>
  </si>
  <si>
    <t>Boston Red Sox</t>
  </si>
  <si>
    <t>Cleveland Indians</t>
  </si>
  <si>
    <t xml:space="preserve">Toronto Blue Jays </t>
  </si>
  <si>
    <t>Baltimore Orioles</t>
  </si>
  <si>
    <t>Tampa Bay Devil Rays</t>
  </si>
  <si>
    <t>Kansas City Royals</t>
  </si>
  <si>
    <t>Minnesota Twins</t>
  </si>
  <si>
    <t>Chicago White Sox</t>
  </si>
  <si>
    <t>Detroit Tigers</t>
  </si>
  <si>
    <t>Seattle Mariners</t>
  </si>
  <si>
    <t>Oakland Athletics</t>
  </si>
  <si>
    <t>Texas Rangers</t>
  </si>
  <si>
    <t>Acevedo</t>
  </si>
  <si>
    <t xml:space="preserve"> Juan</t>
  </si>
  <si>
    <t>Anderson</t>
  </si>
  <si>
    <t xml:space="preserve"> Jason</t>
  </si>
  <si>
    <t>Clemens</t>
  </si>
  <si>
    <t xml:space="preserve"> Roger</t>
  </si>
  <si>
    <t>Contreras</t>
  </si>
  <si>
    <t xml:space="preserve"> Jose</t>
  </si>
  <si>
    <t>Flaherty</t>
  </si>
  <si>
    <t xml:space="preserve"> John</t>
  </si>
  <si>
    <t>Giambi</t>
  </si>
  <si>
    <t>Hammond</t>
  </si>
  <si>
    <t xml:space="preserve"> Chris</t>
  </si>
  <si>
    <t>Hitchcock</t>
  </si>
  <si>
    <t xml:space="preserve"> Sterling</t>
  </si>
  <si>
    <t>Jeter</t>
  </si>
  <si>
    <t xml:space="preserve"> Derek</t>
  </si>
  <si>
    <t>Johnson</t>
  </si>
  <si>
    <t xml:space="preserve"> Nick</t>
  </si>
  <si>
    <t>Karsay</t>
  </si>
  <si>
    <t xml:space="preserve"> Steve</t>
  </si>
  <si>
    <t>Latham</t>
  </si>
  <si>
    <t>Liever</t>
  </si>
  <si>
    <t xml:space="preserve"> Jon</t>
  </si>
  <si>
    <t>Matsui</t>
  </si>
  <si>
    <t xml:space="preserve"> Hideki</t>
  </si>
  <si>
    <t>Mondesi</t>
  </si>
  <si>
    <t xml:space="preserve"> Raul</t>
  </si>
  <si>
    <t>Mussina</t>
  </si>
  <si>
    <t xml:space="preserve"> Mike</t>
  </si>
  <si>
    <t>Osuna</t>
  </si>
  <si>
    <t xml:space="preserve"> Antonio</t>
  </si>
  <si>
    <t>Pettitte</t>
  </si>
  <si>
    <t xml:space="preserve"> Andy</t>
  </si>
  <si>
    <t>Posada</t>
  </si>
  <si>
    <t xml:space="preserve"> Jorge</t>
  </si>
  <si>
    <t>Rivera</t>
  </si>
  <si>
    <t xml:space="preserve"> Mariano</t>
  </si>
  <si>
    <t>Soriano</t>
  </si>
  <si>
    <t xml:space="preserve"> Alfonso</t>
  </si>
  <si>
    <t>Trammell</t>
  </si>
  <si>
    <t xml:space="preserve"> Bubba</t>
  </si>
  <si>
    <t>Ventura</t>
  </si>
  <si>
    <t xml:space="preserve"> Robin</t>
  </si>
  <si>
    <t>Weaver</t>
  </si>
  <si>
    <t xml:space="preserve"> Jeff</t>
  </si>
  <si>
    <t>Wells</t>
  </si>
  <si>
    <t xml:space="preserve"> David</t>
  </si>
  <si>
    <t>Williams</t>
  </si>
  <si>
    <t xml:space="preserve"> Bernie</t>
  </si>
  <si>
    <t>Wilson</t>
  </si>
  <si>
    <t xml:space="preserve"> Enrique</t>
  </si>
  <si>
    <t>Zeile</t>
  </si>
  <si>
    <t xml:space="preserve"> Todd</t>
  </si>
  <si>
    <t xml:space="preserve"> Garret</t>
  </si>
  <si>
    <t>Appier</t>
  </si>
  <si>
    <t xml:space="preserve"> Kevin</t>
  </si>
  <si>
    <t>Callaway</t>
  </si>
  <si>
    <t xml:space="preserve"> Mickey</t>
  </si>
  <si>
    <t>Donnelly</t>
  </si>
  <si>
    <t xml:space="preserve"> Brendan</t>
  </si>
  <si>
    <t>Eckstein</t>
  </si>
  <si>
    <t>Erstad</t>
  </si>
  <si>
    <t xml:space="preserve"> Darin</t>
  </si>
  <si>
    <t>Fullmer</t>
  </si>
  <si>
    <t xml:space="preserve"> Brad</t>
  </si>
  <si>
    <t>Gil</t>
  </si>
  <si>
    <t xml:space="preserve"> Benji</t>
  </si>
  <si>
    <t>Glaus</t>
  </si>
  <si>
    <t xml:space="preserve"> Troy</t>
  </si>
  <si>
    <t>Kennedy</t>
  </si>
  <si>
    <t xml:space="preserve"> Adam</t>
  </si>
  <si>
    <t>Lackey</t>
  </si>
  <si>
    <t>Molina</t>
  </si>
  <si>
    <t xml:space="preserve"> Benjie</t>
  </si>
  <si>
    <t>Ortiz</t>
  </si>
  <si>
    <t xml:space="preserve"> Ramon</t>
  </si>
  <si>
    <t>Owens</t>
  </si>
  <si>
    <t xml:space="preserve"> Eric</t>
  </si>
  <si>
    <t>Percival</t>
  </si>
  <si>
    <t>Ramirez</t>
  </si>
  <si>
    <t xml:space="preserve"> Julio</t>
  </si>
  <si>
    <t>Rodriquez</t>
  </si>
  <si>
    <t xml:space="preserve"> Francisco</t>
  </si>
  <si>
    <t>Salmon</t>
  </si>
  <si>
    <t xml:space="preserve"> Tim</t>
  </si>
  <si>
    <t>Schoeneweis</t>
  </si>
  <si>
    <t xml:space="preserve"> Scott</t>
  </si>
  <si>
    <t>Sele</t>
  </si>
  <si>
    <t xml:space="preserve"> Aaron</t>
  </si>
  <si>
    <t>Shields</t>
  </si>
  <si>
    <t xml:space="preserve"> Scot</t>
  </si>
  <si>
    <t>Spiezio</t>
  </si>
  <si>
    <t>Washburn</t>
  </si>
  <si>
    <t xml:space="preserve"> Jarrod</t>
  </si>
  <si>
    <t>Weber</t>
  </si>
  <si>
    <t xml:space="preserve"> Ben</t>
  </si>
  <si>
    <t>Wise</t>
  </si>
  <si>
    <t xml:space="preserve"> Matt</t>
  </si>
  <si>
    <t>Wooten</t>
  </si>
  <si>
    <t xml:space="preserve"> Shawn</t>
  </si>
  <si>
    <t>Burkett</t>
  </si>
  <si>
    <t>Damon</t>
  </si>
  <si>
    <t xml:space="preserve"> Johnny</t>
  </si>
  <si>
    <t>Embree</t>
  </si>
  <si>
    <t xml:space="preserve"> Alan</t>
  </si>
  <si>
    <t>Fossum</t>
  </si>
  <si>
    <t xml:space="preserve"> Casey</t>
  </si>
  <si>
    <t>Fox</t>
  </si>
  <si>
    <t xml:space="preserve"> Chad</t>
  </si>
  <si>
    <t>Garciaparra</t>
  </si>
  <si>
    <t xml:space="preserve"> Nomar</t>
  </si>
  <si>
    <t xml:space="preserve"> Jeremy</t>
  </si>
  <si>
    <t>Gonzalez</t>
  </si>
  <si>
    <t xml:space="preserve"> Dicky</t>
  </si>
  <si>
    <t>Hillenbrand</t>
  </si>
  <si>
    <t xml:space="preserve"> Shea</t>
  </si>
  <si>
    <t>Howry</t>
  </si>
  <si>
    <t xml:space="preserve"> Bobby</t>
  </si>
  <si>
    <t>Jackson</t>
  </si>
  <si>
    <t xml:space="preserve"> Damian</t>
  </si>
  <si>
    <t>Lowe</t>
  </si>
  <si>
    <t>Lyon</t>
  </si>
  <si>
    <t xml:space="preserve"> Brandon</t>
  </si>
  <si>
    <t>Martinez</t>
  </si>
  <si>
    <t xml:space="preserve"> Pedro</t>
  </si>
  <si>
    <t>Mendoza</t>
  </si>
  <si>
    <t xml:space="preserve"> Ramiro</t>
  </si>
  <si>
    <t>Millar</t>
  </si>
  <si>
    <t>Mirabelli</t>
  </si>
  <si>
    <t xml:space="preserve"> Doug</t>
  </si>
  <si>
    <t>Mueller</t>
  </si>
  <si>
    <t xml:space="preserve"> Bill</t>
  </si>
  <si>
    <t>Nixon</t>
  </si>
  <si>
    <t xml:space="preserve"> Trot</t>
  </si>
  <si>
    <t>Person</t>
  </si>
  <si>
    <t xml:space="preserve"> Robert</t>
  </si>
  <si>
    <t xml:space="preserve"> Manny</t>
  </si>
  <si>
    <t>Timlin</t>
  </si>
  <si>
    <t>Varitek</t>
  </si>
  <si>
    <t>Wakefield</t>
  </si>
  <si>
    <t>Walker</t>
  </si>
  <si>
    <t>White</t>
  </si>
  <si>
    <t xml:space="preserve"> Brian</t>
  </si>
  <si>
    <t>Baez</t>
  </si>
  <si>
    <t xml:space="preserve"> Danys</t>
  </si>
  <si>
    <t>Bard</t>
  </si>
  <si>
    <t xml:space="preserve"> Josh</t>
  </si>
  <si>
    <t>Bere</t>
  </si>
  <si>
    <t>Blake</t>
  </si>
  <si>
    <t>Bradley</t>
  </si>
  <si>
    <t xml:space="preserve"> Milton</t>
  </si>
  <si>
    <t>Broussard</t>
  </si>
  <si>
    <t xml:space="preserve"> Benjamin</t>
  </si>
  <si>
    <t>Burks</t>
  </si>
  <si>
    <t xml:space="preserve"> Ellis</t>
  </si>
  <si>
    <t>Davis</t>
  </si>
  <si>
    <t>Garcia</t>
  </si>
  <si>
    <t xml:space="preserve"> Karim</t>
  </si>
  <si>
    <t>Gutierrez</t>
  </si>
  <si>
    <t xml:space="preserve"> Ricky</t>
  </si>
  <si>
    <t>Hafner</t>
  </si>
  <si>
    <t xml:space="preserve"> Travis</t>
  </si>
  <si>
    <t>Laker</t>
  </si>
  <si>
    <t>Lawton</t>
  </si>
  <si>
    <t>Lee</t>
  </si>
  <si>
    <t xml:space="preserve"> Cliff</t>
  </si>
  <si>
    <t>McDonald</t>
  </si>
  <si>
    <t>Mulholland</t>
  </si>
  <si>
    <t xml:space="preserve"> Terry</t>
  </si>
  <si>
    <t>Myette</t>
  </si>
  <si>
    <t>Phillips</t>
  </si>
  <si>
    <t>Riske</t>
  </si>
  <si>
    <t>Rodriguez</t>
  </si>
  <si>
    <t xml:space="preserve"> Ricardo</t>
  </si>
  <si>
    <t>Sabathia</t>
  </si>
  <si>
    <t xml:space="preserve"> CC</t>
  </si>
  <si>
    <t>Sadler</t>
  </si>
  <si>
    <t xml:space="preserve"> Carl</t>
  </si>
  <si>
    <t>Santiago</t>
  </si>
  <si>
    <t>Selby</t>
  </si>
  <si>
    <t>Spencer</t>
  </si>
  <si>
    <t xml:space="preserve"> Shane</t>
  </si>
  <si>
    <t>Traber</t>
  </si>
  <si>
    <t xml:space="preserve"> Billy</t>
  </si>
  <si>
    <t>Vizquel</t>
  </si>
  <si>
    <t xml:space="preserve"> Omar</t>
  </si>
  <si>
    <t>Westbrook</t>
  </si>
  <si>
    <t xml:space="preserve"> Jake</t>
  </si>
  <si>
    <t>Wickman</t>
  </si>
  <si>
    <t xml:space="preserve"> Bob</t>
  </si>
  <si>
    <t>Wohlers</t>
  </si>
  <si>
    <t xml:space="preserve"> Mark</t>
  </si>
  <si>
    <t>Berg</t>
  </si>
  <si>
    <t xml:space="preserve"> Dave</t>
  </si>
  <si>
    <t>Bordick</t>
  </si>
  <si>
    <t>Catalanotto</t>
  </si>
  <si>
    <t xml:space="preserve"> Frank</t>
  </si>
  <si>
    <t>Creek</t>
  </si>
  <si>
    <t>Delgado</t>
  </si>
  <si>
    <t xml:space="preserve"> Carlos</t>
  </si>
  <si>
    <t>Escobar</t>
  </si>
  <si>
    <t xml:space="preserve"> Kelvim</t>
  </si>
  <si>
    <t>File</t>
  </si>
  <si>
    <t>Halladay</t>
  </si>
  <si>
    <t xml:space="preserve"> Roy</t>
  </si>
  <si>
    <t>Hendrickson</t>
  </si>
  <si>
    <t>Hinske</t>
  </si>
  <si>
    <t>Huckaby</t>
  </si>
  <si>
    <t xml:space="preserve"> Ken</t>
  </si>
  <si>
    <t>Hudson</t>
  </si>
  <si>
    <t xml:space="preserve"> Orlando</t>
  </si>
  <si>
    <t>Lidle</t>
  </si>
  <si>
    <t xml:space="preserve"> Cory</t>
  </si>
  <si>
    <t>Linton</t>
  </si>
  <si>
    <t>Lopez</t>
  </si>
  <si>
    <t xml:space="preserve"> Aquilino</t>
  </si>
  <si>
    <t>Miller</t>
  </si>
  <si>
    <t xml:space="preserve"> Trever</t>
  </si>
  <si>
    <t>Myers</t>
  </si>
  <si>
    <t xml:space="preserve"> Greg</t>
  </si>
  <si>
    <t>Phelps</t>
  </si>
  <si>
    <t>Politte</t>
  </si>
  <si>
    <t>Stewart</t>
  </si>
  <si>
    <t xml:space="preserve"> Shannon</t>
  </si>
  <si>
    <t>Sturtze</t>
  </si>
  <si>
    <t xml:space="preserve"> Tanyon</t>
  </si>
  <si>
    <t>Tam</t>
  </si>
  <si>
    <t xml:space="preserve"> Pete</t>
  </si>
  <si>
    <t xml:space="preserve"> Vernon</t>
  </si>
  <si>
    <t>Werth</t>
  </si>
  <si>
    <t xml:space="preserve"> Jayson</t>
  </si>
  <si>
    <t xml:space="preserve"> Tom</t>
  </si>
  <si>
    <t>Woodward</t>
  </si>
  <si>
    <t>Batista</t>
  </si>
  <si>
    <t xml:space="preserve"> Tony</t>
  </si>
  <si>
    <t>Bauer</t>
  </si>
  <si>
    <t xml:space="preserve"> Rick</t>
  </si>
  <si>
    <t>Bedard</t>
  </si>
  <si>
    <t xml:space="preserve"> Erik</t>
  </si>
  <si>
    <t>Belle</t>
  </si>
  <si>
    <t xml:space="preserve"> Albert</t>
  </si>
  <si>
    <t>Conine</t>
  </si>
  <si>
    <t>Cordova</t>
  </si>
  <si>
    <t xml:space="preserve"> Marty</t>
  </si>
  <si>
    <t>Cruz</t>
  </si>
  <si>
    <t xml:space="preserve"> Deivi</t>
  </si>
  <si>
    <t>Daal</t>
  </si>
  <si>
    <t>Erickson</t>
  </si>
  <si>
    <t>Fordyce</t>
  </si>
  <si>
    <t xml:space="preserve"> Brook</t>
  </si>
  <si>
    <t>Gibbons</t>
  </si>
  <si>
    <t xml:space="preserve"> Jay</t>
  </si>
  <si>
    <t xml:space="preserve"> Geronimo</t>
  </si>
  <si>
    <t>Groom</t>
  </si>
  <si>
    <t xml:space="preserve"> Buddy</t>
  </si>
  <si>
    <t>Hairston</t>
  </si>
  <si>
    <t xml:space="preserve"> Jerry</t>
  </si>
  <si>
    <t>Helling</t>
  </si>
  <si>
    <t>Hentgen</t>
  </si>
  <si>
    <t xml:space="preserve"> Pat</t>
  </si>
  <si>
    <t>Johson</t>
  </si>
  <si>
    <t>Julio</t>
  </si>
  <si>
    <t>Leon</t>
  </si>
  <si>
    <t>Ligtenberg</t>
  </si>
  <si>
    <t xml:space="preserve"> Kerry</t>
  </si>
  <si>
    <t xml:space="preserve"> Rodrigo</t>
  </si>
  <si>
    <t>Matthews</t>
  </si>
  <si>
    <t xml:space="preserve"> Gary</t>
  </si>
  <si>
    <t>Mora</t>
  </si>
  <si>
    <t xml:space="preserve"> Melvin</t>
  </si>
  <si>
    <t>Morban</t>
  </si>
  <si>
    <t>Ponson</t>
  </si>
  <si>
    <t xml:space="preserve"> Sidney</t>
  </si>
  <si>
    <t>Roberts</t>
  </si>
  <si>
    <t xml:space="preserve"> Willis</t>
  </si>
  <si>
    <t>Ryan</t>
  </si>
  <si>
    <t xml:space="preserve"> BJ</t>
  </si>
  <si>
    <t>Segui</t>
  </si>
  <si>
    <t>Surhoff</t>
  </si>
  <si>
    <t>Abernathy</t>
  </si>
  <si>
    <t xml:space="preserve"> Brent</t>
  </si>
  <si>
    <t xml:space="preserve"> Marlon</t>
  </si>
  <si>
    <t>Baldelli</t>
  </si>
  <si>
    <t xml:space="preserve"> Rocco</t>
  </si>
  <si>
    <t>Bierbrodt</t>
  </si>
  <si>
    <t>Carter</t>
  </si>
  <si>
    <t xml:space="preserve"> Lance</t>
  </si>
  <si>
    <t>Colome</t>
  </si>
  <si>
    <t xml:space="preserve"> Jesus</t>
  </si>
  <si>
    <t>Crawford</t>
  </si>
  <si>
    <t>Grieve</t>
  </si>
  <si>
    <t>Hall</t>
  </si>
  <si>
    <t xml:space="preserve"> Toby</t>
  </si>
  <si>
    <t>Harper</t>
  </si>
  <si>
    <t>Huff</t>
  </si>
  <si>
    <t xml:space="preserve"> Aubrey</t>
  </si>
  <si>
    <t xml:space="preserve"> Joe</t>
  </si>
  <si>
    <t>Martin</t>
  </si>
  <si>
    <t xml:space="preserve"> Al</t>
  </si>
  <si>
    <t>McClung</t>
  </si>
  <si>
    <t xml:space="preserve"> Seth</t>
  </si>
  <si>
    <t>Ordonez</t>
  </si>
  <si>
    <t xml:space="preserve"> Rey</t>
  </si>
  <si>
    <t>Parque</t>
  </si>
  <si>
    <t xml:space="preserve"> Jim</t>
  </si>
  <si>
    <t>Parris</t>
  </si>
  <si>
    <t>Rolls</t>
  </si>
  <si>
    <t>Seay</t>
  </si>
  <si>
    <t>Shumpert</t>
  </si>
  <si>
    <t>Sosa</t>
  </si>
  <si>
    <t>Valentin</t>
  </si>
  <si>
    <t xml:space="preserve"> Javier</t>
  </si>
  <si>
    <t>Venafro</t>
  </si>
  <si>
    <t>Zambrano</t>
  </si>
  <si>
    <t xml:space="preserve"> Victor</t>
  </si>
  <si>
    <t>Affeldt</t>
  </si>
  <si>
    <t>Asencio</t>
  </si>
  <si>
    <t xml:space="preserve"> Miguel</t>
  </si>
  <si>
    <t>Beltran</t>
  </si>
  <si>
    <t>Berger</t>
  </si>
  <si>
    <t xml:space="preserve"> Grandon</t>
  </si>
  <si>
    <t>Berroa</t>
  </si>
  <si>
    <t xml:space="preserve"> Angel</t>
  </si>
  <si>
    <t>Brown</t>
  </si>
  <si>
    <t xml:space="preserve"> Dermal</t>
  </si>
  <si>
    <t>Bukvich</t>
  </si>
  <si>
    <t xml:space="preserve"> Ryan</t>
  </si>
  <si>
    <t>Carrasco</t>
  </si>
  <si>
    <t xml:space="preserve"> DJ</t>
  </si>
  <si>
    <t>Difelice</t>
  </si>
  <si>
    <t>Febles</t>
  </si>
  <si>
    <t>George</t>
  </si>
  <si>
    <t>Grimsley</t>
  </si>
  <si>
    <t>Harvey</t>
  </si>
  <si>
    <t>Hernandez</t>
  </si>
  <si>
    <t xml:space="preserve"> Runelvys</t>
  </si>
  <si>
    <t>Ibanez</t>
  </si>
  <si>
    <t xml:space="preserve"> Rontrez</t>
  </si>
  <si>
    <t xml:space="preserve"> Albie</t>
  </si>
  <si>
    <t xml:space="preserve"> Mendy</t>
  </si>
  <si>
    <t>MacDougal</t>
  </si>
  <si>
    <t>May</t>
  </si>
  <si>
    <t xml:space="preserve"> Darrell</t>
  </si>
  <si>
    <t>Mayne</t>
  </si>
  <si>
    <t>Randa</t>
  </si>
  <si>
    <t>Relaford</t>
  </si>
  <si>
    <t xml:space="preserve"> Desi</t>
  </si>
  <si>
    <t>Sweeney</t>
  </si>
  <si>
    <t>Tucker</t>
  </si>
  <si>
    <t xml:space="preserve"> Michael</t>
  </si>
  <si>
    <t xml:space="preserve"> Kris</t>
  </si>
  <si>
    <t>Cuddyer</t>
  </si>
  <si>
    <t>Fetters</t>
  </si>
  <si>
    <t>Fiore</t>
  </si>
  <si>
    <t>Gomez</t>
  </si>
  <si>
    <t>Guardado</t>
  </si>
  <si>
    <t xml:space="preserve"> Eddie</t>
  </si>
  <si>
    <t>Guzman</t>
  </si>
  <si>
    <t xml:space="preserve"> Cristian</t>
  </si>
  <si>
    <t>Hawkins</t>
  </si>
  <si>
    <t xml:space="preserve"> Latroy</t>
  </si>
  <si>
    <t>Hocking</t>
  </si>
  <si>
    <t xml:space="preserve"> Denny</t>
  </si>
  <si>
    <t>Hunter</t>
  </si>
  <si>
    <t xml:space="preserve"> Torii</t>
  </si>
  <si>
    <t>Jones</t>
  </si>
  <si>
    <t xml:space="preserve"> Jacque</t>
  </si>
  <si>
    <t>Kielty</t>
  </si>
  <si>
    <t>Koskie</t>
  </si>
  <si>
    <t xml:space="preserve"> Corey</t>
  </si>
  <si>
    <t>Lecroy</t>
  </si>
  <si>
    <t>Lohse</t>
  </si>
  <si>
    <t xml:space="preserve"> Kyle</t>
  </si>
  <si>
    <t>Mays</t>
  </si>
  <si>
    <t>Mientkiewicz</t>
  </si>
  <si>
    <t>Milton</t>
  </si>
  <si>
    <t>Mohr</t>
  </si>
  <si>
    <t xml:space="preserve"> Dustan</t>
  </si>
  <si>
    <t>Pierzynski</t>
  </si>
  <si>
    <t xml:space="preserve"> AJ</t>
  </si>
  <si>
    <t>Prince</t>
  </si>
  <si>
    <t>Radke</t>
  </si>
  <si>
    <t>Reed</t>
  </si>
  <si>
    <t>Rivas</t>
  </si>
  <si>
    <t xml:space="preserve"> Luis</t>
  </si>
  <si>
    <t>Rogers</t>
  </si>
  <si>
    <t xml:space="preserve"> Kenny</t>
  </si>
  <si>
    <t>Romero</t>
  </si>
  <si>
    <t xml:space="preserve"> JC</t>
  </si>
  <si>
    <t>Santana</t>
  </si>
  <si>
    <t xml:space="preserve"> Johan</t>
  </si>
  <si>
    <t>Alomar Jr</t>
  </si>
  <si>
    <t xml:space="preserve"> Sandy</t>
  </si>
  <si>
    <t>Buehrle</t>
  </si>
  <si>
    <t>Colon</t>
  </si>
  <si>
    <t xml:space="preserve"> Bartolo</t>
  </si>
  <si>
    <t>Crede</t>
  </si>
  <si>
    <t>Daubach</t>
  </si>
  <si>
    <t>Garland</t>
  </si>
  <si>
    <t>Glover</t>
  </si>
  <si>
    <t>Gordon</t>
  </si>
  <si>
    <t>Graffanino</t>
  </si>
  <si>
    <t>Jimenez</t>
  </si>
  <si>
    <t xml:space="preserve"> D'angelo</t>
  </si>
  <si>
    <t>Koch</t>
  </si>
  <si>
    <t>Konerko</t>
  </si>
  <si>
    <t xml:space="preserve"> Paul</t>
  </si>
  <si>
    <t>Loaiza</t>
  </si>
  <si>
    <t xml:space="preserve"> Esteban</t>
  </si>
  <si>
    <t>Marte</t>
  </si>
  <si>
    <t xml:space="preserve"> Damaso</t>
  </si>
  <si>
    <t>Olivo</t>
  </si>
  <si>
    <t xml:space="preserve"> Magglio</t>
  </si>
  <si>
    <t>Paul</t>
  </si>
  <si>
    <t>Rios</t>
  </si>
  <si>
    <t xml:space="preserve"> Armando</t>
  </si>
  <si>
    <t>Rowand</t>
  </si>
  <si>
    <t>Thomas</t>
  </si>
  <si>
    <t xml:space="preserve"> Ribk</t>
  </si>
  <si>
    <t>Wright</t>
  </si>
  <si>
    <t xml:space="preserve"> Danny</t>
  </si>
  <si>
    <t>Wunsch</t>
  </si>
  <si>
    <t xml:space="preserve"> Kelly</t>
  </si>
  <si>
    <t>Bernero</t>
  </si>
  <si>
    <t>Bocachica</t>
  </si>
  <si>
    <t xml:space="preserve"> Hiram</t>
  </si>
  <si>
    <t>Bonderman</t>
  </si>
  <si>
    <t>Cornejo</t>
  </si>
  <si>
    <t xml:space="preserve"> Nate</t>
  </si>
  <si>
    <t>German</t>
  </si>
  <si>
    <t xml:space="preserve"> Franklyn</t>
  </si>
  <si>
    <t>Halter</t>
  </si>
  <si>
    <t>Higginson</t>
  </si>
  <si>
    <t>Infante</t>
  </si>
  <si>
    <t>Inge</t>
  </si>
  <si>
    <t>Kingsale</t>
  </si>
  <si>
    <t xml:space="preserve"> Eugene</t>
  </si>
  <si>
    <t>Knotts</t>
  </si>
  <si>
    <t>Ledezma</t>
  </si>
  <si>
    <t xml:space="preserve"> Wilfredo</t>
  </si>
  <si>
    <t>Maroth</t>
  </si>
  <si>
    <t>Munson</t>
  </si>
  <si>
    <t>Palmer</t>
  </si>
  <si>
    <t xml:space="preserve"> Dean</t>
  </si>
  <si>
    <t>Paquette</t>
  </si>
  <si>
    <t xml:space="preserve"> Craig</t>
  </si>
  <si>
    <t>Patterson</t>
  </si>
  <si>
    <t>Pena</t>
  </si>
  <si>
    <t>Roney</t>
  </si>
  <si>
    <t>Sparks</t>
  </si>
  <si>
    <t>Spurling</t>
  </si>
  <si>
    <t>Walbeck</t>
  </si>
  <si>
    <t xml:space="preserve"> Jamie</t>
  </si>
  <si>
    <t>Young</t>
  </si>
  <si>
    <t xml:space="preserve"> Dmitri</t>
  </si>
  <si>
    <t>Bloomquist</t>
  </si>
  <si>
    <t xml:space="preserve"> Willie</t>
  </si>
  <si>
    <t>Boone</t>
  </si>
  <si>
    <t xml:space="preserve"> Bret</t>
  </si>
  <si>
    <t>Borders</t>
  </si>
  <si>
    <t>Cameron</t>
  </si>
  <si>
    <t>Carrara</t>
  </si>
  <si>
    <t xml:space="preserve"> Giovanni</t>
  </si>
  <si>
    <t>Cirillo</t>
  </si>
  <si>
    <t>Colbrunn</t>
  </si>
  <si>
    <t>Franklin</t>
  </si>
  <si>
    <t xml:space="preserve"> Freddy</t>
  </si>
  <si>
    <t>Guillen</t>
  </si>
  <si>
    <t>Hasegawa</t>
  </si>
  <si>
    <t xml:space="preserve"> Shigetoshi</t>
  </si>
  <si>
    <t>Mabry</t>
  </si>
  <si>
    <t xml:space="preserve"> Edgar</t>
  </si>
  <si>
    <t>Mateo</t>
  </si>
  <si>
    <t>McLemore</t>
  </si>
  <si>
    <t>Meche</t>
  </si>
  <si>
    <t xml:space="preserve"> Gil</t>
  </si>
  <si>
    <t>Moyer</t>
  </si>
  <si>
    <t>Nelson</t>
  </si>
  <si>
    <t>Olerud</t>
  </si>
  <si>
    <t>Pineiro</t>
  </si>
  <si>
    <t xml:space="preserve"> Joel</t>
  </si>
  <si>
    <t>Rhodes</t>
  </si>
  <si>
    <t xml:space="preserve"> Arthur</t>
  </si>
  <si>
    <t>Sasaki</t>
  </si>
  <si>
    <t xml:space="preserve"> Kazuhiro</t>
  </si>
  <si>
    <t>Snelling</t>
  </si>
  <si>
    <t>Suzuki</t>
  </si>
  <si>
    <t xml:space="preserve"> Ichiro</t>
  </si>
  <si>
    <t xml:space="preserve"> Dan</t>
  </si>
  <si>
    <t>Winn</t>
  </si>
  <si>
    <t xml:space="preserve"> Randy</t>
  </si>
  <si>
    <t>Bowie</t>
  </si>
  <si>
    <t xml:space="preserve"> Micah</t>
  </si>
  <si>
    <t>Bradford</t>
  </si>
  <si>
    <t>Byrnes</t>
  </si>
  <si>
    <t>Chavez</t>
  </si>
  <si>
    <t>Durazo</t>
  </si>
  <si>
    <t xml:space="preserve"> Erubiel</t>
  </si>
  <si>
    <t>Dye</t>
  </si>
  <si>
    <t xml:space="preserve"> Jermaine</t>
  </si>
  <si>
    <t>Ellis</t>
  </si>
  <si>
    <t>Fikac</t>
  </si>
  <si>
    <t>Foulke</t>
  </si>
  <si>
    <t xml:space="preserve"> Keith</t>
  </si>
  <si>
    <t>Gant</t>
  </si>
  <si>
    <t xml:space="preserve"> Ron</t>
  </si>
  <si>
    <t>Halama</t>
  </si>
  <si>
    <t>Hatteberg</t>
  </si>
  <si>
    <t xml:space="preserve"> Mark L</t>
  </si>
  <si>
    <t>Lilly</t>
  </si>
  <si>
    <t xml:space="preserve"> Ted</t>
  </si>
  <si>
    <t>Long</t>
  </si>
  <si>
    <t xml:space="preserve"> Terrence</t>
  </si>
  <si>
    <t>Mecir</t>
  </si>
  <si>
    <t>Menechino</t>
  </si>
  <si>
    <t>Mulder</t>
  </si>
  <si>
    <t>Neu</t>
  </si>
  <si>
    <t>Piatt</t>
  </si>
  <si>
    <t>Rincon</t>
  </si>
  <si>
    <t>Singleton</t>
  </si>
  <si>
    <t>Tejada</t>
  </si>
  <si>
    <t>Zito</t>
  </si>
  <si>
    <t xml:space="preserve"> Barry</t>
  </si>
  <si>
    <t>Blalock</t>
  </si>
  <si>
    <t xml:space="preserve"> Hank</t>
  </si>
  <si>
    <t>Clark</t>
  </si>
  <si>
    <t>Cordero</t>
  </si>
  <si>
    <t>Diaz</t>
  </si>
  <si>
    <t xml:space="preserve"> Einar</t>
  </si>
  <si>
    <t>Everett</t>
  </si>
  <si>
    <t>Fultz</t>
  </si>
  <si>
    <t xml:space="preserve"> Reynaldo</t>
  </si>
  <si>
    <t>Glanville</t>
  </si>
  <si>
    <t>Greene</t>
  </si>
  <si>
    <t>Greer</t>
  </si>
  <si>
    <t xml:space="preserve"> Rusty</t>
  </si>
  <si>
    <t>Kreuter</t>
  </si>
  <si>
    <t>Lamb</t>
  </si>
  <si>
    <t>Lewis</t>
  </si>
  <si>
    <t xml:space="preserve"> Colby</t>
  </si>
  <si>
    <t>Mench</t>
  </si>
  <si>
    <t>Nitkowski</t>
  </si>
  <si>
    <t xml:space="preserve"> CJ</t>
  </si>
  <si>
    <t>Palmeiro</t>
  </si>
  <si>
    <t xml:space="preserve"> Rafael</t>
  </si>
  <si>
    <t>Park</t>
  </si>
  <si>
    <t xml:space="preserve"> Chan Ho</t>
  </si>
  <si>
    <t>Perry</t>
  </si>
  <si>
    <t xml:space="preserve"> Herbert</t>
  </si>
  <si>
    <t>Powell</t>
  </si>
  <si>
    <t xml:space="preserve"> Alex</t>
  </si>
  <si>
    <t>Sierra</t>
  </si>
  <si>
    <t xml:space="preserve"> Ruben</t>
  </si>
  <si>
    <t>Teixeira</t>
  </si>
  <si>
    <t>Thomson</t>
  </si>
  <si>
    <t>Urbina</t>
  </si>
  <si>
    <t xml:space="preserve"> Ugueth</t>
  </si>
  <si>
    <t>Valdes</t>
  </si>
  <si>
    <t xml:space="preserve"> Ismael</t>
  </si>
  <si>
    <t>Van Poppel</t>
  </si>
  <si>
    <t>Yan</t>
  </si>
  <si>
    <t xml:space="preserve"> Mike B</t>
  </si>
  <si>
    <t>Zimmerman</t>
  </si>
  <si>
    <t>Last Name</t>
  </si>
  <si>
    <t>First Name</t>
  </si>
  <si>
    <t>What's the name of the player with the 5th highest salary?</t>
  </si>
  <si>
    <t>What team does the first Outfielder in the sorted list play for? (Sort by Position then Player (A to Z))</t>
  </si>
  <si>
    <t>First Base - How many players with the last name Anderson are in the league?</t>
  </si>
  <si>
    <t>Second Base - How many different teams pay at least one Second Baseman a salary of exactly $300,000 ?</t>
  </si>
  <si>
    <t>Third Base - How many infielders, whose first name begins with "J" are on the Seattle Mariners team? An infielder is defined as a player in the First Baseman, Second Baseman, Third Baseman, or Shortstop position.</t>
  </si>
  <si>
    <t>Order#</t>
  </si>
  <si>
    <t>Applies</t>
  </si>
  <si>
    <t>All Fruit</t>
  </si>
  <si>
    <t>Special Order?</t>
  </si>
  <si>
    <t>Player</t>
  </si>
  <si>
    <t>Acevedo, Juan</t>
  </si>
  <si>
    <t>Anderson, Jason</t>
  </si>
  <si>
    <t>Clemens, Roger</t>
  </si>
  <si>
    <t>Contreras, Jose</t>
  </si>
  <si>
    <t>Flaherty, John</t>
  </si>
  <si>
    <t>Giambi, Jason</t>
  </si>
  <si>
    <t>Hammond, Chris</t>
  </si>
  <si>
    <t>Hitchcock, Sterling</t>
  </si>
  <si>
    <t>Jeter, Derek</t>
  </si>
  <si>
    <t>Johnson, Nick</t>
  </si>
  <si>
    <t>Karsay, Steve</t>
  </si>
  <si>
    <t>Latham, Chris</t>
  </si>
  <si>
    <t>Liever, Jon</t>
  </si>
  <si>
    <t>Matsui, Hideki</t>
  </si>
  <si>
    <t>Mondesi, Raul</t>
  </si>
  <si>
    <t>Mussina, Mike</t>
  </si>
  <si>
    <t>Osuna, Antonio</t>
  </si>
  <si>
    <t>Pettitte, Andy</t>
  </si>
  <si>
    <t>Posada, Jorge</t>
  </si>
  <si>
    <t>Rivera, Mariano</t>
  </si>
  <si>
    <t>Soriano, Alfonso</t>
  </si>
  <si>
    <t>Trammell, Bubba</t>
  </si>
  <si>
    <t>Ventura, Robin</t>
  </si>
  <si>
    <t>Weaver, Jeff</t>
  </si>
  <si>
    <t>Wells, David</t>
  </si>
  <si>
    <t>Williams, Bernie</t>
  </si>
  <si>
    <t>Wilson, Enrique</t>
  </si>
  <si>
    <t>Zeile, Todd</t>
  </si>
  <si>
    <t>Anderson, Garret</t>
  </si>
  <si>
    <t>Appier, Kevin</t>
  </si>
  <si>
    <t>Callaway, Mickey</t>
  </si>
  <si>
    <t>Donnelly, Brendan</t>
  </si>
  <si>
    <t>Eckstein, David</t>
  </si>
  <si>
    <t>Erstad, Darin</t>
  </si>
  <si>
    <t>Fullmer, Brad</t>
  </si>
  <si>
    <t>Gil, Benji</t>
  </si>
  <si>
    <t>Glaus, Troy</t>
  </si>
  <si>
    <t>Kennedy, Adam</t>
  </si>
  <si>
    <t>Lackey, John</t>
  </si>
  <si>
    <t>Molina, Benjie</t>
  </si>
  <si>
    <t>Molina, Jose</t>
  </si>
  <si>
    <t>Ortiz, Ramon</t>
  </si>
  <si>
    <t>Owens, Eric</t>
  </si>
  <si>
    <t>Percival, Troy</t>
  </si>
  <si>
    <t>Ramirez, Julio</t>
  </si>
  <si>
    <t>Rodriquez, Francisco</t>
  </si>
  <si>
    <t>Salmon, Tim</t>
  </si>
  <si>
    <t>Schoeneweis, Scott</t>
  </si>
  <si>
    <t>Sele, Aaron</t>
  </si>
  <si>
    <t>Shields, Scot</t>
  </si>
  <si>
    <t>Spiezio, Scott</t>
  </si>
  <si>
    <t>Washburn, Jarrod</t>
  </si>
  <si>
    <t>Weber, Ben</t>
  </si>
  <si>
    <t>Wise, Matt</t>
  </si>
  <si>
    <t>Wooten, Shawn</t>
  </si>
  <si>
    <t>Burkett, John</t>
  </si>
  <si>
    <t>Damon, Johnny</t>
  </si>
  <si>
    <t>Embree, Alan</t>
  </si>
  <si>
    <t>Fossum, Casey</t>
  </si>
  <si>
    <t>Fox, Chad</t>
  </si>
  <si>
    <t>Garciaparra, Nomar</t>
  </si>
  <si>
    <t>Giambi, Jeremy</t>
  </si>
  <si>
    <t>Gonzalez, Dicky</t>
  </si>
  <si>
    <t>Hillenbrand, Shea</t>
  </si>
  <si>
    <t>Howry, Bobby</t>
  </si>
  <si>
    <t>Jackson, Damian</t>
  </si>
  <si>
    <t>Lowe, Derek</t>
  </si>
  <si>
    <t>Lyon, Brandon</t>
  </si>
  <si>
    <t>Martinez, Pedro</t>
  </si>
  <si>
    <t>Mendoza, Ramiro</t>
  </si>
  <si>
    <t>Millar, Kevin</t>
  </si>
  <si>
    <t>Mirabelli, Doug</t>
  </si>
  <si>
    <t>Mueller, Bill</t>
  </si>
  <si>
    <t>Nixon, Trot</t>
  </si>
  <si>
    <t>Ortiz, David</t>
  </si>
  <si>
    <t>Person, Robert</t>
  </si>
  <si>
    <t>Ramirez, Manny</t>
  </si>
  <si>
    <t>Timlin, Mike</t>
  </si>
  <si>
    <t>Varitek, Jason</t>
  </si>
  <si>
    <t>Wakefield, Tim</t>
  </si>
  <si>
    <t>Walker, Todd</t>
  </si>
  <si>
    <t>White, Matt</t>
  </si>
  <si>
    <t>Anderson, Brian</t>
  </si>
  <si>
    <t>Baez, Danys</t>
  </si>
  <si>
    <t>Bard, Josh</t>
  </si>
  <si>
    <t>Bere, Jason</t>
  </si>
  <si>
    <t>Blake, Casey</t>
  </si>
  <si>
    <t>Bradley, Milton</t>
  </si>
  <si>
    <t>Broussard, Benjamin</t>
  </si>
  <si>
    <t>Burks, Ellis</t>
  </si>
  <si>
    <t>Davis, Jason</t>
  </si>
  <si>
    <t>Garcia, Karim</t>
  </si>
  <si>
    <t>Gutierrez, Ricky</t>
  </si>
  <si>
    <t>Hafner, Travis</t>
  </si>
  <si>
    <t>Laker, Tim</t>
  </si>
  <si>
    <t>Lawton, Matt</t>
  </si>
  <si>
    <t>Lee, Cliff</t>
  </si>
  <si>
    <t>McDonald, John</t>
  </si>
  <si>
    <t>Mulholland, Terry</t>
  </si>
  <si>
    <t>Myette, Aaron</t>
  </si>
  <si>
    <t>Phillips, Brandon</t>
  </si>
  <si>
    <t>Riske, David</t>
  </si>
  <si>
    <t>Rodriguez, Ricardo</t>
  </si>
  <si>
    <t>Sabathia, CC</t>
  </si>
  <si>
    <t>Sadler, Carl</t>
  </si>
  <si>
    <t>Santiago, Jose</t>
  </si>
  <si>
    <t>Selby, Bill</t>
  </si>
  <si>
    <t>Spencer, Shane</t>
  </si>
  <si>
    <t>Traber, Billy</t>
  </si>
  <si>
    <t>Vizquel, Omar</t>
  </si>
  <si>
    <t>Westbrook, Jake</t>
  </si>
  <si>
    <t>Wickman, Bob</t>
  </si>
  <si>
    <t>Wohlers, Mark</t>
  </si>
  <si>
    <t>Berg, Dave</t>
  </si>
  <si>
    <t>Bordick, Mike</t>
  </si>
  <si>
    <t>Catalanotto, Frank</t>
  </si>
  <si>
    <t>Creek, Doug</t>
  </si>
  <si>
    <t>Delgado, Carlos</t>
  </si>
  <si>
    <t>Escobar, Kelvim</t>
  </si>
  <si>
    <t>File, Bob</t>
  </si>
  <si>
    <t>Halladay, Roy</t>
  </si>
  <si>
    <t>Hendrickson, Mark</t>
  </si>
  <si>
    <t>Hinske, Eric</t>
  </si>
  <si>
    <t>Huckaby, Ken</t>
  </si>
  <si>
    <t>Hudson, Orlando</t>
  </si>
  <si>
    <t>Lidle, Cory</t>
  </si>
  <si>
    <t>Linton, Doug</t>
  </si>
  <si>
    <t>Lopez, Aquilino</t>
  </si>
  <si>
    <t>Miller, Trever</t>
  </si>
  <si>
    <t>Myers, Greg</t>
  </si>
  <si>
    <t>Phelps, Josh</t>
  </si>
  <si>
    <t>Politte, Cliff</t>
  </si>
  <si>
    <t>Stewart, Shannon</t>
  </si>
  <si>
    <t>Sturtze, Tanyon</t>
  </si>
  <si>
    <t>Tam, Jeff</t>
  </si>
  <si>
    <t>Walker, Pete</t>
  </si>
  <si>
    <t>Wells, Vernon</t>
  </si>
  <si>
    <t>Werth, Jayson</t>
  </si>
  <si>
    <t>Wilson, Tom</t>
  </si>
  <si>
    <t>Woodward, Chris</t>
  </si>
  <si>
    <t>Batista, Tony</t>
  </si>
  <si>
    <t>Bauer, Rick</t>
  </si>
  <si>
    <t>Bedard, Erik</t>
  </si>
  <si>
    <t>Belle, Albert</t>
  </si>
  <si>
    <t>Conine, Jeff</t>
  </si>
  <si>
    <t>Cordova, Marty</t>
  </si>
  <si>
    <t>Cruz, Deivi</t>
  </si>
  <si>
    <t>Daal, Omar</t>
  </si>
  <si>
    <t>Erickson, Scott</t>
  </si>
  <si>
    <t>Fordyce, Brook</t>
  </si>
  <si>
    <t>Gibbons, Jay</t>
  </si>
  <si>
    <t>Gil, Geronimo</t>
  </si>
  <si>
    <t>Groom, Buddy</t>
  </si>
  <si>
    <t>Hairston, Jerry</t>
  </si>
  <si>
    <t>Helling, Rick</t>
  </si>
  <si>
    <t>Hentgen, Pat</t>
  </si>
  <si>
    <t>Johson, Jason</t>
  </si>
  <si>
    <t>Julio, Jorge</t>
  </si>
  <si>
    <t>Leon, Jose</t>
  </si>
  <si>
    <t>Ligtenberg, Kerry</t>
  </si>
  <si>
    <t>Lopez, Rodrigo</t>
  </si>
  <si>
    <t>Matthews, Gary</t>
  </si>
  <si>
    <t>Mora, Melvin</t>
  </si>
  <si>
    <t>Morban, Jose</t>
  </si>
  <si>
    <t>Ponson, Sidney</t>
  </si>
  <si>
    <t>Roberts, Willis</t>
  </si>
  <si>
    <t>Ryan, BJ</t>
  </si>
  <si>
    <t>Segui, David</t>
  </si>
  <si>
    <t>Surhoff, BJ</t>
  </si>
  <si>
    <t>Abernathy, Brent</t>
  </si>
  <si>
    <t>Anderson, Marlon</t>
  </si>
  <si>
    <t>Baldelli, Rocco</t>
  </si>
  <si>
    <t>Bierbrodt, Nick</t>
  </si>
  <si>
    <t>Carter, Lance</t>
  </si>
  <si>
    <t>Colome, Jesus</t>
  </si>
  <si>
    <t>Crawford, Carl</t>
  </si>
  <si>
    <t>Grieve, Ben</t>
  </si>
  <si>
    <t>Hall, Toby</t>
  </si>
  <si>
    <t>Harper, Travis</t>
  </si>
  <si>
    <t>Huff, Aubrey</t>
  </si>
  <si>
    <t>Kennedy, Joe</t>
  </si>
  <si>
    <t>Lee, Travis</t>
  </si>
  <si>
    <t>Martin, Al</t>
  </si>
  <si>
    <t>McClung, Seth</t>
  </si>
  <si>
    <t>Ordonez, Rey</t>
  </si>
  <si>
    <t>Parque, Jim</t>
  </si>
  <si>
    <t>Parris, Steve</t>
  </si>
  <si>
    <t>Rolls, Damian</t>
  </si>
  <si>
    <t>Seay, Bobby</t>
  </si>
  <si>
    <t>Shumpert, Terry</t>
  </si>
  <si>
    <t>Sosa, Jorge</t>
  </si>
  <si>
    <t>Valentin, Javier</t>
  </si>
  <si>
    <t>Venafro, Mike</t>
  </si>
  <si>
    <t>Zambrano, Victor</t>
  </si>
  <si>
    <t>Affeldt, Jeremy</t>
  </si>
  <si>
    <t>Asencio, Miguel</t>
  </si>
  <si>
    <t>Beltran, Carlos</t>
  </si>
  <si>
    <t>Berger, Grandon</t>
  </si>
  <si>
    <t>Berroa, Angel</t>
  </si>
  <si>
    <t>Brown, Dermal</t>
  </si>
  <si>
    <t>Bukvich, Ryan</t>
  </si>
  <si>
    <t>Carrasco, DJ</t>
  </si>
  <si>
    <t>Difelice, Mike</t>
  </si>
  <si>
    <t>Febles, Carlos</t>
  </si>
  <si>
    <t>George, Chris</t>
  </si>
  <si>
    <t>Grimsley, Jason</t>
  </si>
  <si>
    <t>Harvey, Ken</t>
  </si>
  <si>
    <t>Hernandez, Runelvys</t>
  </si>
  <si>
    <t>Ibanez, Raul</t>
  </si>
  <si>
    <t>Johnson, Rontrez</t>
  </si>
  <si>
    <t>Lopez, Albie</t>
  </si>
  <si>
    <t>Lopez, Mendy</t>
  </si>
  <si>
    <t>MacDougal, Mike</t>
  </si>
  <si>
    <t>May, Darrell</t>
  </si>
  <si>
    <t>Mayne, Brent</t>
  </si>
  <si>
    <t>Randa, Joe</t>
  </si>
  <si>
    <t>Relaford, Desi</t>
  </si>
  <si>
    <t>Sweeney, Mike</t>
  </si>
  <si>
    <t>Tucker, Michael</t>
  </si>
  <si>
    <t>Wilson, Kris</t>
  </si>
  <si>
    <t>Cuddyer, Michael</t>
  </si>
  <si>
    <t>Fetters, Mike</t>
  </si>
  <si>
    <t>Fiore, Tony</t>
  </si>
  <si>
    <t>Gomez, Chris</t>
  </si>
  <si>
    <t>Guardado, Eddie</t>
  </si>
  <si>
    <t>Guzman, Cristian</t>
  </si>
  <si>
    <t>Hawkins, Latroy</t>
  </si>
  <si>
    <t>Hocking, Denny</t>
  </si>
  <si>
    <t>Hunter, Torii</t>
  </si>
  <si>
    <t>Jones, Jacque</t>
  </si>
  <si>
    <t>Kielty, Bobby</t>
  </si>
  <si>
    <t>Koskie, Corey</t>
  </si>
  <si>
    <t>Lecroy, Matt</t>
  </si>
  <si>
    <t>Lohse, Kyle</t>
  </si>
  <si>
    <t>Mays, Joe</t>
  </si>
  <si>
    <t>Mientkiewicz, Doug</t>
  </si>
  <si>
    <t>Milton, Eric</t>
  </si>
  <si>
    <t>Mohr, Dustan</t>
  </si>
  <si>
    <t>Pierzynski, AJ</t>
  </si>
  <si>
    <t>Prince, Tom</t>
  </si>
  <si>
    <t>Radke, Brad</t>
  </si>
  <si>
    <t>Reed, Rick</t>
  </si>
  <si>
    <t>Rivas, Luis</t>
  </si>
  <si>
    <t>Rogers, Kenny</t>
  </si>
  <si>
    <t>Romero, JC</t>
  </si>
  <si>
    <t>Santana, Johan</t>
  </si>
  <si>
    <t>Alomar Jr, Sandy</t>
  </si>
  <si>
    <t>Buehrle, Mark</t>
  </si>
  <si>
    <t>Colon, Bartolo</t>
  </si>
  <si>
    <t>Crede, Joe</t>
  </si>
  <si>
    <t>Daubach, Brian</t>
  </si>
  <si>
    <t>Garland, Jon</t>
  </si>
  <si>
    <t>Glover, Gary</t>
  </si>
  <si>
    <t>Gordon, Tom</t>
  </si>
  <si>
    <t>Graffanino, Tony</t>
  </si>
  <si>
    <t>Jimenez, D'angelo</t>
  </si>
  <si>
    <t>Koch, Billy</t>
  </si>
  <si>
    <t>Konerko, Paul</t>
  </si>
  <si>
    <t>Lee, Carlos</t>
  </si>
  <si>
    <t>Loaiza, Esteban</t>
  </si>
  <si>
    <t>Marte, Damaso</t>
  </si>
  <si>
    <t>Olivo, Miguel</t>
  </si>
  <si>
    <t>Ordonez, Magglio</t>
  </si>
  <si>
    <t>Paul, Josh</t>
  </si>
  <si>
    <t>Rios, Armando</t>
  </si>
  <si>
    <t>Rowand, Aaron</t>
  </si>
  <si>
    <t>Stewart, Josh</t>
  </si>
  <si>
    <t>Thomas, Frank</t>
  </si>
  <si>
    <t>Valentin, Jose</t>
  </si>
  <si>
    <t>White, Ribk</t>
  </si>
  <si>
    <t>Wright, Danny</t>
  </si>
  <si>
    <t>Wunsch, Kelly</t>
  </si>
  <si>
    <t>Anderson, Matt</t>
  </si>
  <si>
    <t>Bernero, Adam</t>
  </si>
  <si>
    <t>Bocachica, Hiram</t>
  </si>
  <si>
    <t>Bonderman, Jeremy</t>
  </si>
  <si>
    <t>Cornejo, Nate</t>
  </si>
  <si>
    <t>German, Franklyn</t>
  </si>
  <si>
    <t>Halter, Shane</t>
  </si>
  <si>
    <t>Higginson, Bobby</t>
  </si>
  <si>
    <t>Infante, Omar</t>
  </si>
  <si>
    <t>Inge, Brandon</t>
  </si>
  <si>
    <t>Kingsale, Eugene</t>
  </si>
  <si>
    <t>Knotts, Gary</t>
  </si>
  <si>
    <t>Ledezma, Wilfredo</t>
  </si>
  <si>
    <t>Maroth, Mike</t>
  </si>
  <si>
    <t>Munson, Eric</t>
  </si>
  <si>
    <t>Palmer, Dean</t>
  </si>
  <si>
    <t>Paquette, Craig</t>
  </si>
  <si>
    <t>Patterson, Danny</t>
  </si>
  <si>
    <t>Pena, Carlos</t>
  </si>
  <si>
    <t>Roney, Matt</t>
  </si>
  <si>
    <t>Santiago, Ramon</t>
  </si>
  <si>
    <t>Sparks, Steve</t>
  </si>
  <si>
    <t>Spurling, Chris</t>
  </si>
  <si>
    <t>Walbeck, Matt</t>
  </si>
  <si>
    <t>Walker, Jamie</t>
  </si>
  <si>
    <t>Young, Dmitri</t>
  </si>
  <si>
    <t>Bloomquist, Willie</t>
  </si>
  <si>
    <t>Boone, Bret</t>
  </si>
  <si>
    <t>Borders, Pat</t>
  </si>
  <si>
    <t>Cameron, Mike</t>
  </si>
  <si>
    <t>Carrara, Giovanni</t>
  </si>
  <si>
    <t>Cirillo, Jeff</t>
  </si>
  <si>
    <t>Colbrunn, Greg</t>
  </si>
  <si>
    <t>Davis, Ben</t>
  </si>
  <si>
    <t>Franklin, Ryan</t>
  </si>
  <si>
    <t>Garcia, Freddy</t>
  </si>
  <si>
    <t>Guillen, Carlos</t>
  </si>
  <si>
    <t>Hasegawa, Shigetoshi</t>
  </si>
  <si>
    <t>Mabry, John</t>
  </si>
  <si>
    <t>Martinez, Edgar</t>
  </si>
  <si>
    <t>Mateo, Julio</t>
  </si>
  <si>
    <t>McLemore, Mark</t>
  </si>
  <si>
    <t>Meche, Gil</t>
  </si>
  <si>
    <t>Moyer, Jamie</t>
  </si>
  <si>
    <t>Nelson, Jeff</t>
  </si>
  <si>
    <t>Olerud, John</t>
  </si>
  <si>
    <t>Pineiro, Joel</t>
  </si>
  <si>
    <t>Rhodes, Arthur</t>
  </si>
  <si>
    <t>Sasaki, Kazuhiro</t>
  </si>
  <si>
    <t>Snelling, Chris</t>
  </si>
  <si>
    <t>Suzuki, Ichiro</t>
  </si>
  <si>
    <t>Wilson, Dan</t>
  </si>
  <si>
    <t>Winn, Randy</t>
  </si>
  <si>
    <t>Bowie, Micah</t>
  </si>
  <si>
    <t>Bradford, Chad</t>
  </si>
  <si>
    <t>Byrnes, Eric</t>
  </si>
  <si>
    <t>Chavez, Eric</t>
  </si>
  <si>
    <t>Durazo, Erubiel</t>
  </si>
  <si>
    <t>Dye, Jermaine</t>
  </si>
  <si>
    <t>Ellis, Mark</t>
  </si>
  <si>
    <t>Fikac, Jeremy</t>
  </si>
  <si>
    <t>Foulke, Keith</t>
  </si>
  <si>
    <t>Gant, Ron</t>
  </si>
  <si>
    <t>Halama, John</t>
  </si>
  <si>
    <t>Hatteberg, Scott</t>
  </si>
  <si>
    <t>Hernandez, Ramon</t>
  </si>
  <si>
    <t>Hudson, Tim</t>
  </si>
  <si>
    <t>Johnson, Mark L</t>
  </si>
  <si>
    <t>Lilly, Ted</t>
  </si>
  <si>
    <t>Long, Terrence</t>
  </si>
  <si>
    <t>Mecir, Jim</t>
  </si>
  <si>
    <t>Menechino, Frank</t>
  </si>
  <si>
    <t>Mulder, Mark</t>
  </si>
  <si>
    <t>Neu, Mike</t>
  </si>
  <si>
    <t>Piatt, Adam</t>
  </si>
  <si>
    <t>Rincon, Ricardo</t>
  </si>
  <si>
    <t>Singleton, Chris</t>
  </si>
  <si>
    <t>Tejada, Miguel</t>
  </si>
  <si>
    <t>Zito, Barry</t>
  </si>
  <si>
    <t>Blalock, Hank</t>
  </si>
  <si>
    <t>Clark, Jermaine</t>
  </si>
  <si>
    <t>Cordero, Francisco</t>
  </si>
  <si>
    <t>Diaz, Einar</t>
  </si>
  <si>
    <t>Everett, Carl</t>
  </si>
  <si>
    <t>Fultz, Aaron</t>
  </si>
  <si>
    <t>Garcia, Reynaldo</t>
  </si>
  <si>
    <t>Glanville, Doug</t>
  </si>
  <si>
    <t>Gonzalez, Juan</t>
  </si>
  <si>
    <t>Greene, Todd</t>
  </si>
  <si>
    <t>Greer, Rusty</t>
  </si>
  <si>
    <t>Kreuter, Chad</t>
  </si>
  <si>
    <t>Lamb, Mike</t>
  </si>
  <si>
    <t>Lewis, Colby</t>
  </si>
  <si>
    <t>Mench, Kevin</t>
  </si>
  <si>
    <t>Nitkowski, CJ</t>
  </si>
  <si>
    <t>Palmeiro, Rafael</t>
  </si>
  <si>
    <t>Park, Chan Ho</t>
  </si>
  <si>
    <t>Perry, Herbert</t>
  </si>
  <si>
    <t>Powell, Jay</t>
  </si>
  <si>
    <t>Rodriguez, Alex</t>
  </si>
  <si>
    <t>Sierra, Ruben</t>
  </si>
  <si>
    <t>Teixeira, Mark</t>
  </si>
  <si>
    <t>Thomson, John</t>
  </si>
  <si>
    <t>Urbina, Ugueth</t>
  </si>
  <si>
    <t>Valdes, Ismael</t>
  </si>
  <si>
    <t>Van Poppel, Todd</t>
  </si>
  <si>
    <t>Yan, Esteban</t>
  </si>
  <si>
    <t>Young, Mike B</t>
  </si>
  <si>
    <t>Zimmerman, Jeff</t>
  </si>
  <si>
    <t>How many pitchers on the roster?</t>
  </si>
  <si>
    <t>How many salaries over $10M?</t>
  </si>
  <si>
    <t>How much money is spent on salaries over $10M in the league?</t>
  </si>
  <si>
    <t>Row Labels</t>
  </si>
  <si>
    <t>(blank)</t>
  </si>
  <si>
    <t>Grand Total</t>
  </si>
  <si>
    <t>Column Labels</t>
  </si>
  <si>
    <t>Count of Player</t>
  </si>
  <si>
    <t>Sum of Salary</t>
  </si>
  <si>
    <t>Salary Analyis Per Team</t>
  </si>
  <si>
    <t>How many Outfielders play for the New York Yankees?</t>
  </si>
  <si>
    <t>How much did the Boston Red Sox team spend on Shortstop salaries in 2003?</t>
  </si>
  <si>
    <t>Players Analysis per Team</t>
  </si>
  <si>
    <t>Date</t>
  </si>
  <si>
    <t>Income</t>
  </si>
  <si>
    <t>Item</t>
  </si>
  <si>
    <t>Price</t>
  </si>
  <si>
    <t>apple_price</t>
  </si>
  <si>
    <t>orange_price</t>
  </si>
  <si>
    <t>pear_price</t>
  </si>
  <si>
    <t>Total</t>
  </si>
  <si>
    <t>Average Daily</t>
  </si>
  <si>
    <t>Destination</t>
  </si>
  <si>
    <t>Airline Name</t>
  </si>
  <si>
    <t>Destination Airport Name</t>
  </si>
  <si>
    <t xml:space="preserve">Airline </t>
  </si>
  <si>
    <t>Source</t>
  </si>
  <si>
    <t>AA</t>
  </si>
  <si>
    <t>SFO</t>
  </si>
  <si>
    <t>American Airlines</t>
  </si>
  <si>
    <t>CLT</t>
  </si>
  <si>
    <t>DFW</t>
  </si>
  <si>
    <t>HKG</t>
  </si>
  <si>
    <t>HND</t>
  </si>
  <si>
    <t>LAX</t>
  </si>
  <si>
    <t>LHR</t>
  </si>
  <si>
    <t>JFK</t>
  </si>
  <si>
    <t>Charlotte/Douglas International Airport</t>
  </si>
  <si>
    <t>Henderson Executive A irport</t>
  </si>
  <si>
    <t>John F Kennedy International Airport</t>
  </si>
  <si>
    <t>Dallas/Fort Worth International Airport</t>
  </si>
  <si>
    <t>Hong Kong International Airport</t>
  </si>
  <si>
    <t>London Heathrow Airport</t>
  </si>
  <si>
    <t>How many routes to London Heathrow in the list?</t>
  </si>
  <si>
    <t>Los Angeles International Airport</t>
  </si>
  <si>
    <t>How many different airlines are there in the list?</t>
  </si>
  <si>
    <t>United Airlines has the most routes in the list… but who has the 2nd most?</t>
  </si>
  <si>
    <t>UNA</t>
  </si>
  <si>
    <t>United Airlines</t>
  </si>
</sst>
</file>

<file path=xl/styles.xml><?xml version="1.0" encoding="utf-8"?>
<styleSheet xmlns="http://schemas.openxmlformats.org/spreadsheetml/2006/main">
  <numFmts count="1">
    <numFmt numFmtId="44" formatCode="_(&quot;$&quot;* #,##0.00_);_(&quot;$&quot;* \(#,##0.00\);_(&quot;$&quot;* &quot;-&quot;??_);_(@_)"/>
  </numFmts>
  <fonts count="8">
    <font>
      <sz val="11"/>
      <color theme="1"/>
      <name val="Calibri"/>
      <family val="2"/>
      <scheme val="minor"/>
    </font>
    <font>
      <b/>
      <sz val="11"/>
      <color theme="1"/>
      <name val="Calibri"/>
      <family val="2"/>
      <scheme val="minor"/>
    </font>
    <font>
      <sz val="11"/>
      <name val="Arial"/>
      <family val="2"/>
    </font>
    <font>
      <sz val="10"/>
      <color rgb="FF000000"/>
      <name val="Arial Unicode MS"/>
      <family val="2"/>
    </font>
    <font>
      <b/>
      <sz val="10"/>
      <color rgb="FF000000"/>
      <name val="Arial Unicode MS"/>
      <family val="2"/>
    </font>
    <font>
      <b/>
      <sz val="12"/>
      <color rgb="FF212529"/>
      <name val="Segoe UI"/>
      <family val="2"/>
    </font>
    <font>
      <sz val="11"/>
      <color theme="1"/>
      <name val="Calibri"/>
      <family val="2"/>
      <scheme val="minor"/>
    </font>
    <font>
      <b/>
      <i/>
      <sz val="12"/>
      <color rgb="FF212529"/>
      <name val="Segoe UI"/>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27">
    <xf numFmtId="0" fontId="0" fillId="0" borderId="0" xfId="0"/>
    <xf numFmtId="0" fontId="1" fillId="0" borderId="0" xfId="0" applyFont="1"/>
    <xf numFmtId="0" fontId="0" fillId="2" borderId="0" xfId="0" applyFill="1"/>
    <xf numFmtId="0" fontId="2" fillId="0" borderId="0" xfId="0" applyFont="1" applyFill="1" applyAlignment="1">
      <alignment horizontal="left" indent="1"/>
    </xf>
    <xf numFmtId="0" fontId="2" fillId="0" borderId="0" xfId="0" applyFont="1" applyFill="1"/>
    <xf numFmtId="0" fontId="3" fillId="0" borderId="0" xfId="0" applyFont="1"/>
    <xf numFmtId="3" fontId="0" fillId="0" borderId="0" xfId="0" applyNumberFormat="1"/>
    <xf numFmtId="0" fontId="4" fillId="0" borderId="0" xfId="0" applyFont="1"/>
    <xf numFmtId="0" fontId="5" fillId="0" borderId="0" xfId="0" applyFont="1"/>
    <xf numFmtId="0" fontId="7" fillId="0" borderId="0" xfId="0" applyFon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44" fontId="0" fillId="2" borderId="0" xfId="0" applyNumberFormat="1" applyFill="1"/>
    <xf numFmtId="0" fontId="0" fillId="2" borderId="0" xfId="0" applyNumberFormat="1" applyFill="1"/>
    <xf numFmtId="0" fontId="1" fillId="0" borderId="0" xfId="0" applyFont="1" applyFill="1"/>
    <xf numFmtId="15" fontId="0" fillId="0" borderId="0" xfId="0" applyNumberFormat="1"/>
    <xf numFmtId="44" fontId="0" fillId="0" borderId="0" xfId="1" applyFont="1"/>
    <xf numFmtId="0" fontId="1" fillId="0" borderId="1" xfId="0" applyFont="1" applyBorder="1"/>
    <xf numFmtId="0" fontId="1" fillId="0" borderId="3" xfId="0" applyFont="1" applyBorder="1"/>
    <xf numFmtId="44" fontId="1" fillId="0" borderId="0" xfId="1" applyFont="1"/>
    <xf numFmtId="0" fontId="1" fillId="0" borderId="4" xfId="0" applyFont="1" applyBorder="1"/>
    <xf numFmtId="0" fontId="1" fillId="0" borderId="4" xfId="1" applyNumberFormat="1" applyFont="1" applyBorder="1"/>
    <xf numFmtId="44" fontId="1" fillId="0" borderId="2" xfId="1" applyFont="1" applyBorder="1"/>
    <xf numFmtId="0" fontId="1" fillId="0" borderId="2" xfId="1" applyNumberFormat="1" applyFont="1" applyBorder="1"/>
  </cellXfs>
  <cellStyles count="2">
    <cellStyle name="Currency" xfId="1" builtinId="4"/>
    <cellStyle name="Normal" xfId="0" builtinId="0"/>
  </cellStyles>
  <dxfs count="2">
    <dxf>
      <fill>
        <patternFill patternType="solid">
          <bgColor rgb="FFFFFF00"/>
        </patternFill>
      </fill>
    </dxf>
    <dxf>
      <numFmt numFmtId="34" formatCode="_(&quot;$&quot;* #,##0.00_);_(&quot;$&quot;* \(#,##0.00\);_(&quot;$&quot;* &quot;-&quot;??_);_(@_)"/>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228600</xdr:colOff>
      <xdr:row>1</xdr:row>
      <xdr:rowOff>152400</xdr:rowOff>
    </xdr:from>
    <xdr:to>
      <xdr:col>17</xdr:col>
      <xdr:colOff>590550</xdr:colOff>
      <xdr:row>4</xdr:row>
      <xdr:rowOff>114300</xdr:rowOff>
    </xdr:to>
    <xdr:sp macro="" textlink="">
      <xdr:nvSpPr>
        <xdr:cNvPr id="2" name="TextBox 1"/>
        <xdr:cNvSpPr txBox="1"/>
      </xdr:nvSpPr>
      <xdr:spPr>
        <a:xfrm>
          <a:off x="5105400" y="342900"/>
          <a:ext cx="58483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t>If the maximum number of any one fruit exceeds 10 pieces in an order, or the total order exceeds 20 pieces (all fruit), then mark it with "Special Order". Otherwise, mark it with "No".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one Thiri Yadana" refreshedDate="44028.943881712963" createdVersion="3" refreshedVersion="3" minRefreshableVersion="3" recordCount="382">
  <cacheSource type="worksheet">
    <worksheetSource ref="A1:D1048576" sheet="ALbb-Pivot Tables Data"/>
  </cacheSource>
  <cacheFields count="4">
    <cacheField name="Team" numFmtId="0">
      <sharedItems containsBlank="1" count="15">
        <s v="New York Yankees"/>
        <s v="Anaheim Angels"/>
        <s v="Boston Red Sox"/>
        <s v="Cleveland Indians"/>
        <s v="Toronto Blue Jays "/>
        <s v="Baltimore Orioles"/>
        <s v="Tampa Bay Devil Rays"/>
        <s v="Kansas City Royals"/>
        <s v="Minnesota Twins"/>
        <s v="Chicago White Sox"/>
        <s v="Detroit Tigers"/>
        <s v="Seattle Mariners"/>
        <s v="Oakland Athletics"/>
        <s v="Texas Rangers"/>
        <m/>
      </sharedItems>
    </cacheField>
    <cacheField name="Player" numFmtId="0">
      <sharedItems containsBlank="1" count="382">
        <s v="Acevedo, Juan"/>
        <s v="Anderson, Jason"/>
        <s v="Clemens, Roger"/>
        <s v="Contreras, Jose"/>
        <s v="Flaherty, John"/>
        <s v="Giambi, Jason"/>
        <s v="Hammond, Chris"/>
        <s v="Hitchcock, Sterling"/>
        <s v="Jeter, Derek"/>
        <s v="Johnson, Nick"/>
        <s v="Karsay, Steve"/>
        <s v="Latham, Chris"/>
        <s v="Liever, Jon"/>
        <s v="Matsui, Hideki"/>
        <s v="Mondesi, Raul"/>
        <s v="Mussina, Mike"/>
        <s v="Osuna, Antonio"/>
        <s v="Pettitte, Andy"/>
        <s v="Posada, Jorge"/>
        <s v="Rivera, Mariano"/>
        <s v="Soriano, Alfonso"/>
        <s v="Trammell, Bubba"/>
        <s v="Ventura, Robin"/>
        <s v="Weaver, Jeff"/>
        <s v="Wells, David"/>
        <s v="Williams, Bernie"/>
        <s v="Wilson, Enrique"/>
        <s v="Zeile, Todd"/>
        <s v="Anderson, Garret"/>
        <s v="Appier, Kevin"/>
        <s v="Callaway, Mickey"/>
        <s v="Donnelly, Brendan"/>
        <s v="Eckstein, David"/>
        <s v="Erstad, Darin"/>
        <s v="Fullmer, Brad"/>
        <s v="Gil, Benji"/>
        <s v="Glaus, Troy"/>
        <s v="Kennedy, Adam"/>
        <s v="Lackey, John"/>
        <s v="Molina, Benjie"/>
        <s v="Molina, Jose"/>
        <s v="Ortiz, Ramon"/>
        <s v="Owens, Eric"/>
        <s v="Percival, Troy"/>
        <s v="Ramirez, Julio"/>
        <s v="Rodriquez, Francisco"/>
        <s v="Salmon, Tim"/>
        <s v="Schoeneweis, Scott"/>
        <s v="Sele, Aaron"/>
        <s v="Shields, Scot"/>
        <s v="Spiezio, Scott"/>
        <s v="Washburn, Jarrod"/>
        <s v="Weber, Ben"/>
        <s v="Wise, Matt"/>
        <s v="Wooten, Shawn"/>
        <s v="Burkett, John"/>
        <s v="Damon, Johnny"/>
        <s v="Embree, Alan"/>
        <s v="Fossum, Casey"/>
        <s v="Fox, Chad"/>
        <s v="Garciaparra, Nomar"/>
        <s v="Giambi, Jeremy"/>
        <s v="Gonzalez, Dicky"/>
        <s v="Hillenbrand, Shea"/>
        <s v="Howry, Bobby"/>
        <s v="Jackson, Damian"/>
        <s v="Lowe, Derek"/>
        <s v="Lyon, Brandon"/>
        <s v="Martinez, Pedro"/>
        <s v="Mendoza, Ramiro"/>
        <s v="Millar, Kevin"/>
        <s v="Mirabelli, Doug"/>
        <s v="Mueller, Bill"/>
        <s v="Nixon, Trot"/>
        <s v="Ortiz, David"/>
        <s v="Person, Robert"/>
        <s v="Ramirez, Manny"/>
        <s v="Timlin, Mike"/>
        <s v="Varitek, Jason"/>
        <s v="Wakefield, Tim"/>
        <s v="Walker, Todd"/>
        <s v="White, Matt"/>
        <s v="Anderson, Brian"/>
        <s v="Baez, Danys"/>
        <s v="Bard, Josh"/>
        <s v="Bere, Jason"/>
        <s v="Blake, Casey"/>
        <s v="Bradley, Milton"/>
        <s v="Broussard, Benjamin"/>
        <s v="Burks, Ellis"/>
        <s v="Davis, Jason"/>
        <s v="Garcia, Karim"/>
        <s v="Gutierrez, Ricky"/>
        <s v="Hafner, Travis"/>
        <s v="Laker, Tim"/>
        <s v="Lawton, Matt"/>
        <s v="Lee, Cliff"/>
        <s v="McDonald, John"/>
        <s v="Mulholland, Terry"/>
        <s v="Myette, Aaron"/>
        <s v="Phillips, Brandon"/>
        <s v="Riske, David"/>
        <s v="Rodriguez, Ricardo"/>
        <s v="Sabathia, CC"/>
        <s v="Sadler, Carl"/>
        <s v="Santiago, Jose"/>
        <s v="Selby, Bill"/>
        <s v="Spencer, Shane"/>
        <s v="Traber, Billy"/>
        <s v="Vizquel, Omar"/>
        <s v="Westbrook, Jake"/>
        <s v="Wickman, Bob"/>
        <s v="Wohlers, Mark"/>
        <s v="Berg, Dave"/>
        <s v="Bordick, Mike"/>
        <s v="Catalanotto, Frank"/>
        <s v="Creek, Doug"/>
        <s v="Delgado, Carlos"/>
        <s v="Escobar, Kelvim"/>
        <s v="File, Bob"/>
        <s v="Halladay, Roy"/>
        <s v="Hendrickson, Mark"/>
        <s v="Hinske, Eric"/>
        <s v="Huckaby, Ken"/>
        <s v="Hudson, Orlando"/>
        <s v="Lidle, Cory"/>
        <s v="Linton, Doug"/>
        <s v="Lopez, Aquilino"/>
        <s v="Miller, Trever"/>
        <s v="Myers, Greg"/>
        <s v="Phelps, Josh"/>
        <s v="Politte, Cliff"/>
        <s v="Stewart, Shannon"/>
        <s v="Sturtze, Tanyon"/>
        <s v="Tam, Jeff"/>
        <s v="Walker, Pete"/>
        <s v="Wells, Vernon"/>
        <s v="Werth, Jayson"/>
        <s v="Wilson, Tom"/>
        <s v="Woodward, Chris"/>
        <s v="Batista, Tony"/>
        <s v="Bauer, Rick"/>
        <s v="Bedard, Erik"/>
        <s v="Belle, Albert"/>
        <s v="Conine, Jeff"/>
        <s v="Cordova, Marty"/>
        <s v="Cruz, Deivi"/>
        <s v="Daal, Omar"/>
        <s v="Erickson, Scott"/>
        <s v="Fordyce, Brook"/>
        <s v="Gibbons, Jay"/>
        <s v="Gil, Geronimo"/>
        <s v="Groom, Buddy"/>
        <s v="Hairston, Jerry"/>
        <s v="Helling, Rick"/>
        <s v="Hentgen, Pat"/>
        <s v="Johson, Jason"/>
        <s v="Julio, Jorge"/>
        <s v="Leon, Jose"/>
        <s v="Ligtenberg, Kerry"/>
        <s v="Lopez, Rodrigo"/>
        <s v="Matthews, Gary"/>
        <s v="Mora, Melvin"/>
        <s v="Morban, Jose"/>
        <s v="Ponson, Sidney"/>
        <s v="Roberts, Willis"/>
        <s v="Ryan, BJ"/>
        <s v="Segui, David"/>
        <s v="Surhoff, BJ"/>
        <s v="Abernathy, Brent"/>
        <s v="Anderson, Marlon"/>
        <s v="Baldelli, Rocco"/>
        <s v="Bierbrodt, Nick"/>
        <s v="Carter, Lance"/>
        <s v="Colome, Jesus"/>
        <s v="Crawford, Carl"/>
        <s v="Grieve, Ben"/>
        <s v="Hall, Toby"/>
        <s v="Harper, Travis"/>
        <s v="Huff, Aubrey"/>
        <s v="Kennedy, Joe"/>
        <s v="Lee, Travis"/>
        <s v="Martin, Al"/>
        <s v="McClung, Seth"/>
        <s v="Ordonez, Rey"/>
        <s v="Parque, Jim"/>
        <s v="Parris, Steve"/>
        <s v="Rolls, Damian"/>
        <s v="Seay, Bobby"/>
        <s v="Shumpert, Terry"/>
        <s v="Sosa, Jorge"/>
        <s v="Valentin, Javier"/>
        <s v="Venafro, Mike"/>
        <s v="Zambrano, Victor"/>
        <s v="Affeldt, Jeremy"/>
        <s v="Asencio, Miguel"/>
        <s v="Beltran, Carlos"/>
        <s v="Berger, Grandon"/>
        <s v="Berroa, Angel"/>
        <s v="Brown, Dermal"/>
        <s v="Bukvich, Ryan"/>
        <s v="Carrasco, DJ"/>
        <s v="Difelice, Mike"/>
        <s v="Febles, Carlos"/>
        <s v="George, Chris"/>
        <s v="Grimsley, Jason"/>
        <s v="Harvey, Ken"/>
        <s v="Hernandez, Runelvys"/>
        <s v="Ibanez, Raul"/>
        <s v="Johnson, Rontrez"/>
        <s v="Lopez, Albie"/>
        <s v="Lopez, Mendy"/>
        <s v="MacDougal, Mike"/>
        <s v="May, Darrell"/>
        <s v="Mayne, Brent"/>
        <s v="Randa, Joe"/>
        <s v="Relaford, Desi"/>
        <s v="Sweeney, Mike"/>
        <s v="Tucker, Michael"/>
        <s v="Wilson, Kris"/>
        <s v="Cuddyer, Michael"/>
        <s v="Fetters, Mike"/>
        <s v="Fiore, Tony"/>
        <s v="Gomez, Chris"/>
        <s v="Guardado, Eddie"/>
        <s v="Guzman, Cristian"/>
        <s v="Hawkins, Latroy"/>
        <s v="Hocking, Denny"/>
        <s v="Hunter, Torii"/>
        <s v="Jones, Jacque"/>
        <s v="Kielty, Bobby"/>
        <s v="Koskie, Corey"/>
        <s v="Lecroy, Matt"/>
        <s v="Lohse, Kyle"/>
        <s v="Mays, Joe"/>
        <s v="Mientkiewicz, Doug"/>
        <s v="Milton, Eric"/>
        <s v="Mohr, Dustan"/>
        <s v="Pierzynski, AJ"/>
        <s v="Prince, Tom"/>
        <s v="Radke, Brad"/>
        <s v="Reed, Rick"/>
        <s v="Rivas, Luis"/>
        <s v="Rogers, Kenny"/>
        <s v="Romero, JC"/>
        <s v="Santana, Johan"/>
        <s v="Alomar Jr, Sandy"/>
        <s v="Buehrle, Mark"/>
        <s v="Colon, Bartolo"/>
        <s v="Crede, Joe"/>
        <s v="Daubach, Brian"/>
        <s v="Garland, Jon"/>
        <s v="Glover, Gary"/>
        <s v="Gordon, Tom"/>
        <s v="Graffanino, Tony"/>
        <s v="Jimenez, D'angelo"/>
        <s v="Koch, Billy"/>
        <s v="Konerko, Paul"/>
        <s v="Lee, Carlos"/>
        <s v="Loaiza, Esteban"/>
        <s v="Marte, Damaso"/>
        <s v="Olivo, Miguel"/>
        <s v="Ordonez, Magglio"/>
        <s v="Paul, Josh"/>
        <s v="Rios, Armando"/>
        <s v="Rowand, Aaron"/>
        <s v="Stewart, Josh"/>
        <s v="Thomas, Frank"/>
        <s v="Valentin, Jose"/>
        <s v="White, Ribk"/>
        <s v="Wright, Danny"/>
        <s v="Wunsch, Kelly"/>
        <s v="Anderson, Matt"/>
        <s v="Bernero, Adam"/>
        <s v="Bocachica, Hiram"/>
        <s v="Bonderman, Jeremy"/>
        <s v="Cornejo, Nate"/>
        <s v="German, Franklyn"/>
        <s v="Halter, Shane"/>
        <s v="Higginson, Bobby"/>
        <s v="Infante, Omar"/>
        <s v="Inge, Brandon"/>
        <s v="Kingsale, Eugene"/>
        <s v="Knotts, Gary"/>
        <s v="Ledezma, Wilfredo"/>
        <s v="Maroth, Mike"/>
        <s v="Munson, Eric"/>
        <s v="Palmer, Dean"/>
        <s v="Paquette, Craig"/>
        <s v="Patterson, Danny"/>
        <s v="Pena, Carlos"/>
        <s v="Roney, Matt"/>
        <s v="Santiago, Ramon"/>
        <s v="Sparks, Steve"/>
        <s v="Spurling, Chris"/>
        <s v="Walbeck, Matt"/>
        <s v="Walker, Jamie"/>
        <s v="Young, Dmitri"/>
        <s v="Bloomquist, Willie"/>
        <s v="Boone, Bret"/>
        <s v="Borders, Pat"/>
        <s v="Cameron, Mike"/>
        <s v="Carrara, Giovanni"/>
        <s v="Cirillo, Jeff"/>
        <s v="Colbrunn, Greg"/>
        <s v="Davis, Ben"/>
        <s v="Franklin, Ryan"/>
        <s v="Garcia, Freddy"/>
        <s v="Guillen, Carlos"/>
        <s v="Hasegawa, Shigetoshi"/>
        <s v="Mabry, John"/>
        <s v="Martinez, Edgar"/>
        <s v="Mateo, Julio"/>
        <s v="McLemore, Mark"/>
        <s v="Meche, Gil"/>
        <s v="Moyer, Jamie"/>
        <s v="Nelson, Jeff"/>
        <s v="Olerud, John"/>
        <s v="Pineiro, Joel"/>
        <s v="Rhodes, Arthur"/>
        <s v="Sasaki, Kazuhiro"/>
        <s v="Snelling, Chris"/>
        <s v="Suzuki, Ichiro"/>
        <s v="Wilson, Dan"/>
        <s v="Winn, Randy"/>
        <s v="Bowie, Micah"/>
        <s v="Bradford, Chad"/>
        <s v="Byrnes, Eric"/>
        <s v="Chavez, Eric"/>
        <s v="Durazo, Erubiel"/>
        <s v="Dye, Jermaine"/>
        <s v="Ellis, Mark"/>
        <s v="Fikac, Jeremy"/>
        <s v="Foulke, Keith"/>
        <s v="Gant, Ron"/>
        <s v="Halama, John"/>
        <s v="Hatteberg, Scott"/>
        <s v="Hernandez, Ramon"/>
        <s v="Hudson, Tim"/>
        <s v="Johnson, Mark L"/>
        <s v="Lilly, Ted"/>
        <s v="Long, Terrence"/>
        <s v="Mecir, Jim"/>
        <s v="Menechino, Frank"/>
        <s v="Mulder, Mark"/>
        <s v="Neu, Mike"/>
        <s v="Piatt, Adam"/>
        <s v="Rincon, Ricardo"/>
        <s v="Singleton, Chris"/>
        <s v="Tejada, Miguel"/>
        <s v="Zito, Barry"/>
        <s v="Blalock, Hank"/>
        <s v="Clark, Jermaine"/>
        <s v="Cordero, Francisco"/>
        <s v="Diaz, Einar"/>
        <s v="Everett, Carl"/>
        <s v="Fultz, Aaron"/>
        <s v="Garcia, Reynaldo"/>
        <s v="Glanville, Doug"/>
        <s v="Gonzalez, Juan"/>
        <s v="Greene, Todd"/>
        <s v="Greer, Rusty"/>
        <s v="Kreuter, Chad"/>
        <s v="Lamb, Mike"/>
        <s v="Lewis, Colby"/>
        <s v="Mench, Kevin"/>
        <s v="Nitkowski, CJ"/>
        <s v="Palmeiro, Rafael"/>
        <s v="Park, Chan Ho"/>
        <s v="Perry, Herbert"/>
        <s v="Powell, Jay"/>
        <s v="Rodriguez, Alex"/>
        <s v="Sierra, Ruben"/>
        <s v="Teixeira, Mark"/>
        <s v="Thomson, John"/>
        <s v="Urbina, Ugueth"/>
        <s v="Valdes, Ismael"/>
        <s v="Van Poppel, Todd"/>
        <s v="Yan, Esteban"/>
        <s v="Young, Mike B"/>
        <s v="Zimmerman, Jeff"/>
        <m/>
      </sharedItems>
    </cacheField>
    <cacheField name="Salary" numFmtId="0">
      <sharedItems containsString="0" containsBlank="1" containsNumber="1" containsInteger="1" minValue="300000" maxValue="22000000" count="173">
        <n v="900000"/>
        <n v="300000"/>
        <n v="10100000"/>
        <n v="5500000"/>
        <n v="750000"/>
        <n v="11428571"/>
        <n v="2200000"/>
        <n v="6000000"/>
        <n v="15600000"/>
        <n v="364100"/>
        <n v="5000000"/>
        <n v="400000"/>
        <n v="550000"/>
        <n v="13000000"/>
        <n v="12000000"/>
        <n v="2400000"/>
        <n v="11500000"/>
        <n v="8000000"/>
        <n v="10500000"/>
        <n v="800000"/>
        <n v="2500000"/>
        <n v="4150000"/>
        <n v="3250000"/>
        <n v="12357143"/>
        <n v="700000"/>
        <n v="1500000"/>
        <n v="5350000"/>
        <n v="302500"/>
        <n v="325000"/>
        <n v="425000"/>
        <n v="7250000"/>
        <n v="1000000"/>
        <n v="725000"/>
        <n v="2270000"/>
        <n v="315000"/>
        <n v="1425000"/>
        <n v="320000"/>
        <n v="2266667"/>
        <n v="925000"/>
        <n v="7833333"/>
        <n v="312500"/>
        <n v="9900000"/>
        <n v="8166667"/>
        <n v="305000"/>
        <n v="4250000"/>
        <n v="3875000"/>
        <n v="375000"/>
        <n v="337500"/>
        <n v="7500000"/>
        <n v="3000000"/>
        <n v="324500"/>
        <n v="500000"/>
        <n v="11000000"/>
        <n v="2000000"/>
        <n v="407500"/>
        <n v="1700000"/>
        <n v="625000"/>
        <n v="3625000"/>
        <n v="309500"/>
        <n v="15500000"/>
        <n v="2900000"/>
        <n v="805000"/>
        <n v="2100000"/>
        <n v="4000000"/>
        <n v="1250000"/>
        <n v="20000000"/>
        <n v="1850000"/>
        <n v="4700000"/>
        <n v="3450000"/>
        <n v="5125000"/>
        <n v="302100"/>
        <n v="330000"/>
        <n v="314300"/>
        <n v="303000"/>
        <n v="7166667"/>
        <n v="301100"/>
        <n v="3916667"/>
        <n v="302200"/>
        <n v="6750000"/>
        <n v="300900"/>
        <n v="314400"/>
        <n v="307500"/>
        <n v="314000"/>
        <n v="302400"/>
        <n v="1100000"/>
        <n v="303200"/>
        <n v="600000"/>
        <n v="305500"/>
        <n v="2600000"/>
        <n v="18700000"/>
        <n v="3900000"/>
        <n v="310000"/>
        <n v="3825000"/>
        <n v="302000"/>
        <n v="313000"/>
        <n v="350000"/>
        <n v="845000"/>
        <n v="6200000"/>
        <n v="520000"/>
        <n v="316000"/>
        <n v="775000"/>
        <n v="6400000"/>
        <n v="3100000"/>
        <n v="7030000"/>
        <n v="3500000"/>
        <n v="1550000"/>
        <n v="1200000"/>
        <n v="1725000"/>
        <n v="762500"/>
        <n v="7000000"/>
        <n v="6500000"/>
        <n v="304000"/>
        <n v="304500"/>
        <n v="303500"/>
        <n v="301000"/>
        <n v="450000"/>
        <n v="2750000"/>
        <n v="4500000"/>
        <n v="311000"/>
        <n v="2700000"/>
        <n v="2525000"/>
        <n v="4750000"/>
        <n v="3400000"/>
        <n v="1750000"/>
        <n v="365000"/>
        <n v="8750000"/>
        <n v="340000"/>
        <n v="335000"/>
        <n v="445000"/>
        <n v="8250000"/>
        <n v="1400000"/>
        <n v="675000"/>
        <n v="345000"/>
        <n v="6250000"/>
        <n v="4200000"/>
        <n v="9000000"/>
        <n v="575000"/>
        <n v="3200000"/>
        <n v="2150000"/>
        <n v="11850000"/>
        <n v="309000"/>
        <n v="8500000"/>
        <n v="2625000"/>
        <n v="307000"/>
        <n v="360000"/>
        <n v="7416667"/>
        <n v="6725000"/>
        <n v="6875000"/>
        <n v="1800000"/>
        <n v="3150000"/>
        <n v="3983333"/>
        <n v="7700000"/>
        <n v="440000"/>
        <n v="4666667"/>
        <n v="3300000"/>
        <n v="331000"/>
        <n v="3675000"/>
        <n v="1065000"/>
        <n v="11666667"/>
        <n v="1887500"/>
        <n v="2175000"/>
        <n v="3216667"/>
        <n v="334500"/>
        <n v="2650000"/>
        <n v="322000"/>
        <n v="1837500"/>
        <n v="9150000"/>
        <n v="327500"/>
        <n v="1300000"/>
        <n v="22000000"/>
        <n v="415000"/>
        <n v="3366667"/>
        <m/>
      </sharedItems>
    </cacheField>
    <cacheField name="Position" numFmtId="0">
      <sharedItems containsBlank="1" count="8">
        <s v="Pitcher"/>
        <s v="Catcher"/>
        <s v="First Baseman"/>
        <s v="Shortstop"/>
        <s v="Outfielder"/>
        <s v="Second Baseman"/>
        <s v="Third Baseman"/>
        <m/>
      </sharedItems>
    </cacheField>
  </cacheFields>
</pivotCacheDefinition>
</file>

<file path=xl/pivotCache/pivotCacheRecords1.xml><?xml version="1.0" encoding="utf-8"?>
<pivotCacheRecords xmlns="http://schemas.openxmlformats.org/spreadsheetml/2006/main" xmlns:r="http://schemas.openxmlformats.org/officeDocument/2006/relationships" count="382">
  <r>
    <x v="0"/>
    <x v="0"/>
    <x v="0"/>
    <x v="0"/>
  </r>
  <r>
    <x v="0"/>
    <x v="1"/>
    <x v="1"/>
    <x v="0"/>
  </r>
  <r>
    <x v="0"/>
    <x v="2"/>
    <x v="2"/>
    <x v="0"/>
  </r>
  <r>
    <x v="0"/>
    <x v="3"/>
    <x v="3"/>
    <x v="0"/>
  </r>
  <r>
    <x v="0"/>
    <x v="4"/>
    <x v="4"/>
    <x v="1"/>
  </r>
  <r>
    <x v="0"/>
    <x v="5"/>
    <x v="5"/>
    <x v="2"/>
  </r>
  <r>
    <x v="0"/>
    <x v="6"/>
    <x v="6"/>
    <x v="0"/>
  </r>
  <r>
    <x v="0"/>
    <x v="7"/>
    <x v="7"/>
    <x v="0"/>
  </r>
  <r>
    <x v="0"/>
    <x v="8"/>
    <x v="8"/>
    <x v="3"/>
  </r>
  <r>
    <x v="0"/>
    <x v="9"/>
    <x v="9"/>
    <x v="2"/>
  </r>
  <r>
    <x v="0"/>
    <x v="10"/>
    <x v="10"/>
    <x v="0"/>
  </r>
  <r>
    <x v="0"/>
    <x v="11"/>
    <x v="11"/>
    <x v="4"/>
  </r>
  <r>
    <x v="0"/>
    <x v="12"/>
    <x v="12"/>
    <x v="0"/>
  </r>
  <r>
    <x v="0"/>
    <x v="13"/>
    <x v="7"/>
    <x v="4"/>
  </r>
  <r>
    <x v="0"/>
    <x v="14"/>
    <x v="13"/>
    <x v="4"/>
  </r>
  <r>
    <x v="0"/>
    <x v="15"/>
    <x v="14"/>
    <x v="0"/>
  </r>
  <r>
    <x v="0"/>
    <x v="16"/>
    <x v="15"/>
    <x v="0"/>
  </r>
  <r>
    <x v="0"/>
    <x v="17"/>
    <x v="16"/>
    <x v="0"/>
  </r>
  <r>
    <x v="0"/>
    <x v="18"/>
    <x v="17"/>
    <x v="1"/>
  </r>
  <r>
    <x v="0"/>
    <x v="19"/>
    <x v="18"/>
    <x v="0"/>
  </r>
  <r>
    <x v="0"/>
    <x v="20"/>
    <x v="19"/>
    <x v="5"/>
  </r>
  <r>
    <x v="0"/>
    <x v="21"/>
    <x v="20"/>
    <x v="4"/>
  </r>
  <r>
    <x v="0"/>
    <x v="22"/>
    <x v="10"/>
    <x v="6"/>
  </r>
  <r>
    <x v="0"/>
    <x v="23"/>
    <x v="21"/>
    <x v="0"/>
  </r>
  <r>
    <x v="0"/>
    <x v="24"/>
    <x v="22"/>
    <x v="0"/>
  </r>
  <r>
    <x v="0"/>
    <x v="25"/>
    <x v="23"/>
    <x v="4"/>
  </r>
  <r>
    <x v="0"/>
    <x v="26"/>
    <x v="24"/>
    <x v="3"/>
  </r>
  <r>
    <x v="0"/>
    <x v="27"/>
    <x v="25"/>
    <x v="6"/>
  </r>
  <r>
    <x v="1"/>
    <x v="28"/>
    <x v="26"/>
    <x v="4"/>
  </r>
  <r>
    <x v="1"/>
    <x v="29"/>
    <x v="16"/>
    <x v="0"/>
  </r>
  <r>
    <x v="1"/>
    <x v="30"/>
    <x v="27"/>
    <x v="0"/>
  </r>
  <r>
    <x v="1"/>
    <x v="31"/>
    <x v="28"/>
    <x v="0"/>
  </r>
  <r>
    <x v="1"/>
    <x v="32"/>
    <x v="29"/>
    <x v="3"/>
  </r>
  <r>
    <x v="1"/>
    <x v="33"/>
    <x v="30"/>
    <x v="4"/>
  </r>
  <r>
    <x v="1"/>
    <x v="34"/>
    <x v="31"/>
    <x v="2"/>
  </r>
  <r>
    <x v="1"/>
    <x v="35"/>
    <x v="32"/>
    <x v="3"/>
  </r>
  <r>
    <x v="1"/>
    <x v="36"/>
    <x v="30"/>
    <x v="6"/>
  </r>
  <r>
    <x v="1"/>
    <x v="37"/>
    <x v="33"/>
    <x v="5"/>
  </r>
  <r>
    <x v="1"/>
    <x v="38"/>
    <x v="34"/>
    <x v="0"/>
  </r>
  <r>
    <x v="1"/>
    <x v="39"/>
    <x v="35"/>
    <x v="1"/>
  </r>
  <r>
    <x v="1"/>
    <x v="40"/>
    <x v="36"/>
    <x v="1"/>
  </r>
  <r>
    <x v="1"/>
    <x v="41"/>
    <x v="37"/>
    <x v="0"/>
  </r>
  <r>
    <x v="1"/>
    <x v="42"/>
    <x v="38"/>
    <x v="4"/>
  </r>
  <r>
    <x v="1"/>
    <x v="43"/>
    <x v="39"/>
    <x v="0"/>
  </r>
  <r>
    <x v="1"/>
    <x v="44"/>
    <x v="1"/>
    <x v="4"/>
  </r>
  <r>
    <x v="1"/>
    <x v="45"/>
    <x v="40"/>
    <x v="0"/>
  </r>
  <r>
    <x v="1"/>
    <x v="46"/>
    <x v="41"/>
    <x v="4"/>
  </r>
  <r>
    <x v="1"/>
    <x v="47"/>
    <x v="35"/>
    <x v="0"/>
  </r>
  <r>
    <x v="1"/>
    <x v="48"/>
    <x v="42"/>
    <x v="0"/>
  </r>
  <r>
    <x v="1"/>
    <x v="49"/>
    <x v="43"/>
    <x v="0"/>
  </r>
  <r>
    <x v="1"/>
    <x v="50"/>
    <x v="44"/>
    <x v="2"/>
  </r>
  <r>
    <x v="1"/>
    <x v="51"/>
    <x v="45"/>
    <x v="0"/>
  </r>
  <r>
    <x v="1"/>
    <x v="52"/>
    <x v="46"/>
    <x v="0"/>
  </r>
  <r>
    <x v="1"/>
    <x v="53"/>
    <x v="27"/>
    <x v="0"/>
  </r>
  <r>
    <x v="1"/>
    <x v="54"/>
    <x v="47"/>
    <x v="1"/>
  </r>
  <r>
    <x v="2"/>
    <x v="55"/>
    <x v="3"/>
    <x v="0"/>
  </r>
  <r>
    <x v="2"/>
    <x v="56"/>
    <x v="48"/>
    <x v="4"/>
  </r>
  <r>
    <x v="2"/>
    <x v="57"/>
    <x v="49"/>
    <x v="0"/>
  </r>
  <r>
    <x v="2"/>
    <x v="58"/>
    <x v="50"/>
    <x v="0"/>
  </r>
  <r>
    <x v="2"/>
    <x v="59"/>
    <x v="51"/>
    <x v="0"/>
  </r>
  <r>
    <x v="2"/>
    <x v="60"/>
    <x v="52"/>
    <x v="3"/>
  </r>
  <r>
    <x v="2"/>
    <x v="61"/>
    <x v="53"/>
    <x v="4"/>
  </r>
  <r>
    <x v="2"/>
    <x v="62"/>
    <x v="1"/>
    <x v="0"/>
  </r>
  <r>
    <x v="2"/>
    <x v="63"/>
    <x v="54"/>
    <x v="6"/>
  </r>
  <r>
    <x v="2"/>
    <x v="64"/>
    <x v="55"/>
    <x v="0"/>
  </r>
  <r>
    <x v="2"/>
    <x v="65"/>
    <x v="56"/>
    <x v="3"/>
  </r>
  <r>
    <x v="2"/>
    <x v="66"/>
    <x v="57"/>
    <x v="0"/>
  </r>
  <r>
    <x v="2"/>
    <x v="67"/>
    <x v="58"/>
    <x v="0"/>
  </r>
  <r>
    <x v="2"/>
    <x v="68"/>
    <x v="59"/>
    <x v="0"/>
  </r>
  <r>
    <x v="2"/>
    <x v="69"/>
    <x v="60"/>
    <x v="0"/>
  </r>
  <r>
    <x v="2"/>
    <x v="70"/>
    <x v="53"/>
    <x v="2"/>
  </r>
  <r>
    <x v="2"/>
    <x v="71"/>
    <x v="61"/>
    <x v="1"/>
  </r>
  <r>
    <x v="2"/>
    <x v="72"/>
    <x v="62"/>
    <x v="6"/>
  </r>
  <r>
    <x v="2"/>
    <x v="73"/>
    <x v="63"/>
    <x v="4"/>
  </r>
  <r>
    <x v="2"/>
    <x v="74"/>
    <x v="64"/>
    <x v="2"/>
  </r>
  <r>
    <x v="2"/>
    <x v="75"/>
    <x v="1"/>
    <x v="0"/>
  </r>
  <r>
    <x v="2"/>
    <x v="76"/>
    <x v="65"/>
    <x v="4"/>
  </r>
  <r>
    <x v="2"/>
    <x v="77"/>
    <x v="66"/>
    <x v="0"/>
  </r>
  <r>
    <x v="2"/>
    <x v="78"/>
    <x v="67"/>
    <x v="1"/>
  </r>
  <r>
    <x v="2"/>
    <x v="79"/>
    <x v="63"/>
    <x v="0"/>
  </r>
  <r>
    <x v="2"/>
    <x v="80"/>
    <x v="68"/>
    <x v="5"/>
  </r>
  <r>
    <x v="2"/>
    <x v="81"/>
    <x v="1"/>
    <x v="0"/>
  </r>
  <r>
    <x v="3"/>
    <x v="82"/>
    <x v="25"/>
    <x v="0"/>
  </r>
  <r>
    <x v="3"/>
    <x v="83"/>
    <x v="69"/>
    <x v="0"/>
  </r>
  <r>
    <x v="3"/>
    <x v="84"/>
    <x v="70"/>
    <x v="1"/>
  </r>
  <r>
    <x v="3"/>
    <x v="85"/>
    <x v="31"/>
    <x v="0"/>
  </r>
  <r>
    <x v="3"/>
    <x v="86"/>
    <x v="71"/>
    <x v="6"/>
  </r>
  <r>
    <x v="3"/>
    <x v="87"/>
    <x v="72"/>
    <x v="4"/>
  </r>
  <r>
    <x v="3"/>
    <x v="88"/>
    <x v="73"/>
    <x v="2"/>
  </r>
  <r>
    <x v="3"/>
    <x v="89"/>
    <x v="74"/>
    <x v="4"/>
  </r>
  <r>
    <x v="3"/>
    <x v="90"/>
    <x v="75"/>
    <x v="0"/>
  </r>
  <r>
    <x v="3"/>
    <x v="91"/>
    <x v="0"/>
    <x v="4"/>
  </r>
  <r>
    <x v="3"/>
    <x v="92"/>
    <x v="76"/>
    <x v="3"/>
  </r>
  <r>
    <x v="3"/>
    <x v="93"/>
    <x v="77"/>
    <x v="2"/>
  </r>
  <r>
    <x v="3"/>
    <x v="94"/>
    <x v="11"/>
    <x v="1"/>
  </r>
  <r>
    <x v="3"/>
    <x v="95"/>
    <x v="78"/>
    <x v="4"/>
  </r>
  <r>
    <x v="3"/>
    <x v="96"/>
    <x v="79"/>
    <x v="0"/>
  </r>
  <r>
    <x v="3"/>
    <x v="97"/>
    <x v="80"/>
    <x v="3"/>
  </r>
  <r>
    <x v="3"/>
    <x v="98"/>
    <x v="51"/>
    <x v="0"/>
  </r>
  <r>
    <x v="3"/>
    <x v="99"/>
    <x v="81"/>
    <x v="0"/>
  </r>
  <r>
    <x v="3"/>
    <x v="100"/>
    <x v="79"/>
    <x v="3"/>
  </r>
  <r>
    <x v="3"/>
    <x v="101"/>
    <x v="82"/>
    <x v="0"/>
  </r>
  <r>
    <x v="3"/>
    <x v="102"/>
    <x v="83"/>
    <x v="0"/>
  </r>
  <r>
    <x v="3"/>
    <x v="103"/>
    <x v="84"/>
    <x v="0"/>
  </r>
  <r>
    <x v="3"/>
    <x v="104"/>
    <x v="85"/>
    <x v="0"/>
  </r>
  <r>
    <x v="3"/>
    <x v="105"/>
    <x v="86"/>
    <x v="0"/>
  </r>
  <r>
    <x v="3"/>
    <x v="106"/>
    <x v="28"/>
    <x v="5"/>
  </r>
  <r>
    <x v="3"/>
    <x v="107"/>
    <x v="86"/>
    <x v="4"/>
  </r>
  <r>
    <x v="3"/>
    <x v="108"/>
    <x v="1"/>
    <x v="0"/>
  </r>
  <r>
    <x v="3"/>
    <x v="109"/>
    <x v="3"/>
    <x v="3"/>
  </r>
  <r>
    <x v="3"/>
    <x v="110"/>
    <x v="87"/>
    <x v="0"/>
  </r>
  <r>
    <x v="3"/>
    <x v="111"/>
    <x v="7"/>
    <x v="0"/>
  </r>
  <r>
    <x v="3"/>
    <x v="112"/>
    <x v="88"/>
    <x v="0"/>
  </r>
  <r>
    <x v="4"/>
    <x v="113"/>
    <x v="24"/>
    <x v="3"/>
  </r>
  <r>
    <x v="4"/>
    <x v="114"/>
    <x v="31"/>
    <x v="3"/>
  </r>
  <r>
    <x v="4"/>
    <x v="115"/>
    <x v="6"/>
    <x v="4"/>
  </r>
  <r>
    <x v="4"/>
    <x v="116"/>
    <x v="24"/>
    <x v="0"/>
  </r>
  <r>
    <x v="4"/>
    <x v="117"/>
    <x v="89"/>
    <x v="2"/>
  </r>
  <r>
    <x v="4"/>
    <x v="118"/>
    <x v="90"/>
    <x v="0"/>
  </r>
  <r>
    <x v="4"/>
    <x v="119"/>
    <x v="91"/>
    <x v="0"/>
  </r>
  <r>
    <x v="4"/>
    <x v="120"/>
    <x v="92"/>
    <x v="0"/>
  </r>
  <r>
    <x v="4"/>
    <x v="121"/>
    <x v="93"/>
    <x v="0"/>
  </r>
  <r>
    <x v="4"/>
    <x v="122"/>
    <x v="86"/>
    <x v="6"/>
  </r>
  <r>
    <x v="4"/>
    <x v="123"/>
    <x v="94"/>
    <x v="1"/>
  </r>
  <r>
    <x v="4"/>
    <x v="124"/>
    <x v="94"/>
    <x v="5"/>
  </r>
  <r>
    <x v="4"/>
    <x v="125"/>
    <x v="26"/>
    <x v="0"/>
  </r>
  <r>
    <x v="4"/>
    <x v="126"/>
    <x v="95"/>
    <x v="0"/>
  </r>
  <r>
    <x v="4"/>
    <x v="127"/>
    <x v="1"/>
    <x v="0"/>
  </r>
  <r>
    <x v="4"/>
    <x v="128"/>
    <x v="43"/>
    <x v="0"/>
  </r>
  <r>
    <x v="4"/>
    <x v="129"/>
    <x v="19"/>
    <x v="1"/>
  </r>
  <r>
    <x v="4"/>
    <x v="130"/>
    <x v="36"/>
    <x v="2"/>
  </r>
  <r>
    <x v="4"/>
    <x v="131"/>
    <x v="96"/>
    <x v="0"/>
  </r>
  <r>
    <x v="4"/>
    <x v="132"/>
    <x v="97"/>
    <x v="4"/>
  </r>
  <r>
    <x v="4"/>
    <x v="133"/>
    <x v="31"/>
    <x v="0"/>
  </r>
  <r>
    <x v="4"/>
    <x v="134"/>
    <x v="86"/>
    <x v="0"/>
  </r>
  <r>
    <x v="4"/>
    <x v="135"/>
    <x v="29"/>
    <x v="0"/>
  </r>
  <r>
    <x v="4"/>
    <x v="136"/>
    <x v="98"/>
    <x v="4"/>
  </r>
  <r>
    <x v="4"/>
    <x v="137"/>
    <x v="1"/>
    <x v="1"/>
  </r>
  <r>
    <x v="4"/>
    <x v="138"/>
    <x v="99"/>
    <x v="1"/>
  </r>
  <r>
    <x v="4"/>
    <x v="139"/>
    <x v="100"/>
    <x v="3"/>
  </r>
  <r>
    <x v="5"/>
    <x v="140"/>
    <x v="101"/>
    <x v="6"/>
  </r>
  <r>
    <x v="5"/>
    <x v="141"/>
    <x v="28"/>
    <x v="0"/>
  </r>
  <r>
    <x v="5"/>
    <x v="142"/>
    <x v="1"/>
    <x v="0"/>
  </r>
  <r>
    <x v="5"/>
    <x v="143"/>
    <x v="13"/>
    <x v="4"/>
  </r>
  <r>
    <x v="5"/>
    <x v="144"/>
    <x v="44"/>
    <x v="4"/>
  </r>
  <r>
    <x v="5"/>
    <x v="145"/>
    <x v="102"/>
    <x v="4"/>
  </r>
  <r>
    <x v="5"/>
    <x v="146"/>
    <x v="31"/>
    <x v="3"/>
  </r>
  <r>
    <x v="5"/>
    <x v="147"/>
    <x v="49"/>
    <x v="0"/>
  </r>
  <r>
    <x v="5"/>
    <x v="148"/>
    <x v="103"/>
    <x v="0"/>
  </r>
  <r>
    <x v="5"/>
    <x v="149"/>
    <x v="104"/>
    <x v="1"/>
  </r>
  <r>
    <x v="5"/>
    <x v="150"/>
    <x v="46"/>
    <x v="2"/>
  </r>
  <r>
    <x v="5"/>
    <x v="151"/>
    <x v="71"/>
    <x v="1"/>
  </r>
  <r>
    <x v="5"/>
    <x v="152"/>
    <x v="49"/>
    <x v="0"/>
  </r>
  <r>
    <x v="5"/>
    <x v="153"/>
    <x v="105"/>
    <x v="3"/>
  </r>
  <r>
    <x v="5"/>
    <x v="154"/>
    <x v="31"/>
    <x v="0"/>
  </r>
  <r>
    <x v="5"/>
    <x v="155"/>
    <x v="106"/>
    <x v="0"/>
  </r>
  <r>
    <x v="5"/>
    <x v="156"/>
    <x v="60"/>
    <x v="0"/>
  </r>
  <r>
    <x v="5"/>
    <x v="157"/>
    <x v="95"/>
    <x v="0"/>
  </r>
  <r>
    <x v="5"/>
    <x v="158"/>
    <x v="43"/>
    <x v="6"/>
  </r>
  <r>
    <x v="5"/>
    <x v="159"/>
    <x v="106"/>
    <x v="0"/>
  </r>
  <r>
    <x v="5"/>
    <x v="160"/>
    <x v="28"/>
    <x v="0"/>
  </r>
  <r>
    <x v="5"/>
    <x v="161"/>
    <x v="0"/>
    <x v="4"/>
  </r>
  <r>
    <x v="5"/>
    <x v="162"/>
    <x v="107"/>
    <x v="4"/>
  </r>
  <r>
    <x v="5"/>
    <x v="163"/>
    <x v="1"/>
    <x v="3"/>
  </r>
  <r>
    <x v="5"/>
    <x v="164"/>
    <x v="44"/>
    <x v="0"/>
  </r>
  <r>
    <x v="5"/>
    <x v="165"/>
    <x v="104"/>
    <x v="0"/>
  </r>
  <r>
    <x v="5"/>
    <x v="166"/>
    <x v="108"/>
    <x v="0"/>
  </r>
  <r>
    <x v="5"/>
    <x v="167"/>
    <x v="109"/>
    <x v="2"/>
  </r>
  <r>
    <x v="5"/>
    <x v="168"/>
    <x v="31"/>
    <x v="2"/>
  </r>
  <r>
    <x v="6"/>
    <x v="169"/>
    <x v="1"/>
    <x v="5"/>
  </r>
  <r>
    <x v="6"/>
    <x v="170"/>
    <x v="86"/>
    <x v="5"/>
  </r>
  <r>
    <x v="6"/>
    <x v="171"/>
    <x v="1"/>
    <x v="4"/>
  </r>
  <r>
    <x v="6"/>
    <x v="172"/>
    <x v="1"/>
    <x v="0"/>
  </r>
  <r>
    <x v="6"/>
    <x v="173"/>
    <x v="1"/>
    <x v="0"/>
  </r>
  <r>
    <x v="6"/>
    <x v="174"/>
    <x v="1"/>
    <x v="0"/>
  </r>
  <r>
    <x v="6"/>
    <x v="175"/>
    <x v="1"/>
    <x v="4"/>
  </r>
  <r>
    <x v="6"/>
    <x v="176"/>
    <x v="3"/>
    <x v="4"/>
  </r>
  <r>
    <x v="6"/>
    <x v="177"/>
    <x v="1"/>
    <x v="1"/>
  </r>
  <r>
    <x v="6"/>
    <x v="178"/>
    <x v="28"/>
    <x v="0"/>
  </r>
  <r>
    <x v="6"/>
    <x v="179"/>
    <x v="28"/>
    <x v="6"/>
  </r>
  <r>
    <x v="6"/>
    <x v="180"/>
    <x v="1"/>
    <x v="0"/>
  </r>
  <r>
    <x v="6"/>
    <x v="181"/>
    <x v="51"/>
    <x v="2"/>
  </r>
  <r>
    <x v="6"/>
    <x v="182"/>
    <x v="1"/>
    <x v="4"/>
  </r>
  <r>
    <x v="6"/>
    <x v="183"/>
    <x v="1"/>
    <x v="0"/>
  </r>
  <r>
    <x v="6"/>
    <x v="184"/>
    <x v="110"/>
    <x v="3"/>
  </r>
  <r>
    <x v="6"/>
    <x v="185"/>
    <x v="11"/>
    <x v="0"/>
  </r>
  <r>
    <x v="6"/>
    <x v="186"/>
    <x v="11"/>
    <x v="0"/>
  </r>
  <r>
    <x v="6"/>
    <x v="187"/>
    <x v="1"/>
    <x v="6"/>
  </r>
  <r>
    <x v="6"/>
    <x v="188"/>
    <x v="1"/>
    <x v="0"/>
  </r>
  <r>
    <x v="6"/>
    <x v="189"/>
    <x v="1"/>
    <x v="5"/>
  </r>
  <r>
    <x v="6"/>
    <x v="190"/>
    <x v="1"/>
    <x v="0"/>
  </r>
  <r>
    <x v="6"/>
    <x v="191"/>
    <x v="1"/>
    <x v="1"/>
  </r>
  <r>
    <x v="6"/>
    <x v="192"/>
    <x v="1"/>
    <x v="0"/>
  </r>
  <r>
    <x v="6"/>
    <x v="193"/>
    <x v="1"/>
    <x v="0"/>
  </r>
  <r>
    <x v="7"/>
    <x v="194"/>
    <x v="94"/>
    <x v="0"/>
  </r>
  <r>
    <x v="7"/>
    <x v="195"/>
    <x v="82"/>
    <x v="0"/>
  </r>
  <r>
    <x v="7"/>
    <x v="196"/>
    <x v="7"/>
    <x v="4"/>
  </r>
  <r>
    <x v="7"/>
    <x v="197"/>
    <x v="111"/>
    <x v="4"/>
  </r>
  <r>
    <x v="7"/>
    <x v="198"/>
    <x v="93"/>
    <x v="3"/>
  </r>
  <r>
    <x v="7"/>
    <x v="199"/>
    <x v="58"/>
    <x v="4"/>
  </r>
  <r>
    <x v="7"/>
    <x v="200"/>
    <x v="112"/>
    <x v="0"/>
  </r>
  <r>
    <x v="7"/>
    <x v="201"/>
    <x v="1"/>
    <x v="0"/>
  </r>
  <r>
    <x v="7"/>
    <x v="202"/>
    <x v="56"/>
    <x v="1"/>
  </r>
  <r>
    <x v="7"/>
    <x v="203"/>
    <x v="100"/>
    <x v="5"/>
  </r>
  <r>
    <x v="7"/>
    <x v="204"/>
    <x v="113"/>
    <x v="0"/>
  </r>
  <r>
    <x v="7"/>
    <x v="205"/>
    <x v="53"/>
    <x v="0"/>
  </r>
  <r>
    <x v="7"/>
    <x v="206"/>
    <x v="1"/>
    <x v="2"/>
  </r>
  <r>
    <x v="7"/>
    <x v="207"/>
    <x v="87"/>
    <x v="0"/>
  </r>
  <r>
    <x v="7"/>
    <x v="208"/>
    <x v="49"/>
    <x v="4"/>
  </r>
  <r>
    <x v="7"/>
    <x v="209"/>
    <x v="1"/>
    <x v="4"/>
  </r>
  <r>
    <x v="7"/>
    <x v="210"/>
    <x v="25"/>
    <x v="0"/>
  </r>
  <r>
    <x v="7"/>
    <x v="211"/>
    <x v="1"/>
    <x v="3"/>
  </r>
  <r>
    <x v="7"/>
    <x v="212"/>
    <x v="114"/>
    <x v="0"/>
  </r>
  <r>
    <x v="7"/>
    <x v="213"/>
    <x v="115"/>
    <x v="0"/>
  </r>
  <r>
    <x v="7"/>
    <x v="214"/>
    <x v="116"/>
    <x v="1"/>
  </r>
  <r>
    <x v="7"/>
    <x v="215"/>
    <x v="117"/>
    <x v="6"/>
  </r>
  <r>
    <x v="7"/>
    <x v="216"/>
    <x v="0"/>
    <x v="3"/>
  </r>
  <r>
    <x v="7"/>
    <x v="217"/>
    <x v="52"/>
    <x v="2"/>
  </r>
  <r>
    <x v="7"/>
    <x v="218"/>
    <x v="116"/>
    <x v="4"/>
  </r>
  <r>
    <x v="7"/>
    <x v="219"/>
    <x v="118"/>
    <x v="0"/>
  </r>
  <r>
    <x v="8"/>
    <x v="220"/>
    <x v="27"/>
    <x v="4"/>
  </r>
  <r>
    <x v="8"/>
    <x v="221"/>
    <x v="51"/>
    <x v="0"/>
  </r>
  <r>
    <x v="8"/>
    <x v="222"/>
    <x v="71"/>
    <x v="0"/>
  </r>
  <r>
    <x v="8"/>
    <x v="223"/>
    <x v="51"/>
    <x v="3"/>
  </r>
  <r>
    <x v="8"/>
    <x v="224"/>
    <x v="119"/>
    <x v="0"/>
  </r>
  <r>
    <x v="8"/>
    <x v="225"/>
    <x v="120"/>
    <x v="3"/>
  </r>
  <r>
    <x v="8"/>
    <x v="226"/>
    <x v="49"/>
    <x v="0"/>
  </r>
  <r>
    <x v="8"/>
    <x v="227"/>
    <x v="31"/>
    <x v="5"/>
  </r>
  <r>
    <x v="8"/>
    <x v="228"/>
    <x v="121"/>
    <x v="4"/>
  </r>
  <r>
    <x v="8"/>
    <x v="229"/>
    <x v="116"/>
    <x v="4"/>
  </r>
  <r>
    <x v="8"/>
    <x v="230"/>
    <x v="28"/>
    <x v="4"/>
  </r>
  <r>
    <x v="8"/>
    <x v="231"/>
    <x v="122"/>
    <x v="6"/>
  </r>
  <r>
    <x v="8"/>
    <x v="232"/>
    <x v="40"/>
    <x v="1"/>
  </r>
  <r>
    <x v="8"/>
    <x v="233"/>
    <x v="71"/>
    <x v="0"/>
  </r>
  <r>
    <x v="8"/>
    <x v="234"/>
    <x v="21"/>
    <x v="0"/>
  </r>
  <r>
    <x v="8"/>
    <x v="235"/>
    <x v="123"/>
    <x v="2"/>
  </r>
  <r>
    <x v="8"/>
    <x v="236"/>
    <x v="7"/>
    <x v="0"/>
  </r>
  <r>
    <x v="8"/>
    <x v="237"/>
    <x v="34"/>
    <x v="4"/>
  </r>
  <r>
    <x v="8"/>
    <x v="238"/>
    <x v="124"/>
    <x v="1"/>
  </r>
  <r>
    <x v="8"/>
    <x v="239"/>
    <x v="115"/>
    <x v="1"/>
  </r>
  <r>
    <x v="8"/>
    <x v="240"/>
    <x v="125"/>
    <x v="0"/>
  </r>
  <r>
    <x v="8"/>
    <x v="241"/>
    <x v="17"/>
    <x v="0"/>
  </r>
  <r>
    <x v="8"/>
    <x v="242"/>
    <x v="126"/>
    <x v="5"/>
  </r>
  <r>
    <x v="8"/>
    <x v="243"/>
    <x v="53"/>
    <x v="0"/>
  </r>
  <r>
    <x v="8"/>
    <x v="244"/>
    <x v="28"/>
    <x v="0"/>
  </r>
  <r>
    <x v="8"/>
    <x v="245"/>
    <x v="127"/>
    <x v="0"/>
  </r>
  <r>
    <x v="9"/>
    <x v="246"/>
    <x v="24"/>
    <x v="1"/>
  </r>
  <r>
    <x v="9"/>
    <x v="247"/>
    <x v="128"/>
    <x v="0"/>
  </r>
  <r>
    <x v="9"/>
    <x v="248"/>
    <x v="129"/>
    <x v="0"/>
  </r>
  <r>
    <x v="9"/>
    <x v="249"/>
    <x v="34"/>
    <x v="6"/>
  </r>
  <r>
    <x v="9"/>
    <x v="250"/>
    <x v="115"/>
    <x v="2"/>
  </r>
  <r>
    <x v="9"/>
    <x v="251"/>
    <x v="46"/>
    <x v="0"/>
  </r>
  <r>
    <x v="9"/>
    <x v="252"/>
    <x v="71"/>
    <x v="0"/>
  </r>
  <r>
    <x v="9"/>
    <x v="253"/>
    <x v="130"/>
    <x v="0"/>
  </r>
  <r>
    <x v="9"/>
    <x v="254"/>
    <x v="131"/>
    <x v="5"/>
  </r>
  <r>
    <x v="9"/>
    <x v="255"/>
    <x v="132"/>
    <x v="3"/>
  </r>
  <r>
    <x v="9"/>
    <x v="256"/>
    <x v="44"/>
    <x v="0"/>
  </r>
  <r>
    <x v="9"/>
    <x v="257"/>
    <x v="133"/>
    <x v="2"/>
  </r>
  <r>
    <x v="9"/>
    <x v="258"/>
    <x v="134"/>
    <x v="4"/>
  </r>
  <r>
    <x v="9"/>
    <x v="259"/>
    <x v="51"/>
    <x v="0"/>
  </r>
  <r>
    <x v="9"/>
    <x v="260"/>
    <x v="71"/>
    <x v="0"/>
  </r>
  <r>
    <x v="9"/>
    <x v="261"/>
    <x v="1"/>
    <x v="1"/>
  </r>
  <r>
    <x v="9"/>
    <x v="262"/>
    <x v="135"/>
    <x v="4"/>
  </r>
  <r>
    <x v="9"/>
    <x v="263"/>
    <x v="28"/>
    <x v="1"/>
  </r>
  <r>
    <x v="9"/>
    <x v="264"/>
    <x v="115"/>
    <x v="4"/>
  </r>
  <r>
    <x v="9"/>
    <x v="265"/>
    <x v="36"/>
    <x v="4"/>
  </r>
  <r>
    <x v="9"/>
    <x v="266"/>
    <x v="1"/>
    <x v="0"/>
  </r>
  <r>
    <x v="9"/>
    <x v="267"/>
    <x v="10"/>
    <x v="2"/>
  </r>
  <r>
    <x v="9"/>
    <x v="268"/>
    <x v="10"/>
    <x v="4"/>
  </r>
  <r>
    <x v="9"/>
    <x v="269"/>
    <x v="86"/>
    <x v="0"/>
  </r>
  <r>
    <x v="9"/>
    <x v="270"/>
    <x v="28"/>
    <x v="0"/>
  </r>
  <r>
    <x v="9"/>
    <x v="271"/>
    <x v="136"/>
    <x v="0"/>
  </r>
  <r>
    <x v="10"/>
    <x v="272"/>
    <x v="137"/>
    <x v="0"/>
  </r>
  <r>
    <x v="10"/>
    <x v="273"/>
    <x v="82"/>
    <x v="0"/>
  </r>
  <r>
    <x v="10"/>
    <x v="274"/>
    <x v="28"/>
    <x v="4"/>
  </r>
  <r>
    <x v="10"/>
    <x v="275"/>
    <x v="1"/>
    <x v="0"/>
  </r>
  <r>
    <x v="10"/>
    <x v="276"/>
    <x v="73"/>
    <x v="0"/>
  </r>
  <r>
    <x v="10"/>
    <x v="277"/>
    <x v="1"/>
    <x v="0"/>
  </r>
  <r>
    <x v="10"/>
    <x v="278"/>
    <x v="138"/>
    <x v="3"/>
  </r>
  <r>
    <x v="10"/>
    <x v="279"/>
    <x v="139"/>
    <x v="4"/>
  </r>
  <r>
    <x v="10"/>
    <x v="280"/>
    <x v="1"/>
    <x v="3"/>
  </r>
  <r>
    <x v="10"/>
    <x v="281"/>
    <x v="34"/>
    <x v="1"/>
  </r>
  <r>
    <x v="10"/>
    <x v="282"/>
    <x v="126"/>
    <x v="4"/>
  </r>
  <r>
    <x v="10"/>
    <x v="283"/>
    <x v="43"/>
    <x v="0"/>
  </r>
  <r>
    <x v="10"/>
    <x v="284"/>
    <x v="1"/>
    <x v="0"/>
  </r>
  <r>
    <x v="10"/>
    <x v="285"/>
    <x v="140"/>
    <x v="0"/>
  </r>
  <r>
    <x v="10"/>
    <x v="286"/>
    <x v="55"/>
    <x v="6"/>
  </r>
  <r>
    <x v="10"/>
    <x v="287"/>
    <x v="141"/>
    <x v="6"/>
  </r>
  <r>
    <x v="10"/>
    <x v="288"/>
    <x v="142"/>
    <x v="6"/>
  </r>
  <r>
    <x v="10"/>
    <x v="289"/>
    <x v="20"/>
    <x v="0"/>
  </r>
  <r>
    <x v="10"/>
    <x v="290"/>
    <x v="91"/>
    <x v="2"/>
  </r>
  <r>
    <x v="10"/>
    <x v="291"/>
    <x v="1"/>
    <x v="0"/>
  </r>
  <r>
    <x v="10"/>
    <x v="292"/>
    <x v="143"/>
    <x v="5"/>
  </r>
  <r>
    <x v="10"/>
    <x v="293"/>
    <x v="117"/>
    <x v="0"/>
  </r>
  <r>
    <x v="10"/>
    <x v="294"/>
    <x v="43"/>
    <x v="0"/>
  </r>
  <r>
    <x v="10"/>
    <x v="295"/>
    <x v="11"/>
    <x v="1"/>
  </r>
  <r>
    <x v="10"/>
    <x v="296"/>
    <x v="144"/>
    <x v="0"/>
  </r>
  <r>
    <x v="10"/>
    <x v="297"/>
    <x v="78"/>
    <x v="4"/>
  </r>
  <r>
    <x v="11"/>
    <x v="298"/>
    <x v="1"/>
    <x v="5"/>
  </r>
  <r>
    <x v="11"/>
    <x v="299"/>
    <x v="17"/>
    <x v="5"/>
  </r>
  <r>
    <x v="11"/>
    <x v="300"/>
    <x v="51"/>
    <x v="1"/>
  </r>
  <r>
    <x v="11"/>
    <x v="301"/>
    <x v="145"/>
    <x v="4"/>
  </r>
  <r>
    <x v="11"/>
    <x v="302"/>
    <x v="11"/>
    <x v="0"/>
  </r>
  <r>
    <x v="11"/>
    <x v="303"/>
    <x v="146"/>
    <x v="6"/>
  </r>
  <r>
    <x v="11"/>
    <x v="304"/>
    <x v="4"/>
    <x v="2"/>
  </r>
  <r>
    <x v="11"/>
    <x v="305"/>
    <x v="31"/>
    <x v="1"/>
  </r>
  <r>
    <x v="11"/>
    <x v="306"/>
    <x v="29"/>
    <x v="0"/>
  </r>
  <r>
    <x v="11"/>
    <x v="307"/>
    <x v="147"/>
    <x v="0"/>
  </r>
  <r>
    <x v="11"/>
    <x v="308"/>
    <x v="20"/>
    <x v="3"/>
  </r>
  <r>
    <x v="11"/>
    <x v="309"/>
    <x v="148"/>
    <x v="0"/>
  </r>
  <r>
    <x v="11"/>
    <x v="310"/>
    <x v="86"/>
    <x v="2"/>
  </r>
  <r>
    <x v="11"/>
    <x v="311"/>
    <x v="63"/>
    <x v="2"/>
  </r>
  <r>
    <x v="11"/>
    <x v="312"/>
    <x v="27"/>
    <x v="0"/>
  </r>
  <r>
    <x v="11"/>
    <x v="313"/>
    <x v="149"/>
    <x v="5"/>
  </r>
  <r>
    <x v="11"/>
    <x v="314"/>
    <x v="28"/>
    <x v="0"/>
  </r>
  <r>
    <x v="11"/>
    <x v="315"/>
    <x v="110"/>
    <x v="0"/>
  </r>
  <r>
    <x v="11"/>
    <x v="316"/>
    <x v="150"/>
    <x v="0"/>
  </r>
  <r>
    <x v="11"/>
    <x v="317"/>
    <x v="151"/>
    <x v="2"/>
  </r>
  <r>
    <x v="11"/>
    <x v="318"/>
    <x v="152"/>
    <x v="0"/>
  </r>
  <r>
    <x v="11"/>
    <x v="319"/>
    <x v="104"/>
    <x v="0"/>
  </r>
  <r>
    <x v="11"/>
    <x v="320"/>
    <x v="17"/>
    <x v="0"/>
  </r>
  <r>
    <x v="11"/>
    <x v="321"/>
    <x v="1"/>
    <x v="4"/>
  </r>
  <r>
    <x v="11"/>
    <x v="322"/>
    <x v="153"/>
    <x v="4"/>
  </r>
  <r>
    <x v="11"/>
    <x v="323"/>
    <x v="104"/>
    <x v="1"/>
  </r>
  <r>
    <x v="11"/>
    <x v="324"/>
    <x v="154"/>
    <x v="4"/>
  </r>
  <r>
    <x v="12"/>
    <x v="325"/>
    <x v="111"/>
    <x v="0"/>
  </r>
  <r>
    <x v="12"/>
    <x v="326"/>
    <x v="155"/>
    <x v="0"/>
  </r>
  <r>
    <x v="12"/>
    <x v="327"/>
    <x v="1"/>
    <x v="4"/>
  </r>
  <r>
    <x v="12"/>
    <x v="328"/>
    <x v="156"/>
    <x v="6"/>
  </r>
  <r>
    <x v="12"/>
    <x v="329"/>
    <x v="157"/>
    <x v="2"/>
  </r>
  <r>
    <x v="12"/>
    <x v="330"/>
    <x v="158"/>
    <x v="4"/>
  </r>
  <r>
    <x v="12"/>
    <x v="331"/>
    <x v="81"/>
    <x v="3"/>
  </r>
  <r>
    <x v="12"/>
    <x v="332"/>
    <x v="99"/>
    <x v="0"/>
  </r>
  <r>
    <x v="12"/>
    <x v="333"/>
    <x v="7"/>
    <x v="0"/>
  </r>
  <r>
    <x v="12"/>
    <x v="334"/>
    <x v="95"/>
    <x v="4"/>
  </r>
  <r>
    <x v="12"/>
    <x v="335"/>
    <x v="4"/>
    <x v="0"/>
  </r>
  <r>
    <x v="12"/>
    <x v="336"/>
    <x v="123"/>
    <x v="1"/>
  </r>
  <r>
    <x v="12"/>
    <x v="337"/>
    <x v="159"/>
    <x v="1"/>
  </r>
  <r>
    <x v="12"/>
    <x v="338"/>
    <x v="119"/>
    <x v="0"/>
  </r>
  <r>
    <x v="12"/>
    <x v="339"/>
    <x v="51"/>
    <x v="1"/>
  </r>
  <r>
    <x v="12"/>
    <x v="340"/>
    <x v="127"/>
    <x v="0"/>
  </r>
  <r>
    <x v="12"/>
    <x v="341"/>
    <x v="160"/>
    <x v="4"/>
  </r>
  <r>
    <x v="12"/>
    <x v="342"/>
    <x v="161"/>
    <x v="0"/>
  </r>
  <r>
    <x v="12"/>
    <x v="343"/>
    <x v="162"/>
    <x v="5"/>
  </r>
  <r>
    <x v="12"/>
    <x v="344"/>
    <x v="163"/>
    <x v="0"/>
  </r>
  <r>
    <x v="12"/>
    <x v="345"/>
    <x v="1"/>
    <x v="0"/>
  </r>
  <r>
    <x v="12"/>
    <x v="346"/>
    <x v="164"/>
    <x v="6"/>
  </r>
  <r>
    <x v="12"/>
    <x v="347"/>
    <x v="55"/>
    <x v="0"/>
  </r>
  <r>
    <x v="12"/>
    <x v="348"/>
    <x v="106"/>
    <x v="4"/>
  </r>
  <r>
    <x v="12"/>
    <x v="349"/>
    <x v="69"/>
    <x v="3"/>
  </r>
  <r>
    <x v="12"/>
    <x v="350"/>
    <x v="31"/>
    <x v="0"/>
  </r>
  <r>
    <x v="13"/>
    <x v="351"/>
    <x v="27"/>
    <x v="6"/>
  </r>
  <r>
    <x v="13"/>
    <x v="352"/>
    <x v="1"/>
    <x v="5"/>
  </r>
  <r>
    <x v="13"/>
    <x v="353"/>
    <x v="0"/>
    <x v="0"/>
  </r>
  <r>
    <x v="13"/>
    <x v="354"/>
    <x v="165"/>
    <x v="1"/>
  </r>
  <r>
    <x v="13"/>
    <x v="355"/>
    <x v="166"/>
    <x v="4"/>
  </r>
  <r>
    <x v="13"/>
    <x v="356"/>
    <x v="86"/>
    <x v="0"/>
  </r>
  <r>
    <x v="13"/>
    <x v="357"/>
    <x v="1"/>
    <x v="0"/>
  </r>
  <r>
    <x v="13"/>
    <x v="358"/>
    <x v="31"/>
    <x v="4"/>
  </r>
  <r>
    <x v="13"/>
    <x v="359"/>
    <x v="13"/>
    <x v="4"/>
  </r>
  <r>
    <x v="13"/>
    <x v="360"/>
    <x v="4"/>
    <x v="1"/>
  </r>
  <r>
    <x v="13"/>
    <x v="361"/>
    <x v="109"/>
    <x v="4"/>
  </r>
  <r>
    <x v="13"/>
    <x v="362"/>
    <x v="4"/>
    <x v="1"/>
  </r>
  <r>
    <x v="13"/>
    <x v="363"/>
    <x v="152"/>
    <x v="6"/>
  </r>
  <r>
    <x v="13"/>
    <x v="364"/>
    <x v="27"/>
    <x v="0"/>
  </r>
  <r>
    <x v="13"/>
    <x v="365"/>
    <x v="167"/>
    <x v="4"/>
  </r>
  <r>
    <x v="13"/>
    <x v="366"/>
    <x v="12"/>
    <x v="0"/>
  </r>
  <r>
    <x v="13"/>
    <x v="367"/>
    <x v="135"/>
    <x v="2"/>
  </r>
  <r>
    <x v="13"/>
    <x v="368"/>
    <x v="13"/>
    <x v="0"/>
  </r>
  <r>
    <x v="13"/>
    <x v="369"/>
    <x v="168"/>
    <x v="6"/>
  </r>
  <r>
    <x v="13"/>
    <x v="370"/>
    <x v="22"/>
    <x v="0"/>
  </r>
  <r>
    <x v="13"/>
    <x v="371"/>
    <x v="169"/>
    <x v="3"/>
  </r>
  <r>
    <x v="13"/>
    <x v="372"/>
    <x v="86"/>
    <x v="4"/>
  </r>
  <r>
    <x v="13"/>
    <x v="373"/>
    <x v="4"/>
    <x v="6"/>
  </r>
  <r>
    <x v="13"/>
    <x v="374"/>
    <x v="168"/>
    <x v="0"/>
  </r>
  <r>
    <x v="13"/>
    <x v="375"/>
    <x v="117"/>
    <x v="0"/>
  </r>
  <r>
    <x v="13"/>
    <x v="376"/>
    <x v="20"/>
    <x v="0"/>
  </r>
  <r>
    <x v="13"/>
    <x v="377"/>
    <x v="20"/>
    <x v="0"/>
  </r>
  <r>
    <x v="13"/>
    <x v="378"/>
    <x v="25"/>
    <x v="0"/>
  </r>
  <r>
    <x v="13"/>
    <x v="379"/>
    <x v="170"/>
    <x v="3"/>
  </r>
  <r>
    <x v="13"/>
    <x v="380"/>
    <x v="171"/>
    <x v="0"/>
  </r>
  <r>
    <x v="14"/>
    <x v="381"/>
    <x v="17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J20" firstHeaderRow="1" firstDataRow="2" firstDataCol="1"/>
  <pivotFields count="4">
    <pivotField axis="axisRow" showAll="0">
      <items count="16">
        <item x="1"/>
        <item x="5"/>
        <item x="2"/>
        <item x="9"/>
        <item x="3"/>
        <item x="10"/>
        <item x="7"/>
        <item x="8"/>
        <item x="0"/>
        <item x="12"/>
        <item x="11"/>
        <item x="6"/>
        <item x="13"/>
        <item x="4"/>
        <item x="14"/>
        <item t="default"/>
      </items>
    </pivotField>
    <pivotField showAll="0"/>
    <pivotField dataField="1" showAll="0">
      <items count="174">
        <item x="1"/>
        <item x="79"/>
        <item x="114"/>
        <item x="75"/>
        <item x="93"/>
        <item x="70"/>
        <item x="77"/>
        <item x="83"/>
        <item x="27"/>
        <item x="73"/>
        <item x="85"/>
        <item x="113"/>
        <item x="111"/>
        <item x="112"/>
        <item x="43"/>
        <item x="87"/>
        <item x="143"/>
        <item x="81"/>
        <item x="140"/>
        <item x="58"/>
        <item x="91"/>
        <item x="118"/>
        <item x="40"/>
        <item x="94"/>
        <item x="82"/>
        <item x="72"/>
        <item x="80"/>
        <item x="34"/>
        <item x="99"/>
        <item x="36"/>
        <item x="164"/>
        <item x="50"/>
        <item x="28"/>
        <item x="167"/>
        <item x="71"/>
        <item x="155"/>
        <item x="162"/>
        <item x="127"/>
        <item x="47"/>
        <item x="126"/>
        <item x="132"/>
        <item x="95"/>
        <item x="144"/>
        <item x="9"/>
        <item x="124"/>
        <item x="46"/>
        <item x="11"/>
        <item x="54"/>
        <item x="170"/>
        <item x="29"/>
        <item x="152"/>
        <item x="128"/>
        <item x="115"/>
        <item x="51"/>
        <item x="98"/>
        <item x="12"/>
        <item x="136"/>
        <item x="86"/>
        <item x="56"/>
        <item x="131"/>
        <item x="24"/>
        <item x="32"/>
        <item x="4"/>
        <item x="108"/>
        <item x="100"/>
        <item x="19"/>
        <item x="61"/>
        <item x="96"/>
        <item x="0"/>
        <item x="38"/>
        <item x="31"/>
        <item x="157"/>
        <item x="84"/>
        <item x="106"/>
        <item x="64"/>
        <item x="168"/>
        <item x="130"/>
        <item x="35"/>
        <item x="25"/>
        <item x="105"/>
        <item x="55"/>
        <item x="107"/>
        <item x="123"/>
        <item x="148"/>
        <item x="165"/>
        <item x="66"/>
        <item x="159"/>
        <item x="53"/>
        <item x="62"/>
        <item x="138"/>
        <item x="160"/>
        <item x="6"/>
        <item x="37"/>
        <item x="33"/>
        <item x="15"/>
        <item x="20"/>
        <item x="120"/>
        <item x="88"/>
        <item x="142"/>
        <item x="163"/>
        <item x="119"/>
        <item x="116"/>
        <item x="60"/>
        <item x="49"/>
        <item x="102"/>
        <item x="149"/>
        <item x="137"/>
        <item x="161"/>
        <item x="22"/>
        <item x="154"/>
        <item x="171"/>
        <item x="122"/>
        <item x="68"/>
        <item x="104"/>
        <item x="57"/>
        <item x="156"/>
        <item x="92"/>
        <item x="45"/>
        <item x="90"/>
        <item x="76"/>
        <item x="150"/>
        <item x="63"/>
        <item x="21"/>
        <item x="134"/>
        <item x="44"/>
        <item x="117"/>
        <item x="153"/>
        <item x="67"/>
        <item x="121"/>
        <item x="10"/>
        <item x="69"/>
        <item x="26"/>
        <item x="3"/>
        <item x="7"/>
        <item x="97"/>
        <item x="133"/>
        <item x="101"/>
        <item x="110"/>
        <item x="146"/>
        <item x="78"/>
        <item x="147"/>
        <item x="109"/>
        <item x="103"/>
        <item x="74"/>
        <item x="30"/>
        <item x="145"/>
        <item x="48"/>
        <item x="151"/>
        <item x="39"/>
        <item x="17"/>
        <item x="42"/>
        <item x="129"/>
        <item x="141"/>
        <item x="125"/>
        <item x="135"/>
        <item x="166"/>
        <item x="41"/>
        <item x="2"/>
        <item x="18"/>
        <item x="52"/>
        <item x="5"/>
        <item x="16"/>
        <item x="158"/>
        <item x="139"/>
        <item x="14"/>
        <item x="23"/>
        <item x="13"/>
        <item x="59"/>
        <item x="8"/>
        <item x="89"/>
        <item x="65"/>
        <item x="169"/>
        <item x="172"/>
        <item t="default"/>
      </items>
    </pivotField>
    <pivotField axis="axisCol" showAll="0">
      <items count="9">
        <item x="1"/>
        <item x="2"/>
        <item x="4"/>
        <item x="0"/>
        <item x="5"/>
        <item x="3"/>
        <item x="6"/>
        <item x="7"/>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3"/>
  </colFields>
  <colItems count="9">
    <i>
      <x/>
    </i>
    <i>
      <x v="1"/>
    </i>
    <i>
      <x v="2"/>
    </i>
    <i>
      <x v="3"/>
    </i>
    <i>
      <x v="4"/>
    </i>
    <i>
      <x v="5"/>
    </i>
    <i>
      <x v="6"/>
    </i>
    <i>
      <x v="7"/>
    </i>
    <i t="grand">
      <x/>
    </i>
  </colItems>
  <dataFields count="1">
    <dataField name="Sum of Salary" fld="2" baseField="0" baseItem="0" numFmtId="44"/>
  </dataFields>
  <formats count="1">
    <format dxfId="1">
      <pivotArea outline="0" collapsedLevelsAreSubtotals="1"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J20" firstHeaderRow="1" firstDataRow="2" firstDataCol="1"/>
  <pivotFields count="4">
    <pivotField axis="axisRow" showAll="0">
      <items count="16">
        <item x="1"/>
        <item x="5"/>
        <item x="2"/>
        <item x="9"/>
        <item x="3"/>
        <item x="10"/>
        <item x="7"/>
        <item x="8"/>
        <item x="0"/>
        <item x="12"/>
        <item x="11"/>
        <item x="6"/>
        <item x="13"/>
        <item x="4"/>
        <item x="14"/>
        <item t="default"/>
      </items>
    </pivotField>
    <pivotField dataField="1" showAll="0">
      <items count="383">
        <item x="169"/>
        <item x="0"/>
        <item x="194"/>
        <item x="246"/>
        <item x="82"/>
        <item x="28"/>
        <item x="1"/>
        <item x="170"/>
        <item x="272"/>
        <item x="29"/>
        <item x="195"/>
        <item x="83"/>
        <item x="171"/>
        <item x="84"/>
        <item x="140"/>
        <item x="141"/>
        <item x="142"/>
        <item x="143"/>
        <item x="196"/>
        <item x="85"/>
        <item x="113"/>
        <item x="197"/>
        <item x="273"/>
        <item x="198"/>
        <item x="172"/>
        <item x="86"/>
        <item x="351"/>
        <item x="298"/>
        <item x="274"/>
        <item x="275"/>
        <item x="299"/>
        <item x="300"/>
        <item x="114"/>
        <item x="325"/>
        <item x="326"/>
        <item x="87"/>
        <item x="88"/>
        <item x="199"/>
        <item x="247"/>
        <item x="200"/>
        <item x="55"/>
        <item x="89"/>
        <item x="327"/>
        <item x="30"/>
        <item x="301"/>
        <item x="302"/>
        <item x="201"/>
        <item x="173"/>
        <item x="115"/>
        <item x="328"/>
        <item x="303"/>
        <item x="352"/>
        <item x="2"/>
        <item x="304"/>
        <item x="174"/>
        <item x="248"/>
        <item x="144"/>
        <item x="3"/>
        <item x="353"/>
        <item x="145"/>
        <item x="276"/>
        <item x="175"/>
        <item x="249"/>
        <item x="116"/>
        <item x="146"/>
        <item x="220"/>
        <item x="147"/>
        <item x="56"/>
        <item x="250"/>
        <item x="305"/>
        <item x="90"/>
        <item x="117"/>
        <item x="354"/>
        <item x="202"/>
        <item x="31"/>
        <item x="329"/>
        <item x="330"/>
        <item x="32"/>
        <item x="331"/>
        <item x="57"/>
        <item x="148"/>
        <item x="33"/>
        <item x="118"/>
        <item x="355"/>
        <item x="203"/>
        <item x="221"/>
        <item x="332"/>
        <item x="119"/>
        <item x="222"/>
        <item x="4"/>
        <item x="149"/>
        <item x="58"/>
        <item x="333"/>
        <item x="59"/>
        <item x="306"/>
        <item x="34"/>
        <item x="356"/>
        <item x="334"/>
        <item x="307"/>
        <item x="91"/>
        <item x="357"/>
        <item x="60"/>
        <item x="251"/>
        <item x="204"/>
        <item x="277"/>
        <item x="5"/>
        <item x="61"/>
        <item x="150"/>
        <item x="35"/>
        <item x="151"/>
        <item x="358"/>
        <item x="36"/>
        <item x="252"/>
        <item x="223"/>
        <item x="62"/>
        <item x="359"/>
        <item x="253"/>
        <item x="254"/>
        <item x="360"/>
        <item x="361"/>
        <item x="176"/>
        <item x="205"/>
        <item x="152"/>
        <item x="224"/>
        <item x="308"/>
        <item x="92"/>
        <item x="225"/>
        <item x="93"/>
        <item x="153"/>
        <item x="335"/>
        <item x="177"/>
        <item x="120"/>
        <item x="278"/>
        <item x="6"/>
        <item x="178"/>
        <item x="206"/>
        <item x="309"/>
        <item x="336"/>
        <item x="226"/>
        <item x="154"/>
        <item x="121"/>
        <item x="155"/>
        <item x="337"/>
        <item x="207"/>
        <item x="279"/>
        <item x="63"/>
        <item x="122"/>
        <item x="7"/>
        <item x="227"/>
        <item x="64"/>
        <item x="123"/>
        <item x="124"/>
        <item x="338"/>
        <item x="179"/>
        <item x="228"/>
        <item x="208"/>
        <item x="280"/>
        <item x="281"/>
        <item x="65"/>
        <item x="8"/>
        <item x="255"/>
        <item x="339"/>
        <item x="9"/>
        <item x="209"/>
        <item x="156"/>
        <item x="229"/>
        <item x="157"/>
        <item x="10"/>
        <item x="37"/>
        <item x="180"/>
        <item x="230"/>
        <item x="282"/>
        <item x="283"/>
        <item x="256"/>
        <item x="257"/>
        <item x="231"/>
        <item x="362"/>
        <item x="38"/>
        <item x="94"/>
        <item x="363"/>
        <item x="11"/>
        <item x="95"/>
        <item x="232"/>
        <item x="284"/>
        <item x="258"/>
        <item x="96"/>
        <item x="181"/>
        <item x="158"/>
        <item x="364"/>
        <item x="125"/>
        <item x="12"/>
        <item x="159"/>
        <item x="340"/>
        <item x="126"/>
        <item x="259"/>
        <item x="233"/>
        <item x="341"/>
        <item x="210"/>
        <item x="127"/>
        <item x="211"/>
        <item x="160"/>
        <item x="66"/>
        <item x="67"/>
        <item x="310"/>
        <item x="212"/>
        <item x="285"/>
        <item x="260"/>
        <item x="182"/>
        <item x="311"/>
        <item x="68"/>
        <item x="312"/>
        <item x="13"/>
        <item x="161"/>
        <item x="213"/>
        <item x="214"/>
        <item x="234"/>
        <item x="183"/>
        <item x="97"/>
        <item x="313"/>
        <item x="314"/>
        <item x="342"/>
        <item x="365"/>
        <item x="69"/>
        <item x="343"/>
        <item x="235"/>
        <item x="70"/>
        <item x="128"/>
        <item x="236"/>
        <item x="71"/>
        <item x="237"/>
        <item x="39"/>
        <item x="40"/>
        <item x="14"/>
        <item x="162"/>
        <item x="163"/>
        <item x="315"/>
        <item x="72"/>
        <item x="344"/>
        <item x="98"/>
        <item x="286"/>
        <item x="15"/>
        <item x="129"/>
        <item x="99"/>
        <item x="316"/>
        <item x="345"/>
        <item x="366"/>
        <item x="73"/>
        <item x="317"/>
        <item x="261"/>
        <item x="262"/>
        <item x="184"/>
        <item x="74"/>
        <item x="41"/>
        <item x="16"/>
        <item x="42"/>
        <item x="367"/>
        <item x="287"/>
        <item x="288"/>
        <item x="368"/>
        <item x="185"/>
        <item x="186"/>
        <item x="289"/>
        <item x="263"/>
        <item x="290"/>
        <item x="43"/>
        <item x="369"/>
        <item x="75"/>
        <item x="17"/>
        <item x="130"/>
        <item x="100"/>
        <item x="346"/>
        <item x="238"/>
        <item x="318"/>
        <item x="131"/>
        <item x="164"/>
        <item x="18"/>
        <item x="370"/>
        <item x="239"/>
        <item x="240"/>
        <item x="44"/>
        <item x="76"/>
        <item x="215"/>
        <item x="241"/>
        <item x="216"/>
        <item x="319"/>
        <item x="347"/>
        <item x="264"/>
        <item x="101"/>
        <item x="242"/>
        <item x="19"/>
        <item x="165"/>
        <item x="371"/>
        <item x="102"/>
        <item x="45"/>
        <item x="243"/>
        <item x="187"/>
        <item x="244"/>
        <item x="291"/>
        <item x="265"/>
        <item x="166"/>
        <item x="103"/>
        <item x="104"/>
        <item x="46"/>
        <item x="245"/>
        <item x="105"/>
        <item x="292"/>
        <item x="320"/>
        <item x="47"/>
        <item x="188"/>
        <item x="167"/>
        <item x="106"/>
        <item x="48"/>
        <item x="49"/>
        <item x="189"/>
        <item x="372"/>
        <item x="348"/>
        <item x="321"/>
        <item x="20"/>
        <item x="190"/>
        <item x="293"/>
        <item x="107"/>
        <item x="50"/>
        <item x="294"/>
        <item x="266"/>
        <item x="132"/>
        <item x="133"/>
        <item x="168"/>
        <item x="322"/>
        <item x="217"/>
        <item x="134"/>
        <item x="373"/>
        <item x="349"/>
        <item x="267"/>
        <item x="374"/>
        <item x="77"/>
        <item x="108"/>
        <item x="21"/>
        <item x="218"/>
        <item x="375"/>
        <item x="376"/>
        <item x="191"/>
        <item x="268"/>
        <item x="377"/>
        <item x="78"/>
        <item x="192"/>
        <item x="22"/>
        <item x="109"/>
        <item x="79"/>
        <item x="295"/>
        <item x="296"/>
        <item x="135"/>
        <item x="80"/>
        <item x="51"/>
        <item x="23"/>
        <item x="52"/>
        <item x="24"/>
        <item x="136"/>
        <item x="137"/>
        <item x="110"/>
        <item x="81"/>
        <item x="269"/>
        <item x="111"/>
        <item x="25"/>
        <item x="323"/>
        <item x="26"/>
        <item x="219"/>
        <item x="138"/>
        <item x="324"/>
        <item x="53"/>
        <item x="112"/>
        <item x="139"/>
        <item x="54"/>
        <item x="270"/>
        <item x="271"/>
        <item x="378"/>
        <item x="297"/>
        <item x="379"/>
        <item x="193"/>
        <item x="27"/>
        <item x="380"/>
        <item x="350"/>
        <item x="381"/>
        <item t="default"/>
      </items>
    </pivotField>
    <pivotField showAll="0"/>
    <pivotField axis="axisCol" showAll="0">
      <items count="9">
        <item x="1"/>
        <item x="2"/>
        <item x="4"/>
        <item x="0"/>
        <item x="5"/>
        <item x="3"/>
        <item x="6"/>
        <item x="7"/>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3"/>
  </colFields>
  <colItems count="9">
    <i>
      <x/>
    </i>
    <i>
      <x v="1"/>
    </i>
    <i>
      <x v="2"/>
    </i>
    <i>
      <x v="3"/>
    </i>
    <i>
      <x v="4"/>
    </i>
    <i>
      <x v="5"/>
    </i>
    <i>
      <x v="6"/>
    </i>
    <i>
      <x v="7"/>
    </i>
    <i t="grand">
      <x/>
    </i>
  </colItems>
  <dataFields count="1">
    <dataField name="Count of Player" fld="1" subtotal="count" baseField="0" baseItem="0"/>
  </dataFields>
  <formats count="1">
    <format dxfId="0">
      <pivotArea collapsedLevelsAreSubtotals="1" fieldPosition="0">
        <references count="2">
          <reference field="0" count="1">
            <x v="8"/>
          </reference>
          <reference field="3" count="1" selected="0">
            <x v="2"/>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D10"/>
  <sheetViews>
    <sheetView workbookViewId="0">
      <selection activeCell="D2" sqref="D2"/>
    </sheetView>
  </sheetViews>
  <sheetFormatPr defaultRowHeight="15"/>
  <cols>
    <col min="1" max="1" width="50.140625" customWidth="1"/>
  </cols>
  <sheetData>
    <row r="1" spans="1:4">
      <c r="A1" t="s">
        <v>2</v>
      </c>
      <c r="D1" t="str">
        <f>SUBSTITUTE(A1,"brown","red",1)</f>
        <v>The quick red fox and another brown fox</v>
      </c>
    </row>
    <row r="2" spans="1:4">
      <c r="A2" t="s">
        <v>2</v>
      </c>
      <c r="D2" t="str">
        <f>SUBSTITUTE(A2,"brown","red",2)</f>
        <v>The quick brown fox and another red fox</v>
      </c>
    </row>
    <row r="3" spans="1:4">
      <c r="A3" t="s">
        <v>2</v>
      </c>
      <c r="D3" t="str">
        <f>SUBSTITUTE(A3,"brown","red",3)</f>
        <v>The quick brown fox and another brown fox</v>
      </c>
    </row>
    <row r="4" spans="1:4">
      <c r="A4" t="s">
        <v>2</v>
      </c>
      <c r="D4" t="str">
        <f t="shared" ref="D4:D5" si="0">SUBSTITUTE(A4,"brown","red",1)</f>
        <v>The quick red fox and another brown fox</v>
      </c>
    </row>
    <row r="5" spans="1:4">
      <c r="A5" t="s">
        <v>2</v>
      </c>
      <c r="D5" t="str">
        <f t="shared" si="0"/>
        <v>The quick red fox and another brown fox</v>
      </c>
    </row>
    <row r="6" spans="1:4">
      <c r="A6" t="s">
        <v>2</v>
      </c>
    </row>
    <row r="7" spans="1:4">
      <c r="A7" t="s">
        <v>2</v>
      </c>
    </row>
    <row r="8" spans="1:4">
      <c r="A8" t="s">
        <v>2</v>
      </c>
    </row>
    <row r="9" spans="1:4">
      <c r="A9" t="s">
        <v>2</v>
      </c>
    </row>
    <row r="10" spans="1:4">
      <c r="A10"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12"/>
  <sheetViews>
    <sheetView workbookViewId="0">
      <selection sqref="A1:E12"/>
    </sheetView>
  </sheetViews>
  <sheetFormatPr defaultRowHeight="15"/>
  <cols>
    <col min="5" max="5" width="8" bestFit="1" customWidth="1"/>
    <col min="6" max="6" width="22.28515625" customWidth="1"/>
  </cols>
  <sheetData>
    <row r="1" spans="1:6">
      <c r="A1" s="1" t="s">
        <v>1025</v>
      </c>
      <c r="B1" s="1" t="s">
        <v>1026</v>
      </c>
      <c r="C1" s="1" t="s">
        <v>21</v>
      </c>
      <c r="D1" s="1" t="s">
        <v>22</v>
      </c>
      <c r="E1" s="1" t="s">
        <v>1027</v>
      </c>
      <c r="F1" s="10" t="s">
        <v>1028</v>
      </c>
    </row>
    <row r="2" spans="1:6">
      <c r="A2">
        <v>1</v>
      </c>
      <c r="B2">
        <v>5</v>
      </c>
      <c r="C2">
        <v>3</v>
      </c>
      <c r="D2">
        <v>1</v>
      </c>
      <c r="E2">
        <f>SUM(B2:D2)</f>
        <v>9</v>
      </c>
      <c r="F2" t="str">
        <f>IF(OR(B2&gt;10,C2&gt;10,D2&gt;10,E2&gt;20), "Special Order", "No")</f>
        <v>No</v>
      </c>
    </row>
    <row r="3" spans="1:6">
      <c r="A3">
        <v>2</v>
      </c>
      <c r="B3">
        <v>3</v>
      </c>
      <c r="C3">
        <v>9</v>
      </c>
      <c r="D3">
        <v>8</v>
      </c>
      <c r="E3">
        <f t="shared" ref="E3:E12" si="0">SUM(B3:D3)</f>
        <v>20</v>
      </c>
      <c r="F3" t="str">
        <f t="shared" ref="F3:F12" si="1">IF(OR(B3&gt;10,C3&gt;10,D3&gt;10,E3&gt;20), "Special Order", "No")</f>
        <v>No</v>
      </c>
    </row>
    <row r="4" spans="1:6">
      <c r="A4">
        <v>3</v>
      </c>
      <c r="B4">
        <v>11</v>
      </c>
      <c r="C4">
        <v>5</v>
      </c>
      <c r="D4">
        <v>2</v>
      </c>
      <c r="E4">
        <f t="shared" si="0"/>
        <v>18</v>
      </c>
      <c r="F4" t="str">
        <f t="shared" si="1"/>
        <v>Special Order</v>
      </c>
    </row>
    <row r="5" spans="1:6">
      <c r="A5">
        <v>4</v>
      </c>
      <c r="B5">
        <v>4</v>
      </c>
      <c r="C5">
        <v>1</v>
      </c>
      <c r="D5">
        <v>2</v>
      </c>
      <c r="E5">
        <f t="shared" si="0"/>
        <v>7</v>
      </c>
      <c r="F5" t="str">
        <f t="shared" si="1"/>
        <v>No</v>
      </c>
    </row>
    <row r="6" spans="1:6">
      <c r="A6">
        <v>5</v>
      </c>
      <c r="B6">
        <v>2</v>
      </c>
      <c r="C6">
        <v>6</v>
      </c>
      <c r="D6">
        <v>3</v>
      </c>
      <c r="E6">
        <f t="shared" si="0"/>
        <v>11</v>
      </c>
      <c r="F6" t="str">
        <f t="shared" si="1"/>
        <v>No</v>
      </c>
    </row>
    <row r="7" spans="1:6">
      <c r="A7">
        <v>6</v>
      </c>
      <c r="B7">
        <v>6</v>
      </c>
      <c r="C7">
        <v>2</v>
      </c>
      <c r="D7">
        <v>6</v>
      </c>
      <c r="E7">
        <f t="shared" si="0"/>
        <v>14</v>
      </c>
      <c r="F7" t="str">
        <f t="shared" si="1"/>
        <v>No</v>
      </c>
    </row>
    <row r="8" spans="1:6">
      <c r="A8">
        <v>7</v>
      </c>
      <c r="B8">
        <v>12</v>
      </c>
      <c r="C8">
        <v>3</v>
      </c>
      <c r="D8">
        <v>1</v>
      </c>
      <c r="E8">
        <f t="shared" si="0"/>
        <v>16</v>
      </c>
      <c r="F8" t="str">
        <f t="shared" si="1"/>
        <v>Special Order</v>
      </c>
    </row>
    <row r="9" spans="1:6">
      <c r="A9">
        <v>8</v>
      </c>
      <c r="B9">
        <v>3</v>
      </c>
      <c r="C9">
        <v>1</v>
      </c>
      <c r="D9">
        <v>4</v>
      </c>
      <c r="E9">
        <f t="shared" si="0"/>
        <v>8</v>
      </c>
      <c r="F9" t="str">
        <f t="shared" si="1"/>
        <v>No</v>
      </c>
    </row>
    <row r="10" spans="1:6">
      <c r="A10">
        <v>9</v>
      </c>
      <c r="B10">
        <v>9</v>
      </c>
      <c r="C10">
        <v>3</v>
      </c>
      <c r="D10">
        <v>5</v>
      </c>
      <c r="E10">
        <f t="shared" si="0"/>
        <v>17</v>
      </c>
      <c r="F10" t="str">
        <f t="shared" si="1"/>
        <v>No</v>
      </c>
    </row>
    <row r="11" spans="1:6">
      <c r="A11">
        <v>10</v>
      </c>
      <c r="B11">
        <v>9</v>
      </c>
      <c r="C11">
        <v>6</v>
      </c>
      <c r="D11">
        <v>6</v>
      </c>
      <c r="E11">
        <f t="shared" si="0"/>
        <v>21</v>
      </c>
      <c r="F11" t="str">
        <f t="shared" si="1"/>
        <v>Special Order</v>
      </c>
    </row>
    <row r="12" spans="1:6">
      <c r="A12">
        <v>11</v>
      </c>
      <c r="B12">
        <v>8</v>
      </c>
      <c r="C12">
        <v>20</v>
      </c>
      <c r="D12">
        <v>7</v>
      </c>
      <c r="E12">
        <f t="shared" si="0"/>
        <v>35</v>
      </c>
      <c r="F12" t="str">
        <f t="shared" si="1"/>
        <v>Special Order</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H382"/>
  <sheetViews>
    <sheetView workbookViewId="0">
      <selection sqref="A1:D1048576"/>
    </sheetView>
  </sheetViews>
  <sheetFormatPr defaultRowHeight="15"/>
  <cols>
    <col min="2" max="2" width="20.42578125" bestFit="1" customWidth="1"/>
    <col min="3" max="3" width="10.140625" bestFit="1" customWidth="1"/>
    <col min="7" max="7" width="70.7109375" bestFit="1" customWidth="1"/>
    <col min="8" max="8" width="10" bestFit="1" customWidth="1"/>
  </cols>
  <sheetData>
    <row r="1" spans="1:8" ht="15.75">
      <c r="A1" s="5" t="s">
        <v>430</v>
      </c>
      <c r="B1" t="s">
        <v>1029</v>
      </c>
      <c r="C1" t="s">
        <v>431</v>
      </c>
      <c r="D1" t="s">
        <v>432</v>
      </c>
    </row>
    <row r="2" spans="1:8" ht="17.25">
      <c r="A2" s="5" t="s">
        <v>433</v>
      </c>
      <c r="B2" t="s">
        <v>1030</v>
      </c>
      <c r="C2" s="6">
        <v>900000</v>
      </c>
      <c r="D2" t="s">
        <v>434</v>
      </c>
      <c r="G2" s="9" t="s">
        <v>1411</v>
      </c>
      <c r="H2" s="2">
        <f>COUNTIF(D:D,"Pitcher")</f>
        <v>180</v>
      </c>
    </row>
    <row r="3" spans="1:8" ht="15.75">
      <c r="A3" s="5" t="s">
        <v>433</v>
      </c>
      <c r="B3" t="s">
        <v>1031</v>
      </c>
      <c r="C3" s="6">
        <v>300000</v>
      </c>
      <c r="D3" t="s">
        <v>434</v>
      </c>
    </row>
    <row r="4" spans="1:8" ht="17.25">
      <c r="A4" s="5" t="s">
        <v>433</v>
      </c>
      <c r="B4" t="s">
        <v>1032</v>
      </c>
      <c r="C4" s="6">
        <v>10100000</v>
      </c>
      <c r="D4" t="s">
        <v>434</v>
      </c>
      <c r="G4" s="9" t="s">
        <v>1412</v>
      </c>
      <c r="H4" s="2">
        <f>COUNTIF(C:C,"&gt;1000000")</f>
        <v>165</v>
      </c>
    </row>
    <row r="5" spans="1:8" ht="15.75">
      <c r="A5" s="5" t="s">
        <v>433</v>
      </c>
      <c r="B5" t="s">
        <v>1033</v>
      </c>
      <c r="C5" s="6">
        <v>5500000</v>
      </c>
      <c r="D5" t="s">
        <v>434</v>
      </c>
    </row>
    <row r="6" spans="1:8" ht="17.25">
      <c r="A6" s="5" t="s">
        <v>433</v>
      </c>
      <c r="B6" t="s">
        <v>1034</v>
      </c>
      <c r="C6" s="6">
        <v>750000</v>
      </c>
      <c r="D6" t="s">
        <v>435</v>
      </c>
      <c r="G6" s="9" t="s">
        <v>1413</v>
      </c>
      <c r="H6" s="2">
        <f>SUMIF(C:C,"&gt;1000000")</f>
        <v>867292383</v>
      </c>
    </row>
    <row r="7" spans="1:8" ht="15.75">
      <c r="A7" s="5" t="s">
        <v>433</v>
      </c>
      <c r="B7" t="s">
        <v>1035</v>
      </c>
      <c r="C7" s="6">
        <v>11428571</v>
      </c>
      <c r="D7" t="s">
        <v>436</v>
      </c>
    </row>
    <row r="8" spans="1:8" ht="15.75">
      <c r="A8" s="5" t="s">
        <v>433</v>
      </c>
      <c r="B8" t="s">
        <v>1036</v>
      </c>
      <c r="C8" s="6">
        <v>2200000</v>
      </c>
      <c r="D8" t="s">
        <v>434</v>
      </c>
    </row>
    <row r="9" spans="1:8" ht="15.75">
      <c r="A9" s="5" t="s">
        <v>433</v>
      </c>
      <c r="B9" t="s">
        <v>1037</v>
      </c>
      <c r="C9" s="6">
        <v>6000000</v>
      </c>
      <c r="D9" t="s">
        <v>434</v>
      </c>
    </row>
    <row r="10" spans="1:8" ht="15.75">
      <c r="A10" s="5" t="s">
        <v>433</v>
      </c>
      <c r="B10" t="s">
        <v>1038</v>
      </c>
      <c r="C10" s="6">
        <v>15600000</v>
      </c>
      <c r="D10" t="s">
        <v>437</v>
      </c>
    </row>
    <row r="11" spans="1:8" ht="15.75">
      <c r="A11" s="5" t="s">
        <v>433</v>
      </c>
      <c r="B11" t="s">
        <v>1039</v>
      </c>
      <c r="C11" s="6">
        <v>364100</v>
      </c>
      <c r="D11" t="s">
        <v>436</v>
      </c>
    </row>
    <row r="12" spans="1:8" ht="15.75">
      <c r="A12" s="5" t="s">
        <v>433</v>
      </c>
      <c r="B12" t="s">
        <v>1040</v>
      </c>
      <c r="C12" s="6">
        <v>5000000</v>
      </c>
      <c r="D12" t="s">
        <v>434</v>
      </c>
    </row>
    <row r="13" spans="1:8" ht="15.75">
      <c r="A13" s="5" t="s">
        <v>433</v>
      </c>
      <c r="B13" t="s">
        <v>1041</v>
      </c>
      <c r="C13" s="6">
        <v>400000</v>
      </c>
      <c r="D13" t="s">
        <v>438</v>
      </c>
    </row>
    <row r="14" spans="1:8" ht="15.75">
      <c r="A14" s="5" t="s">
        <v>433</v>
      </c>
      <c r="B14" t="s">
        <v>1042</v>
      </c>
      <c r="C14" s="6">
        <v>550000</v>
      </c>
      <c r="D14" t="s">
        <v>434</v>
      </c>
    </row>
    <row r="15" spans="1:8" ht="15.75">
      <c r="A15" s="5" t="s">
        <v>433</v>
      </c>
      <c r="B15" t="s">
        <v>1043</v>
      </c>
      <c r="C15" s="6">
        <v>6000000</v>
      </c>
      <c r="D15" t="s">
        <v>438</v>
      </c>
    </row>
    <row r="16" spans="1:8" ht="15.75">
      <c r="A16" s="5" t="s">
        <v>433</v>
      </c>
      <c r="B16" t="s">
        <v>1044</v>
      </c>
      <c r="C16" s="6">
        <v>13000000</v>
      </c>
      <c r="D16" t="s">
        <v>438</v>
      </c>
    </row>
    <row r="17" spans="1:4" ht="15.75">
      <c r="A17" s="5" t="s">
        <v>433</v>
      </c>
      <c r="B17" t="s">
        <v>1045</v>
      </c>
      <c r="C17" s="6">
        <v>12000000</v>
      </c>
      <c r="D17" t="s">
        <v>434</v>
      </c>
    </row>
    <row r="18" spans="1:4" ht="15.75">
      <c r="A18" s="5" t="s">
        <v>433</v>
      </c>
      <c r="B18" t="s">
        <v>1046</v>
      </c>
      <c r="C18" s="6">
        <v>2400000</v>
      </c>
      <c r="D18" t="s">
        <v>434</v>
      </c>
    </row>
    <row r="19" spans="1:4" ht="15.75">
      <c r="A19" s="5" t="s">
        <v>433</v>
      </c>
      <c r="B19" t="s">
        <v>1047</v>
      </c>
      <c r="C19" s="6">
        <v>11500000</v>
      </c>
      <c r="D19" t="s">
        <v>434</v>
      </c>
    </row>
    <row r="20" spans="1:4" ht="15.75">
      <c r="A20" s="5" t="s">
        <v>433</v>
      </c>
      <c r="B20" t="s">
        <v>1048</v>
      </c>
      <c r="C20" s="6">
        <v>8000000</v>
      </c>
      <c r="D20" t="s">
        <v>435</v>
      </c>
    </row>
    <row r="21" spans="1:4" ht="15.75">
      <c r="A21" s="5" t="s">
        <v>433</v>
      </c>
      <c r="B21" t="s">
        <v>1049</v>
      </c>
      <c r="C21" s="6">
        <v>10500000</v>
      </c>
      <c r="D21" t="s">
        <v>434</v>
      </c>
    </row>
    <row r="22" spans="1:4" ht="15.75">
      <c r="A22" s="5" t="s">
        <v>433</v>
      </c>
      <c r="B22" t="s">
        <v>1050</v>
      </c>
      <c r="C22" s="6">
        <v>800000</v>
      </c>
      <c r="D22" t="s">
        <v>439</v>
      </c>
    </row>
    <row r="23" spans="1:4" ht="15.75">
      <c r="A23" s="5" t="s">
        <v>433</v>
      </c>
      <c r="B23" t="s">
        <v>1051</v>
      </c>
      <c r="C23" s="6">
        <v>2500000</v>
      </c>
      <c r="D23" t="s">
        <v>438</v>
      </c>
    </row>
    <row r="24" spans="1:4" ht="15.75">
      <c r="A24" s="5" t="s">
        <v>433</v>
      </c>
      <c r="B24" t="s">
        <v>1052</v>
      </c>
      <c r="C24" s="6">
        <v>5000000</v>
      </c>
      <c r="D24" t="s">
        <v>440</v>
      </c>
    </row>
    <row r="25" spans="1:4" ht="15.75">
      <c r="A25" s="5" t="s">
        <v>433</v>
      </c>
      <c r="B25" t="s">
        <v>1053</v>
      </c>
      <c r="C25" s="6">
        <v>4150000</v>
      </c>
      <c r="D25" t="s">
        <v>434</v>
      </c>
    </row>
    <row r="26" spans="1:4" ht="15.75">
      <c r="A26" s="5" t="s">
        <v>433</v>
      </c>
      <c r="B26" t="s">
        <v>1054</v>
      </c>
      <c r="C26" s="6">
        <v>3250000</v>
      </c>
      <c r="D26" t="s">
        <v>434</v>
      </c>
    </row>
    <row r="27" spans="1:4" ht="15.75">
      <c r="A27" s="5" t="s">
        <v>433</v>
      </c>
      <c r="B27" t="s">
        <v>1055</v>
      </c>
      <c r="C27" s="6">
        <v>12357143</v>
      </c>
      <c r="D27" t="s">
        <v>438</v>
      </c>
    </row>
    <row r="28" spans="1:4" ht="15.75">
      <c r="A28" s="5" t="s">
        <v>433</v>
      </c>
      <c r="B28" t="s">
        <v>1056</v>
      </c>
      <c r="C28" s="6">
        <v>700000</v>
      </c>
      <c r="D28" t="s">
        <v>437</v>
      </c>
    </row>
    <row r="29" spans="1:4" ht="15.75">
      <c r="A29" s="5" t="s">
        <v>433</v>
      </c>
      <c r="B29" t="s">
        <v>1057</v>
      </c>
      <c r="C29" s="6">
        <v>1500000</v>
      </c>
      <c r="D29" t="s">
        <v>440</v>
      </c>
    </row>
    <row r="30" spans="1:4" ht="15.75">
      <c r="A30" s="5" t="s">
        <v>441</v>
      </c>
      <c r="B30" t="s">
        <v>1058</v>
      </c>
      <c r="C30" s="6">
        <v>5350000</v>
      </c>
      <c r="D30" t="s">
        <v>438</v>
      </c>
    </row>
    <row r="31" spans="1:4" ht="15.75">
      <c r="A31" s="5" t="s">
        <v>441</v>
      </c>
      <c r="B31" t="s">
        <v>1059</v>
      </c>
      <c r="C31" s="6">
        <v>11500000</v>
      </c>
      <c r="D31" t="s">
        <v>434</v>
      </c>
    </row>
    <row r="32" spans="1:4" ht="15.75">
      <c r="A32" s="5" t="s">
        <v>441</v>
      </c>
      <c r="B32" t="s">
        <v>1060</v>
      </c>
      <c r="C32" s="6">
        <v>302500</v>
      </c>
      <c r="D32" t="s">
        <v>434</v>
      </c>
    </row>
    <row r="33" spans="1:4" ht="15.75">
      <c r="A33" s="5" t="s">
        <v>441</v>
      </c>
      <c r="B33" t="s">
        <v>1061</v>
      </c>
      <c r="C33" s="6">
        <v>325000</v>
      </c>
      <c r="D33" t="s">
        <v>434</v>
      </c>
    </row>
    <row r="34" spans="1:4" ht="15.75">
      <c r="A34" s="5" t="s">
        <v>441</v>
      </c>
      <c r="B34" t="s">
        <v>1062</v>
      </c>
      <c r="C34" s="6">
        <v>425000</v>
      </c>
      <c r="D34" t="s">
        <v>437</v>
      </c>
    </row>
    <row r="35" spans="1:4" ht="15.75">
      <c r="A35" s="5" t="s">
        <v>441</v>
      </c>
      <c r="B35" t="s">
        <v>1063</v>
      </c>
      <c r="C35" s="6">
        <v>7250000</v>
      </c>
      <c r="D35" t="s">
        <v>438</v>
      </c>
    </row>
    <row r="36" spans="1:4" ht="15.75">
      <c r="A36" s="5" t="s">
        <v>441</v>
      </c>
      <c r="B36" t="s">
        <v>1064</v>
      </c>
      <c r="C36" s="6">
        <v>1000000</v>
      </c>
      <c r="D36" t="s">
        <v>436</v>
      </c>
    </row>
    <row r="37" spans="1:4" ht="15.75">
      <c r="A37" s="5" t="s">
        <v>441</v>
      </c>
      <c r="B37" t="s">
        <v>1065</v>
      </c>
      <c r="C37" s="6">
        <v>725000</v>
      </c>
      <c r="D37" t="s">
        <v>437</v>
      </c>
    </row>
    <row r="38" spans="1:4" ht="15.75">
      <c r="A38" s="5" t="s">
        <v>441</v>
      </c>
      <c r="B38" t="s">
        <v>1066</v>
      </c>
      <c r="C38" s="6">
        <v>7250000</v>
      </c>
      <c r="D38" t="s">
        <v>440</v>
      </c>
    </row>
    <row r="39" spans="1:4" ht="15.75">
      <c r="A39" s="5" t="s">
        <v>441</v>
      </c>
      <c r="B39" t="s">
        <v>1067</v>
      </c>
      <c r="C39" s="6">
        <v>2270000</v>
      </c>
      <c r="D39" t="s">
        <v>439</v>
      </c>
    </row>
    <row r="40" spans="1:4" ht="15.75">
      <c r="A40" s="5" t="s">
        <v>441</v>
      </c>
      <c r="B40" t="s">
        <v>1068</v>
      </c>
      <c r="C40" s="6">
        <v>315000</v>
      </c>
      <c r="D40" t="s">
        <v>434</v>
      </c>
    </row>
    <row r="41" spans="1:4" ht="15.75">
      <c r="A41" s="5" t="s">
        <v>441</v>
      </c>
      <c r="B41" t="s">
        <v>1069</v>
      </c>
      <c r="C41" s="6">
        <v>1425000</v>
      </c>
      <c r="D41" t="s">
        <v>435</v>
      </c>
    </row>
    <row r="42" spans="1:4" ht="15.75">
      <c r="A42" s="5" t="s">
        <v>441</v>
      </c>
      <c r="B42" t="s">
        <v>1070</v>
      </c>
      <c r="C42" s="6">
        <v>320000</v>
      </c>
      <c r="D42" t="s">
        <v>435</v>
      </c>
    </row>
    <row r="43" spans="1:4" ht="15.75">
      <c r="A43" s="5" t="s">
        <v>441</v>
      </c>
      <c r="B43" t="s">
        <v>1071</v>
      </c>
      <c r="C43" s="6">
        <v>2266667</v>
      </c>
      <c r="D43" t="s">
        <v>434</v>
      </c>
    </row>
    <row r="44" spans="1:4" ht="15.75">
      <c r="A44" s="5" t="s">
        <v>441</v>
      </c>
      <c r="B44" t="s">
        <v>1072</v>
      </c>
      <c r="C44" s="6">
        <v>925000</v>
      </c>
      <c r="D44" t="s">
        <v>438</v>
      </c>
    </row>
    <row r="45" spans="1:4" ht="15.75">
      <c r="A45" s="5" t="s">
        <v>441</v>
      </c>
      <c r="B45" t="s">
        <v>1073</v>
      </c>
      <c r="C45" s="6">
        <v>7833333</v>
      </c>
      <c r="D45" t="s">
        <v>434</v>
      </c>
    </row>
    <row r="46" spans="1:4" ht="15.75">
      <c r="A46" s="5" t="s">
        <v>441</v>
      </c>
      <c r="B46" t="s">
        <v>1074</v>
      </c>
      <c r="C46" s="6">
        <v>300000</v>
      </c>
      <c r="D46" t="s">
        <v>438</v>
      </c>
    </row>
    <row r="47" spans="1:4" ht="15.75">
      <c r="A47" s="5" t="s">
        <v>441</v>
      </c>
      <c r="B47" t="s">
        <v>1075</v>
      </c>
      <c r="C47" s="6">
        <v>312500</v>
      </c>
      <c r="D47" t="s">
        <v>434</v>
      </c>
    </row>
    <row r="48" spans="1:4" ht="15.75">
      <c r="A48" s="5" t="s">
        <v>441</v>
      </c>
      <c r="B48" t="s">
        <v>1076</v>
      </c>
      <c r="C48" s="6">
        <v>9900000</v>
      </c>
      <c r="D48" t="s">
        <v>438</v>
      </c>
    </row>
    <row r="49" spans="1:4" ht="15.75">
      <c r="A49" s="5" t="s">
        <v>441</v>
      </c>
      <c r="B49" t="s">
        <v>1077</v>
      </c>
      <c r="C49" s="6">
        <v>1425000</v>
      </c>
      <c r="D49" t="s">
        <v>434</v>
      </c>
    </row>
    <row r="50" spans="1:4" ht="15.75">
      <c r="A50" s="5" t="s">
        <v>441</v>
      </c>
      <c r="B50" t="s">
        <v>1078</v>
      </c>
      <c r="C50" s="6">
        <v>8166667</v>
      </c>
      <c r="D50" t="s">
        <v>434</v>
      </c>
    </row>
    <row r="51" spans="1:4" ht="15.75">
      <c r="A51" s="5" t="s">
        <v>441</v>
      </c>
      <c r="B51" t="s">
        <v>1079</v>
      </c>
      <c r="C51" s="6">
        <v>305000</v>
      </c>
      <c r="D51" t="s">
        <v>434</v>
      </c>
    </row>
    <row r="52" spans="1:4" ht="15.75">
      <c r="A52" s="5" t="s">
        <v>441</v>
      </c>
      <c r="B52" t="s">
        <v>1080</v>
      </c>
      <c r="C52" s="6">
        <v>4250000</v>
      </c>
      <c r="D52" t="s">
        <v>436</v>
      </c>
    </row>
    <row r="53" spans="1:4" ht="15.75">
      <c r="A53" s="5" t="s">
        <v>441</v>
      </c>
      <c r="B53" t="s">
        <v>1081</v>
      </c>
      <c r="C53" s="6">
        <v>3875000</v>
      </c>
      <c r="D53" t="s">
        <v>434</v>
      </c>
    </row>
    <row r="54" spans="1:4" ht="15.75">
      <c r="A54" s="5" t="s">
        <v>441</v>
      </c>
      <c r="B54" t="s">
        <v>1082</v>
      </c>
      <c r="C54" s="6">
        <v>375000</v>
      </c>
      <c r="D54" t="s">
        <v>434</v>
      </c>
    </row>
    <row r="55" spans="1:4" ht="15.75">
      <c r="A55" s="5" t="s">
        <v>441</v>
      </c>
      <c r="B55" t="s">
        <v>1083</v>
      </c>
      <c r="C55" s="6">
        <v>302500</v>
      </c>
      <c r="D55" t="s">
        <v>434</v>
      </c>
    </row>
    <row r="56" spans="1:4" ht="15.75">
      <c r="A56" s="5" t="s">
        <v>441</v>
      </c>
      <c r="B56" t="s">
        <v>1084</v>
      </c>
      <c r="C56" s="6">
        <v>337500</v>
      </c>
      <c r="D56" t="s">
        <v>435</v>
      </c>
    </row>
    <row r="57" spans="1:4" ht="15.75">
      <c r="A57" s="5" t="s">
        <v>442</v>
      </c>
      <c r="B57" t="s">
        <v>1085</v>
      </c>
      <c r="C57" s="6">
        <v>5500000</v>
      </c>
      <c r="D57" t="s">
        <v>434</v>
      </c>
    </row>
    <row r="58" spans="1:4" ht="15.75">
      <c r="A58" s="5" t="s">
        <v>442</v>
      </c>
      <c r="B58" t="s">
        <v>1086</v>
      </c>
      <c r="C58" s="6">
        <v>7500000</v>
      </c>
      <c r="D58" t="s">
        <v>438</v>
      </c>
    </row>
    <row r="59" spans="1:4" ht="15.75">
      <c r="A59" s="5" t="s">
        <v>442</v>
      </c>
      <c r="B59" t="s">
        <v>1087</v>
      </c>
      <c r="C59" s="6">
        <v>3000000</v>
      </c>
      <c r="D59" t="s">
        <v>434</v>
      </c>
    </row>
    <row r="60" spans="1:4" ht="15.75">
      <c r="A60" s="5" t="s">
        <v>442</v>
      </c>
      <c r="B60" t="s">
        <v>1088</v>
      </c>
      <c r="C60" s="6">
        <v>324500</v>
      </c>
      <c r="D60" t="s">
        <v>434</v>
      </c>
    </row>
    <row r="61" spans="1:4" ht="15.75">
      <c r="A61" s="5" t="s">
        <v>442</v>
      </c>
      <c r="B61" t="s">
        <v>1089</v>
      </c>
      <c r="C61" s="6">
        <v>500000</v>
      </c>
      <c r="D61" t="s">
        <v>434</v>
      </c>
    </row>
    <row r="62" spans="1:4" ht="15.75">
      <c r="A62" s="5" t="s">
        <v>442</v>
      </c>
      <c r="B62" t="s">
        <v>1090</v>
      </c>
      <c r="C62" s="6">
        <v>11000000</v>
      </c>
      <c r="D62" t="s">
        <v>437</v>
      </c>
    </row>
    <row r="63" spans="1:4" ht="15.75">
      <c r="A63" s="5" t="s">
        <v>442</v>
      </c>
      <c r="B63" t="s">
        <v>1091</v>
      </c>
      <c r="C63" s="6">
        <v>2000000</v>
      </c>
      <c r="D63" t="s">
        <v>438</v>
      </c>
    </row>
    <row r="64" spans="1:4" ht="15.75">
      <c r="A64" s="5" t="s">
        <v>442</v>
      </c>
      <c r="B64" t="s">
        <v>1092</v>
      </c>
      <c r="C64" s="6">
        <v>300000</v>
      </c>
      <c r="D64" t="s">
        <v>434</v>
      </c>
    </row>
    <row r="65" spans="1:4" ht="15.75">
      <c r="A65" s="5" t="s">
        <v>442</v>
      </c>
      <c r="B65" t="s">
        <v>1093</v>
      </c>
      <c r="C65" s="6">
        <v>407500</v>
      </c>
      <c r="D65" t="s">
        <v>440</v>
      </c>
    </row>
    <row r="66" spans="1:4" ht="15.75">
      <c r="A66" s="5" t="s">
        <v>442</v>
      </c>
      <c r="B66" t="s">
        <v>1094</v>
      </c>
      <c r="C66" s="6">
        <v>1700000</v>
      </c>
      <c r="D66" t="s">
        <v>434</v>
      </c>
    </row>
    <row r="67" spans="1:4" ht="15.75">
      <c r="A67" s="5" t="s">
        <v>442</v>
      </c>
      <c r="B67" t="s">
        <v>1095</v>
      </c>
      <c r="C67" s="6">
        <v>625000</v>
      </c>
      <c r="D67" t="s">
        <v>437</v>
      </c>
    </row>
    <row r="68" spans="1:4" ht="15.75">
      <c r="A68" s="5" t="s">
        <v>442</v>
      </c>
      <c r="B68" t="s">
        <v>1096</v>
      </c>
      <c r="C68" s="6">
        <v>3625000</v>
      </c>
      <c r="D68" t="s">
        <v>434</v>
      </c>
    </row>
    <row r="69" spans="1:4" ht="15.75">
      <c r="A69" s="5" t="s">
        <v>442</v>
      </c>
      <c r="B69" t="s">
        <v>1097</v>
      </c>
      <c r="C69" s="6">
        <v>309500</v>
      </c>
      <c r="D69" t="s">
        <v>434</v>
      </c>
    </row>
    <row r="70" spans="1:4" ht="15.75">
      <c r="A70" s="5" t="s">
        <v>442</v>
      </c>
      <c r="B70" t="s">
        <v>1098</v>
      </c>
      <c r="C70" s="6">
        <v>15500000</v>
      </c>
      <c r="D70" t="s">
        <v>434</v>
      </c>
    </row>
    <row r="71" spans="1:4" ht="15.75">
      <c r="A71" s="5" t="s">
        <v>442</v>
      </c>
      <c r="B71" t="s">
        <v>1099</v>
      </c>
      <c r="C71" s="6">
        <v>2900000</v>
      </c>
      <c r="D71" t="s">
        <v>434</v>
      </c>
    </row>
    <row r="72" spans="1:4" ht="15.75">
      <c r="A72" s="5" t="s">
        <v>442</v>
      </c>
      <c r="B72" t="s">
        <v>1100</v>
      </c>
      <c r="C72" s="6">
        <v>2000000</v>
      </c>
      <c r="D72" t="s">
        <v>436</v>
      </c>
    </row>
    <row r="73" spans="1:4" ht="15.75">
      <c r="A73" s="5" t="s">
        <v>442</v>
      </c>
      <c r="B73" t="s">
        <v>1101</v>
      </c>
      <c r="C73" s="6">
        <v>805000</v>
      </c>
      <c r="D73" t="s">
        <v>435</v>
      </c>
    </row>
    <row r="74" spans="1:4" ht="15.75">
      <c r="A74" s="5" t="s">
        <v>442</v>
      </c>
      <c r="B74" t="s">
        <v>1102</v>
      </c>
      <c r="C74" s="6">
        <v>2100000</v>
      </c>
      <c r="D74" t="s">
        <v>440</v>
      </c>
    </row>
    <row r="75" spans="1:4" ht="15.75">
      <c r="A75" s="5" t="s">
        <v>442</v>
      </c>
      <c r="B75" t="s">
        <v>1103</v>
      </c>
      <c r="C75" s="6">
        <v>4000000</v>
      </c>
      <c r="D75" t="s">
        <v>438</v>
      </c>
    </row>
    <row r="76" spans="1:4" ht="15.75">
      <c r="A76" s="5" t="s">
        <v>442</v>
      </c>
      <c r="B76" t="s">
        <v>1104</v>
      </c>
      <c r="C76" s="6">
        <v>1250000</v>
      </c>
      <c r="D76" t="s">
        <v>436</v>
      </c>
    </row>
    <row r="77" spans="1:4" ht="15.75">
      <c r="A77" s="5" t="s">
        <v>442</v>
      </c>
      <c r="B77" t="s">
        <v>1105</v>
      </c>
      <c r="C77" s="6">
        <v>300000</v>
      </c>
      <c r="D77" t="s">
        <v>434</v>
      </c>
    </row>
    <row r="78" spans="1:4" ht="15.75">
      <c r="A78" s="5" t="s">
        <v>442</v>
      </c>
      <c r="B78" t="s">
        <v>1106</v>
      </c>
      <c r="C78" s="6">
        <v>20000000</v>
      </c>
      <c r="D78" t="s">
        <v>438</v>
      </c>
    </row>
    <row r="79" spans="1:4" ht="15.75">
      <c r="A79" s="5" t="s">
        <v>442</v>
      </c>
      <c r="B79" t="s">
        <v>1107</v>
      </c>
      <c r="C79" s="6">
        <v>1850000</v>
      </c>
      <c r="D79" t="s">
        <v>434</v>
      </c>
    </row>
    <row r="80" spans="1:4" ht="15.75">
      <c r="A80" s="5" t="s">
        <v>442</v>
      </c>
      <c r="B80" t="s">
        <v>1108</v>
      </c>
      <c r="C80" s="6">
        <v>4700000</v>
      </c>
      <c r="D80" t="s">
        <v>435</v>
      </c>
    </row>
    <row r="81" spans="1:4" ht="15.75">
      <c r="A81" s="5" t="s">
        <v>442</v>
      </c>
      <c r="B81" t="s">
        <v>1109</v>
      </c>
      <c r="C81" s="6">
        <v>4000000</v>
      </c>
      <c r="D81" t="s">
        <v>434</v>
      </c>
    </row>
    <row r="82" spans="1:4" ht="15.75">
      <c r="A82" s="5" t="s">
        <v>442</v>
      </c>
      <c r="B82" t="s">
        <v>1110</v>
      </c>
      <c r="C82" s="6">
        <v>3450000</v>
      </c>
      <c r="D82" t="s">
        <v>439</v>
      </c>
    </row>
    <row r="83" spans="1:4" ht="15.75">
      <c r="A83" s="5" t="s">
        <v>442</v>
      </c>
      <c r="B83" t="s">
        <v>1111</v>
      </c>
      <c r="C83" s="6">
        <v>300000</v>
      </c>
      <c r="D83" t="s">
        <v>434</v>
      </c>
    </row>
    <row r="84" spans="1:4" ht="15.75">
      <c r="A84" s="5" t="s">
        <v>443</v>
      </c>
      <c r="B84" t="s">
        <v>1112</v>
      </c>
      <c r="C84" s="6">
        <v>1500000</v>
      </c>
      <c r="D84" t="s">
        <v>434</v>
      </c>
    </row>
    <row r="85" spans="1:4" ht="15.75">
      <c r="A85" s="5" t="s">
        <v>443</v>
      </c>
      <c r="B85" t="s">
        <v>1113</v>
      </c>
      <c r="C85" s="6">
        <v>5125000</v>
      </c>
      <c r="D85" t="s">
        <v>434</v>
      </c>
    </row>
    <row r="86" spans="1:4" ht="15.75">
      <c r="A86" s="5" t="s">
        <v>443</v>
      </c>
      <c r="B86" t="s">
        <v>1114</v>
      </c>
      <c r="C86" s="6">
        <v>302100</v>
      </c>
      <c r="D86" t="s">
        <v>435</v>
      </c>
    </row>
    <row r="87" spans="1:4" ht="15.75">
      <c r="A87" s="5" t="s">
        <v>443</v>
      </c>
      <c r="B87" t="s">
        <v>1115</v>
      </c>
      <c r="C87" s="6">
        <v>1000000</v>
      </c>
      <c r="D87" t="s">
        <v>434</v>
      </c>
    </row>
    <row r="88" spans="1:4" ht="15.75">
      <c r="A88" s="5" t="s">
        <v>443</v>
      </c>
      <c r="B88" t="s">
        <v>1116</v>
      </c>
      <c r="C88" s="6">
        <v>330000</v>
      </c>
      <c r="D88" t="s">
        <v>440</v>
      </c>
    </row>
    <row r="89" spans="1:4" ht="15.75">
      <c r="A89" s="5" t="s">
        <v>443</v>
      </c>
      <c r="B89" t="s">
        <v>1117</v>
      </c>
      <c r="C89" s="6">
        <v>314300</v>
      </c>
      <c r="D89" t="s">
        <v>438</v>
      </c>
    </row>
    <row r="90" spans="1:4" ht="15.75">
      <c r="A90" s="5" t="s">
        <v>443</v>
      </c>
      <c r="B90" t="s">
        <v>1118</v>
      </c>
      <c r="C90" s="6">
        <v>303000</v>
      </c>
      <c r="D90" t="s">
        <v>436</v>
      </c>
    </row>
    <row r="91" spans="1:4" ht="15.75">
      <c r="A91" s="5" t="s">
        <v>443</v>
      </c>
      <c r="B91" t="s">
        <v>1119</v>
      </c>
      <c r="C91" s="6">
        <v>7166667</v>
      </c>
      <c r="D91" t="s">
        <v>438</v>
      </c>
    </row>
    <row r="92" spans="1:4" ht="15.75">
      <c r="A92" s="5" t="s">
        <v>443</v>
      </c>
      <c r="B92" t="s">
        <v>1120</v>
      </c>
      <c r="C92" s="6">
        <v>301100</v>
      </c>
      <c r="D92" t="s">
        <v>434</v>
      </c>
    </row>
    <row r="93" spans="1:4" ht="15.75">
      <c r="A93" s="5" t="s">
        <v>443</v>
      </c>
      <c r="B93" t="s">
        <v>1121</v>
      </c>
      <c r="C93" s="6">
        <v>900000</v>
      </c>
      <c r="D93" t="s">
        <v>438</v>
      </c>
    </row>
    <row r="94" spans="1:4" ht="15.75">
      <c r="A94" s="5" t="s">
        <v>443</v>
      </c>
      <c r="B94" t="s">
        <v>1122</v>
      </c>
      <c r="C94" s="6">
        <v>3916667</v>
      </c>
      <c r="D94" t="s">
        <v>437</v>
      </c>
    </row>
    <row r="95" spans="1:4" ht="15.75">
      <c r="A95" s="5" t="s">
        <v>443</v>
      </c>
      <c r="B95" t="s">
        <v>1123</v>
      </c>
      <c r="C95" s="6">
        <v>302200</v>
      </c>
      <c r="D95" t="s">
        <v>436</v>
      </c>
    </row>
    <row r="96" spans="1:4" ht="15.75">
      <c r="A96" s="5" t="s">
        <v>443</v>
      </c>
      <c r="B96" t="s">
        <v>1124</v>
      </c>
      <c r="C96" s="6">
        <v>400000</v>
      </c>
      <c r="D96" t="s">
        <v>435</v>
      </c>
    </row>
    <row r="97" spans="1:4" ht="15.75">
      <c r="A97" s="5" t="s">
        <v>443</v>
      </c>
      <c r="B97" t="s">
        <v>1125</v>
      </c>
      <c r="C97" s="6">
        <v>6750000</v>
      </c>
      <c r="D97" t="s">
        <v>438</v>
      </c>
    </row>
    <row r="98" spans="1:4" ht="15.75">
      <c r="A98" s="5" t="s">
        <v>443</v>
      </c>
      <c r="B98" t="s">
        <v>1126</v>
      </c>
      <c r="C98" s="6">
        <v>300900</v>
      </c>
      <c r="D98" t="s">
        <v>434</v>
      </c>
    </row>
    <row r="99" spans="1:4" ht="15.75">
      <c r="A99" s="5" t="s">
        <v>443</v>
      </c>
      <c r="B99" t="s">
        <v>1127</v>
      </c>
      <c r="C99" s="6">
        <v>314400</v>
      </c>
      <c r="D99" t="s">
        <v>437</v>
      </c>
    </row>
    <row r="100" spans="1:4" ht="15.75">
      <c r="A100" s="5" t="s">
        <v>443</v>
      </c>
      <c r="B100" t="s">
        <v>1128</v>
      </c>
      <c r="C100" s="6">
        <v>500000</v>
      </c>
      <c r="D100" t="s">
        <v>434</v>
      </c>
    </row>
    <row r="101" spans="1:4" ht="15.75">
      <c r="A101" s="5" t="s">
        <v>443</v>
      </c>
      <c r="B101" t="s">
        <v>1129</v>
      </c>
      <c r="C101" s="6">
        <v>307500</v>
      </c>
      <c r="D101" t="s">
        <v>434</v>
      </c>
    </row>
    <row r="102" spans="1:4" ht="15.75">
      <c r="A102" s="5" t="s">
        <v>443</v>
      </c>
      <c r="B102" t="s">
        <v>1130</v>
      </c>
      <c r="C102" s="6">
        <v>300900</v>
      </c>
      <c r="D102" t="s">
        <v>437</v>
      </c>
    </row>
    <row r="103" spans="1:4" ht="15.75">
      <c r="A103" s="5" t="s">
        <v>443</v>
      </c>
      <c r="B103" t="s">
        <v>1131</v>
      </c>
      <c r="C103" s="6">
        <v>314000</v>
      </c>
      <c r="D103" t="s">
        <v>434</v>
      </c>
    </row>
    <row r="104" spans="1:4" ht="15.75">
      <c r="A104" s="5" t="s">
        <v>443</v>
      </c>
      <c r="B104" t="s">
        <v>1132</v>
      </c>
      <c r="C104" s="6">
        <v>302400</v>
      </c>
      <c r="D104" t="s">
        <v>434</v>
      </c>
    </row>
    <row r="105" spans="1:4" ht="15.75">
      <c r="A105" s="5" t="s">
        <v>443</v>
      </c>
      <c r="B105" t="s">
        <v>1133</v>
      </c>
      <c r="C105" s="6">
        <v>1100000</v>
      </c>
      <c r="D105" t="s">
        <v>434</v>
      </c>
    </row>
    <row r="106" spans="1:4" ht="15.75">
      <c r="A106" s="5" t="s">
        <v>443</v>
      </c>
      <c r="B106" t="s">
        <v>1134</v>
      </c>
      <c r="C106" s="6">
        <v>303200</v>
      </c>
      <c r="D106" t="s">
        <v>434</v>
      </c>
    </row>
    <row r="107" spans="1:4" ht="15.75">
      <c r="A107" s="5" t="s">
        <v>443</v>
      </c>
      <c r="B107" t="s">
        <v>1135</v>
      </c>
      <c r="C107" s="6">
        <v>600000</v>
      </c>
      <c r="D107" t="s">
        <v>434</v>
      </c>
    </row>
    <row r="108" spans="1:4" ht="15.75">
      <c r="A108" s="5" t="s">
        <v>443</v>
      </c>
      <c r="B108" t="s">
        <v>1136</v>
      </c>
      <c r="C108" s="6">
        <v>325000</v>
      </c>
      <c r="D108" t="s">
        <v>439</v>
      </c>
    </row>
    <row r="109" spans="1:4" ht="15.75">
      <c r="A109" s="5" t="s">
        <v>443</v>
      </c>
      <c r="B109" t="s">
        <v>1137</v>
      </c>
      <c r="C109" s="6">
        <v>600000</v>
      </c>
      <c r="D109" t="s">
        <v>438</v>
      </c>
    </row>
    <row r="110" spans="1:4" ht="15.75">
      <c r="A110" s="5" t="s">
        <v>443</v>
      </c>
      <c r="B110" t="s">
        <v>1138</v>
      </c>
      <c r="C110" s="6">
        <v>300000</v>
      </c>
      <c r="D110" t="s">
        <v>434</v>
      </c>
    </row>
    <row r="111" spans="1:4" ht="15.75">
      <c r="A111" s="5" t="s">
        <v>443</v>
      </c>
      <c r="B111" t="s">
        <v>1139</v>
      </c>
      <c r="C111" s="6">
        <v>5500000</v>
      </c>
      <c r="D111" t="s">
        <v>437</v>
      </c>
    </row>
    <row r="112" spans="1:4" ht="15.75">
      <c r="A112" s="5" t="s">
        <v>443</v>
      </c>
      <c r="B112" t="s">
        <v>1140</v>
      </c>
      <c r="C112" s="6">
        <v>305500</v>
      </c>
      <c r="D112" t="s">
        <v>434</v>
      </c>
    </row>
    <row r="113" spans="1:4" ht="15.75">
      <c r="A113" s="5" t="s">
        <v>443</v>
      </c>
      <c r="B113" t="s">
        <v>1141</v>
      </c>
      <c r="C113" s="6">
        <v>6000000</v>
      </c>
      <c r="D113" t="s">
        <v>434</v>
      </c>
    </row>
    <row r="114" spans="1:4" ht="15.75">
      <c r="A114" s="5" t="s">
        <v>443</v>
      </c>
      <c r="B114" t="s">
        <v>1142</v>
      </c>
      <c r="C114" s="6">
        <v>2600000</v>
      </c>
      <c r="D114" t="s">
        <v>434</v>
      </c>
    </row>
    <row r="115" spans="1:4" ht="15.75">
      <c r="A115" s="5" t="s">
        <v>444</v>
      </c>
      <c r="B115" t="s">
        <v>1143</v>
      </c>
      <c r="C115" s="6">
        <v>700000</v>
      </c>
      <c r="D115" t="s">
        <v>437</v>
      </c>
    </row>
    <row r="116" spans="1:4" ht="15.75">
      <c r="A116" s="5" t="s">
        <v>444</v>
      </c>
      <c r="B116" t="s">
        <v>1144</v>
      </c>
      <c r="C116" s="6">
        <v>1000000</v>
      </c>
      <c r="D116" t="s">
        <v>437</v>
      </c>
    </row>
    <row r="117" spans="1:4" ht="15.75">
      <c r="A117" s="5" t="s">
        <v>444</v>
      </c>
      <c r="B117" t="s">
        <v>1145</v>
      </c>
      <c r="C117" s="6">
        <v>2200000</v>
      </c>
      <c r="D117" t="s">
        <v>438</v>
      </c>
    </row>
    <row r="118" spans="1:4" ht="15.75">
      <c r="A118" s="5" t="s">
        <v>444</v>
      </c>
      <c r="B118" t="s">
        <v>1146</v>
      </c>
      <c r="C118" s="6">
        <v>700000</v>
      </c>
      <c r="D118" t="s">
        <v>434</v>
      </c>
    </row>
    <row r="119" spans="1:4" ht="15.75">
      <c r="A119" s="5" t="s">
        <v>444</v>
      </c>
      <c r="B119" t="s">
        <v>1147</v>
      </c>
      <c r="C119" s="6">
        <v>18700000</v>
      </c>
      <c r="D119" t="s">
        <v>436</v>
      </c>
    </row>
    <row r="120" spans="1:4" ht="15.75">
      <c r="A120" s="5" t="s">
        <v>444</v>
      </c>
      <c r="B120" t="s">
        <v>1148</v>
      </c>
      <c r="C120" s="6">
        <v>3900000</v>
      </c>
      <c r="D120" t="s">
        <v>434</v>
      </c>
    </row>
    <row r="121" spans="1:4" ht="15.75">
      <c r="A121" s="5" t="s">
        <v>444</v>
      </c>
      <c r="B121" t="s">
        <v>1149</v>
      </c>
      <c r="C121" s="6">
        <v>310000</v>
      </c>
      <c r="D121" t="s">
        <v>434</v>
      </c>
    </row>
    <row r="122" spans="1:4" ht="15.75">
      <c r="A122" s="5" t="s">
        <v>444</v>
      </c>
      <c r="B122" t="s">
        <v>1150</v>
      </c>
      <c r="C122" s="6">
        <v>3825000</v>
      </c>
      <c r="D122" t="s">
        <v>434</v>
      </c>
    </row>
    <row r="123" spans="1:4" ht="15.75">
      <c r="A123" s="5" t="s">
        <v>444</v>
      </c>
      <c r="B123" t="s">
        <v>1151</v>
      </c>
      <c r="C123" s="6">
        <v>302000</v>
      </c>
      <c r="D123" t="s">
        <v>434</v>
      </c>
    </row>
    <row r="124" spans="1:4" ht="15.75">
      <c r="A124" s="5" t="s">
        <v>444</v>
      </c>
      <c r="B124" t="s">
        <v>1152</v>
      </c>
      <c r="C124" s="6">
        <v>600000</v>
      </c>
      <c r="D124" t="s">
        <v>440</v>
      </c>
    </row>
    <row r="125" spans="1:4" ht="15.75">
      <c r="A125" s="5" t="s">
        <v>444</v>
      </c>
      <c r="B125" t="s">
        <v>1153</v>
      </c>
      <c r="C125" s="6">
        <v>313000</v>
      </c>
      <c r="D125" t="s">
        <v>435</v>
      </c>
    </row>
    <row r="126" spans="1:4" ht="15.75">
      <c r="A126" s="5" t="s">
        <v>444</v>
      </c>
      <c r="B126" t="s">
        <v>1154</v>
      </c>
      <c r="C126" s="6">
        <v>313000</v>
      </c>
      <c r="D126" t="s">
        <v>439</v>
      </c>
    </row>
    <row r="127" spans="1:4" ht="15.75">
      <c r="A127" s="5" t="s">
        <v>444</v>
      </c>
      <c r="B127" t="s">
        <v>1155</v>
      </c>
      <c r="C127" s="6">
        <v>5350000</v>
      </c>
      <c r="D127" t="s">
        <v>434</v>
      </c>
    </row>
    <row r="128" spans="1:4" ht="15.75">
      <c r="A128" s="5" t="s">
        <v>444</v>
      </c>
      <c r="B128" t="s">
        <v>1156</v>
      </c>
      <c r="C128" s="6">
        <v>350000</v>
      </c>
      <c r="D128" t="s">
        <v>434</v>
      </c>
    </row>
    <row r="129" spans="1:4" ht="15.75">
      <c r="A129" s="5" t="s">
        <v>444</v>
      </c>
      <c r="B129" t="s">
        <v>1157</v>
      </c>
      <c r="C129" s="6">
        <v>300000</v>
      </c>
      <c r="D129" t="s">
        <v>434</v>
      </c>
    </row>
    <row r="130" spans="1:4" ht="15.75">
      <c r="A130" s="5" t="s">
        <v>444</v>
      </c>
      <c r="B130" t="s">
        <v>1158</v>
      </c>
      <c r="C130" s="6">
        <v>305000</v>
      </c>
      <c r="D130" t="s">
        <v>434</v>
      </c>
    </row>
    <row r="131" spans="1:4" ht="15.75">
      <c r="A131" s="5" t="s">
        <v>444</v>
      </c>
      <c r="B131" t="s">
        <v>1159</v>
      </c>
      <c r="C131" s="6">
        <v>800000</v>
      </c>
      <c r="D131" t="s">
        <v>435</v>
      </c>
    </row>
    <row r="132" spans="1:4" ht="15.75">
      <c r="A132" s="5" t="s">
        <v>444</v>
      </c>
      <c r="B132" t="s">
        <v>1160</v>
      </c>
      <c r="C132" s="6">
        <v>320000</v>
      </c>
      <c r="D132" t="s">
        <v>436</v>
      </c>
    </row>
    <row r="133" spans="1:4" ht="15.75">
      <c r="A133" s="5" t="s">
        <v>444</v>
      </c>
      <c r="B133" t="s">
        <v>1161</v>
      </c>
      <c r="C133" s="6">
        <v>845000</v>
      </c>
      <c r="D133" t="s">
        <v>434</v>
      </c>
    </row>
    <row r="134" spans="1:4" ht="15.75">
      <c r="A134" s="5" t="s">
        <v>444</v>
      </c>
      <c r="B134" t="s">
        <v>1162</v>
      </c>
      <c r="C134" s="6">
        <v>6200000</v>
      </c>
      <c r="D134" t="s">
        <v>438</v>
      </c>
    </row>
    <row r="135" spans="1:4" ht="15.75">
      <c r="A135" s="5" t="s">
        <v>444</v>
      </c>
      <c r="B135" t="s">
        <v>1163</v>
      </c>
      <c r="C135" s="6">
        <v>1000000</v>
      </c>
      <c r="D135" t="s">
        <v>434</v>
      </c>
    </row>
    <row r="136" spans="1:4" ht="15.75">
      <c r="A136" s="5" t="s">
        <v>444</v>
      </c>
      <c r="B136" t="s">
        <v>1164</v>
      </c>
      <c r="C136" s="6">
        <v>600000</v>
      </c>
      <c r="D136" t="s">
        <v>434</v>
      </c>
    </row>
    <row r="137" spans="1:4" ht="15.75">
      <c r="A137" s="5" t="s">
        <v>444</v>
      </c>
      <c r="B137" t="s">
        <v>1165</v>
      </c>
      <c r="C137" s="6">
        <v>425000</v>
      </c>
      <c r="D137" t="s">
        <v>434</v>
      </c>
    </row>
    <row r="138" spans="1:4" ht="15.75">
      <c r="A138" s="5" t="s">
        <v>444</v>
      </c>
      <c r="B138" t="s">
        <v>1166</v>
      </c>
      <c r="C138" s="6">
        <v>520000</v>
      </c>
      <c r="D138" t="s">
        <v>438</v>
      </c>
    </row>
    <row r="139" spans="1:4" ht="15.75">
      <c r="A139" s="5" t="s">
        <v>444</v>
      </c>
      <c r="B139" t="s">
        <v>1167</v>
      </c>
      <c r="C139" s="6">
        <v>300000</v>
      </c>
      <c r="D139" t="s">
        <v>435</v>
      </c>
    </row>
    <row r="140" spans="1:4" ht="15.75">
      <c r="A140" s="5" t="s">
        <v>444</v>
      </c>
      <c r="B140" t="s">
        <v>1168</v>
      </c>
      <c r="C140" s="6">
        <v>316000</v>
      </c>
      <c r="D140" t="s">
        <v>435</v>
      </c>
    </row>
    <row r="141" spans="1:4" ht="15.75">
      <c r="A141" s="5" t="s">
        <v>444</v>
      </c>
      <c r="B141" t="s">
        <v>1169</v>
      </c>
      <c r="C141" s="6">
        <v>775000</v>
      </c>
      <c r="D141" t="s">
        <v>437</v>
      </c>
    </row>
    <row r="142" spans="1:4" ht="15.75">
      <c r="A142" s="5" t="s">
        <v>445</v>
      </c>
      <c r="B142" t="s">
        <v>1170</v>
      </c>
      <c r="C142" s="6">
        <v>6400000</v>
      </c>
      <c r="D142" t="s">
        <v>440</v>
      </c>
    </row>
    <row r="143" spans="1:4" ht="15.75">
      <c r="A143" s="5" t="s">
        <v>445</v>
      </c>
      <c r="B143" t="s">
        <v>1171</v>
      </c>
      <c r="C143" s="6">
        <v>325000</v>
      </c>
      <c r="D143" t="s">
        <v>434</v>
      </c>
    </row>
    <row r="144" spans="1:4" ht="15.75">
      <c r="A144" s="5" t="s">
        <v>445</v>
      </c>
      <c r="B144" t="s">
        <v>1172</v>
      </c>
      <c r="C144" s="6">
        <v>300000</v>
      </c>
      <c r="D144" t="s">
        <v>434</v>
      </c>
    </row>
    <row r="145" spans="1:4" ht="15.75">
      <c r="A145" s="5" t="s">
        <v>445</v>
      </c>
      <c r="B145" t="s">
        <v>1173</v>
      </c>
      <c r="C145" s="6">
        <v>13000000</v>
      </c>
      <c r="D145" t="s">
        <v>438</v>
      </c>
    </row>
    <row r="146" spans="1:4" ht="15.75">
      <c r="A146" s="5" t="s">
        <v>445</v>
      </c>
      <c r="B146" t="s">
        <v>1174</v>
      </c>
      <c r="C146" s="6">
        <v>4250000</v>
      </c>
      <c r="D146" t="s">
        <v>438</v>
      </c>
    </row>
    <row r="147" spans="1:4" ht="15.75">
      <c r="A147" s="5" t="s">
        <v>445</v>
      </c>
      <c r="B147" t="s">
        <v>1175</v>
      </c>
      <c r="C147" s="6">
        <v>3100000</v>
      </c>
      <c r="D147" t="s">
        <v>438</v>
      </c>
    </row>
    <row r="148" spans="1:4" ht="15.75">
      <c r="A148" s="5" t="s">
        <v>445</v>
      </c>
      <c r="B148" t="s">
        <v>1176</v>
      </c>
      <c r="C148" s="6">
        <v>1000000</v>
      </c>
      <c r="D148" t="s">
        <v>437</v>
      </c>
    </row>
    <row r="149" spans="1:4" ht="15.75">
      <c r="A149" s="5" t="s">
        <v>445</v>
      </c>
      <c r="B149" t="s">
        <v>1177</v>
      </c>
      <c r="C149" s="6">
        <v>3000000</v>
      </c>
      <c r="D149" t="s">
        <v>434</v>
      </c>
    </row>
    <row r="150" spans="1:4" ht="15.75">
      <c r="A150" s="5" t="s">
        <v>445</v>
      </c>
      <c r="B150" t="s">
        <v>1178</v>
      </c>
      <c r="C150" s="6">
        <v>7030000</v>
      </c>
      <c r="D150" t="s">
        <v>434</v>
      </c>
    </row>
    <row r="151" spans="1:4" ht="15.75">
      <c r="A151" s="5" t="s">
        <v>445</v>
      </c>
      <c r="B151" t="s">
        <v>1179</v>
      </c>
      <c r="C151" s="6">
        <v>3500000</v>
      </c>
      <c r="D151" t="s">
        <v>435</v>
      </c>
    </row>
    <row r="152" spans="1:4" ht="15.75">
      <c r="A152" s="5" t="s">
        <v>445</v>
      </c>
      <c r="B152" t="s">
        <v>1180</v>
      </c>
      <c r="C152" s="6">
        <v>375000</v>
      </c>
      <c r="D152" t="s">
        <v>436</v>
      </c>
    </row>
    <row r="153" spans="1:4" ht="15.75">
      <c r="A153" s="5" t="s">
        <v>445</v>
      </c>
      <c r="B153" t="s">
        <v>1181</v>
      </c>
      <c r="C153" s="6">
        <v>330000</v>
      </c>
      <c r="D153" t="s">
        <v>435</v>
      </c>
    </row>
    <row r="154" spans="1:4" ht="15.75">
      <c r="A154" s="5" t="s">
        <v>445</v>
      </c>
      <c r="B154" t="s">
        <v>1182</v>
      </c>
      <c r="C154" s="6">
        <v>3000000</v>
      </c>
      <c r="D154" t="s">
        <v>434</v>
      </c>
    </row>
    <row r="155" spans="1:4" ht="15.75">
      <c r="A155" s="5" t="s">
        <v>445</v>
      </c>
      <c r="B155" t="s">
        <v>1183</v>
      </c>
      <c r="C155" s="6">
        <v>1550000</v>
      </c>
      <c r="D155" t="s">
        <v>437</v>
      </c>
    </row>
    <row r="156" spans="1:4" ht="15.75">
      <c r="A156" s="5" t="s">
        <v>445</v>
      </c>
      <c r="B156" t="s">
        <v>1184</v>
      </c>
      <c r="C156" s="6">
        <v>1000000</v>
      </c>
      <c r="D156" t="s">
        <v>434</v>
      </c>
    </row>
    <row r="157" spans="1:4" ht="15.75">
      <c r="A157" s="5" t="s">
        <v>445</v>
      </c>
      <c r="B157" t="s">
        <v>1185</v>
      </c>
      <c r="C157" s="6">
        <v>1200000</v>
      </c>
      <c r="D157" t="s">
        <v>434</v>
      </c>
    </row>
    <row r="158" spans="1:4" ht="15.75">
      <c r="A158" s="5" t="s">
        <v>445</v>
      </c>
      <c r="B158" t="s">
        <v>1186</v>
      </c>
      <c r="C158" s="6">
        <v>2900000</v>
      </c>
      <c r="D158" t="s">
        <v>434</v>
      </c>
    </row>
    <row r="159" spans="1:4" ht="15.75">
      <c r="A159" s="5" t="s">
        <v>445</v>
      </c>
      <c r="B159" t="s">
        <v>1187</v>
      </c>
      <c r="C159" s="6">
        <v>350000</v>
      </c>
      <c r="D159" t="s">
        <v>434</v>
      </c>
    </row>
    <row r="160" spans="1:4" ht="15.75">
      <c r="A160" s="5" t="s">
        <v>445</v>
      </c>
      <c r="B160" t="s">
        <v>1188</v>
      </c>
      <c r="C160" s="6">
        <v>305000</v>
      </c>
      <c r="D160" t="s">
        <v>440</v>
      </c>
    </row>
    <row r="161" spans="1:4" ht="15.75">
      <c r="A161" s="5" t="s">
        <v>445</v>
      </c>
      <c r="B161" t="s">
        <v>1189</v>
      </c>
      <c r="C161" s="6">
        <v>1200000</v>
      </c>
      <c r="D161" t="s">
        <v>434</v>
      </c>
    </row>
    <row r="162" spans="1:4" ht="15.75">
      <c r="A162" s="5" t="s">
        <v>445</v>
      </c>
      <c r="B162" t="s">
        <v>1190</v>
      </c>
      <c r="C162" s="6">
        <v>325000</v>
      </c>
      <c r="D162" t="s">
        <v>434</v>
      </c>
    </row>
    <row r="163" spans="1:4" ht="15.75">
      <c r="A163" s="5" t="s">
        <v>445</v>
      </c>
      <c r="B163" t="s">
        <v>1191</v>
      </c>
      <c r="C163" s="6">
        <v>900000</v>
      </c>
      <c r="D163" t="s">
        <v>438</v>
      </c>
    </row>
    <row r="164" spans="1:4" ht="15.75">
      <c r="A164" s="5" t="s">
        <v>445</v>
      </c>
      <c r="B164" t="s">
        <v>1192</v>
      </c>
      <c r="C164" s="6">
        <v>1725000</v>
      </c>
      <c r="D164" t="s">
        <v>438</v>
      </c>
    </row>
    <row r="165" spans="1:4" ht="15.75">
      <c r="A165" s="5" t="s">
        <v>445</v>
      </c>
      <c r="B165" t="s">
        <v>1193</v>
      </c>
      <c r="C165" s="6">
        <v>300000</v>
      </c>
      <c r="D165" t="s">
        <v>437</v>
      </c>
    </row>
    <row r="166" spans="1:4" ht="15.75">
      <c r="A166" s="5" t="s">
        <v>445</v>
      </c>
      <c r="B166" t="s">
        <v>1194</v>
      </c>
      <c r="C166" s="6">
        <v>4250000</v>
      </c>
      <c r="D166" t="s">
        <v>434</v>
      </c>
    </row>
    <row r="167" spans="1:4" ht="15.75">
      <c r="A167" s="5" t="s">
        <v>445</v>
      </c>
      <c r="B167" t="s">
        <v>1195</v>
      </c>
      <c r="C167" s="6">
        <v>3500000</v>
      </c>
      <c r="D167" t="s">
        <v>434</v>
      </c>
    </row>
    <row r="168" spans="1:4" ht="15.75">
      <c r="A168" s="5" t="s">
        <v>445</v>
      </c>
      <c r="B168" t="s">
        <v>1196</v>
      </c>
      <c r="C168" s="6">
        <v>762500</v>
      </c>
      <c r="D168" t="s">
        <v>434</v>
      </c>
    </row>
    <row r="169" spans="1:4" ht="15.75">
      <c r="A169" s="5" t="s">
        <v>445</v>
      </c>
      <c r="B169" t="s">
        <v>1197</v>
      </c>
      <c r="C169" s="6">
        <v>7000000</v>
      </c>
      <c r="D169" t="s">
        <v>436</v>
      </c>
    </row>
    <row r="170" spans="1:4" ht="15.75">
      <c r="A170" s="5" t="s">
        <v>445</v>
      </c>
      <c r="B170" t="s">
        <v>1198</v>
      </c>
      <c r="C170" s="6">
        <v>1000000</v>
      </c>
      <c r="D170" t="s">
        <v>436</v>
      </c>
    </row>
    <row r="171" spans="1:4" ht="15.75">
      <c r="A171" s="5" t="s">
        <v>446</v>
      </c>
      <c r="B171" t="s">
        <v>1199</v>
      </c>
      <c r="C171" s="6">
        <v>300000</v>
      </c>
      <c r="D171" t="s">
        <v>439</v>
      </c>
    </row>
    <row r="172" spans="1:4" ht="15.75">
      <c r="A172" s="5" t="s">
        <v>446</v>
      </c>
      <c r="B172" t="s">
        <v>1200</v>
      </c>
      <c r="C172" s="6">
        <v>600000</v>
      </c>
      <c r="D172" t="s">
        <v>439</v>
      </c>
    </row>
    <row r="173" spans="1:4" ht="15.75">
      <c r="A173" s="5" t="s">
        <v>446</v>
      </c>
      <c r="B173" t="s">
        <v>1201</v>
      </c>
      <c r="C173" s="6">
        <v>300000</v>
      </c>
      <c r="D173" t="s">
        <v>438</v>
      </c>
    </row>
    <row r="174" spans="1:4" ht="15.75">
      <c r="A174" s="5" t="s">
        <v>446</v>
      </c>
      <c r="B174" t="s">
        <v>1202</v>
      </c>
      <c r="C174" s="6">
        <v>300000</v>
      </c>
      <c r="D174" t="s">
        <v>434</v>
      </c>
    </row>
    <row r="175" spans="1:4" ht="15.75">
      <c r="A175" s="5" t="s">
        <v>446</v>
      </c>
      <c r="B175" t="s">
        <v>1203</v>
      </c>
      <c r="C175" s="6">
        <v>300000</v>
      </c>
      <c r="D175" t="s">
        <v>434</v>
      </c>
    </row>
    <row r="176" spans="1:4" ht="15.75">
      <c r="A176" s="5" t="s">
        <v>446</v>
      </c>
      <c r="B176" t="s">
        <v>1204</v>
      </c>
      <c r="C176" s="6">
        <v>300000</v>
      </c>
      <c r="D176" t="s">
        <v>434</v>
      </c>
    </row>
    <row r="177" spans="1:4" ht="15.75">
      <c r="A177" s="5" t="s">
        <v>446</v>
      </c>
      <c r="B177" t="s">
        <v>1205</v>
      </c>
      <c r="C177" s="6">
        <v>300000</v>
      </c>
      <c r="D177" t="s">
        <v>438</v>
      </c>
    </row>
    <row r="178" spans="1:4" ht="15.75">
      <c r="A178" s="5" t="s">
        <v>446</v>
      </c>
      <c r="B178" t="s">
        <v>1206</v>
      </c>
      <c r="C178" s="6">
        <v>5500000</v>
      </c>
      <c r="D178" t="s">
        <v>438</v>
      </c>
    </row>
    <row r="179" spans="1:4" ht="15.75">
      <c r="A179" s="5" t="s">
        <v>446</v>
      </c>
      <c r="B179" t="s">
        <v>1207</v>
      </c>
      <c r="C179" s="6">
        <v>300000</v>
      </c>
      <c r="D179" t="s">
        <v>435</v>
      </c>
    </row>
    <row r="180" spans="1:4" ht="15.75">
      <c r="A180" s="5" t="s">
        <v>446</v>
      </c>
      <c r="B180" t="s">
        <v>1208</v>
      </c>
      <c r="C180" s="6">
        <v>325000</v>
      </c>
      <c r="D180" t="s">
        <v>434</v>
      </c>
    </row>
    <row r="181" spans="1:4" ht="15.75">
      <c r="A181" s="5" t="s">
        <v>446</v>
      </c>
      <c r="B181" t="s">
        <v>1209</v>
      </c>
      <c r="C181" s="6">
        <v>325000</v>
      </c>
      <c r="D181" t="s">
        <v>440</v>
      </c>
    </row>
    <row r="182" spans="1:4" ht="15.75">
      <c r="A182" s="5" t="s">
        <v>446</v>
      </c>
      <c r="B182" t="s">
        <v>1210</v>
      </c>
      <c r="C182" s="6">
        <v>300000</v>
      </c>
      <c r="D182" t="s">
        <v>434</v>
      </c>
    </row>
    <row r="183" spans="1:4" ht="15.75">
      <c r="A183" s="5" t="s">
        <v>446</v>
      </c>
      <c r="B183" t="s">
        <v>1211</v>
      </c>
      <c r="C183" s="6">
        <v>500000</v>
      </c>
      <c r="D183" t="s">
        <v>436</v>
      </c>
    </row>
    <row r="184" spans="1:4" ht="15.75">
      <c r="A184" s="5" t="s">
        <v>446</v>
      </c>
      <c r="B184" t="s">
        <v>1212</v>
      </c>
      <c r="C184" s="6">
        <v>300000</v>
      </c>
      <c r="D184" t="s">
        <v>438</v>
      </c>
    </row>
    <row r="185" spans="1:4" ht="15.75">
      <c r="A185" s="5" t="s">
        <v>446</v>
      </c>
      <c r="B185" t="s">
        <v>1213</v>
      </c>
      <c r="C185" s="6">
        <v>300000</v>
      </c>
      <c r="D185" t="s">
        <v>434</v>
      </c>
    </row>
    <row r="186" spans="1:4" ht="15.75">
      <c r="A186" s="5" t="s">
        <v>446</v>
      </c>
      <c r="B186" t="s">
        <v>1214</v>
      </c>
      <c r="C186" s="6">
        <v>6500000</v>
      </c>
      <c r="D186" t="s">
        <v>437</v>
      </c>
    </row>
    <row r="187" spans="1:4" ht="15.75">
      <c r="A187" s="5" t="s">
        <v>446</v>
      </c>
      <c r="B187" t="s">
        <v>1215</v>
      </c>
      <c r="C187" s="6">
        <v>400000</v>
      </c>
      <c r="D187" t="s">
        <v>434</v>
      </c>
    </row>
    <row r="188" spans="1:4" ht="15.75">
      <c r="A188" s="5" t="s">
        <v>446</v>
      </c>
      <c r="B188" t="s">
        <v>1216</v>
      </c>
      <c r="C188" s="6">
        <v>400000</v>
      </c>
      <c r="D188" t="s">
        <v>434</v>
      </c>
    </row>
    <row r="189" spans="1:4" ht="15.75">
      <c r="A189" s="5" t="s">
        <v>446</v>
      </c>
      <c r="B189" t="s">
        <v>1217</v>
      </c>
      <c r="C189" s="6">
        <v>300000</v>
      </c>
      <c r="D189" t="s">
        <v>440</v>
      </c>
    </row>
    <row r="190" spans="1:4" ht="15.75">
      <c r="A190" s="5" t="s">
        <v>446</v>
      </c>
      <c r="B190" t="s">
        <v>1218</v>
      </c>
      <c r="C190" s="6">
        <v>300000</v>
      </c>
      <c r="D190" t="s">
        <v>434</v>
      </c>
    </row>
    <row r="191" spans="1:4" ht="15.75">
      <c r="A191" s="5" t="s">
        <v>446</v>
      </c>
      <c r="B191" t="s">
        <v>1219</v>
      </c>
      <c r="C191" s="6">
        <v>300000</v>
      </c>
      <c r="D191" t="s">
        <v>439</v>
      </c>
    </row>
    <row r="192" spans="1:4" ht="15.75">
      <c r="A192" s="5" t="s">
        <v>446</v>
      </c>
      <c r="B192" t="s">
        <v>1220</v>
      </c>
      <c r="C192" s="6">
        <v>300000</v>
      </c>
      <c r="D192" t="s">
        <v>434</v>
      </c>
    </row>
    <row r="193" spans="1:4" ht="15.75">
      <c r="A193" s="5" t="s">
        <v>446</v>
      </c>
      <c r="B193" t="s">
        <v>1221</v>
      </c>
      <c r="C193" s="6">
        <v>300000</v>
      </c>
      <c r="D193" t="s">
        <v>435</v>
      </c>
    </row>
    <row r="194" spans="1:4" ht="15.75">
      <c r="A194" s="5" t="s">
        <v>446</v>
      </c>
      <c r="B194" t="s">
        <v>1222</v>
      </c>
      <c r="C194" s="6">
        <v>300000</v>
      </c>
      <c r="D194" t="s">
        <v>434</v>
      </c>
    </row>
    <row r="195" spans="1:4" ht="15.75">
      <c r="A195" s="5" t="s">
        <v>446</v>
      </c>
      <c r="B195" t="s">
        <v>1223</v>
      </c>
      <c r="C195" s="6">
        <v>300000</v>
      </c>
      <c r="D195" t="s">
        <v>434</v>
      </c>
    </row>
    <row r="196" spans="1:4" ht="15.75">
      <c r="A196" s="5" t="s">
        <v>447</v>
      </c>
      <c r="B196" t="s">
        <v>1224</v>
      </c>
      <c r="C196" s="6">
        <v>313000</v>
      </c>
      <c r="D196" t="s">
        <v>434</v>
      </c>
    </row>
    <row r="197" spans="1:4" ht="15.75">
      <c r="A197" s="5" t="s">
        <v>447</v>
      </c>
      <c r="B197" t="s">
        <v>1225</v>
      </c>
      <c r="C197" s="6">
        <v>314000</v>
      </c>
      <c r="D197" t="s">
        <v>434</v>
      </c>
    </row>
    <row r="198" spans="1:4" ht="15.75">
      <c r="A198" s="5" t="s">
        <v>447</v>
      </c>
      <c r="B198" t="s">
        <v>1226</v>
      </c>
      <c r="C198" s="6">
        <v>6000000</v>
      </c>
      <c r="D198" t="s">
        <v>438</v>
      </c>
    </row>
    <row r="199" spans="1:4" ht="15.75">
      <c r="A199" s="5" t="s">
        <v>447</v>
      </c>
      <c r="B199" t="s">
        <v>1227</v>
      </c>
      <c r="C199" s="6">
        <v>304000</v>
      </c>
      <c r="D199" t="s">
        <v>438</v>
      </c>
    </row>
    <row r="200" spans="1:4" ht="15.75">
      <c r="A200" s="5" t="s">
        <v>447</v>
      </c>
      <c r="B200" t="s">
        <v>1228</v>
      </c>
      <c r="C200" s="6">
        <v>302000</v>
      </c>
      <c r="D200" t="s">
        <v>437</v>
      </c>
    </row>
    <row r="201" spans="1:4" ht="15.75">
      <c r="A201" s="5" t="s">
        <v>447</v>
      </c>
      <c r="B201" t="s">
        <v>1229</v>
      </c>
      <c r="C201" s="6">
        <v>309500</v>
      </c>
      <c r="D201" t="s">
        <v>438</v>
      </c>
    </row>
    <row r="202" spans="1:4" ht="15.75">
      <c r="A202" s="5" t="s">
        <v>447</v>
      </c>
      <c r="B202" t="s">
        <v>1230</v>
      </c>
      <c r="C202" s="6">
        <v>304500</v>
      </c>
      <c r="D202" t="s">
        <v>434</v>
      </c>
    </row>
    <row r="203" spans="1:4" ht="15.75">
      <c r="A203" s="5" t="s">
        <v>447</v>
      </c>
      <c r="B203" t="s">
        <v>1231</v>
      </c>
      <c r="C203" s="6">
        <v>300000</v>
      </c>
      <c r="D203" t="s">
        <v>434</v>
      </c>
    </row>
    <row r="204" spans="1:4" ht="15.75">
      <c r="A204" s="5" t="s">
        <v>447</v>
      </c>
      <c r="B204" t="s">
        <v>1232</v>
      </c>
      <c r="C204" s="6">
        <v>625000</v>
      </c>
      <c r="D204" t="s">
        <v>435</v>
      </c>
    </row>
    <row r="205" spans="1:4" ht="15.75">
      <c r="A205" s="5" t="s">
        <v>447</v>
      </c>
      <c r="B205" t="s">
        <v>1233</v>
      </c>
      <c r="C205" s="6">
        <v>775000</v>
      </c>
      <c r="D205" t="s">
        <v>439</v>
      </c>
    </row>
    <row r="206" spans="1:4" ht="15.75">
      <c r="A206" s="5" t="s">
        <v>447</v>
      </c>
      <c r="B206" t="s">
        <v>1234</v>
      </c>
      <c r="C206" s="6">
        <v>303500</v>
      </c>
      <c r="D206" t="s">
        <v>434</v>
      </c>
    </row>
    <row r="207" spans="1:4" ht="15.75">
      <c r="A207" s="5" t="s">
        <v>447</v>
      </c>
      <c r="B207" t="s">
        <v>1235</v>
      </c>
      <c r="C207" s="6">
        <v>2000000</v>
      </c>
      <c r="D207" t="s">
        <v>434</v>
      </c>
    </row>
    <row r="208" spans="1:4" ht="15.75">
      <c r="A208" s="5" t="s">
        <v>447</v>
      </c>
      <c r="B208" t="s">
        <v>1236</v>
      </c>
      <c r="C208" s="6">
        <v>300000</v>
      </c>
      <c r="D208" t="s">
        <v>436</v>
      </c>
    </row>
    <row r="209" spans="1:4" ht="15.75">
      <c r="A209" s="5" t="s">
        <v>447</v>
      </c>
      <c r="B209" t="s">
        <v>1237</v>
      </c>
      <c r="C209" s="6">
        <v>305500</v>
      </c>
      <c r="D209" t="s">
        <v>434</v>
      </c>
    </row>
    <row r="210" spans="1:4" ht="15.75">
      <c r="A210" s="5" t="s">
        <v>447</v>
      </c>
      <c r="B210" t="s">
        <v>1238</v>
      </c>
      <c r="C210" s="6">
        <v>3000000</v>
      </c>
      <c r="D210" t="s">
        <v>438</v>
      </c>
    </row>
    <row r="211" spans="1:4" ht="15.75">
      <c r="A211" s="5" t="s">
        <v>447</v>
      </c>
      <c r="B211" t="s">
        <v>1239</v>
      </c>
      <c r="C211" s="6">
        <v>300000</v>
      </c>
      <c r="D211" t="s">
        <v>438</v>
      </c>
    </row>
    <row r="212" spans="1:4" ht="15.75">
      <c r="A212" s="5" t="s">
        <v>447</v>
      </c>
      <c r="B212" t="s">
        <v>1240</v>
      </c>
      <c r="C212" s="6">
        <v>1500000</v>
      </c>
      <c r="D212" t="s">
        <v>434</v>
      </c>
    </row>
    <row r="213" spans="1:4" ht="15.75">
      <c r="A213" s="5" t="s">
        <v>447</v>
      </c>
      <c r="B213" t="s">
        <v>1241</v>
      </c>
      <c r="C213" s="6">
        <v>300000</v>
      </c>
      <c r="D213" t="s">
        <v>437</v>
      </c>
    </row>
    <row r="214" spans="1:4" ht="15.75">
      <c r="A214" s="5" t="s">
        <v>447</v>
      </c>
      <c r="B214" t="s">
        <v>1242</v>
      </c>
      <c r="C214" s="6">
        <v>301000</v>
      </c>
      <c r="D214" t="s">
        <v>434</v>
      </c>
    </row>
    <row r="215" spans="1:4" ht="15.75">
      <c r="A215" s="5" t="s">
        <v>447</v>
      </c>
      <c r="B215" t="s">
        <v>1243</v>
      </c>
      <c r="C215" s="6">
        <v>450000</v>
      </c>
      <c r="D215" t="s">
        <v>434</v>
      </c>
    </row>
    <row r="216" spans="1:4" ht="15.75">
      <c r="A216" s="5" t="s">
        <v>447</v>
      </c>
      <c r="B216" t="s">
        <v>1244</v>
      </c>
      <c r="C216" s="6">
        <v>2750000</v>
      </c>
      <c r="D216" t="s">
        <v>435</v>
      </c>
    </row>
    <row r="217" spans="1:4" ht="15.75">
      <c r="A217" s="5" t="s">
        <v>447</v>
      </c>
      <c r="B217" t="s">
        <v>1245</v>
      </c>
      <c r="C217" s="6">
        <v>4500000</v>
      </c>
      <c r="D217" t="s">
        <v>440</v>
      </c>
    </row>
    <row r="218" spans="1:4" ht="15.75">
      <c r="A218" s="5" t="s">
        <v>447</v>
      </c>
      <c r="B218" t="s">
        <v>1246</v>
      </c>
      <c r="C218" s="6">
        <v>900000</v>
      </c>
      <c r="D218" t="s">
        <v>437</v>
      </c>
    </row>
    <row r="219" spans="1:4" ht="15.75">
      <c r="A219" s="5" t="s">
        <v>447</v>
      </c>
      <c r="B219" t="s">
        <v>1247</v>
      </c>
      <c r="C219" s="6">
        <v>11000000</v>
      </c>
      <c r="D219" t="s">
        <v>436</v>
      </c>
    </row>
    <row r="220" spans="1:4" ht="15.75">
      <c r="A220" s="5" t="s">
        <v>447</v>
      </c>
      <c r="B220" t="s">
        <v>1248</v>
      </c>
      <c r="C220" s="6">
        <v>2750000</v>
      </c>
      <c r="D220" t="s">
        <v>438</v>
      </c>
    </row>
    <row r="221" spans="1:4" ht="15.75">
      <c r="A221" s="5" t="s">
        <v>447</v>
      </c>
      <c r="B221" t="s">
        <v>1249</v>
      </c>
      <c r="C221" s="6">
        <v>311000</v>
      </c>
      <c r="D221" t="s">
        <v>434</v>
      </c>
    </row>
    <row r="222" spans="1:4" ht="15.75">
      <c r="A222" s="5" t="s">
        <v>448</v>
      </c>
      <c r="B222" t="s">
        <v>1250</v>
      </c>
      <c r="C222" s="6">
        <v>302500</v>
      </c>
      <c r="D222" t="s">
        <v>438</v>
      </c>
    </row>
    <row r="223" spans="1:4" ht="15.75">
      <c r="A223" s="5" t="s">
        <v>448</v>
      </c>
      <c r="B223" t="s">
        <v>1251</v>
      </c>
      <c r="C223" s="6">
        <v>500000</v>
      </c>
      <c r="D223" t="s">
        <v>434</v>
      </c>
    </row>
    <row r="224" spans="1:4" ht="15.75">
      <c r="A224" s="5" t="s">
        <v>448</v>
      </c>
      <c r="B224" t="s">
        <v>1252</v>
      </c>
      <c r="C224" s="6">
        <v>330000</v>
      </c>
      <c r="D224" t="s">
        <v>434</v>
      </c>
    </row>
    <row r="225" spans="1:4" ht="15.75">
      <c r="A225" s="5" t="s">
        <v>448</v>
      </c>
      <c r="B225" t="s">
        <v>1253</v>
      </c>
      <c r="C225" s="6">
        <v>500000</v>
      </c>
      <c r="D225" t="s">
        <v>437</v>
      </c>
    </row>
    <row r="226" spans="1:4" ht="15.75">
      <c r="A226" s="5" t="s">
        <v>448</v>
      </c>
      <c r="B226" t="s">
        <v>1254</v>
      </c>
      <c r="C226" s="6">
        <v>2700000</v>
      </c>
      <c r="D226" t="s">
        <v>434</v>
      </c>
    </row>
    <row r="227" spans="1:4" ht="15.75">
      <c r="A227" s="5" t="s">
        <v>448</v>
      </c>
      <c r="B227" t="s">
        <v>1255</v>
      </c>
      <c r="C227" s="6">
        <v>2525000</v>
      </c>
      <c r="D227" t="s">
        <v>437</v>
      </c>
    </row>
    <row r="228" spans="1:4" ht="15.75">
      <c r="A228" s="5" t="s">
        <v>448</v>
      </c>
      <c r="B228" t="s">
        <v>1256</v>
      </c>
      <c r="C228" s="6">
        <v>3000000</v>
      </c>
      <c r="D228" t="s">
        <v>434</v>
      </c>
    </row>
    <row r="229" spans="1:4" ht="15.75">
      <c r="A229" s="5" t="s">
        <v>448</v>
      </c>
      <c r="B229" t="s">
        <v>1257</v>
      </c>
      <c r="C229" s="6">
        <v>1000000</v>
      </c>
      <c r="D229" t="s">
        <v>439</v>
      </c>
    </row>
    <row r="230" spans="1:4" ht="15.75">
      <c r="A230" s="5" t="s">
        <v>448</v>
      </c>
      <c r="B230" t="s">
        <v>1258</v>
      </c>
      <c r="C230" s="6">
        <v>4750000</v>
      </c>
      <c r="D230" t="s">
        <v>438</v>
      </c>
    </row>
    <row r="231" spans="1:4" ht="15.75">
      <c r="A231" s="5" t="s">
        <v>448</v>
      </c>
      <c r="B231" t="s">
        <v>1259</v>
      </c>
      <c r="C231" s="6">
        <v>2750000</v>
      </c>
      <c r="D231" t="s">
        <v>438</v>
      </c>
    </row>
    <row r="232" spans="1:4" ht="15.75">
      <c r="A232" s="5" t="s">
        <v>448</v>
      </c>
      <c r="B232" t="s">
        <v>1260</v>
      </c>
      <c r="C232" s="6">
        <v>325000</v>
      </c>
      <c r="D232" t="s">
        <v>438</v>
      </c>
    </row>
    <row r="233" spans="1:4" ht="15.75">
      <c r="A233" s="5" t="s">
        <v>448</v>
      </c>
      <c r="B233" t="s">
        <v>1261</v>
      </c>
      <c r="C233" s="6">
        <v>3400000</v>
      </c>
      <c r="D233" t="s">
        <v>440</v>
      </c>
    </row>
    <row r="234" spans="1:4" ht="15.75">
      <c r="A234" s="5" t="s">
        <v>448</v>
      </c>
      <c r="B234" t="s">
        <v>1262</v>
      </c>
      <c r="C234" s="6">
        <v>312500</v>
      </c>
      <c r="D234" t="s">
        <v>435</v>
      </c>
    </row>
    <row r="235" spans="1:4" ht="15.75">
      <c r="A235" s="5" t="s">
        <v>448</v>
      </c>
      <c r="B235" t="s">
        <v>1263</v>
      </c>
      <c r="C235" s="6">
        <v>330000</v>
      </c>
      <c r="D235" t="s">
        <v>434</v>
      </c>
    </row>
    <row r="236" spans="1:4" ht="15.75">
      <c r="A236" s="5" t="s">
        <v>448</v>
      </c>
      <c r="B236" t="s">
        <v>1264</v>
      </c>
      <c r="C236" s="6">
        <v>4150000</v>
      </c>
      <c r="D236" t="s">
        <v>434</v>
      </c>
    </row>
    <row r="237" spans="1:4" ht="15.75">
      <c r="A237" s="5" t="s">
        <v>448</v>
      </c>
      <c r="B237" t="s">
        <v>1265</v>
      </c>
      <c r="C237" s="6">
        <v>1750000</v>
      </c>
      <c r="D237" t="s">
        <v>436</v>
      </c>
    </row>
    <row r="238" spans="1:4" ht="15.75">
      <c r="A238" s="5" t="s">
        <v>448</v>
      </c>
      <c r="B238" t="s">
        <v>1266</v>
      </c>
      <c r="C238" s="6">
        <v>6000000</v>
      </c>
      <c r="D238" t="s">
        <v>434</v>
      </c>
    </row>
    <row r="239" spans="1:4" ht="15.75">
      <c r="A239" s="5" t="s">
        <v>448</v>
      </c>
      <c r="B239" t="s">
        <v>1267</v>
      </c>
      <c r="C239" s="6">
        <v>315000</v>
      </c>
      <c r="D239" t="s">
        <v>438</v>
      </c>
    </row>
    <row r="240" spans="1:4" ht="15.75">
      <c r="A240" s="5" t="s">
        <v>448</v>
      </c>
      <c r="B240" t="s">
        <v>1268</v>
      </c>
      <c r="C240" s="6">
        <v>365000</v>
      </c>
      <c r="D240" t="s">
        <v>435</v>
      </c>
    </row>
    <row r="241" spans="1:4" ht="15.75">
      <c r="A241" s="5" t="s">
        <v>448</v>
      </c>
      <c r="B241" t="s">
        <v>1269</v>
      </c>
      <c r="C241" s="6">
        <v>450000</v>
      </c>
      <c r="D241" t="s">
        <v>435</v>
      </c>
    </row>
    <row r="242" spans="1:4" ht="15.75">
      <c r="A242" s="5" t="s">
        <v>448</v>
      </c>
      <c r="B242" t="s">
        <v>1270</v>
      </c>
      <c r="C242" s="6">
        <v>8750000</v>
      </c>
      <c r="D242" t="s">
        <v>434</v>
      </c>
    </row>
    <row r="243" spans="1:4" ht="15.75">
      <c r="A243" s="5" t="s">
        <v>448</v>
      </c>
      <c r="B243" t="s">
        <v>1271</v>
      </c>
      <c r="C243" s="6">
        <v>8000000</v>
      </c>
      <c r="D243" t="s">
        <v>434</v>
      </c>
    </row>
    <row r="244" spans="1:4" ht="15.75">
      <c r="A244" s="5" t="s">
        <v>448</v>
      </c>
      <c r="B244" t="s">
        <v>1272</v>
      </c>
      <c r="C244" s="6">
        <v>340000</v>
      </c>
      <c r="D244" t="s">
        <v>439</v>
      </c>
    </row>
    <row r="245" spans="1:4" ht="15.75">
      <c r="A245" s="5" t="s">
        <v>448</v>
      </c>
      <c r="B245" t="s">
        <v>1273</v>
      </c>
      <c r="C245" s="6">
        <v>2000000</v>
      </c>
      <c r="D245" t="s">
        <v>434</v>
      </c>
    </row>
    <row r="246" spans="1:4" ht="15.75">
      <c r="A246" s="5" t="s">
        <v>448</v>
      </c>
      <c r="B246" t="s">
        <v>1274</v>
      </c>
      <c r="C246" s="6">
        <v>325000</v>
      </c>
      <c r="D246" t="s">
        <v>434</v>
      </c>
    </row>
    <row r="247" spans="1:4" ht="15.75">
      <c r="A247" s="5" t="s">
        <v>448</v>
      </c>
      <c r="B247" t="s">
        <v>1275</v>
      </c>
      <c r="C247" s="6">
        <v>335000</v>
      </c>
      <c r="D247" t="s">
        <v>434</v>
      </c>
    </row>
    <row r="248" spans="1:4" ht="15.75">
      <c r="A248" s="5" t="s">
        <v>449</v>
      </c>
      <c r="B248" t="s">
        <v>1276</v>
      </c>
      <c r="C248" s="6">
        <v>700000</v>
      </c>
      <c r="D248" t="s">
        <v>435</v>
      </c>
    </row>
    <row r="249" spans="1:4" ht="15.75">
      <c r="A249" s="5" t="s">
        <v>449</v>
      </c>
      <c r="B249" t="s">
        <v>1277</v>
      </c>
      <c r="C249" s="6">
        <v>445000</v>
      </c>
      <c r="D249" t="s">
        <v>434</v>
      </c>
    </row>
    <row r="250" spans="1:4" ht="15.75">
      <c r="A250" s="5" t="s">
        <v>449</v>
      </c>
      <c r="B250" t="s">
        <v>1278</v>
      </c>
      <c r="C250" s="6">
        <v>8250000</v>
      </c>
      <c r="D250" t="s">
        <v>434</v>
      </c>
    </row>
    <row r="251" spans="1:4" ht="15.75">
      <c r="A251" s="5" t="s">
        <v>449</v>
      </c>
      <c r="B251" t="s">
        <v>1279</v>
      </c>
      <c r="C251" s="6">
        <v>315000</v>
      </c>
      <c r="D251" t="s">
        <v>440</v>
      </c>
    </row>
    <row r="252" spans="1:4" ht="15.75">
      <c r="A252" s="5" t="s">
        <v>449</v>
      </c>
      <c r="B252" t="s">
        <v>1280</v>
      </c>
      <c r="C252" s="6">
        <v>450000</v>
      </c>
      <c r="D252" t="s">
        <v>436</v>
      </c>
    </row>
    <row r="253" spans="1:4" ht="15.75">
      <c r="A253" s="5" t="s">
        <v>449</v>
      </c>
      <c r="B253" t="s">
        <v>1281</v>
      </c>
      <c r="C253" s="6">
        <v>375000</v>
      </c>
      <c r="D253" t="s">
        <v>434</v>
      </c>
    </row>
    <row r="254" spans="1:4" ht="15.75">
      <c r="A254" s="5" t="s">
        <v>449</v>
      </c>
      <c r="B254" t="s">
        <v>1282</v>
      </c>
      <c r="C254" s="6">
        <v>330000</v>
      </c>
      <c r="D254" t="s">
        <v>434</v>
      </c>
    </row>
    <row r="255" spans="1:4" ht="15.75">
      <c r="A255" s="5" t="s">
        <v>449</v>
      </c>
      <c r="B255" t="s">
        <v>1283</v>
      </c>
      <c r="C255" s="6">
        <v>1400000</v>
      </c>
      <c r="D255" t="s">
        <v>434</v>
      </c>
    </row>
    <row r="256" spans="1:4" ht="15.75">
      <c r="A256" s="5" t="s">
        <v>449</v>
      </c>
      <c r="B256" t="s">
        <v>1284</v>
      </c>
      <c r="C256" s="6">
        <v>675000</v>
      </c>
      <c r="D256" t="s">
        <v>439</v>
      </c>
    </row>
    <row r="257" spans="1:4" ht="15.75">
      <c r="A257" s="5" t="s">
        <v>449</v>
      </c>
      <c r="B257" t="s">
        <v>1285</v>
      </c>
      <c r="C257" s="6">
        <v>345000</v>
      </c>
      <c r="D257" t="s">
        <v>437</v>
      </c>
    </row>
    <row r="258" spans="1:4" ht="15.75">
      <c r="A258" s="5" t="s">
        <v>449</v>
      </c>
      <c r="B258" t="s">
        <v>1286</v>
      </c>
      <c r="C258" s="6">
        <v>4250000</v>
      </c>
      <c r="D258" t="s">
        <v>434</v>
      </c>
    </row>
    <row r="259" spans="1:4" ht="15.75">
      <c r="A259" s="5" t="s">
        <v>449</v>
      </c>
      <c r="B259" t="s">
        <v>1287</v>
      </c>
      <c r="C259" s="6">
        <v>6250000</v>
      </c>
      <c r="D259" t="s">
        <v>436</v>
      </c>
    </row>
    <row r="260" spans="1:4" ht="15.75">
      <c r="A260" s="5" t="s">
        <v>449</v>
      </c>
      <c r="B260" t="s">
        <v>1288</v>
      </c>
      <c r="C260" s="6">
        <v>4200000</v>
      </c>
      <c r="D260" t="s">
        <v>438</v>
      </c>
    </row>
    <row r="261" spans="1:4" ht="15.75">
      <c r="A261" s="5" t="s">
        <v>449</v>
      </c>
      <c r="B261" t="s">
        <v>1289</v>
      </c>
      <c r="C261" s="6">
        <v>500000</v>
      </c>
      <c r="D261" t="s">
        <v>434</v>
      </c>
    </row>
    <row r="262" spans="1:4" ht="15.75">
      <c r="A262" s="5" t="s">
        <v>449</v>
      </c>
      <c r="B262" t="s">
        <v>1290</v>
      </c>
      <c r="C262" s="6">
        <v>330000</v>
      </c>
      <c r="D262" t="s">
        <v>434</v>
      </c>
    </row>
    <row r="263" spans="1:4" ht="15.75">
      <c r="A263" s="5" t="s">
        <v>449</v>
      </c>
      <c r="B263" t="s">
        <v>1291</v>
      </c>
      <c r="C263" s="6">
        <v>300000</v>
      </c>
      <c r="D263" t="s">
        <v>435</v>
      </c>
    </row>
    <row r="264" spans="1:4" ht="15.75">
      <c r="A264" s="5" t="s">
        <v>449</v>
      </c>
      <c r="B264" t="s">
        <v>1292</v>
      </c>
      <c r="C264" s="6">
        <v>9000000</v>
      </c>
      <c r="D264" t="s">
        <v>438</v>
      </c>
    </row>
    <row r="265" spans="1:4" ht="15.75">
      <c r="A265" s="5" t="s">
        <v>449</v>
      </c>
      <c r="B265" t="s">
        <v>1293</v>
      </c>
      <c r="C265" s="6">
        <v>325000</v>
      </c>
      <c r="D265" t="s">
        <v>435</v>
      </c>
    </row>
    <row r="266" spans="1:4" ht="15.75">
      <c r="A266" s="5" t="s">
        <v>449</v>
      </c>
      <c r="B266" t="s">
        <v>1294</v>
      </c>
      <c r="C266" s="6">
        <v>450000</v>
      </c>
      <c r="D266" t="s">
        <v>438</v>
      </c>
    </row>
    <row r="267" spans="1:4" ht="15.75">
      <c r="A267" s="5" t="s">
        <v>449</v>
      </c>
      <c r="B267" t="s">
        <v>1295</v>
      </c>
      <c r="C267" s="6">
        <v>320000</v>
      </c>
      <c r="D267" t="s">
        <v>438</v>
      </c>
    </row>
    <row r="268" spans="1:4" ht="15.75">
      <c r="A268" s="5" t="s">
        <v>449</v>
      </c>
      <c r="B268" t="s">
        <v>1296</v>
      </c>
      <c r="C268" s="6">
        <v>300000</v>
      </c>
      <c r="D268" t="s">
        <v>434</v>
      </c>
    </row>
    <row r="269" spans="1:4" ht="15.75">
      <c r="A269" s="5" t="s">
        <v>449</v>
      </c>
      <c r="B269" t="s">
        <v>1297</v>
      </c>
      <c r="C269" s="6">
        <v>5000000</v>
      </c>
      <c r="D269" t="s">
        <v>436</v>
      </c>
    </row>
    <row r="270" spans="1:4" ht="15.75">
      <c r="A270" s="5" t="s">
        <v>449</v>
      </c>
      <c r="B270" t="s">
        <v>1298</v>
      </c>
      <c r="C270" s="6">
        <v>5000000</v>
      </c>
      <c r="D270" t="s">
        <v>438</v>
      </c>
    </row>
    <row r="271" spans="1:4" ht="15.75">
      <c r="A271" s="5" t="s">
        <v>449</v>
      </c>
      <c r="B271" t="s">
        <v>1299</v>
      </c>
      <c r="C271" s="6">
        <v>600000</v>
      </c>
      <c r="D271" t="s">
        <v>434</v>
      </c>
    </row>
    <row r="272" spans="1:4" ht="15.75">
      <c r="A272" s="5" t="s">
        <v>449</v>
      </c>
      <c r="B272" t="s">
        <v>1300</v>
      </c>
      <c r="C272" s="6">
        <v>325000</v>
      </c>
      <c r="D272" t="s">
        <v>434</v>
      </c>
    </row>
    <row r="273" spans="1:4" ht="15.75">
      <c r="A273" s="5" t="s">
        <v>449</v>
      </c>
      <c r="B273" t="s">
        <v>1301</v>
      </c>
      <c r="C273" s="6">
        <v>575000</v>
      </c>
      <c r="D273" t="s">
        <v>434</v>
      </c>
    </row>
    <row r="274" spans="1:4" ht="15.75">
      <c r="A274" s="5" t="s">
        <v>450</v>
      </c>
      <c r="B274" t="s">
        <v>1302</v>
      </c>
      <c r="C274" s="6">
        <v>3200000</v>
      </c>
      <c r="D274" t="s">
        <v>434</v>
      </c>
    </row>
    <row r="275" spans="1:4" ht="15.75">
      <c r="A275" s="5" t="s">
        <v>450</v>
      </c>
      <c r="B275" t="s">
        <v>1303</v>
      </c>
      <c r="C275" s="6">
        <v>314000</v>
      </c>
      <c r="D275" t="s">
        <v>434</v>
      </c>
    </row>
    <row r="276" spans="1:4" ht="15.75">
      <c r="A276" s="5" t="s">
        <v>450</v>
      </c>
      <c r="B276" t="s">
        <v>1304</v>
      </c>
      <c r="C276" s="6">
        <v>325000</v>
      </c>
      <c r="D276" t="s">
        <v>438</v>
      </c>
    </row>
    <row r="277" spans="1:4" ht="15.75">
      <c r="A277" s="5" t="s">
        <v>450</v>
      </c>
      <c r="B277" t="s">
        <v>1305</v>
      </c>
      <c r="C277" s="6">
        <v>300000</v>
      </c>
      <c r="D277" t="s">
        <v>434</v>
      </c>
    </row>
    <row r="278" spans="1:4" ht="15.75">
      <c r="A278" s="5" t="s">
        <v>450</v>
      </c>
      <c r="B278" t="s">
        <v>1306</v>
      </c>
      <c r="C278" s="6">
        <v>303000</v>
      </c>
      <c r="D278" t="s">
        <v>434</v>
      </c>
    </row>
    <row r="279" spans="1:4" ht="15.75">
      <c r="A279" s="5" t="s">
        <v>450</v>
      </c>
      <c r="B279" t="s">
        <v>1307</v>
      </c>
      <c r="C279" s="6">
        <v>300000</v>
      </c>
      <c r="D279" t="s">
        <v>434</v>
      </c>
    </row>
    <row r="280" spans="1:4" ht="15.75">
      <c r="A280" s="5" t="s">
        <v>450</v>
      </c>
      <c r="B280" t="s">
        <v>1308</v>
      </c>
      <c r="C280" s="6">
        <v>2150000</v>
      </c>
      <c r="D280" t="s">
        <v>437</v>
      </c>
    </row>
    <row r="281" spans="1:4" ht="15.75">
      <c r="A281" s="5" t="s">
        <v>450</v>
      </c>
      <c r="B281" t="s">
        <v>1309</v>
      </c>
      <c r="C281" s="6">
        <v>11850000</v>
      </c>
      <c r="D281" t="s">
        <v>438</v>
      </c>
    </row>
    <row r="282" spans="1:4" ht="15.75">
      <c r="A282" s="5" t="s">
        <v>450</v>
      </c>
      <c r="B282" t="s">
        <v>1310</v>
      </c>
      <c r="C282" s="6">
        <v>300000</v>
      </c>
      <c r="D282" t="s">
        <v>437</v>
      </c>
    </row>
    <row r="283" spans="1:4" ht="15.75">
      <c r="A283" s="5" t="s">
        <v>450</v>
      </c>
      <c r="B283" t="s">
        <v>1311</v>
      </c>
      <c r="C283" s="6">
        <v>315000</v>
      </c>
      <c r="D283" t="s">
        <v>435</v>
      </c>
    </row>
    <row r="284" spans="1:4" ht="15.75">
      <c r="A284" s="5" t="s">
        <v>450</v>
      </c>
      <c r="B284" t="s">
        <v>1312</v>
      </c>
      <c r="C284" s="6">
        <v>340000</v>
      </c>
      <c r="D284" t="s">
        <v>438</v>
      </c>
    </row>
    <row r="285" spans="1:4" ht="15.75">
      <c r="A285" s="5" t="s">
        <v>450</v>
      </c>
      <c r="B285" t="s">
        <v>1313</v>
      </c>
      <c r="C285" s="6">
        <v>305000</v>
      </c>
      <c r="D285" t="s">
        <v>434</v>
      </c>
    </row>
    <row r="286" spans="1:4" ht="15.75">
      <c r="A286" s="5" t="s">
        <v>450</v>
      </c>
      <c r="B286" t="s">
        <v>1314</v>
      </c>
      <c r="C286" s="6">
        <v>300000</v>
      </c>
      <c r="D286" t="s">
        <v>434</v>
      </c>
    </row>
    <row r="287" spans="1:4" ht="15.75">
      <c r="A287" s="5" t="s">
        <v>450</v>
      </c>
      <c r="B287" t="s">
        <v>1315</v>
      </c>
      <c r="C287" s="6">
        <v>309000</v>
      </c>
      <c r="D287" t="s">
        <v>434</v>
      </c>
    </row>
    <row r="288" spans="1:4" ht="15.75">
      <c r="A288" s="5" t="s">
        <v>450</v>
      </c>
      <c r="B288" t="s">
        <v>1316</v>
      </c>
      <c r="C288" s="6">
        <v>1700000</v>
      </c>
      <c r="D288" t="s">
        <v>440</v>
      </c>
    </row>
    <row r="289" spans="1:4" ht="15.75">
      <c r="A289" s="5" t="s">
        <v>450</v>
      </c>
      <c r="B289" t="s">
        <v>1317</v>
      </c>
      <c r="C289" s="6">
        <v>8500000</v>
      </c>
      <c r="D289" t="s">
        <v>440</v>
      </c>
    </row>
    <row r="290" spans="1:4" ht="15.75">
      <c r="A290" s="5" t="s">
        <v>450</v>
      </c>
      <c r="B290" t="s">
        <v>1318</v>
      </c>
      <c r="C290" s="6">
        <v>2625000</v>
      </c>
      <c r="D290" t="s">
        <v>440</v>
      </c>
    </row>
    <row r="291" spans="1:4" ht="15.75">
      <c r="A291" s="5" t="s">
        <v>450</v>
      </c>
      <c r="B291" t="s">
        <v>1319</v>
      </c>
      <c r="C291" s="6">
        <v>2500000</v>
      </c>
      <c r="D291" t="s">
        <v>434</v>
      </c>
    </row>
    <row r="292" spans="1:4" ht="15.75">
      <c r="A292" s="5" t="s">
        <v>450</v>
      </c>
      <c r="B292" t="s">
        <v>1320</v>
      </c>
      <c r="C292" s="6">
        <v>310000</v>
      </c>
      <c r="D292" t="s">
        <v>436</v>
      </c>
    </row>
    <row r="293" spans="1:4" ht="15.75">
      <c r="A293" s="5" t="s">
        <v>450</v>
      </c>
      <c r="B293" t="s">
        <v>1321</v>
      </c>
      <c r="C293" s="6">
        <v>300000</v>
      </c>
      <c r="D293" t="s">
        <v>434</v>
      </c>
    </row>
    <row r="294" spans="1:4" ht="15.75">
      <c r="A294" s="5" t="s">
        <v>450</v>
      </c>
      <c r="B294" t="s">
        <v>1322</v>
      </c>
      <c r="C294" s="6">
        <v>307000</v>
      </c>
      <c r="D294" t="s">
        <v>439</v>
      </c>
    </row>
    <row r="295" spans="1:4" ht="15.75">
      <c r="A295" s="5" t="s">
        <v>450</v>
      </c>
      <c r="B295" t="s">
        <v>1323</v>
      </c>
      <c r="C295" s="6">
        <v>4500000</v>
      </c>
      <c r="D295" t="s">
        <v>434</v>
      </c>
    </row>
    <row r="296" spans="1:4" ht="15.75">
      <c r="A296" s="5" t="s">
        <v>450</v>
      </c>
      <c r="B296" t="s">
        <v>1324</v>
      </c>
      <c r="C296" s="6">
        <v>305000</v>
      </c>
      <c r="D296" t="s">
        <v>434</v>
      </c>
    </row>
    <row r="297" spans="1:4" ht="15.75">
      <c r="A297" s="5" t="s">
        <v>450</v>
      </c>
      <c r="B297" t="s">
        <v>1325</v>
      </c>
      <c r="C297" s="6">
        <v>400000</v>
      </c>
      <c r="D297" t="s">
        <v>435</v>
      </c>
    </row>
    <row r="298" spans="1:4" ht="15.75">
      <c r="A298" s="5" t="s">
        <v>450</v>
      </c>
      <c r="B298" t="s">
        <v>1326</v>
      </c>
      <c r="C298" s="6">
        <v>360000</v>
      </c>
      <c r="D298" t="s">
        <v>434</v>
      </c>
    </row>
    <row r="299" spans="1:4" ht="15.75">
      <c r="A299" s="5" t="s">
        <v>450</v>
      </c>
      <c r="B299" t="s">
        <v>1327</v>
      </c>
      <c r="C299" s="6">
        <v>6750000</v>
      </c>
      <c r="D299" t="s">
        <v>438</v>
      </c>
    </row>
    <row r="300" spans="1:4" ht="15.75">
      <c r="A300" s="5" t="s">
        <v>451</v>
      </c>
      <c r="B300" t="s">
        <v>1328</v>
      </c>
      <c r="C300" s="6">
        <v>300000</v>
      </c>
      <c r="D300" t="s">
        <v>439</v>
      </c>
    </row>
    <row r="301" spans="1:4" ht="15.75">
      <c r="A301" s="5" t="s">
        <v>451</v>
      </c>
      <c r="B301" t="s">
        <v>1329</v>
      </c>
      <c r="C301" s="6">
        <v>8000000</v>
      </c>
      <c r="D301" t="s">
        <v>439</v>
      </c>
    </row>
    <row r="302" spans="1:4" ht="15.75">
      <c r="A302" s="5" t="s">
        <v>451</v>
      </c>
      <c r="B302" t="s">
        <v>1330</v>
      </c>
      <c r="C302" s="6">
        <v>500000</v>
      </c>
      <c r="D302" t="s">
        <v>435</v>
      </c>
    </row>
    <row r="303" spans="1:4" ht="15.75">
      <c r="A303" s="5" t="s">
        <v>451</v>
      </c>
      <c r="B303" t="s">
        <v>1331</v>
      </c>
      <c r="C303" s="6">
        <v>7416667</v>
      </c>
      <c r="D303" t="s">
        <v>438</v>
      </c>
    </row>
    <row r="304" spans="1:4" ht="15.75">
      <c r="A304" s="5" t="s">
        <v>451</v>
      </c>
      <c r="B304" t="s">
        <v>1332</v>
      </c>
      <c r="C304" s="6">
        <v>400000</v>
      </c>
      <c r="D304" t="s">
        <v>434</v>
      </c>
    </row>
    <row r="305" spans="1:4" ht="15.75">
      <c r="A305" s="5" t="s">
        <v>451</v>
      </c>
      <c r="B305" t="s">
        <v>1333</v>
      </c>
      <c r="C305" s="6">
        <v>6725000</v>
      </c>
      <c r="D305" t="s">
        <v>440</v>
      </c>
    </row>
    <row r="306" spans="1:4" ht="15.75">
      <c r="A306" s="5" t="s">
        <v>451</v>
      </c>
      <c r="B306" t="s">
        <v>1334</v>
      </c>
      <c r="C306" s="6">
        <v>750000</v>
      </c>
      <c r="D306" t="s">
        <v>436</v>
      </c>
    </row>
    <row r="307" spans="1:4" ht="15.75">
      <c r="A307" s="5" t="s">
        <v>451</v>
      </c>
      <c r="B307" t="s">
        <v>1335</v>
      </c>
      <c r="C307" s="6">
        <v>1000000</v>
      </c>
      <c r="D307" t="s">
        <v>435</v>
      </c>
    </row>
    <row r="308" spans="1:4" ht="15.75">
      <c r="A308" s="5" t="s">
        <v>451</v>
      </c>
      <c r="B308" t="s">
        <v>1336</v>
      </c>
      <c r="C308" s="6">
        <v>425000</v>
      </c>
      <c r="D308" t="s">
        <v>434</v>
      </c>
    </row>
    <row r="309" spans="1:4" ht="15.75">
      <c r="A309" s="5" t="s">
        <v>451</v>
      </c>
      <c r="B309" t="s">
        <v>1337</v>
      </c>
      <c r="C309" s="6">
        <v>6875000</v>
      </c>
      <c r="D309" t="s">
        <v>434</v>
      </c>
    </row>
    <row r="310" spans="1:4" ht="15.75">
      <c r="A310" s="5" t="s">
        <v>451</v>
      </c>
      <c r="B310" t="s">
        <v>1338</v>
      </c>
      <c r="C310" s="6">
        <v>2500000</v>
      </c>
      <c r="D310" t="s">
        <v>437</v>
      </c>
    </row>
    <row r="311" spans="1:4" ht="15.75">
      <c r="A311" s="5" t="s">
        <v>451</v>
      </c>
      <c r="B311" t="s">
        <v>1339</v>
      </c>
      <c r="C311" s="6">
        <v>1800000</v>
      </c>
      <c r="D311" t="s">
        <v>434</v>
      </c>
    </row>
    <row r="312" spans="1:4" ht="15.75">
      <c r="A312" s="5" t="s">
        <v>451</v>
      </c>
      <c r="B312" t="s">
        <v>1340</v>
      </c>
      <c r="C312" s="6">
        <v>600000</v>
      </c>
      <c r="D312" t="s">
        <v>436</v>
      </c>
    </row>
    <row r="313" spans="1:4" ht="15.75">
      <c r="A313" s="5" t="s">
        <v>451</v>
      </c>
      <c r="B313" t="s">
        <v>1341</v>
      </c>
      <c r="C313" s="6">
        <v>4000000</v>
      </c>
      <c r="D313" t="s">
        <v>436</v>
      </c>
    </row>
    <row r="314" spans="1:4" ht="15.75">
      <c r="A314" s="5" t="s">
        <v>451</v>
      </c>
      <c r="B314" t="s">
        <v>1342</v>
      </c>
      <c r="C314" s="6">
        <v>302500</v>
      </c>
      <c r="D314" t="s">
        <v>434</v>
      </c>
    </row>
    <row r="315" spans="1:4" ht="15.75">
      <c r="A315" s="5" t="s">
        <v>451</v>
      </c>
      <c r="B315" t="s">
        <v>1343</v>
      </c>
      <c r="C315" s="6">
        <v>3150000</v>
      </c>
      <c r="D315" t="s">
        <v>439</v>
      </c>
    </row>
    <row r="316" spans="1:4" ht="15.75">
      <c r="A316" s="5" t="s">
        <v>451</v>
      </c>
      <c r="B316" t="s">
        <v>1344</v>
      </c>
      <c r="C316" s="6">
        <v>325000</v>
      </c>
      <c r="D316" t="s">
        <v>434</v>
      </c>
    </row>
    <row r="317" spans="1:4" ht="15.75">
      <c r="A317" s="5" t="s">
        <v>451</v>
      </c>
      <c r="B317" t="s">
        <v>1345</v>
      </c>
      <c r="C317" s="6">
        <v>6500000</v>
      </c>
      <c r="D317" t="s">
        <v>434</v>
      </c>
    </row>
    <row r="318" spans="1:4" ht="15.75">
      <c r="A318" s="5" t="s">
        <v>451</v>
      </c>
      <c r="B318" t="s">
        <v>1346</v>
      </c>
      <c r="C318" s="6">
        <v>3983333</v>
      </c>
      <c r="D318" t="s">
        <v>434</v>
      </c>
    </row>
    <row r="319" spans="1:4" ht="15.75">
      <c r="A319" s="5" t="s">
        <v>451</v>
      </c>
      <c r="B319" t="s">
        <v>1347</v>
      </c>
      <c r="C319" s="6">
        <v>7700000</v>
      </c>
      <c r="D319" t="s">
        <v>436</v>
      </c>
    </row>
    <row r="320" spans="1:4" ht="15.75">
      <c r="A320" s="5" t="s">
        <v>451</v>
      </c>
      <c r="B320" t="s">
        <v>1348</v>
      </c>
      <c r="C320" s="6">
        <v>440000</v>
      </c>
      <c r="D320" t="s">
        <v>434</v>
      </c>
    </row>
    <row r="321" spans="1:4" ht="15.75">
      <c r="A321" s="5" t="s">
        <v>451</v>
      </c>
      <c r="B321" t="s">
        <v>1349</v>
      </c>
      <c r="C321" s="6">
        <v>3500000</v>
      </c>
      <c r="D321" t="s">
        <v>434</v>
      </c>
    </row>
    <row r="322" spans="1:4" ht="15.75">
      <c r="A322" s="5" t="s">
        <v>451</v>
      </c>
      <c r="B322" t="s">
        <v>1350</v>
      </c>
      <c r="C322" s="6">
        <v>8000000</v>
      </c>
      <c r="D322" t="s">
        <v>434</v>
      </c>
    </row>
    <row r="323" spans="1:4" ht="15.75">
      <c r="A323" s="5" t="s">
        <v>451</v>
      </c>
      <c r="B323" t="s">
        <v>1351</v>
      </c>
      <c r="C323" s="6">
        <v>300000</v>
      </c>
      <c r="D323" t="s">
        <v>438</v>
      </c>
    </row>
    <row r="324" spans="1:4" ht="15.75">
      <c r="A324" s="5" t="s">
        <v>451</v>
      </c>
      <c r="B324" t="s">
        <v>1352</v>
      </c>
      <c r="C324" s="6">
        <v>4666667</v>
      </c>
      <c r="D324" t="s">
        <v>438</v>
      </c>
    </row>
    <row r="325" spans="1:4" ht="15.75">
      <c r="A325" s="5" t="s">
        <v>451</v>
      </c>
      <c r="B325" t="s">
        <v>1353</v>
      </c>
      <c r="C325" s="6">
        <v>3500000</v>
      </c>
      <c r="D325" t="s">
        <v>435</v>
      </c>
    </row>
    <row r="326" spans="1:4" ht="15.75">
      <c r="A326" s="5" t="s">
        <v>451</v>
      </c>
      <c r="B326" t="s">
        <v>1354</v>
      </c>
      <c r="C326" s="6">
        <v>3300000</v>
      </c>
      <c r="D326" t="s">
        <v>438</v>
      </c>
    </row>
    <row r="327" spans="1:4" ht="15.75">
      <c r="A327" s="5" t="s">
        <v>452</v>
      </c>
      <c r="B327" t="s">
        <v>1355</v>
      </c>
      <c r="C327" s="6">
        <v>304000</v>
      </c>
      <c r="D327" t="s">
        <v>434</v>
      </c>
    </row>
    <row r="328" spans="1:4" ht="15.75">
      <c r="A328" s="5" t="s">
        <v>452</v>
      </c>
      <c r="B328" t="s">
        <v>1356</v>
      </c>
      <c r="C328" s="6">
        <v>331000</v>
      </c>
      <c r="D328" t="s">
        <v>434</v>
      </c>
    </row>
    <row r="329" spans="1:4" ht="15.75">
      <c r="A329" s="5" t="s">
        <v>452</v>
      </c>
      <c r="B329" t="s">
        <v>1357</v>
      </c>
      <c r="C329" s="6">
        <v>300000</v>
      </c>
      <c r="D329" t="s">
        <v>438</v>
      </c>
    </row>
    <row r="330" spans="1:4" ht="15.75">
      <c r="A330" s="5" t="s">
        <v>452</v>
      </c>
      <c r="B330" t="s">
        <v>1358</v>
      </c>
      <c r="C330" s="6">
        <v>3675000</v>
      </c>
      <c r="D330" t="s">
        <v>440</v>
      </c>
    </row>
    <row r="331" spans="1:4" ht="15.75">
      <c r="A331" s="5" t="s">
        <v>452</v>
      </c>
      <c r="B331" t="s">
        <v>1359</v>
      </c>
      <c r="C331" s="6">
        <v>1065000</v>
      </c>
      <c r="D331" t="s">
        <v>436</v>
      </c>
    </row>
    <row r="332" spans="1:4" ht="15.75">
      <c r="A332" s="5" t="s">
        <v>452</v>
      </c>
      <c r="B332" t="s">
        <v>1360</v>
      </c>
      <c r="C332" s="6">
        <v>11666667</v>
      </c>
      <c r="D332" t="s">
        <v>438</v>
      </c>
    </row>
    <row r="333" spans="1:4" ht="15.75">
      <c r="A333" s="5" t="s">
        <v>452</v>
      </c>
      <c r="B333" t="s">
        <v>1361</v>
      </c>
      <c r="C333" s="6">
        <v>307500</v>
      </c>
      <c r="D333" t="s">
        <v>437</v>
      </c>
    </row>
    <row r="334" spans="1:4" ht="15.75">
      <c r="A334" s="5" t="s">
        <v>452</v>
      </c>
      <c r="B334" t="s">
        <v>1362</v>
      </c>
      <c r="C334" s="6">
        <v>316000</v>
      </c>
      <c r="D334" t="s">
        <v>434</v>
      </c>
    </row>
    <row r="335" spans="1:4" ht="15.75">
      <c r="A335" s="5" t="s">
        <v>452</v>
      </c>
      <c r="B335" t="s">
        <v>1363</v>
      </c>
      <c r="C335" s="6">
        <v>6000000</v>
      </c>
      <c r="D335" t="s">
        <v>434</v>
      </c>
    </row>
    <row r="336" spans="1:4" ht="15.75">
      <c r="A336" s="5" t="s">
        <v>452</v>
      </c>
      <c r="B336" t="s">
        <v>1364</v>
      </c>
      <c r="C336" s="6">
        <v>350000</v>
      </c>
      <c r="D336" t="s">
        <v>438</v>
      </c>
    </row>
    <row r="337" spans="1:4" ht="15.75">
      <c r="A337" s="5" t="s">
        <v>452</v>
      </c>
      <c r="B337" t="s">
        <v>1365</v>
      </c>
      <c r="C337" s="6">
        <v>750000</v>
      </c>
      <c r="D337" t="s">
        <v>434</v>
      </c>
    </row>
    <row r="338" spans="1:4" ht="15.75">
      <c r="A338" s="5" t="s">
        <v>452</v>
      </c>
      <c r="B338" t="s">
        <v>1366</v>
      </c>
      <c r="C338" s="6">
        <v>1750000</v>
      </c>
      <c r="D338" t="s">
        <v>435</v>
      </c>
    </row>
    <row r="339" spans="1:4" ht="15.75">
      <c r="A339" s="5" t="s">
        <v>452</v>
      </c>
      <c r="B339" t="s">
        <v>1367</v>
      </c>
      <c r="C339" s="6">
        <v>1887500</v>
      </c>
      <c r="D339" t="s">
        <v>435</v>
      </c>
    </row>
    <row r="340" spans="1:4" ht="15.75">
      <c r="A340" s="5" t="s">
        <v>452</v>
      </c>
      <c r="B340" t="s">
        <v>1368</v>
      </c>
      <c r="C340" s="6">
        <v>2700000</v>
      </c>
      <c r="D340" t="s">
        <v>434</v>
      </c>
    </row>
    <row r="341" spans="1:4" ht="15.75">
      <c r="A341" s="5" t="s">
        <v>452</v>
      </c>
      <c r="B341" t="s">
        <v>1369</v>
      </c>
      <c r="C341" s="6">
        <v>500000</v>
      </c>
      <c r="D341" t="s">
        <v>435</v>
      </c>
    </row>
    <row r="342" spans="1:4" ht="15.75">
      <c r="A342" s="5" t="s">
        <v>452</v>
      </c>
      <c r="B342" t="s">
        <v>1370</v>
      </c>
      <c r="C342" s="6">
        <v>335000</v>
      </c>
      <c r="D342" t="s">
        <v>434</v>
      </c>
    </row>
    <row r="343" spans="1:4" ht="15.75">
      <c r="A343" s="5" t="s">
        <v>452</v>
      </c>
      <c r="B343" t="s">
        <v>1371</v>
      </c>
      <c r="C343" s="6">
        <v>2175000</v>
      </c>
      <c r="D343" t="s">
        <v>438</v>
      </c>
    </row>
    <row r="344" spans="1:4" ht="15.75">
      <c r="A344" s="5" t="s">
        <v>452</v>
      </c>
      <c r="B344" t="s">
        <v>1372</v>
      </c>
      <c r="C344" s="6">
        <v>3216667</v>
      </c>
      <c r="D344" t="s">
        <v>434</v>
      </c>
    </row>
    <row r="345" spans="1:4" ht="15.75">
      <c r="A345" s="5" t="s">
        <v>452</v>
      </c>
      <c r="B345" t="s">
        <v>1373</v>
      </c>
      <c r="C345" s="6">
        <v>334500</v>
      </c>
      <c r="D345" t="s">
        <v>439</v>
      </c>
    </row>
    <row r="346" spans="1:4" ht="15.75">
      <c r="A346" s="5" t="s">
        <v>452</v>
      </c>
      <c r="B346" t="s">
        <v>1374</v>
      </c>
      <c r="C346" s="6">
        <v>2650000</v>
      </c>
      <c r="D346" t="s">
        <v>434</v>
      </c>
    </row>
    <row r="347" spans="1:4" ht="15.75">
      <c r="A347" s="5" t="s">
        <v>452</v>
      </c>
      <c r="B347" t="s">
        <v>1375</v>
      </c>
      <c r="C347" s="6">
        <v>300000</v>
      </c>
      <c r="D347" t="s">
        <v>434</v>
      </c>
    </row>
    <row r="348" spans="1:4" ht="15.75">
      <c r="A348" s="5" t="s">
        <v>452</v>
      </c>
      <c r="B348" t="s">
        <v>1376</v>
      </c>
      <c r="C348" s="6">
        <v>322000</v>
      </c>
      <c r="D348" t="s">
        <v>440</v>
      </c>
    </row>
    <row r="349" spans="1:4" ht="15.75">
      <c r="A349" s="5" t="s">
        <v>452</v>
      </c>
      <c r="B349" t="s">
        <v>1377</v>
      </c>
      <c r="C349" s="6">
        <v>1700000</v>
      </c>
      <c r="D349" t="s">
        <v>434</v>
      </c>
    </row>
    <row r="350" spans="1:4" ht="15.75">
      <c r="A350" s="5" t="s">
        <v>452</v>
      </c>
      <c r="B350" t="s">
        <v>1378</v>
      </c>
      <c r="C350" s="6">
        <v>1200000</v>
      </c>
      <c r="D350" t="s">
        <v>438</v>
      </c>
    </row>
    <row r="351" spans="1:4" ht="15.75">
      <c r="A351" s="5" t="s">
        <v>452</v>
      </c>
      <c r="B351" t="s">
        <v>1379</v>
      </c>
      <c r="C351" s="6">
        <v>5125000</v>
      </c>
      <c r="D351" t="s">
        <v>437</v>
      </c>
    </row>
    <row r="352" spans="1:4" ht="15.75">
      <c r="A352" s="5" t="s">
        <v>452</v>
      </c>
      <c r="B352" t="s">
        <v>1380</v>
      </c>
      <c r="C352" s="6">
        <v>1000000</v>
      </c>
      <c r="D352" t="s">
        <v>434</v>
      </c>
    </row>
    <row r="353" spans="1:4" ht="15.75">
      <c r="A353" s="5" t="s">
        <v>453</v>
      </c>
      <c r="B353" t="s">
        <v>1381</v>
      </c>
      <c r="C353" s="6">
        <v>302500</v>
      </c>
      <c r="D353" t="s">
        <v>440</v>
      </c>
    </row>
    <row r="354" spans="1:4" ht="15.75">
      <c r="A354" s="5" t="s">
        <v>453</v>
      </c>
      <c r="B354" t="s">
        <v>1382</v>
      </c>
      <c r="C354" s="6">
        <v>300000</v>
      </c>
      <c r="D354" t="s">
        <v>439</v>
      </c>
    </row>
    <row r="355" spans="1:4" ht="15.75">
      <c r="A355" s="5" t="s">
        <v>453</v>
      </c>
      <c r="B355" t="s">
        <v>1383</v>
      </c>
      <c r="C355" s="6">
        <v>900000</v>
      </c>
      <c r="D355" t="s">
        <v>434</v>
      </c>
    </row>
    <row r="356" spans="1:4" ht="15.75">
      <c r="A356" s="5" t="s">
        <v>453</v>
      </c>
      <c r="B356" t="s">
        <v>1384</v>
      </c>
      <c r="C356" s="6">
        <v>1837500</v>
      </c>
      <c r="D356" t="s">
        <v>435</v>
      </c>
    </row>
    <row r="357" spans="1:4" ht="15.75">
      <c r="A357" s="5" t="s">
        <v>453</v>
      </c>
      <c r="B357" t="s">
        <v>1385</v>
      </c>
      <c r="C357" s="6">
        <v>9150000</v>
      </c>
      <c r="D357" t="s">
        <v>438</v>
      </c>
    </row>
    <row r="358" spans="1:4" ht="15.75">
      <c r="A358" s="5" t="s">
        <v>453</v>
      </c>
      <c r="B358" t="s">
        <v>1386</v>
      </c>
      <c r="C358" s="6">
        <v>600000</v>
      </c>
      <c r="D358" t="s">
        <v>434</v>
      </c>
    </row>
    <row r="359" spans="1:4" ht="15.75">
      <c r="A359" s="5" t="s">
        <v>453</v>
      </c>
      <c r="B359" t="s">
        <v>1387</v>
      </c>
      <c r="C359" s="6">
        <v>300000</v>
      </c>
      <c r="D359" t="s">
        <v>434</v>
      </c>
    </row>
    <row r="360" spans="1:4" ht="15.75">
      <c r="A360" s="5" t="s">
        <v>453</v>
      </c>
      <c r="B360" t="s">
        <v>1388</v>
      </c>
      <c r="C360" s="6">
        <v>1000000</v>
      </c>
      <c r="D360" t="s">
        <v>438</v>
      </c>
    </row>
    <row r="361" spans="1:4" ht="15.75">
      <c r="A361" s="5" t="s">
        <v>453</v>
      </c>
      <c r="B361" t="s">
        <v>1389</v>
      </c>
      <c r="C361" s="6">
        <v>13000000</v>
      </c>
      <c r="D361" t="s">
        <v>438</v>
      </c>
    </row>
    <row r="362" spans="1:4" ht="15.75">
      <c r="A362" s="5" t="s">
        <v>453</v>
      </c>
      <c r="B362" t="s">
        <v>1390</v>
      </c>
      <c r="C362" s="6">
        <v>750000</v>
      </c>
      <c r="D362" t="s">
        <v>435</v>
      </c>
    </row>
    <row r="363" spans="1:4" ht="15.75">
      <c r="A363" s="5" t="s">
        <v>453</v>
      </c>
      <c r="B363" t="s">
        <v>1391</v>
      </c>
      <c r="C363" s="6">
        <v>7000000</v>
      </c>
      <c r="D363" t="s">
        <v>438</v>
      </c>
    </row>
    <row r="364" spans="1:4" ht="15.75">
      <c r="A364" s="5" t="s">
        <v>453</v>
      </c>
      <c r="B364" t="s">
        <v>1392</v>
      </c>
      <c r="C364" s="6">
        <v>750000</v>
      </c>
      <c r="D364" t="s">
        <v>435</v>
      </c>
    </row>
    <row r="365" spans="1:4" ht="15.75">
      <c r="A365" s="5" t="s">
        <v>453</v>
      </c>
      <c r="B365" t="s">
        <v>1393</v>
      </c>
      <c r="C365" s="6">
        <v>440000</v>
      </c>
      <c r="D365" t="s">
        <v>440</v>
      </c>
    </row>
    <row r="366" spans="1:4" ht="15.75">
      <c r="A366" s="5" t="s">
        <v>453</v>
      </c>
      <c r="B366" t="s">
        <v>1394</v>
      </c>
      <c r="C366" s="6">
        <v>302500</v>
      </c>
      <c r="D366" t="s">
        <v>434</v>
      </c>
    </row>
    <row r="367" spans="1:4" ht="15.75">
      <c r="A367" s="5" t="s">
        <v>453</v>
      </c>
      <c r="B367" t="s">
        <v>1395</v>
      </c>
      <c r="C367" s="6">
        <v>327500</v>
      </c>
      <c r="D367" t="s">
        <v>438</v>
      </c>
    </row>
    <row r="368" spans="1:4" ht="15.75">
      <c r="A368" s="5" t="s">
        <v>453</v>
      </c>
      <c r="B368" t="s">
        <v>1396</v>
      </c>
      <c r="C368" s="6">
        <v>550000</v>
      </c>
      <c r="D368" t="s">
        <v>434</v>
      </c>
    </row>
    <row r="369" spans="1:4" ht="15.75">
      <c r="A369" s="5" t="s">
        <v>453</v>
      </c>
      <c r="B369" t="s">
        <v>1397</v>
      </c>
      <c r="C369" s="6">
        <v>9000000</v>
      </c>
      <c r="D369" t="s">
        <v>436</v>
      </c>
    </row>
    <row r="370" spans="1:4" ht="15.75">
      <c r="A370" s="5" t="s">
        <v>453</v>
      </c>
      <c r="B370" t="s">
        <v>1398</v>
      </c>
      <c r="C370" s="6">
        <v>13000000</v>
      </c>
      <c r="D370" t="s">
        <v>434</v>
      </c>
    </row>
    <row r="371" spans="1:4" ht="15.75">
      <c r="A371" s="5" t="s">
        <v>453</v>
      </c>
      <c r="B371" t="s">
        <v>1399</v>
      </c>
      <c r="C371" s="6">
        <v>1300000</v>
      </c>
      <c r="D371" t="s">
        <v>440</v>
      </c>
    </row>
    <row r="372" spans="1:4" ht="15.75">
      <c r="A372" s="5" t="s">
        <v>453</v>
      </c>
      <c r="B372" t="s">
        <v>1400</v>
      </c>
      <c r="C372" s="6">
        <v>3250000</v>
      </c>
      <c r="D372" t="s">
        <v>434</v>
      </c>
    </row>
    <row r="373" spans="1:4" ht="15.75">
      <c r="A373" s="5" t="s">
        <v>453</v>
      </c>
      <c r="B373" t="s">
        <v>1401</v>
      </c>
      <c r="C373" s="6">
        <v>22000000</v>
      </c>
      <c r="D373" t="s">
        <v>437</v>
      </c>
    </row>
    <row r="374" spans="1:4" ht="15.75">
      <c r="A374" s="5" t="s">
        <v>453</v>
      </c>
      <c r="B374" t="s">
        <v>1402</v>
      </c>
      <c r="C374" s="6">
        <v>600000</v>
      </c>
      <c r="D374" t="s">
        <v>438</v>
      </c>
    </row>
    <row r="375" spans="1:4" ht="15.75">
      <c r="A375" s="5" t="s">
        <v>453</v>
      </c>
      <c r="B375" t="s">
        <v>1403</v>
      </c>
      <c r="C375" s="6">
        <v>750000</v>
      </c>
      <c r="D375" t="s">
        <v>440</v>
      </c>
    </row>
    <row r="376" spans="1:4" ht="15.75">
      <c r="A376" s="5" t="s">
        <v>453</v>
      </c>
      <c r="B376" t="s">
        <v>1404</v>
      </c>
      <c r="C376" s="6">
        <v>1300000</v>
      </c>
      <c r="D376" t="s">
        <v>434</v>
      </c>
    </row>
    <row r="377" spans="1:4" ht="15.75">
      <c r="A377" s="5" t="s">
        <v>453</v>
      </c>
      <c r="B377" t="s">
        <v>1405</v>
      </c>
      <c r="C377" s="6">
        <v>4500000</v>
      </c>
      <c r="D377" t="s">
        <v>434</v>
      </c>
    </row>
    <row r="378" spans="1:4" ht="15.75">
      <c r="A378" s="5" t="s">
        <v>453</v>
      </c>
      <c r="B378" t="s">
        <v>1406</v>
      </c>
      <c r="C378" s="6">
        <v>2500000</v>
      </c>
      <c r="D378" t="s">
        <v>434</v>
      </c>
    </row>
    <row r="379" spans="1:4" ht="15.75">
      <c r="A379" s="5" t="s">
        <v>453</v>
      </c>
      <c r="B379" t="s">
        <v>1407</v>
      </c>
      <c r="C379" s="6">
        <v>2500000</v>
      </c>
      <c r="D379" t="s">
        <v>434</v>
      </c>
    </row>
    <row r="380" spans="1:4" ht="15.75">
      <c r="A380" s="5" t="s">
        <v>453</v>
      </c>
      <c r="B380" t="s">
        <v>1408</v>
      </c>
      <c r="C380" s="6">
        <v>1500000</v>
      </c>
      <c r="D380" t="s">
        <v>434</v>
      </c>
    </row>
    <row r="381" spans="1:4" ht="15.75">
      <c r="A381" s="5" t="s">
        <v>453</v>
      </c>
      <c r="B381" t="s">
        <v>1409</v>
      </c>
      <c r="C381" s="6">
        <v>415000</v>
      </c>
      <c r="D381" t="s">
        <v>437</v>
      </c>
    </row>
    <row r="382" spans="1:4" ht="15.75">
      <c r="A382" s="5" t="s">
        <v>453</v>
      </c>
      <c r="B382" t="s">
        <v>1410</v>
      </c>
      <c r="C382" s="6">
        <v>3366667</v>
      </c>
      <c r="D382" t="s">
        <v>434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382"/>
  <sheetViews>
    <sheetView workbookViewId="0">
      <selection sqref="A1:D1048576"/>
    </sheetView>
  </sheetViews>
  <sheetFormatPr defaultRowHeight="15"/>
  <cols>
    <col min="2" max="2" width="20.42578125" bestFit="1" customWidth="1"/>
    <col min="3" max="3" width="10.140625" bestFit="1" customWidth="1"/>
  </cols>
  <sheetData>
    <row r="1" spans="1:4" ht="15.75">
      <c r="A1" s="5" t="s">
        <v>430</v>
      </c>
      <c r="B1" t="s">
        <v>1029</v>
      </c>
      <c r="C1" t="s">
        <v>431</v>
      </c>
      <c r="D1" t="s">
        <v>432</v>
      </c>
    </row>
    <row r="2" spans="1:4" ht="15.75">
      <c r="A2" s="5" t="s">
        <v>433</v>
      </c>
      <c r="B2" t="s">
        <v>1030</v>
      </c>
      <c r="C2" s="6">
        <v>900000</v>
      </c>
      <c r="D2" t="s">
        <v>434</v>
      </c>
    </row>
    <row r="3" spans="1:4" ht="15.75">
      <c r="A3" s="5" t="s">
        <v>433</v>
      </c>
      <c r="B3" t="s">
        <v>1031</v>
      </c>
      <c r="C3" s="6">
        <v>300000</v>
      </c>
      <c r="D3" t="s">
        <v>434</v>
      </c>
    </row>
    <row r="4" spans="1:4" ht="15.75">
      <c r="A4" s="5" t="s">
        <v>433</v>
      </c>
      <c r="B4" t="s">
        <v>1032</v>
      </c>
      <c r="C4" s="6">
        <v>10100000</v>
      </c>
      <c r="D4" t="s">
        <v>434</v>
      </c>
    </row>
    <row r="5" spans="1:4" ht="15.75">
      <c r="A5" s="5" t="s">
        <v>433</v>
      </c>
      <c r="B5" t="s">
        <v>1033</v>
      </c>
      <c r="C5" s="6">
        <v>5500000</v>
      </c>
      <c r="D5" t="s">
        <v>434</v>
      </c>
    </row>
    <row r="6" spans="1:4" ht="15.75">
      <c r="A6" s="5" t="s">
        <v>433</v>
      </c>
      <c r="B6" t="s">
        <v>1034</v>
      </c>
      <c r="C6" s="6">
        <v>750000</v>
      </c>
      <c r="D6" t="s">
        <v>435</v>
      </c>
    </row>
    <row r="7" spans="1:4" ht="15.75">
      <c r="A7" s="5" t="s">
        <v>433</v>
      </c>
      <c r="B7" t="s">
        <v>1035</v>
      </c>
      <c r="C7" s="6">
        <v>11428571</v>
      </c>
      <c r="D7" t="s">
        <v>436</v>
      </c>
    </row>
    <row r="8" spans="1:4" ht="15.75">
      <c r="A8" s="5" t="s">
        <v>433</v>
      </c>
      <c r="B8" t="s">
        <v>1036</v>
      </c>
      <c r="C8" s="6">
        <v>2200000</v>
      </c>
      <c r="D8" t="s">
        <v>434</v>
      </c>
    </row>
    <row r="9" spans="1:4" ht="15.75">
      <c r="A9" s="5" t="s">
        <v>433</v>
      </c>
      <c r="B9" t="s">
        <v>1037</v>
      </c>
      <c r="C9" s="6">
        <v>6000000</v>
      </c>
      <c r="D9" t="s">
        <v>434</v>
      </c>
    </row>
    <row r="10" spans="1:4" ht="15.75">
      <c r="A10" s="5" t="s">
        <v>433</v>
      </c>
      <c r="B10" t="s">
        <v>1038</v>
      </c>
      <c r="C10" s="6">
        <v>15600000</v>
      </c>
      <c r="D10" t="s">
        <v>437</v>
      </c>
    </row>
    <row r="11" spans="1:4" ht="15.75">
      <c r="A11" s="5" t="s">
        <v>433</v>
      </c>
      <c r="B11" t="s">
        <v>1039</v>
      </c>
      <c r="C11" s="6">
        <v>364100</v>
      </c>
      <c r="D11" t="s">
        <v>436</v>
      </c>
    </row>
    <row r="12" spans="1:4" ht="15.75">
      <c r="A12" s="5" t="s">
        <v>433</v>
      </c>
      <c r="B12" t="s">
        <v>1040</v>
      </c>
      <c r="C12" s="6">
        <v>5000000</v>
      </c>
      <c r="D12" t="s">
        <v>434</v>
      </c>
    </row>
    <row r="13" spans="1:4" ht="15.75">
      <c r="A13" s="5" t="s">
        <v>433</v>
      </c>
      <c r="B13" t="s">
        <v>1041</v>
      </c>
      <c r="C13" s="6">
        <v>400000</v>
      </c>
      <c r="D13" t="s">
        <v>438</v>
      </c>
    </row>
    <row r="14" spans="1:4" ht="15.75">
      <c r="A14" s="5" t="s">
        <v>433</v>
      </c>
      <c r="B14" t="s">
        <v>1042</v>
      </c>
      <c r="C14" s="6">
        <v>550000</v>
      </c>
      <c r="D14" t="s">
        <v>434</v>
      </c>
    </row>
    <row r="15" spans="1:4" ht="15.75">
      <c r="A15" s="5" t="s">
        <v>433</v>
      </c>
      <c r="B15" t="s">
        <v>1043</v>
      </c>
      <c r="C15" s="6">
        <v>6000000</v>
      </c>
      <c r="D15" t="s">
        <v>438</v>
      </c>
    </row>
    <row r="16" spans="1:4" ht="15.75">
      <c r="A16" s="5" t="s">
        <v>433</v>
      </c>
      <c r="B16" t="s">
        <v>1044</v>
      </c>
      <c r="C16" s="6">
        <v>13000000</v>
      </c>
      <c r="D16" t="s">
        <v>438</v>
      </c>
    </row>
    <row r="17" spans="1:4" ht="15.75">
      <c r="A17" s="5" t="s">
        <v>433</v>
      </c>
      <c r="B17" t="s">
        <v>1045</v>
      </c>
      <c r="C17" s="6">
        <v>12000000</v>
      </c>
      <c r="D17" t="s">
        <v>434</v>
      </c>
    </row>
    <row r="18" spans="1:4" ht="15.75">
      <c r="A18" s="5" t="s">
        <v>433</v>
      </c>
      <c r="B18" t="s">
        <v>1046</v>
      </c>
      <c r="C18" s="6">
        <v>2400000</v>
      </c>
      <c r="D18" t="s">
        <v>434</v>
      </c>
    </row>
    <row r="19" spans="1:4" ht="15.75">
      <c r="A19" s="5" t="s">
        <v>433</v>
      </c>
      <c r="B19" t="s">
        <v>1047</v>
      </c>
      <c r="C19" s="6">
        <v>11500000</v>
      </c>
      <c r="D19" t="s">
        <v>434</v>
      </c>
    </row>
    <row r="20" spans="1:4" ht="15.75">
      <c r="A20" s="5" t="s">
        <v>433</v>
      </c>
      <c r="B20" t="s">
        <v>1048</v>
      </c>
      <c r="C20" s="6">
        <v>8000000</v>
      </c>
      <c r="D20" t="s">
        <v>435</v>
      </c>
    </row>
    <row r="21" spans="1:4" ht="15.75">
      <c r="A21" s="5" t="s">
        <v>433</v>
      </c>
      <c r="B21" t="s">
        <v>1049</v>
      </c>
      <c r="C21" s="6">
        <v>10500000</v>
      </c>
      <c r="D21" t="s">
        <v>434</v>
      </c>
    </row>
    <row r="22" spans="1:4" ht="15.75">
      <c r="A22" s="5" t="s">
        <v>433</v>
      </c>
      <c r="B22" t="s">
        <v>1050</v>
      </c>
      <c r="C22" s="6">
        <v>800000</v>
      </c>
      <c r="D22" t="s">
        <v>439</v>
      </c>
    </row>
    <row r="23" spans="1:4" ht="15.75">
      <c r="A23" s="5" t="s">
        <v>433</v>
      </c>
      <c r="B23" t="s">
        <v>1051</v>
      </c>
      <c r="C23" s="6">
        <v>2500000</v>
      </c>
      <c r="D23" t="s">
        <v>438</v>
      </c>
    </row>
    <row r="24" spans="1:4" ht="15.75">
      <c r="A24" s="5" t="s">
        <v>433</v>
      </c>
      <c r="B24" t="s">
        <v>1052</v>
      </c>
      <c r="C24" s="6">
        <v>5000000</v>
      </c>
      <c r="D24" t="s">
        <v>440</v>
      </c>
    </row>
    <row r="25" spans="1:4" ht="15.75">
      <c r="A25" s="5" t="s">
        <v>433</v>
      </c>
      <c r="B25" t="s">
        <v>1053</v>
      </c>
      <c r="C25" s="6">
        <v>4150000</v>
      </c>
      <c r="D25" t="s">
        <v>434</v>
      </c>
    </row>
    <row r="26" spans="1:4" ht="15.75">
      <c r="A26" s="5" t="s">
        <v>433</v>
      </c>
      <c r="B26" t="s">
        <v>1054</v>
      </c>
      <c r="C26" s="6">
        <v>3250000</v>
      </c>
      <c r="D26" t="s">
        <v>434</v>
      </c>
    </row>
    <row r="27" spans="1:4" ht="15.75">
      <c r="A27" s="5" t="s">
        <v>433</v>
      </c>
      <c r="B27" t="s">
        <v>1055</v>
      </c>
      <c r="C27" s="6">
        <v>12357143</v>
      </c>
      <c r="D27" t="s">
        <v>438</v>
      </c>
    </row>
    <row r="28" spans="1:4" ht="15.75">
      <c r="A28" s="5" t="s">
        <v>433</v>
      </c>
      <c r="B28" t="s">
        <v>1056</v>
      </c>
      <c r="C28" s="6">
        <v>700000</v>
      </c>
      <c r="D28" t="s">
        <v>437</v>
      </c>
    </row>
    <row r="29" spans="1:4" ht="15.75">
      <c r="A29" s="5" t="s">
        <v>433</v>
      </c>
      <c r="B29" t="s">
        <v>1057</v>
      </c>
      <c r="C29" s="6">
        <v>1500000</v>
      </c>
      <c r="D29" t="s">
        <v>440</v>
      </c>
    </row>
    <row r="30" spans="1:4" ht="15.75">
      <c r="A30" s="5" t="s">
        <v>441</v>
      </c>
      <c r="B30" t="s">
        <v>1058</v>
      </c>
      <c r="C30" s="6">
        <v>5350000</v>
      </c>
      <c r="D30" t="s">
        <v>438</v>
      </c>
    </row>
    <row r="31" spans="1:4" ht="15.75">
      <c r="A31" s="5" t="s">
        <v>441</v>
      </c>
      <c r="B31" t="s">
        <v>1059</v>
      </c>
      <c r="C31" s="6">
        <v>11500000</v>
      </c>
      <c r="D31" t="s">
        <v>434</v>
      </c>
    </row>
    <row r="32" spans="1:4" ht="15.75">
      <c r="A32" s="5" t="s">
        <v>441</v>
      </c>
      <c r="B32" t="s">
        <v>1060</v>
      </c>
      <c r="C32" s="6">
        <v>302500</v>
      </c>
      <c r="D32" t="s">
        <v>434</v>
      </c>
    </row>
    <row r="33" spans="1:4" ht="15.75">
      <c r="A33" s="5" t="s">
        <v>441</v>
      </c>
      <c r="B33" t="s">
        <v>1061</v>
      </c>
      <c r="C33" s="6">
        <v>325000</v>
      </c>
      <c r="D33" t="s">
        <v>434</v>
      </c>
    </row>
    <row r="34" spans="1:4" ht="15.75">
      <c r="A34" s="5" t="s">
        <v>441</v>
      </c>
      <c r="B34" t="s">
        <v>1062</v>
      </c>
      <c r="C34" s="6">
        <v>425000</v>
      </c>
      <c r="D34" t="s">
        <v>437</v>
      </c>
    </row>
    <row r="35" spans="1:4" ht="15.75">
      <c r="A35" s="5" t="s">
        <v>441</v>
      </c>
      <c r="B35" t="s">
        <v>1063</v>
      </c>
      <c r="C35" s="6">
        <v>7250000</v>
      </c>
      <c r="D35" t="s">
        <v>438</v>
      </c>
    </row>
    <row r="36" spans="1:4" ht="15.75">
      <c r="A36" s="5" t="s">
        <v>441</v>
      </c>
      <c r="B36" t="s">
        <v>1064</v>
      </c>
      <c r="C36" s="6">
        <v>1000000</v>
      </c>
      <c r="D36" t="s">
        <v>436</v>
      </c>
    </row>
    <row r="37" spans="1:4" ht="15.75">
      <c r="A37" s="5" t="s">
        <v>441</v>
      </c>
      <c r="B37" t="s">
        <v>1065</v>
      </c>
      <c r="C37" s="6">
        <v>725000</v>
      </c>
      <c r="D37" t="s">
        <v>437</v>
      </c>
    </row>
    <row r="38" spans="1:4" ht="15.75">
      <c r="A38" s="5" t="s">
        <v>441</v>
      </c>
      <c r="B38" t="s">
        <v>1066</v>
      </c>
      <c r="C38" s="6">
        <v>7250000</v>
      </c>
      <c r="D38" t="s">
        <v>440</v>
      </c>
    </row>
    <row r="39" spans="1:4" ht="15.75">
      <c r="A39" s="5" t="s">
        <v>441</v>
      </c>
      <c r="B39" t="s">
        <v>1067</v>
      </c>
      <c r="C39" s="6">
        <v>2270000</v>
      </c>
      <c r="D39" t="s">
        <v>439</v>
      </c>
    </row>
    <row r="40" spans="1:4" ht="15.75">
      <c r="A40" s="5" t="s">
        <v>441</v>
      </c>
      <c r="B40" t="s">
        <v>1068</v>
      </c>
      <c r="C40" s="6">
        <v>315000</v>
      </c>
      <c r="D40" t="s">
        <v>434</v>
      </c>
    </row>
    <row r="41" spans="1:4" ht="15.75">
      <c r="A41" s="5" t="s">
        <v>441</v>
      </c>
      <c r="B41" t="s">
        <v>1069</v>
      </c>
      <c r="C41" s="6">
        <v>1425000</v>
      </c>
      <c r="D41" t="s">
        <v>435</v>
      </c>
    </row>
    <row r="42" spans="1:4" ht="15.75">
      <c r="A42" s="5" t="s">
        <v>441</v>
      </c>
      <c r="B42" t="s">
        <v>1070</v>
      </c>
      <c r="C42" s="6">
        <v>320000</v>
      </c>
      <c r="D42" t="s">
        <v>435</v>
      </c>
    </row>
    <row r="43" spans="1:4" ht="15.75">
      <c r="A43" s="5" t="s">
        <v>441</v>
      </c>
      <c r="B43" t="s">
        <v>1071</v>
      </c>
      <c r="C43" s="6">
        <v>2266667</v>
      </c>
      <c r="D43" t="s">
        <v>434</v>
      </c>
    </row>
    <row r="44" spans="1:4" ht="15.75">
      <c r="A44" s="5" t="s">
        <v>441</v>
      </c>
      <c r="B44" t="s">
        <v>1072</v>
      </c>
      <c r="C44" s="6">
        <v>925000</v>
      </c>
      <c r="D44" t="s">
        <v>438</v>
      </c>
    </row>
    <row r="45" spans="1:4" ht="15.75">
      <c r="A45" s="5" t="s">
        <v>441</v>
      </c>
      <c r="B45" t="s">
        <v>1073</v>
      </c>
      <c r="C45" s="6">
        <v>7833333</v>
      </c>
      <c r="D45" t="s">
        <v>434</v>
      </c>
    </row>
    <row r="46" spans="1:4" ht="15.75">
      <c r="A46" s="5" t="s">
        <v>441</v>
      </c>
      <c r="B46" t="s">
        <v>1074</v>
      </c>
      <c r="C46" s="6">
        <v>300000</v>
      </c>
      <c r="D46" t="s">
        <v>438</v>
      </c>
    </row>
    <row r="47" spans="1:4" ht="15.75">
      <c r="A47" s="5" t="s">
        <v>441</v>
      </c>
      <c r="B47" t="s">
        <v>1075</v>
      </c>
      <c r="C47" s="6">
        <v>312500</v>
      </c>
      <c r="D47" t="s">
        <v>434</v>
      </c>
    </row>
    <row r="48" spans="1:4" ht="15.75">
      <c r="A48" s="5" t="s">
        <v>441</v>
      </c>
      <c r="B48" t="s">
        <v>1076</v>
      </c>
      <c r="C48" s="6">
        <v>9900000</v>
      </c>
      <c r="D48" t="s">
        <v>438</v>
      </c>
    </row>
    <row r="49" spans="1:4" ht="15.75">
      <c r="A49" s="5" t="s">
        <v>441</v>
      </c>
      <c r="B49" t="s">
        <v>1077</v>
      </c>
      <c r="C49" s="6">
        <v>1425000</v>
      </c>
      <c r="D49" t="s">
        <v>434</v>
      </c>
    </row>
    <row r="50" spans="1:4" ht="15.75">
      <c r="A50" s="5" t="s">
        <v>441</v>
      </c>
      <c r="B50" t="s">
        <v>1078</v>
      </c>
      <c r="C50" s="6">
        <v>8166667</v>
      </c>
      <c r="D50" t="s">
        <v>434</v>
      </c>
    </row>
    <row r="51" spans="1:4" ht="15.75">
      <c r="A51" s="5" t="s">
        <v>441</v>
      </c>
      <c r="B51" t="s">
        <v>1079</v>
      </c>
      <c r="C51" s="6">
        <v>305000</v>
      </c>
      <c r="D51" t="s">
        <v>434</v>
      </c>
    </row>
    <row r="52" spans="1:4" ht="15.75">
      <c r="A52" s="5" t="s">
        <v>441</v>
      </c>
      <c r="B52" t="s">
        <v>1080</v>
      </c>
      <c r="C52" s="6">
        <v>4250000</v>
      </c>
      <c r="D52" t="s">
        <v>436</v>
      </c>
    </row>
    <row r="53" spans="1:4" ht="15.75">
      <c r="A53" s="5" t="s">
        <v>441</v>
      </c>
      <c r="B53" t="s">
        <v>1081</v>
      </c>
      <c r="C53" s="6">
        <v>3875000</v>
      </c>
      <c r="D53" t="s">
        <v>434</v>
      </c>
    </row>
    <row r="54" spans="1:4" ht="15.75">
      <c r="A54" s="5" t="s">
        <v>441</v>
      </c>
      <c r="B54" t="s">
        <v>1082</v>
      </c>
      <c r="C54" s="6">
        <v>375000</v>
      </c>
      <c r="D54" t="s">
        <v>434</v>
      </c>
    </row>
    <row r="55" spans="1:4" ht="15.75">
      <c r="A55" s="5" t="s">
        <v>441</v>
      </c>
      <c r="B55" t="s">
        <v>1083</v>
      </c>
      <c r="C55" s="6">
        <v>302500</v>
      </c>
      <c r="D55" t="s">
        <v>434</v>
      </c>
    </row>
    <row r="56" spans="1:4" ht="15.75">
      <c r="A56" s="5" t="s">
        <v>441</v>
      </c>
      <c r="B56" t="s">
        <v>1084</v>
      </c>
      <c r="C56" s="6">
        <v>337500</v>
      </c>
      <c r="D56" t="s">
        <v>435</v>
      </c>
    </row>
    <row r="57" spans="1:4" ht="15.75">
      <c r="A57" s="5" t="s">
        <v>442</v>
      </c>
      <c r="B57" t="s">
        <v>1085</v>
      </c>
      <c r="C57" s="6">
        <v>5500000</v>
      </c>
      <c r="D57" t="s">
        <v>434</v>
      </c>
    </row>
    <row r="58" spans="1:4" ht="15.75">
      <c r="A58" s="5" t="s">
        <v>442</v>
      </c>
      <c r="B58" t="s">
        <v>1086</v>
      </c>
      <c r="C58" s="6">
        <v>7500000</v>
      </c>
      <c r="D58" t="s">
        <v>438</v>
      </c>
    </row>
    <row r="59" spans="1:4" ht="15.75">
      <c r="A59" s="5" t="s">
        <v>442</v>
      </c>
      <c r="B59" t="s">
        <v>1087</v>
      </c>
      <c r="C59" s="6">
        <v>3000000</v>
      </c>
      <c r="D59" t="s">
        <v>434</v>
      </c>
    </row>
    <row r="60" spans="1:4" ht="15.75">
      <c r="A60" s="5" t="s">
        <v>442</v>
      </c>
      <c r="B60" t="s">
        <v>1088</v>
      </c>
      <c r="C60" s="6">
        <v>324500</v>
      </c>
      <c r="D60" t="s">
        <v>434</v>
      </c>
    </row>
    <row r="61" spans="1:4" ht="15.75">
      <c r="A61" s="5" t="s">
        <v>442</v>
      </c>
      <c r="B61" t="s">
        <v>1089</v>
      </c>
      <c r="C61" s="6">
        <v>500000</v>
      </c>
      <c r="D61" t="s">
        <v>434</v>
      </c>
    </row>
    <row r="62" spans="1:4" ht="15.75">
      <c r="A62" s="5" t="s">
        <v>442</v>
      </c>
      <c r="B62" t="s">
        <v>1090</v>
      </c>
      <c r="C62" s="6">
        <v>11000000</v>
      </c>
      <c r="D62" t="s">
        <v>437</v>
      </c>
    </row>
    <row r="63" spans="1:4" ht="15.75">
      <c r="A63" s="5" t="s">
        <v>442</v>
      </c>
      <c r="B63" t="s">
        <v>1091</v>
      </c>
      <c r="C63" s="6">
        <v>2000000</v>
      </c>
      <c r="D63" t="s">
        <v>438</v>
      </c>
    </row>
    <row r="64" spans="1:4" ht="15.75">
      <c r="A64" s="5" t="s">
        <v>442</v>
      </c>
      <c r="B64" t="s">
        <v>1092</v>
      </c>
      <c r="C64" s="6">
        <v>300000</v>
      </c>
      <c r="D64" t="s">
        <v>434</v>
      </c>
    </row>
    <row r="65" spans="1:4" ht="15.75">
      <c r="A65" s="5" t="s">
        <v>442</v>
      </c>
      <c r="B65" t="s">
        <v>1093</v>
      </c>
      <c r="C65" s="6">
        <v>407500</v>
      </c>
      <c r="D65" t="s">
        <v>440</v>
      </c>
    </row>
    <row r="66" spans="1:4" ht="15.75">
      <c r="A66" s="5" t="s">
        <v>442</v>
      </c>
      <c r="B66" t="s">
        <v>1094</v>
      </c>
      <c r="C66" s="6">
        <v>1700000</v>
      </c>
      <c r="D66" t="s">
        <v>434</v>
      </c>
    </row>
    <row r="67" spans="1:4" ht="15.75">
      <c r="A67" s="5" t="s">
        <v>442</v>
      </c>
      <c r="B67" t="s">
        <v>1095</v>
      </c>
      <c r="C67" s="6">
        <v>625000</v>
      </c>
      <c r="D67" t="s">
        <v>437</v>
      </c>
    </row>
    <row r="68" spans="1:4" ht="15.75">
      <c r="A68" s="5" t="s">
        <v>442</v>
      </c>
      <c r="B68" t="s">
        <v>1096</v>
      </c>
      <c r="C68" s="6">
        <v>3625000</v>
      </c>
      <c r="D68" t="s">
        <v>434</v>
      </c>
    </row>
    <row r="69" spans="1:4" ht="15.75">
      <c r="A69" s="5" t="s">
        <v>442</v>
      </c>
      <c r="B69" t="s">
        <v>1097</v>
      </c>
      <c r="C69" s="6">
        <v>309500</v>
      </c>
      <c r="D69" t="s">
        <v>434</v>
      </c>
    </row>
    <row r="70" spans="1:4" ht="15.75">
      <c r="A70" s="5" t="s">
        <v>442</v>
      </c>
      <c r="B70" t="s">
        <v>1098</v>
      </c>
      <c r="C70" s="6">
        <v>15500000</v>
      </c>
      <c r="D70" t="s">
        <v>434</v>
      </c>
    </row>
    <row r="71" spans="1:4" ht="15.75">
      <c r="A71" s="5" t="s">
        <v>442</v>
      </c>
      <c r="B71" t="s">
        <v>1099</v>
      </c>
      <c r="C71" s="6">
        <v>2900000</v>
      </c>
      <c r="D71" t="s">
        <v>434</v>
      </c>
    </row>
    <row r="72" spans="1:4" ht="15.75">
      <c r="A72" s="5" t="s">
        <v>442</v>
      </c>
      <c r="B72" t="s">
        <v>1100</v>
      </c>
      <c r="C72" s="6">
        <v>2000000</v>
      </c>
      <c r="D72" t="s">
        <v>436</v>
      </c>
    </row>
    <row r="73" spans="1:4" ht="15.75">
      <c r="A73" s="5" t="s">
        <v>442</v>
      </c>
      <c r="B73" t="s">
        <v>1101</v>
      </c>
      <c r="C73" s="6">
        <v>805000</v>
      </c>
      <c r="D73" t="s">
        <v>435</v>
      </c>
    </row>
    <row r="74" spans="1:4" ht="15.75">
      <c r="A74" s="5" t="s">
        <v>442</v>
      </c>
      <c r="B74" t="s">
        <v>1102</v>
      </c>
      <c r="C74" s="6">
        <v>2100000</v>
      </c>
      <c r="D74" t="s">
        <v>440</v>
      </c>
    </row>
    <row r="75" spans="1:4" ht="15.75">
      <c r="A75" s="5" t="s">
        <v>442</v>
      </c>
      <c r="B75" t="s">
        <v>1103</v>
      </c>
      <c r="C75" s="6">
        <v>4000000</v>
      </c>
      <c r="D75" t="s">
        <v>438</v>
      </c>
    </row>
    <row r="76" spans="1:4" ht="15.75">
      <c r="A76" s="5" t="s">
        <v>442</v>
      </c>
      <c r="B76" t="s">
        <v>1104</v>
      </c>
      <c r="C76" s="6">
        <v>1250000</v>
      </c>
      <c r="D76" t="s">
        <v>436</v>
      </c>
    </row>
    <row r="77" spans="1:4" ht="15.75">
      <c r="A77" s="5" t="s">
        <v>442</v>
      </c>
      <c r="B77" t="s">
        <v>1105</v>
      </c>
      <c r="C77" s="6">
        <v>300000</v>
      </c>
      <c r="D77" t="s">
        <v>434</v>
      </c>
    </row>
    <row r="78" spans="1:4" ht="15.75">
      <c r="A78" s="5" t="s">
        <v>442</v>
      </c>
      <c r="B78" t="s">
        <v>1106</v>
      </c>
      <c r="C78" s="6">
        <v>20000000</v>
      </c>
      <c r="D78" t="s">
        <v>438</v>
      </c>
    </row>
    <row r="79" spans="1:4" ht="15.75">
      <c r="A79" s="5" t="s">
        <v>442</v>
      </c>
      <c r="B79" t="s">
        <v>1107</v>
      </c>
      <c r="C79" s="6">
        <v>1850000</v>
      </c>
      <c r="D79" t="s">
        <v>434</v>
      </c>
    </row>
    <row r="80" spans="1:4" ht="15.75">
      <c r="A80" s="5" t="s">
        <v>442</v>
      </c>
      <c r="B80" t="s">
        <v>1108</v>
      </c>
      <c r="C80" s="6">
        <v>4700000</v>
      </c>
      <c r="D80" t="s">
        <v>435</v>
      </c>
    </row>
    <row r="81" spans="1:4" ht="15.75">
      <c r="A81" s="5" t="s">
        <v>442</v>
      </c>
      <c r="B81" t="s">
        <v>1109</v>
      </c>
      <c r="C81" s="6">
        <v>4000000</v>
      </c>
      <c r="D81" t="s">
        <v>434</v>
      </c>
    </row>
    <row r="82" spans="1:4" ht="15.75">
      <c r="A82" s="5" t="s">
        <v>442</v>
      </c>
      <c r="B82" t="s">
        <v>1110</v>
      </c>
      <c r="C82" s="6">
        <v>3450000</v>
      </c>
      <c r="D82" t="s">
        <v>439</v>
      </c>
    </row>
    <row r="83" spans="1:4" ht="15.75">
      <c r="A83" s="5" t="s">
        <v>442</v>
      </c>
      <c r="B83" t="s">
        <v>1111</v>
      </c>
      <c r="C83" s="6">
        <v>300000</v>
      </c>
      <c r="D83" t="s">
        <v>434</v>
      </c>
    </row>
    <row r="84" spans="1:4" ht="15.75">
      <c r="A84" s="5" t="s">
        <v>443</v>
      </c>
      <c r="B84" t="s">
        <v>1112</v>
      </c>
      <c r="C84" s="6">
        <v>1500000</v>
      </c>
      <c r="D84" t="s">
        <v>434</v>
      </c>
    </row>
    <row r="85" spans="1:4" ht="15.75">
      <c r="A85" s="5" t="s">
        <v>443</v>
      </c>
      <c r="B85" t="s">
        <v>1113</v>
      </c>
      <c r="C85" s="6">
        <v>5125000</v>
      </c>
      <c r="D85" t="s">
        <v>434</v>
      </c>
    </row>
    <row r="86" spans="1:4" ht="15.75">
      <c r="A86" s="5" t="s">
        <v>443</v>
      </c>
      <c r="B86" t="s">
        <v>1114</v>
      </c>
      <c r="C86" s="6">
        <v>302100</v>
      </c>
      <c r="D86" t="s">
        <v>435</v>
      </c>
    </row>
    <row r="87" spans="1:4" ht="15.75">
      <c r="A87" s="5" t="s">
        <v>443</v>
      </c>
      <c r="B87" t="s">
        <v>1115</v>
      </c>
      <c r="C87" s="6">
        <v>1000000</v>
      </c>
      <c r="D87" t="s">
        <v>434</v>
      </c>
    </row>
    <row r="88" spans="1:4" ht="15.75">
      <c r="A88" s="5" t="s">
        <v>443</v>
      </c>
      <c r="B88" t="s">
        <v>1116</v>
      </c>
      <c r="C88" s="6">
        <v>330000</v>
      </c>
      <c r="D88" t="s">
        <v>440</v>
      </c>
    </row>
    <row r="89" spans="1:4" ht="15.75">
      <c r="A89" s="5" t="s">
        <v>443</v>
      </c>
      <c r="B89" t="s">
        <v>1117</v>
      </c>
      <c r="C89" s="6">
        <v>314300</v>
      </c>
      <c r="D89" t="s">
        <v>438</v>
      </c>
    </row>
    <row r="90" spans="1:4" ht="15.75">
      <c r="A90" s="5" t="s">
        <v>443</v>
      </c>
      <c r="B90" t="s">
        <v>1118</v>
      </c>
      <c r="C90" s="6">
        <v>303000</v>
      </c>
      <c r="D90" t="s">
        <v>436</v>
      </c>
    </row>
    <row r="91" spans="1:4" ht="15.75">
      <c r="A91" s="5" t="s">
        <v>443</v>
      </c>
      <c r="B91" t="s">
        <v>1119</v>
      </c>
      <c r="C91" s="6">
        <v>7166667</v>
      </c>
      <c r="D91" t="s">
        <v>438</v>
      </c>
    </row>
    <row r="92" spans="1:4" ht="15.75">
      <c r="A92" s="5" t="s">
        <v>443</v>
      </c>
      <c r="B92" t="s">
        <v>1120</v>
      </c>
      <c r="C92" s="6">
        <v>301100</v>
      </c>
      <c r="D92" t="s">
        <v>434</v>
      </c>
    </row>
    <row r="93" spans="1:4" ht="15.75">
      <c r="A93" s="5" t="s">
        <v>443</v>
      </c>
      <c r="B93" t="s">
        <v>1121</v>
      </c>
      <c r="C93" s="6">
        <v>900000</v>
      </c>
      <c r="D93" t="s">
        <v>438</v>
      </c>
    </row>
    <row r="94" spans="1:4" ht="15.75">
      <c r="A94" s="5" t="s">
        <v>443</v>
      </c>
      <c r="B94" t="s">
        <v>1122</v>
      </c>
      <c r="C94" s="6">
        <v>3916667</v>
      </c>
      <c r="D94" t="s">
        <v>437</v>
      </c>
    </row>
    <row r="95" spans="1:4" ht="15.75">
      <c r="A95" s="5" t="s">
        <v>443</v>
      </c>
      <c r="B95" t="s">
        <v>1123</v>
      </c>
      <c r="C95" s="6">
        <v>302200</v>
      </c>
      <c r="D95" t="s">
        <v>436</v>
      </c>
    </row>
    <row r="96" spans="1:4" ht="15.75">
      <c r="A96" s="5" t="s">
        <v>443</v>
      </c>
      <c r="B96" t="s">
        <v>1124</v>
      </c>
      <c r="C96" s="6">
        <v>400000</v>
      </c>
      <c r="D96" t="s">
        <v>435</v>
      </c>
    </row>
    <row r="97" spans="1:4" ht="15.75">
      <c r="A97" s="5" t="s">
        <v>443</v>
      </c>
      <c r="B97" t="s">
        <v>1125</v>
      </c>
      <c r="C97" s="6">
        <v>6750000</v>
      </c>
      <c r="D97" t="s">
        <v>438</v>
      </c>
    </row>
    <row r="98" spans="1:4" ht="15.75">
      <c r="A98" s="5" t="s">
        <v>443</v>
      </c>
      <c r="B98" t="s">
        <v>1126</v>
      </c>
      <c r="C98" s="6">
        <v>300900</v>
      </c>
      <c r="D98" t="s">
        <v>434</v>
      </c>
    </row>
    <row r="99" spans="1:4" ht="15.75">
      <c r="A99" s="5" t="s">
        <v>443</v>
      </c>
      <c r="B99" t="s">
        <v>1127</v>
      </c>
      <c r="C99" s="6">
        <v>314400</v>
      </c>
      <c r="D99" t="s">
        <v>437</v>
      </c>
    </row>
    <row r="100" spans="1:4" ht="15.75">
      <c r="A100" s="5" t="s">
        <v>443</v>
      </c>
      <c r="B100" t="s">
        <v>1128</v>
      </c>
      <c r="C100" s="6">
        <v>500000</v>
      </c>
      <c r="D100" t="s">
        <v>434</v>
      </c>
    </row>
    <row r="101" spans="1:4" ht="15.75">
      <c r="A101" s="5" t="s">
        <v>443</v>
      </c>
      <c r="B101" t="s">
        <v>1129</v>
      </c>
      <c r="C101" s="6">
        <v>307500</v>
      </c>
      <c r="D101" t="s">
        <v>434</v>
      </c>
    </row>
    <row r="102" spans="1:4" ht="15.75">
      <c r="A102" s="5" t="s">
        <v>443</v>
      </c>
      <c r="B102" t="s">
        <v>1130</v>
      </c>
      <c r="C102" s="6">
        <v>300900</v>
      </c>
      <c r="D102" t="s">
        <v>437</v>
      </c>
    </row>
    <row r="103" spans="1:4" ht="15.75">
      <c r="A103" s="5" t="s">
        <v>443</v>
      </c>
      <c r="B103" t="s">
        <v>1131</v>
      </c>
      <c r="C103" s="6">
        <v>314000</v>
      </c>
      <c r="D103" t="s">
        <v>434</v>
      </c>
    </row>
    <row r="104" spans="1:4" ht="15.75">
      <c r="A104" s="5" t="s">
        <v>443</v>
      </c>
      <c r="B104" t="s">
        <v>1132</v>
      </c>
      <c r="C104" s="6">
        <v>302400</v>
      </c>
      <c r="D104" t="s">
        <v>434</v>
      </c>
    </row>
    <row r="105" spans="1:4" ht="15.75">
      <c r="A105" s="5" t="s">
        <v>443</v>
      </c>
      <c r="B105" t="s">
        <v>1133</v>
      </c>
      <c r="C105" s="6">
        <v>1100000</v>
      </c>
      <c r="D105" t="s">
        <v>434</v>
      </c>
    </row>
    <row r="106" spans="1:4" ht="15.75">
      <c r="A106" s="5" t="s">
        <v>443</v>
      </c>
      <c r="B106" t="s">
        <v>1134</v>
      </c>
      <c r="C106" s="6">
        <v>303200</v>
      </c>
      <c r="D106" t="s">
        <v>434</v>
      </c>
    </row>
    <row r="107" spans="1:4" ht="15.75">
      <c r="A107" s="5" t="s">
        <v>443</v>
      </c>
      <c r="B107" t="s">
        <v>1135</v>
      </c>
      <c r="C107" s="6">
        <v>600000</v>
      </c>
      <c r="D107" t="s">
        <v>434</v>
      </c>
    </row>
    <row r="108" spans="1:4" ht="15.75">
      <c r="A108" s="5" t="s">
        <v>443</v>
      </c>
      <c r="B108" t="s">
        <v>1136</v>
      </c>
      <c r="C108" s="6">
        <v>325000</v>
      </c>
      <c r="D108" t="s">
        <v>439</v>
      </c>
    </row>
    <row r="109" spans="1:4" ht="15.75">
      <c r="A109" s="5" t="s">
        <v>443</v>
      </c>
      <c r="B109" t="s">
        <v>1137</v>
      </c>
      <c r="C109" s="6">
        <v>600000</v>
      </c>
      <c r="D109" t="s">
        <v>438</v>
      </c>
    </row>
    <row r="110" spans="1:4" ht="15.75">
      <c r="A110" s="5" t="s">
        <v>443</v>
      </c>
      <c r="B110" t="s">
        <v>1138</v>
      </c>
      <c r="C110" s="6">
        <v>300000</v>
      </c>
      <c r="D110" t="s">
        <v>434</v>
      </c>
    </row>
    <row r="111" spans="1:4" ht="15.75">
      <c r="A111" s="5" t="s">
        <v>443</v>
      </c>
      <c r="B111" t="s">
        <v>1139</v>
      </c>
      <c r="C111" s="6">
        <v>5500000</v>
      </c>
      <c r="D111" t="s">
        <v>437</v>
      </c>
    </row>
    <row r="112" spans="1:4" ht="15.75">
      <c r="A112" s="5" t="s">
        <v>443</v>
      </c>
      <c r="B112" t="s">
        <v>1140</v>
      </c>
      <c r="C112" s="6">
        <v>305500</v>
      </c>
      <c r="D112" t="s">
        <v>434</v>
      </c>
    </row>
    <row r="113" spans="1:4" ht="15.75">
      <c r="A113" s="5" t="s">
        <v>443</v>
      </c>
      <c r="B113" t="s">
        <v>1141</v>
      </c>
      <c r="C113" s="6">
        <v>6000000</v>
      </c>
      <c r="D113" t="s">
        <v>434</v>
      </c>
    </row>
    <row r="114" spans="1:4" ht="15.75">
      <c r="A114" s="5" t="s">
        <v>443</v>
      </c>
      <c r="B114" t="s">
        <v>1142</v>
      </c>
      <c r="C114" s="6">
        <v>2600000</v>
      </c>
      <c r="D114" t="s">
        <v>434</v>
      </c>
    </row>
    <row r="115" spans="1:4" ht="15.75">
      <c r="A115" s="5" t="s">
        <v>444</v>
      </c>
      <c r="B115" t="s">
        <v>1143</v>
      </c>
      <c r="C115" s="6">
        <v>700000</v>
      </c>
      <c r="D115" t="s">
        <v>437</v>
      </c>
    </row>
    <row r="116" spans="1:4" ht="15.75">
      <c r="A116" s="5" t="s">
        <v>444</v>
      </c>
      <c r="B116" t="s">
        <v>1144</v>
      </c>
      <c r="C116" s="6">
        <v>1000000</v>
      </c>
      <c r="D116" t="s">
        <v>437</v>
      </c>
    </row>
    <row r="117" spans="1:4" ht="15.75">
      <c r="A117" s="5" t="s">
        <v>444</v>
      </c>
      <c r="B117" t="s">
        <v>1145</v>
      </c>
      <c r="C117" s="6">
        <v>2200000</v>
      </c>
      <c r="D117" t="s">
        <v>438</v>
      </c>
    </row>
    <row r="118" spans="1:4" ht="15.75">
      <c r="A118" s="5" t="s">
        <v>444</v>
      </c>
      <c r="B118" t="s">
        <v>1146</v>
      </c>
      <c r="C118" s="6">
        <v>700000</v>
      </c>
      <c r="D118" t="s">
        <v>434</v>
      </c>
    </row>
    <row r="119" spans="1:4" ht="15.75">
      <c r="A119" s="5" t="s">
        <v>444</v>
      </c>
      <c r="B119" t="s">
        <v>1147</v>
      </c>
      <c r="C119" s="6">
        <v>18700000</v>
      </c>
      <c r="D119" t="s">
        <v>436</v>
      </c>
    </row>
    <row r="120" spans="1:4" ht="15.75">
      <c r="A120" s="5" t="s">
        <v>444</v>
      </c>
      <c r="B120" t="s">
        <v>1148</v>
      </c>
      <c r="C120" s="6">
        <v>3900000</v>
      </c>
      <c r="D120" t="s">
        <v>434</v>
      </c>
    </row>
    <row r="121" spans="1:4" ht="15.75">
      <c r="A121" s="5" t="s">
        <v>444</v>
      </c>
      <c r="B121" t="s">
        <v>1149</v>
      </c>
      <c r="C121" s="6">
        <v>310000</v>
      </c>
      <c r="D121" t="s">
        <v>434</v>
      </c>
    </row>
    <row r="122" spans="1:4" ht="15.75">
      <c r="A122" s="5" t="s">
        <v>444</v>
      </c>
      <c r="B122" t="s">
        <v>1150</v>
      </c>
      <c r="C122" s="6">
        <v>3825000</v>
      </c>
      <c r="D122" t="s">
        <v>434</v>
      </c>
    </row>
    <row r="123" spans="1:4" ht="15.75">
      <c r="A123" s="5" t="s">
        <v>444</v>
      </c>
      <c r="B123" t="s">
        <v>1151</v>
      </c>
      <c r="C123" s="6">
        <v>302000</v>
      </c>
      <c r="D123" t="s">
        <v>434</v>
      </c>
    </row>
    <row r="124" spans="1:4" ht="15.75">
      <c r="A124" s="5" t="s">
        <v>444</v>
      </c>
      <c r="B124" t="s">
        <v>1152</v>
      </c>
      <c r="C124" s="6">
        <v>600000</v>
      </c>
      <c r="D124" t="s">
        <v>440</v>
      </c>
    </row>
    <row r="125" spans="1:4" ht="15.75">
      <c r="A125" s="5" t="s">
        <v>444</v>
      </c>
      <c r="B125" t="s">
        <v>1153</v>
      </c>
      <c r="C125" s="6">
        <v>313000</v>
      </c>
      <c r="D125" t="s">
        <v>435</v>
      </c>
    </row>
    <row r="126" spans="1:4" ht="15.75">
      <c r="A126" s="5" t="s">
        <v>444</v>
      </c>
      <c r="B126" t="s">
        <v>1154</v>
      </c>
      <c r="C126" s="6">
        <v>313000</v>
      </c>
      <c r="D126" t="s">
        <v>439</v>
      </c>
    </row>
    <row r="127" spans="1:4" ht="15.75">
      <c r="A127" s="5" t="s">
        <v>444</v>
      </c>
      <c r="B127" t="s">
        <v>1155</v>
      </c>
      <c r="C127" s="6">
        <v>5350000</v>
      </c>
      <c r="D127" t="s">
        <v>434</v>
      </c>
    </row>
    <row r="128" spans="1:4" ht="15.75">
      <c r="A128" s="5" t="s">
        <v>444</v>
      </c>
      <c r="B128" t="s">
        <v>1156</v>
      </c>
      <c r="C128" s="6">
        <v>350000</v>
      </c>
      <c r="D128" t="s">
        <v>434</v>
      </c>
    </row>
    <row r="129" spans="1:4" ht="15.75">
      <c r="A129" s="5" t="s">
        <v>444</v>
      </c>
      <c r="B129" t="s">
        <v>1157</v>
      </c>
      <c r="C129" s="6">
        <v>300000</v>
      </c>
      <c r="D129" t="s">
        <v>434</v>
      </c>
    </row>
    <row r="130" spans="1:4" ht="15.75">
      <c r="A130" s="5" t="s">
        <v>444</v>
      </c>
      <c r="B130" t="s">
        <v>1158</v>
      </c>
      <c r="C130" s="6">
        <v>305000</v>
      </c>
      <c r="D130" t="s">
        <v>434</v>
      </c>
    </row>
    <row r="131" spans="1:4" ht="15.75">
      <c r="A131" s="5" t="s">
        <v>444</v>
      </c>
      <c r="B131" t="s">
        <v>1159</v>
      </c>
      <c r="C131" s="6">
        <v>800000</v>
      </c>
      <c r="D131" t="s">
        <v>435</v>
      </c>
    </row>
    <row r="132" spans="1:4" ht="15.75">
      <c r="A132" s="5" t="s">
        <v>444</v>
      </c>
      <c r="B132" t="s">
        <v>1160</v>
      </c>
      <c r="C132" s="6">
        <v>320000</v>
      </c>
      <c r="D132" t="s">
        <v>436</v>
      </c>
    </row>
    <row r="133" spans="1:4" ht="15.75">
      <c r="A133" s="5" t="s">
        <v>444</v>
      </c>
      <c r="B133" t="s">
        <v>1161</v>
      </c>
      <c r="C133" s="6">
        <v>845000</v>
      </c>
      <c r="D133" t="s">
        <v>434</v>
      </c>
    </row>
    <row r="134" spans="1:4" ht="15.75">
      <c r="A134" s="5" t="s">
        <v>444</v>
      </c>
      <c r="B134" t="s">
        <v>1162</v>
      </c>
      <c r="C134" s="6">
        <v>6200000</v>
      </c>
      <c r="D134" t="s">
        <v>438</v>
      </c>
    </row>
    <row r="135" spans="1:4" ht="15.75">
      <c r="A135" s="5" t="s">
        <v>444</v>
      </c>
      <c r="B135" t="s">
        <v>1163</v>
      </c>
      <c r="C135" s="6">
        <v>1000000</v>
      </c>
      <c r="D135" t="s">
        <v>434</v>
      </c>
    </row>
    <row r="136" spans="1:4" ht="15.75">
      <c r="A136" s="5" t="s">
        <v>444</v>
      </c>
      <c r="B136" t="s">
        <v>1164</v>
      </c>
      <c r="C136" s="6">
        <v>600000</v>
      </c>
      <c r="D136" t="s">
        <v>434</v>
      </c>
    </row>
    <row r="137" spans="1:4" ht="15.75">
      <c r="A137" s="5" t="s">
        <v>444</v>
      </c>
      <c r="B137" t="s">
        <v>1165</v>
      </c>
      <c r="C137" s="6">
        <v>425000</v>
      </c>
      <c r="D137" t="s">
        <v>434</v>
      </c>
    </row>
    <row r="138" spans="1:4" ht="15.75">
      <c r="A138" s="5" t="s">
        <v>444</v>
      </c>
      <c r="B138" t="s">
        <v>1166</v>
      </c>
      <c r="C138" s="6">
        <v>520000</v>
      </c>
      <c r="D138" t="s">
        <v>438</v>
      </c>
    </row>
    <row r="139" spans="1:4" ht="15.75">
      <c r="A139" s="5" t="s">
        <v>444</v>
      </c>
      <c r="B139" t="s">
        <v>1167</v>
      </c>
      <c r="C139" s="6">
        <v>300000</v>
      </c>
      <c r="D139" t="s">
        <v>435</v>
      </c>
    </row>
    <row r="140" spans="1:4" ht="15.75">
      <c r="A140" s="5" t="s">
        <v>444</v>
      </c>
      <c r="B140" t="s">
        <v>1168</v>
      </c>
      <c r="C140" s="6">
        <v>316000</v>
      </c>
      <c r="D140" t="s">
        <v>435</v>
      </c>
    </row>
    <row r="141" spans="1:4" ht="15.75">
      <c r="A141" s="5" t="s">
        <v>444</v>
      </c>
      <c r="B141" t="s">
        <v>1169</v>
      </c>
      <c r="C141" s="6">
        <v>775000</v>
      </c>
      <c r="D141" t="s">
        <v>437</v>
      </c>
    </row>
    <row r="142" spans="1:4" ht="15.75">
      <c r="A142" s="5" t="s">
        <v>445</v>
      </c>
      <c r="B142" t="s">
        <v>1170</v>
      </c>
      <c r="C142" s="6">
        <v>6400000</v>
      </c>
      <c r="D142" t="s">
        <v>440</v>
      </c>
    </row>
    <row r="143" spans="1:4" ht="15.75">
      <c r="A143" s="5" t="s">
        <v>445</v>
      </c>
      <c r="B143" t="s">
        <v>1171</v>
      </c>
      <c r="C143" s="6">
        <v>325000</v>
      </c>
      <c r="D143" t="s">
        <v>434</v>
      </c>
    </row>
    <row r="144" spans="1:4" ht="15.75">
      <c r="A144" s="5" t="s">
        <v>445</v>
      </c>
      <c r="B144" t="s">
        <v>1172</v>
      </c>
      <c r="C144" s="6">
        <v>300000</v>
      </c>
      <c r="D144" t="s">
        <v>434</v>
      </c>
    </row>
    <row r="145" spans="1:4" ht="15.75">
      <c r="A145" s="5" t="s">
        <v>445</v>
      </c>
      <c r="B145" t="s">
        <v>1173</v>
      </c>
      <c r="C145" s="6">
        <v>13000000</v>
      </c>
      <c r="D145" t="s">
        <v>438</v>
      </c>
    </row>
    <row r="146" spans="1:4" ht="15.75">
      <c r="A146" s="5" t="s">
        <v>445</v>
      </c>
      <c r="B146" t="s">
        <v>1174</v>
      </c>
      <c r="C146" s="6">
        <v>4250000</v>
      </c>
      <c r="D146" t="s">
        <v>438</v>
      </c>
    </row>
    <row r="147" spans="1:4" ht="15.75">
      <c r="A147" s="5" t="s">
        <v>445</v>
      </c>
      <c r="B147" t="s">
        <v>1175</v>
      </c>
      <c r="C147" s="6">
        <v>3100000</v>
      </c>
      <c r="D147" t="s">
        <v>438</v>
      </c>
    </row>
    <row r="148" spans="1:4" ht="15.75">
      <c r="A148" s="5" t="s">
        <v>445</v>
      </c>
      <c r="B148" t="s">
        <v>1176</v>
      </c>
      <c r="C148" s="6">
        <v>1000000</v>
      </c>
      <c r="D148" t="s">
        <v>437</v>
      </c>
    </row>
    <row r="149" spans="1:4" ht="15.75">
      <c r="A149" s="5" t="s">
        <v>445</v>
      </c>
      <c r="B149" t="s">
        <v>1177</v>
      </c>
      <c r="C149" s="6">
        <v>3000000</v>
      </c>
      <c r="D149" t="s">
        <v>434</v>
      </c>
    </row>
    <row r="150" spans="1:4" ht="15.75">
      <c r="A150" s="5" t="s">
        <v>445</v>
      </c>
      <c r="B150" t="s">
        <v>1178</v>
      </c>
      <c r="C150" s="6">
        <v>7030000</v>
      </c>
      <c r="D150" t="s">
        <v>434</v>
      </c>
    </row>
    <row r="151" spans="1:4" ht="15.75">
      <c r="A151" s="5" t="s">
        <v>445</v>
      </c>
      <c r="B151" t="s">
        <v>1179</v>
      </c>
      <c r="C151" s="6">
        <v>3500000</v>
      </c>
      <c r="D151" t="s">
        <v>435</v>
      </c>
    </row>
    <row r="152" spans="1:4" ht="15.75">
      <c r="A152" s="5" t="s">
        <v>445</v>
      </c>
      <c r="B152" t="s">
        <v>1180</v>
      </c>
      <c r="C152" s="6">
        <v>375000</v>
      </c>
      <c r="D152" t="s">
        <v>436</v>
      </c>
    </row>
    <row r="153" spans="1:4" ht="15.75">
      <c r="A153" s="5" t="s">
        <v>445</v>
      </c>
      <c r="B153" t="s">
        <v>1181</v>
      </c>
      <c r="C153" s="6">
        <v>330000</v>
      </c>
      <c r="D153" t="s">
        <v>435</v>
      </c>
    </row>
    <row r="154" spans="1:4" ht="15.75">
      <c r="A154" s="5" t="s">
        <v>445</v>
      </c>
      <c r="B154" t="s">
        <v>1182</v>
      </c>
      <c r="C154" s="6">
        <v>3000000</v>
      </c>
      <c r="D154" t="s">
        <v>434</v>
      </c>
    </row>
    <row r="155" spans="1:4" ht="15.75">
      <c r="A155" s="5" t="s">
        <v>445</v>
      </c>
      <c r="B155" t="s">
        <v>1183</v>
      </c>
      <c r="C155" s="6">
        <v>1550000</v>
      </c>
      <c r="D155" t="s">
        <v>437</v>
      </c>
    </row>
    <row r="156" spans="1:4" ht="15.75">
      <c r="A156" s="5" t="s">
        <v>445</v>
      </c>
      <c r="B156" t="s">
        <v>1184</v>
      </c>
      <c r="C156" s="6">
        <v>1000000</v>
      </c>
      <c r="D156" t="s">
        <v>434</v>
      </c>
    </row>
    <row r="157" spans="1:4" ht="15.75">
      <c r="A157" s="5" t="s">
        <v>445</v>
      </c>
      <c r="B157" t="s">
        <v>1185</v>
      </c>
      <c r="C157" s="6">
        <v>1200000</v>
      </c>
      <c r="D157" t="s">
        <v>434</v>
      </c>
    </row>
    <row r="158" spans="1:4" ht="15.75">
      <c r="A158" s="5" t="s">
        <v>445</v>
      </c>
      <c r="B158" t="s">
        <v>1186</v>
      </c>
      <c r="C158" s="6">
        <v>2900000</v>
      </c>
      <c r="D158" t="s">
        <v>434</v>
      </c>
    </row>
    <row r="159" spans="1:4" ht="15.75">
      <c r="A159" s="5" t="s">
        <v>445</v>
      </c>
      <c r="B159" t="s">
        <v>1187</v>
      </c>
      <c r="C159" s="6">
        <v>350000</v>
      </c>
      <c r="D159" t="s">
        <v>434</v>
      </c>
    </row>
    <row r="160" spans="1:4" ht="15.75">
      <c r="A160" s="5" t="s">
        <v>445</v>
      </c>
      <c r="B160" t="s">
        <v>1188</v>
      </c>
      <c r="C160" s="6">
        <v>305000</v>
      </c>
      <c r="D160" t="s">
        <v>440</v>
      </c>
    </row>
    <row r="161" spans="1:4" ht="15.75">
      <c r="A161" s="5" t="s">
        <v>445</v>
      </c>
      <c r="B161" t="s">
        <v>1189</v>
      </c>
      <c r="C161" s="6">
        <v>1200000</v>
      </c>
      <c r="D161" t="s">
        <v>434</v>
      </c>
    </row>
    <row r="162" spans="1:4" ht="15.75">
      <c r="A162" s="5" t="s">
        <v>445</v>
      </c>
      <c r="B162" t="s">
        <v>1190</v>
      </c>
      <c r="C162" s="6">
        <v>325000</v>
      </c>
      <c r="D162" t="s">
        <v>434</v>
      </c>
    </row>
    <row r="163" spans="1:4" ht="15.75">
      <c r="A163" s="5" t="s">
        <v>445</v>
      </c>
      <c r="B163" t="s">
        <v>1191</v>
      </c>
      <c r="C163" s="6">
        <v>900000</v>
      </c>
      <c r="D163" t="s">
        <v>438</v>
      </c>
    </row>
    <row r="164" spans="1:4" ht="15.75">
      <c r="A164" s="5" t="s">
        <v>445</v>
      </c>
      <c r="B164" t="s">
        <v>1192</v>
      </c>
      <c r="C164" s="6">
        <v>1725000</v>
      </c>
      <c r="D164" t="s">
        <v>438</v>
      </c>
    </row>
    <row r="165" spans="1:4" ht="15.75">
      <c r="A165" s="5" t="s">
        <v>445</v>
      </c>
      <c r="B165" t="s">
        <v>1193</v>
      </c>
      <c r="C165" s="6">
        <v>300000</v>
      </c>
      <c r="D165" t="s">
        <v>437</v>
      </c>
    </row>
    <row r="166" spans="1:4" ht="15.75">
      <c r="A166" s="5" t="s">
        <v>445</v>
      </c>
      <c r="B166" t="s">
        <v>1194</v>
      </c>
      <c r="C166" s="6">
        <v>4250000</v>
      </c>
      <c r="D166" t="s">
        <v>434</v>
      </c>
    </row>
    <row r="167" spans="1:4" ht="15.75">
      <c r="A167" s="5" t="s">
        <v>445</v>
      </c>
      <c r="B167" t="s">
        <v>1195</v>
      </c>
      <c r="C167" s="6">
        <v>3500000</v>
      </c>
      <c r="D167" t="s">
        <v>434</v>
      </c>
    </row>
    <row r="168" spans="1:4" ht="15.75">
      <c r="A168" s="5" t="s">
        <v>445</v>
      </c>
      <c r="B168" t="s">
        <v>1196</v>
      </c>
      <c r="C168" s="6">
        <v>762500</v>
      </c>
      <c r="D168" t="s">
        <v>434</v>
      </c>
    </row>
    <row r="169" spans="1:4" ht="15.75">
      <c r="A169" s="5" t="s">
        <v>445</v>
      </c>
      <c r="B169" t="s">
        <v>1197</v>
      </c>
      <c r="C169" s="6">
        <v>7000000</v>
      </c>
      <c r="D169" t="s">
        <v>436</v>
      </c>
    </row>
    <row r="170" spans="1:4" ht="15.75">
      <c r="A170" s="5" t="s">
        <v>445</v>
      </c>
      <c r="B170" t="s">
        <v>1198</v>
      </c>
      <c r="C170" s="6">
        <v>1000000</v>
      </c>
      <c r="D170" t="s">
        <v>436</v>
      </c>
    </row>
    <row r="171" spans="1:4" ht="15.75">
      <c r="A171" s="5" t="s">
        <v>446</v>
      </c>
      <c r="B171" t="s">
        <v>1199</v>
      </c>
      <c r="C171" s="6">
        <v>300000</v>
      </c>
      <c r="D171" t="s">
        <v>439</v>
      </c>
    </row>
    <row r="172" spans="1:4" ht="15.75">
      <c r="A172" s="5" t="s">
        <v>446</v>
      </c>
      <c r="B172" t="s">
        <v>1200</v>
      </c>
      <c r="C172" s="6">
        <v>600000</v>
      </c>
      <c r="D172" t="s">
        <v>439</v>
      </c>
    </row>
    <row r="173" spans="1:4" ht="15.75">
      <c r="A173" s="5" t="s">
        <v>446</v>
      </c>
      <c r="B173" t="s">
        <v>1201</v>
      </c>
      <c r="C173" s="6">
        <v>300000</v>
      </c>
      <c r="D173" t="s">
        <v>438</v>
      </c>
    </row>
    <row r="174" spans="1:4" ht="15.75">
      <c r="A174" s="5" t="s">
        <v>446</v>
      </c>
      <c r="B174" t="s">
        <v>1202</v>
      </c>
      <c r="C174" s="6">
        <v>300000</v>
      </c>
      <c r="D174" t="s">
        <v>434</v>
      </c>
    </row>
    <row r="175" spans="1:4" ht="15.75">
      <c r="A175" s="5" t="s">
        <v>446</v>
      </c>
      <c r="B175" t="s">
        <v>1203</v>
      </c>
      <c r="C175" s="6">
        <v>300000</v>
      </c>
      <c r="D175" t="s">
        <v>434</v>
      </c>
    </row>
    <row r="176" spans="1:4" ht="15.75">
      <c r="A176" s="5" t="s">
        <v>446</v>
      </c>
      <c r="B176" t="s">
        <v>1204</v>
      </c>
      <c r="C176" s="6">
        <v>300000</v>
      </c>
      <c r="D176" t="s">
        <v>434</v>
      </c>
    </row>
    <row r="177" spans="1:4" ht="15.75">
      <c r="A177" s="5" t="s">
        <v>446</v>
      </c>
      <c r="B177" t="s">
        <v>1205</v>
      </c>
      <c r="C177" s="6">
        <v>300000</v>
      </c>
      <c r="D177" t="s">
        <v>438</v>
      </c>
    </row>
    <row r="178" spans="1:4" ht="15.75">
      <c r="A178" s="5" t="s">
        <v>446</v>
      </c>
      <c r="B178" t="s">
        <v>1206</v>
      </c>
      <c r="C178" s="6">
        <v>5500000</v>
      </c>
      <c r="D178" t="s">
        <v>438</v>
      </c>
    </row>
    <row r="179" spans="1:4" ht="15.75">
      <c r="A179" s="5" t="s">
        <v>446</v>
      </c>
      <c r="B179" t="s">
        <v>1207</v>
      </c>
      <c r="C179" s="6">
        <v>300000</v>
      </c>
      <c r="D179" t="s">
        <v>435</v>
      </c>
    </row>
    <row r="180" spans="1:4" ht="15.75">
      <c r="A180" s="5" t="s">
        <v>446</v>
      </c>
      <c r="B180" t="s">
        <v>1208</v>
      </c>
      <c r="C180" s="6">
        <v>325000</v>
      </c>
      <c r="D180" t="s">
        <v>434</v>
      </c>
    </row>
    <row r="181" spans="1:4" ht="15.75">
      <c r="A181" s="5" t="s">
        <v>446</v>
      </c>
      <c r="B181" t="s">
        <v>1209</v>
      </c>
      <c r="C181" s="6">
        <v>325000</v>
      </c>
      <c r="D181" t="s">
        <v>440</v>
      </c>
    </row>
    <row r="182" spans="1:4" ht="15.75">
      <c r="A182" s="5" t="s">
        <v>446</v>
      </c>
      <c r="B182" t="s">
        <v>1210</v>
      </c>
      <c r="C182" s="6">
        <v>300000</v>
      </c>
      <c r="D182" t="s">
        <v>434</v>
      </c>
    </row>
    <row r="183" spans="1:4" ht="15.75">
      <c r="A183" s="5" t="s">
        <v>446</v>
      </c>
      <c r="B183" t="s">
        <v>1211</v>
      </c>
      <c r="C183" s="6">
        <v>500000</v>
      </c>
      <c r="D183" t="s">
        <v>436</v>
      </c>
    </row>
    <row r="184" spans="1:4" ht="15.75">
      <c r="A184" s="5" t="s">
        <v>446</v>
      </c>
      <c r="B184" t="s">
        <v>1212</v>
      </c>
      <c r="C184" s="6">
        <v>300000</v>
      </c>
      <c r="D184" t="s">
        <v>438</v>
      </c>
    </row>
    <row r="185" spans="1:4" ht="15.75">
      <c r="A185" s="5" t="s">
        <v>446</v>
      </c>
      <c r="B185" t="s">
        <v>1213</v>
      </c>
      <c r="C185" s="6">
        <v>300000</v>
      </c>
      <c r="D185" t="s">
        <v>434</v>
      </c>
    </row>
    <row r="186" spans="1:4" ht="15.75">
      <c r="A186" s="5" t="s">
        <v>446</v>
      </c>
      <c r="B186" t="s">
        <v>1214</v>
      </c>
      <c r="C186" s="6">
        <v>6500000</v>
      </c>
      <c r="D186" t="s">
        <v>437</v>
      </c>
    </row>
    <row r="187" spans="1:4" ht="15.75">
      <c r="A187" s="5" t="s">
        <v>446</v>
      </c>
      <c r="B187" t="s">
        <v>1215</v>
      </c>
      <c r="C187" s="6">
        <v>400000</v>
      </c>
      <c r="D187" t="s">
        <v>434</v>
      </c>
    </row>
    <row r="188" spans="1:4" ht="15.75">
      <c r="A188" s="5" t="s">
        <v>446</v>
      </c>
      <c r="B188" t="s">
        <v>1216</v>
      </c>
      <c r="C188" s="6">
        <v>400000</v>
      </c>
      <c r="D188" t="s">
        <v>434</v>
      </c>
    </row>
    <row r="189" spans="1:4" ht="15.75">
      <c r="A189" s="5" t="s">
        <v>446</v>
      </c>
      <c r="B189" t="s">
        <v>1217</v>
      </c>
      <c r="C189" s="6">
        <v>300000</v>
      </c>
      <c r="D189" t="s">
        <v>440</v>
      </c>
    </row>
    <row r="190" spans="1:4" ht="15.75">
      <c r="A190" s="5" t="s">
        <v>446</v>
      </c>
      <c r="B190" t="s">
        <v>1218</v>
      </c>
      <c r="C190" s="6">
        <v>300000</v>
      </c>
      <c r="D190" t="s">
        <v>434</v>
      </c>
    </row>
    <row r="191" spans="1:4" ht="15.75">
      <c r="A191" s="5" t="s">
        <v>446</v>
      </c>
      <c r="B191" t="s">
        <v>1219</v>
      </c>
      <c r="C191" s="6">
        <v>300000</v>
      </c>
      <c r="D191" t="s">
        <v>439</v>
      </c>
    </row>
    <row r="192" spans="1:4" ht="15.75">
      <c r="A192" s="5" t="s">
        <v>446</v>
      </c>
      <c r="B192" t="s">
        <v>1220</v>
      </c>
      <c r="C192" s="6">
        <v>300000</v>
      </c>
      <c r="D192" t="s">
        <v>434</v>
      </c>
    </row>
    <row r="193" spans="1:4" ht="15.75">
      <c r="A193" s="5" t="s">
        <v>446</v>
      </c>
      <c r="B193" t="s">
        <v>1221</v>
      </c>
      <c r="C193" s="6">
        <v>300000</v>
      </c>
      <c r="D193" t="s">
        <v>435</v>
      </c>
    </row>
    <row r="194" spans="1:4" ht="15.75">
      <c r="A194" s="5" t="s">
        <v>446</v>
      </c>
      <c r="B194" t="s">
        <v>1222</v>
      </c>
      <c r="C194" s="6">
        <v>300000</v>
      </c>
      <c r="D194" t="s">
        <v>434</v>
      </c>
    </row>
    <row r="195" spans="1:4" ht="15.75">
      <c r="A195" s="5" t="s">
        <v>446</v>
      </c>
      <c r="B195" t="s">
        <v>1223</v>
      </c>
      <c r="C195" s="6">
        <v>300000</v>
      </c>
      <c r="D195" t="s">
        <v>434</v>
      </c>
    </row>
    <row r="196" spans="1:4" ht="15.75">
      <c r="A196" s="5" t="s">
        <v>447</v>
      </c>
      <c r="B196" t="s">
        <v>1224</v>
      </c>
      <c r="C196" s="6">
        <v>313000</v>
      </c>
      <c r="D196" t="s">
        <v>434</v>
      </c>
    </row>
    <row r="197" spans="1:4" ht="15.75">
      <c r="A197" s="5" t="s">
        <v>447</v>
      </c>
      <c r="B197" t="s">
        <v>1225</v>
      </c>
      <c r="C197" s="6">
        <v>314000</v>
      </c>
      <c r="D197" t="s">
        <v>434</v>
      </c>
    </row>
    <row r="198" spans="1:4" ht="15.75">
      <c r="A198" s="5" t="s">
        <v>447</v>
      </c>
      <c r="B198" t="s">
        <v>1226</v>
      </c>
      <c r="C198" s="6">
        <v>6000000</v>
      </c>
      <c r="D198" t="s">
        <v>438</v>
      </c>
    </row>
    <row r="199" spans="1:4" ht="15.75">
      <c r="A199" s="5" t="s">
        <v>447</v>
      </c>
      <c r="B199" t="s">
        <v>1227</v>
      </c>
      <c r="C199" s="6">
        <v>304000</v>
      </c>
      <c r="D199" t="s">
        <v>438</v>
      </c>
    </row>
    <row r="200" spans="1:4" ht="15.75">
      <c r="A200" s="5" t="s">
        <v>447</v>
      </c>
      <c r="B200" t="s">
        <v>1228</v>
      </c>
      <c r="C200" s="6">
        <v>302000</v>
      </c>
      <c r="D200" t="s">
        <v>437</v>
      </c>
    </row>
    <row r="201" spans="1:4" ht="15.75">
      <c r="A201" s="5" t="s">
        <v>447</v>
      </c>
      <c r="B201" t="s">
        <v>1229</v>
      </c>
      <c r="C201" s="6">
        <v>309500</v>
      </c>
      <c r="D201" t="s">
        <v>438</v>
      </c>
    </row>
    <row r="202" spans="1:4" ht="15.75">
      <c r="A202" s="5" t="s">
        <v>447</v>
      </c>
      <c r="B202" t="s">
        <v>1230</v>
      </c>
      <c r="C202" s="6">
        <v>304500</v>
      </c>
      <c r="D202" t="s">
        <v>434</v>
      </c>
    </row>
    <row r="203" spans="1:4" ht="15.75">
      <c r="A203" s="5" t="s">
        <v>447</v>
      </c>
      <c r="B203" t="s">
        <v>1231</v>
      </c>
      <c r="C203" s="6">
        <v>300000</v>
      </c>
      <c r="D203" t="s">
        <v>434</v>
      </c>
    </row>
    <row r="204" spans="1:4" ht="15.75">
      <c r="A204" s="5" t="s">
        <v>447</v>
      </c>
      <c r="B204" t="s">
        <v>1232</v>
      </c>
      <c r="C204" s="6">
        <v>625000</v>
      </c>
      <c r="D204" t="s">
        <v>435</v>
      </c>
    </row>
    <row r="205" spans="1:4" ht="15.75">
      <c r="A205" s="5" t="s">
        <v>447</v>
      </c>
      <c r="B205" t="s">
        <v>1233</v>
      </c>
      <c r="C205" s="6">
        <v>775000</v>
      </c>
      <c r="D205" t="s">
        <v>439</v>
      </c>
    </row>
    <row r="206" spans="1:4" ht="15.75">
      <c r="A206" s="5" t="s">
        <v>447</v>
      </c>
      <c r="B206" t="s">
        <v>1234</v>
      </c>
      <c r="C206" s="6">
        <v>303500</v>
      </c>
      <c r="D206" t="s">
        <v>434</v>
      </c>
    </row>
    <row r="207" spans="1:4" ht="15.75">
      <c r="A207" s="5" t="s">
        <v>447</v>
      </c>
      <c r="B207" t="s">
        <v>1235</v>
      </c>
      <c r="C207" s="6">
        <v>2000000</v>
      </c>
      <c r="D207" t="s">
        <v>434</v>
      </c>
    </row>
    <row r="208" spans="1:4" ht="15.75">
      <c r="A208" s="5" t="s">
        <v>447</v>
      </c>
      <c r="B208" t="s">
        <v>1236</v>
      </c>
      <c r="C208" s="6">
        <v>300000</v>
      </c>
      <c r="D208" t="s">
        <v>436</v>
      </c>
    </row>
    <row r="209" spans="1:4" ht="15.75">
      <c r="A209" s="5" t="s">
        <v>447</v>
      </c>
      <c r="B209" t="s">
        <v>1237</v>
      </c>
      <c r="C209" s="6">
        <v>305500</v>
      </c>
      <c r="D209" t="s">
        <v>434</v>
      </c>
    </row>
    <row r="210" spans="1:4" ht="15.75">
      <c r="A210" s="5" t="s">
        <v>447</v>
      </c>
      <c r="B210" t="s">
        <v>1238</v>
      </c>
      <c r="C210" s="6">
        <v>3000000</v>
      </c>
      <c r="D210" t="s">
        <v>438</v>
      </c>
    </row>
    <row r="211" spans="1:4" ht="15.75">
      <c r="A211" s="5" t="s">
        <v>447</v>
      </c>
      <c r="B211" t="s">
        <v>1239</v>
      </c>
      <c r="C211" s="6">
        <v>300000</v>
      </c>
      <c r="D211" t="s">
        <v>438</v>
      </c>
    </row>
    <row r="212" spans="1:4" ht="15.75">
      <c r="A212" s="5" t="s">
        <v>447</v>
      </c>
      <c r="B212" t="s">
        <v>1240</v>
      </c>
      <c r="C212" s="6">
        <v>1500000</v>
      </c>
      <c r="D212" t="s">
        <v>434</v>
      </c>
    </row>
    <row r="213" spans="1:4" ht="15.75">
      <c r="A213" s="5" t="s">
        <v>447</v>
      </c>
      <c r="B213" t="s">
        <v>1241</v>
      </c>
      <c r="C213" s="6">
        <v>300000</v>
      </c>
      <c r="D213" t="s">
        <v>437</v>
      </c>
    </row>
    <row r="214" spans="1:4" ht="15.75">
      <c r="A214" s="5" t="s">
        <v>447</v>
      </c>
      <c r="B214" t="s">
        <v>1242</v>
      </c>
      <c r="C214" s="6">
        <v>301000</v>
      </c>
      <c r="D214" t="s">
        <v>434</v>
      </c>
    </row>
    <row r="215" spans="1:4" ht="15.75">
      <c r="A215" s="5" t="s">
        <v>447</v>
      </c>
      <c r="B215" t="s">
        <v>1243</v>
      </c>
      <c r="C215" s="6">
        <v>450000</v>
      </c>
      <c r="D215" t="s">
        <v>434</v>
      </c>
    </row>
    <row r="216" spans="1:4" ht="15.75">
      <c r="A216" s="5" t="s">
        <v>447</v>
      </c>
      <c r="B216" t="s">
        <v>1244</v>
      </c>
      <c r="C216" s="6">
        <v>2750000</v>
      </c>
      <c r="D216" t="s">
        <v>435</v>
      </c>
    </row>
    <row r="217" spans="1:4" ht="15.75">
      <c r="A217" s="5" t="s">
        <v>447</v>
      </c>
      <c r="B217" t="s">
        <v>1245</v>
      </c>
      <c r="C217" s="6">
        <v>4500000</v>
      </c>
      <c r="D217" t="s">
        <v>440</v>
      </c>
    </row>
    <row r="218" spans="1:4" ht="15.75">
      <c r="A218" s="5" t="s">
        <v>447</v>
      </c>
      <c r="B218" t="s">
        <v>1246</v>
      </c>
      <c r="C218" s="6">
        <v>900000</v>
      </c>
      <c r="D218" t="s">
        <v>437</v>
      </c>
    </row>
    <row r="219" spans="1:4" ht="15.75">
      <c r="A219" s="5" t="s">
        <v>447</v>
      </c>
      <c r="B219" t="s">
        <v>1247</v>
      </c>
      <c r="C219" s="6">
        <v>11000000</v>
      </c>
      <c r="D219" t="s">
        <v>436</v>
      </c>
    </row>
    <row r="220" spans="1:4" ht="15.75">
      <c r="A220" s="5" t="s">
        <v>447</v>
      </c>
      <c r="B220" t="s">
        <v>1248</v>
      </c>
      <c r="C220" s="6">
        <v>2750000</v>
      </c>
      <c r="D220" t="s">
        <v>438</v>
      </c>
    </row>
    <row r="221" spans="1:4" ht="15.75">
      <c r="A221" s="5" t="s">
        <v>447</v>
      </c>
      <c r="B221" t="s">
        <v>1249</v>
      </c>
      <c r="C221" s="6">
        <v>311000</v>
      </c>
      <c r="D221" t="s">
        <v>434</v>
      </c>
    </row>
    <row r="222" spans="1:4" ht="15.75">
      <c r="A222" s="5" t="s">
        <v>448</v>
      </c>
      <c r="B222" t="s">
        <v>1250</v>
      </c>
      <c r="C222" s="6">
        <v>302500</v>
      </c>
      <c r="D222" t="s">
        <v>438</v>
      </c>
    </row>
    <row r="223" spans="1:4" ht="15.75">
      <c r="A223" s="5" t="s">
        <v>448</v>
      </c>
      <c r="B223" t="s">
        <v>1251</v>
      </c>
      <c r="C223" s="6">
        <v>500000</v>
      </c>
      <c r="D223" t="s">
        <v>434</v>
      </c>
    </row>
    <row r="224" spans="1:4" ht="15.75">
      <c r="A224" s="5" t="s">
        <v>448</v>
      </c>
      <c r="B224" t="s">
        <v>1252</v>
      </c>
      <c r="C224" s="6">
        <v>330000</v>
      </c>
      <c r="D224" t="s">
        <v>434</v>
      </c>
    </row>
    <row r="225" spans="1:4" ht="15.75">
      <c r="A225" s="5" t="s">
        <v>448</v>
      </c>
      <c r="B225" t="s">
        <v>1253</v>
      </c>
      <c r="C225" s="6">
        <v>500000</v>
      </c>
      <c r="D225" t="s">
        <v>437</v>
      </c>
    </row>
    <row r="226" spans="1:4" ht="15.75">
      <c r="A226" s="5" t="s">
        <v>448</v>
      </c>
      <c r="B226" t="s">
        <v>1254</v>
      </c>
      <c r="C226" s="6">
        <v>2700000</v>
      </c>
      <c r="D226" t="s">
        <v>434</v>
      </c>
    </row>
    <row r="227" spans="1:4" ht="15.75">
      <c r="A227" s="5" t="s">
        <v>448</v>
      </c>
      <c r="B227" t="s">
        <v>1255</v>
      </c>
      <c r="C227" s="6">
        <v>2525000</v>
      </c>
      <c r="D227" t="s">
        <v>437</v>
      </c>
    </row>
    <row r="228" spans="1:4" ht="15.75">
      <c r="A228" s="5" t="s">
        <v>448</v>
      </c>
      <c r="B228" t="s">
        <v>1256</v>
      </c>
      <c r="C228" s="6">
        <v>3000000</v>
      </c>
      <c r="D228" t="s">
        <v>434</v>
      </c>
    </row>
    <row r="229" spans="1:4" ht="15.75">
      <c r="A229" s="5" t="s">
        <v>448</v>
      </c>
      <c r="B229" t="s">
        <v>1257</v>
      </c>
      <c r="C229" s="6">
        <v>1000000</v>
      </c>
      <c r="D229" t="s">
        <v>439</v>
      </c>
    </row>
    <row r="230" spans="1:4" ht="15.75">
      <c r="A230" s="5" t="s">
        <v>448</v>
      </c>
      <c r="B230" t="s">
        <v>1258</v>
      </c>
      <c r="C230" s="6">
        <v>4750000</v>
      </c>
      <c r="D230" t="s">
        <v>438</v>
      </c>
    </row>
    <row r="231" spans="1:4" ht="15.75">
      <c r="A231" s="5" t="s">
        <v>448</v>
      </c>
      <c r="B231" t="s">
        <v>1259</v>
      </c>
      <c r="C231" s="6">
        <v>2750000</v>
      </c>
      <c r="D231" t="s">
        <v>438</v>
      </c>
    </row>
    <row r="232" spans="1:4" ht="15.75">
      <c r="A232" s="5" t="s">
        <v>448</v>
      </c>
      <c r="B232" t="s">
        <v>1260</v>
      </c>
      <c r="C232" s="6">
        <v>325000</v>
      </c>
      <c r="D232" t="s">
        <v>438</v>
      </c>
    </row>
    <row r="233" spans="1:4" ht="15.75">
      <c r="A233" s="5" t="s">
        <v>448</v>
      </c>
      <c r="B233" t="s">
        <v>1261</v>
      </c>
      <c r="C233" s="6">
        <v>3400000</v>
      </c>
      <c r="D233" t="s">
        <v>440</v>
      </c>
    </row>
    <row r="234" spans="1:4" ht="15.75">
      <c r="A234" s="5" t="s">
        <v>448</v>
      </c>
      <c r="B234" t="s">
        <v>1262</v>
      </c>
      <c r="C234" s="6">
        <v>312500</v>
      </c>
      <c r="D234" t="s">
        <v>435</v>
      </c>
    </row>
    <row r="235" spans="1:4" ht="15.75">
      <c r="A235" s="5" t="s">
        <v>448</v>
      </c>
      <c r="B235" t="s">
        <v>1263</v>
      </c>
      <c r="C235" s="6">
        <v>330000</v>
      </c>
      <c r="D235" t="s">
        <v>434</v>
      </c>
    </row>
    <row r="236" spans="1:4" ht="15.75">
      <c r="A236" s="5" t="s">
        <v>448</v>
      </c>
      <c r="B236" t="s">
        <v>1264</v>
      </c>
      <c r="C236" s="6">
        <v>4150000</v>
      </c>
      <c r="D236" t="s">
        <v>434</v>
      </c>
    </row>
    <row r="237" spans="1:4" ht="15.75">
      <c r="A237" s="5" t="s">
        <v>448</v>
      </c>
      <c r="B237" t="s">
        <v>1265</v>
      </c>
      <c r="C237" s="6">
        <v>1750000</v>
      </c>
      <c r="D237" t="s">
        <v>436</v>
      </c>
    </row>
    <row r="238" spans="1:4" ht="15.75">
      <c r="A238" s="5" t="s">
        <v>448</v>
      </c>
      <c r="B238" t="s">
        <v>1266</v>
      </c>
      <c r="C238" s="6">
        <v>6000000</v>
      </c>
      <c r="D238" t="s">
        <v>434</v>
      </c>
    </row>
    <row r="239" spans="1:4" ht="15.75">
      <c r="A239" s="5" t="s">
        <v>448</v>
      </c>
      <c r="B239" t="s">
        <v>1267</v>
      </c>
      <c r="C239" s="6">
        <v>315000</v>
      </c>
      <c r="D239" t="s">
        <v>438</v>
      </c>
    </row>
    <row r="240" spans="1:4" ht="15.75">
      <c r="A240" s="5" t="s">
        <v>448</v>
      </c>
      <c r="B240" t="s">
        <v>1268</v>
      </c>
      <c r="C240" s="6">
        <v>365000</v>
      </c>
      <c r="D240" t="s">
        <v>435</v>
      </c>
    </row>
    <row r="241" spans="1:4" ht="15.75">
      <c r="A241" s="5" t="s">
        <v>448</v>
      </c>
      <c r="B241" t="s">
        <v>1269</v>
      </c>
      <c r="C241" s="6">
        <v>450000</v>
      </c>
      <c r="D241" t="s">
        <v>435</v>
      </c>
    </row>
    <row r="242" spans="1:4" ht="15.75">
      <c r="A242" s="5" t="s">
        <v>448</v>
      </c>
      <c r="B242" t="s">
        <v>1270</v>
      </c>
      <c r="C242" s="6">
        <v>8750000</v>
      </c>
      <c r="D242" t="s">
        <v>434</v>
      </c>
    </row>
    <row r="243" spans="1:4" ht="15.75">
      <c r="A243" s="5" t="s">
        <v>448</v>
      </c>
      <c r="B243" t="s">
        <v>1271</v>
      </c>
      <c r="C243" s="6">
        <v>8000000</v>
      </c>
      <c r="D243" t="s">
        <v>434</v>
      </c>
    </row>
    <row r="244" spans="1:4" ht="15.75">
      <c r="A244" s="5" t="s">
        <v>448</v>
      </c>
      <c r="B244" t="s">
        <v>1272</v>
      </c>
      <c r="C244" s="6">
        <v>340000</v>
      </c>
      <c r="D244" t="s">
        <v>439</v>
      </c>
    </row>
    <row r="245" spans="1:4" ht="15.75">
      <c r="A245" s="5" t="s">
        <v>448</v>
      </c>
      <c r="B245" t="s">
        <v>1273</v>
      </c>
      <c r="C245" s="6">
        <v>2000000</v>
      </c>
      <c r="D245" t="s">
        <v>434</v>
      </c>
    </row>
    <row r="246" spans="1:4" ht="15.75">
      <c r="A246" s="5" t="s">
        <v>448</v>
      </c>
      <c r="B246" t="s">
        <v>1274</v>
      </c>
      <c r="C246" s="6">
        <v>325000</v>
      </c>
      <c r="D246" t="s">
        <v>434</v>
      </c>
    </row>
    <row r="247" spans="1:4" ht="15.75">
      <c r="A247" s="5" t="s">
        <v>448</v>
      </c>
      <c r="B247" t="s">
        <v>1275</v>
      </c>
      <c r="C247" s="6">
        <v>335000</v>
      </c>
      <c r="D247" t="s">
        <v>434</v>
      </c>
    </row>
    <row r="248" spans="1:4" ht="15.75">
      <c r="A248" s="5" t="s">
        <v>449</v>
      </c>
      <c r="B248" t="s">
        <v>1276</v>
      </c>
      <c r="C248" s="6">
        <v>700000</v>
      </c>
      <c r="D248" t="s">
        <v>435</v>
      </c>
    </row>
    <row r="249" spans="1:4" ht="15.75">
      <c r="A249" s="5" t="s">
        <v>449</v>
      </c>
      <c r="B249" t="s">
        <v>1277</v>
      </c>
      <c r="C249" s="6">
        <v>445000</v>
      </c>
      <c r="D249" t="s">
        <v>434</v>
      </c>
    </row>
    <row r="250" spans="1:4" ht="15.75">
      <c r="A250" s="5" t="s">
        <v>449</v>
      </c>
      <c r="B250" t="s">
        <v>1278</v>
      </c>
      <c r="C250" s="6">
        <v>8250000</v>
      </c>
      <c r="D250" t="s">
        <v>434</v>
      </c>
    </row>
    <row r="251" spans="1:4" ht="15.75">
      <c r="A251" s="5" t="s">
        <v>449</v>
      </c>
      <c r="B251" t="s">
        <v>1279</v>
      </c>
      <c r="C251" s="6">
        <v>315000</v>
      </c>
      <c r="D251" t="s">
        <v>440</v>
      </c>
    </row>
    <row r="252" spans="1:4" ht="15.75">
      <c r="A252" s="5" t="s">
        <v>449</v>
      </c>
      <c r="B252" t="s">
        <v>1280</v>
      </c>
      <c r="C252" s="6">
        <v>450000</v>
      </c>
      <c r="D252" t="s">
        <v>436</v>
      </c>
    </row>
    <row r="253" spans="1:4" ht="15.75">
      <c r="A253" s="5" t="s">
        <v>449</v>
      </c>
      <c r="B253" t="s">
        <v>1281</v>
      </c>
      <c r="C253" s="6">
        <v>375000</v>
      </c>
      <c r="D253" t="s">
        <v>434</v>
      </c>
    </row>
    <row r="254" spans="1:4" ht="15.75">
      <c r="A254" s="5" t="s">
        <v>449</v>
      </c>
      <c r="B254" t="s">
        <v>1282</v>
      </c>
      <c r="C254" s="6">
        <v>330000</v>
      </c>
      <c r="D254" t="s">
        <v>434</v>
      </c>
    </row>
    <row r="255" spans="1:4" ht="15.75">
      <c r="A255" s="5" t="s">
        <v>449</v>
      </c>
      <c r="B255" t="s">
        <v>1283</v>
      </c>
      <c r="C255" s="6">
        <v>1400000</v>
      </c>
      <c r="D255" t="s">
        <v>434</v>
      </c>
    </row>
    <row r="256" spans="1:4" ht="15.75">
      <c r="A256" s="5" t="s">
        <v>449</v>
      </c>
      <c r="B256" t="s">
        <v>1284</v>
      </c>
      <c r="C256" s="6">
        <v>675000</v>
      </c>
      <c r="D256" t="s">
        <v>439</v>
      </c>
    </row>
    <row r="257" spans="1:4" ht="15.75">
      <c r="A257" s="5" t="s">
        <v>449</v>
      </c>
      <c r="B257" t="s">
        <v>1285</v>
      </c>
      <c r="C257" s="6">
        <v>345000</v>
      </c>
      <c r="D257" t="s">
        <v>437</v>
      </c>
    </row>
    <row r="258" spans="1:4" ht="15.75">
      <c r="A258" s="5" t="s">
        <v>449</v>
      </c>
      <c r="B258" t="s">
        <v>1286</v>
      </c>
      <c r="C258" s="6">
        <v>4250000</v>
      </c>
      <c r="D258" t="s">
        <v>434</v>
      </c>
    </row>
    <row r="259" spans="1:4" ht="15.75">
      <c r="A259" s="5" t="s">
        <v>449</v>
      </c>
      <c r="B259" t="s">
        <v>1287</v>
      </c>
      <c r="C259" s="6">
        <v>6250000</v>
      </c>
      <c r="D259" t="s">
        <v>436</v>
      </c>
    </row>
    <row r="260" spans="1:4" ht="15.75">
      <c r="A260" s="5" t="s">
        <v>449</v>
      </c>
      <c r="B260" t="s">
        <v>1288</v>
      </c>
      <c r="C260" s="6">
        <v>4200000</v>
      </c>
      <c r="D260" t="s">
        <v>438</v>
      </c>
    </row>
    <row r="261" spans="1:4" ht="15.75">
      <c r="A261" s="5" t="s">
        <v>449</v>
      </c>
      <c r="B261" t="s">
        <v>1289</v>
      </c>
      <c r="C261" s="6">
        <v>500000</v>
      </c>
      <c r="D261" t="s">
        <v>434</v>
      </c>
    </row>
    <row r="262" spans="1:4" ht="15.75">
      <c r="A262" s="5" t="s">
        <v>449</v>
      </c>
      <c r="B262" t="s">
        <v>1290</v>
      </c>
      <c r="C262" s="6">
        <v>330000</v>
      </c>
      <c r="D262" t="s">
        <v>434</v>
      </c>
    </row>
    <row r="263" spans="1:4" ht="15.75">
      <c r="A263" s="5" t="s">
        <v>449</v>
      </c>
      <c r="B263" t="s">
        <v>1291</v>
      </c>
      <c r="C263" s="6">
        <v>300000</v>
      </c>
      <c r="D263" t="s">
        <v>435</v>
      </c>
    </row>
    <row r="264" spans="1:4" ht="15.75">
      <c r="A264" s="5" t="s">
        <v>449</v>
      </c>
      <c r="B264" t="s">
        <v>1292</v>
      </c>
      <c r="C264" s="6">
        <v>9000000</v>
      </c>
      <c r="D264" t="s">
        <v>438</v>
      </c>
    </row>
    <row r="265" spans="1:4" ht="15.75">
      <c r="A265" s="5" t="s">
        <v>449</v>
      </c>
      <c r="B265" t="s">
        <v>1293</v>
      </c>
      <c r="C265" s="6">
        <v>325000</v>
      </c>
      <c r="D265" t="s">
        <v>435</v>
      </c>
    </row>
    <row r="266" spans="1:4" ht="15.75">
      <c r="A266" s="5" t="s">
        <v>449</v>
      </c>
      <c r="B266" t="s">
        <v>1294</v>
      </c>
      <c r="C266" s="6">
        <v>450000</v>
      </c>
      <c r="D266" t="s">
        <v>438</v>
      </c>
    </row>
    <row r="267" spans="1:4" ht="15.75">
      <c r="A267" s="5" t="s">
        <v>449</v>
      </c>
      <c r="B267" t="s">
        <v>1295</v>
      </c>
      <c r="C267" s="6">
        <v>320000</v>
      </c>
      <c r="D267" t="s">
        <v>438</v>
      </c>
    </row>
    <row r="268" spans="1:4" ht="15.75">
      <c r="A268" s="5" t="s">
        <v>449</v>
      </c>
      <c r="B268" t="s">
        <v>1296</v>
      </c>
      <c r="C268" s="6">
        <v>300000</v>
      </c>
      <c r="D268" t="s">
        <v>434</v>
      </c>
    </row>
    <row r="269" spans="1:4" ht="15.75">
      <c r="A269" s="5" t="s">
        <v>449</v>
      </c>
      <c r="B269" t="s">
        <v>1297</v>
      </c>
      <c r="C269" s="6">
        <v>5000000</v>
      </c>
      <c r="D269" t="s">
        <v>436</v>
      </c>
    </row>
    <row r="270" spans="1:4" ht="15.75">
      <c r="A270" s="5" t="s">
        <v>449</v>
      </c>
      <c r="B270" t="s">
        <v>1298</v>
      </c>
      <c r="C270" s="6">
        <v>5000000</v>
      </c>
      <c r="D270" t="s">
        <v>438</v>
      </c>
    </row>
    <row r="271" spans="1:4" ht="15.75">
      <c r="A271" s="5" t="s">
        <v>449</v>
      </c>
      <c r="B271" t="s">
        <v>1299</v>
      </c>
      <c r="C271" s="6">
        <v>600000</v>
      </c>
      <c r="D271" t="s">
        <v>434</v>
      </c>
    </row>
    <row r="272" spans="1:4" ht="15.75">
      <c r="A272" s="5" t="s">
        <v>449</v>
      </c>
      <c r="B272" t="s">
        <v>1300</v>
      </c>
      <c r="C272" s="6">
        <v>325000</v>
      </c>
      <c r="D272" t="s">
        <v>434</v>
      </c>
    </row>
    <row r="273" spans="1:4" ht="15.75">
      <c r="A273" s="5" t="s">
        <v>449</v>
      </c>
      <c r="B273" t="s">
        <v>1301</v>
      </c>
      <c r="C273" s="6">
        <v>575000</v>
      </c>
      <c r="D273" t="s">
        <v>434</v>
      </c>
    </row>
    <row r="274" spans="1:4" ht="15.75">
      <c r="A274" s="5" t="s">
        <v>450</v>
      </c>
      <c r="B274" t="s">
        <v>1302</v>
      </c>
      <c r="C274" s="6">
        <v>3200000</v>
      </c>
      <c r="D274" t="s">
        <v>434</v>
      </c>
    </row>
    <row r="275" spans="1:4" ht="15.75">
      <c r="A275" s="5" t="s">
        <v>450</v>
      </c>
      <c r="B275" t="s">
        <v>1303</v>
      </c>
      <c r="C275" s="6">
        <v>314000</v>
      </c>
      <c r="D275" t="s">
        <v>434</v>
      </c>
    </row>
    <row r="276" spans="1:4" ht="15.75">
      <c r="A276" s="5" t="s">
        <v>450</v>
      </c>
      <c r="B276" t="s">
        <v>1304</v>
      </c>
      <c r="C276" s="6">
        <v>325000</v>
      </c>
      <c r="D276" t="s">
        <v>438</v>
      </c>
    </row>
    <row r="277" spans="1:4" ht="15.75">
      <c r="A277" s="5" t="s">
        <v>450</v>
      </c>
      <c r="B277" t="s">
        <v>1305</v>
      </c>
      <c r="C277" s="6">
        <v>300000</v>
      </c>
      <c r="D277" t="s">
        <v>434</v>
      </c>
    </row>
    <row r="278" spans="1:4" ht="15.75">
      <c r="A278" s="5" t="s">
        <v>450</v>
      </c>
      <c r="B278" t="s">
        <v>1306</v>
      </c>
      <c r="C278" s="6">
        <v>303000</v>
      </c>
      <c r="D278" t="s">
        <v>434</v>
      </c>
    </row>
    <row r="279" spans="1:4" ht="15.75">
      <c r="A279" s="5" t="s">
        <v>450</v>
      </c>
      <c r="B279" t="s">
        <v>1307</v>
      </c>
      <c r="C279" s="6">
        <v>300000</v>
      </c>
      <c r="D279" t="s">
        <v>434</v>
      </c>
    </row>
    <row r="280" spans="1:4" ht="15.75">
      <c r="A280" s="5" t="s">
        <v>450</v>
      </c>
      <c r="B280" t="s">
        <v>1308</v>
      </c>
      <c r="C280" s="6">
        <v>2150000</v>
      </c>
      <c r="D280" t="s">
        <v>437</v>
      </c>
    </row>
    <row r="281" spans="1:4" ht="15.75">
      <c r="A281" s="5" t="s">
        <v>450</v>
      </c>
      <c r="B281" t="s">
        <v>1309</v>
      </c>
      <c r="C281" s="6">
        <v>11850000</v>
      </c>
      <c r="D281" t="s">
        <v>438</v>
      </c>
    </row>
    <row r="282" spans="1:4" ht="15.75">
      <c r="A282" s="5" t="s">
        <v>450</v>
      </c>
      <c r="B282" t="s">
        <v>1310</v>
      </c>
      <c r="C282" s="6">
        <v>300000</v>
      </c>
      <c r="D282" t="s">
        <v>437</v>
      </c>
    </row>
    <row r="283" spans="1:4" ht="15.75">
      <c r="A283" s="5" t="s">
        <v>450</v>
      </c>
      <c r="B283" t="s">
        <v>1311</v>
      </c>
      <c r="C283" s="6">
        <v>315000</v>
      </c>
      <c r="D283" t="s">
        <v>435</v>
      </c>
    </row>
    <row r="284" spans="1:4" ht="15.75">
      <c r="A284" s="5" t="s">
        <v>450</v>
      </c>
      <c r="B284" t="s">
        <v>1312</v>
      </c>
      <c r="C284" s="6">
        <v>340000</v>
      </c>
      <c r="D284" t="s">
        <v>438</v>
      </c>
    </row>
    <row r="285" spans="1:4" ht="15.75">
      <c r="A285" s="5" t="s">
        <v>450</v>
      </c>
      <c r="B285" t="s">
        <v>1313</v>
      </c>
      <c r="C285" s="6">
        <v>305000</v>
      </c>
      <c r="D285" t="s">
        <v>434</v>
      </c>
    </row>
    <row r="286" spans="1:4" ht="15.75">
      <c r="A286" s="5" t="s">
        <v>450</v>
      </c>
      <c r="B286" t="s">
        <v>1314</v>
      </c>
      <c r="C286" s="6">
        <v>300000</v>
      </c>
      <c r="D286" t="s">
        <v>434</v>
      </c>
    </row>
    <row r="287" spans="1:4" ht="15.75">
      <c r="A287" s="5" t="s">
        <v>450</v>
      </c>
      <c r="B287" t="s">
        <v>1315</v>
      </c>
      <c r="C287" s="6">
        <v>309000</v>
      </c>
      <c r="D287" t="s">
        <v>434</v>
      </c>
    </row>
    <row r="288" spans="1:4" ht="15.75">
      <c r="A288" s="5" t="s">
        <v>450</v>
      </c>
      <c r="B288" t="s">
        <v>1316</v>
      </c>
      <c r="C288" s="6">
        <v>1700000</v>
      </c>
      <c r="D288" t="s">
        <v>440</v>
      </c>
    </row>
    <row r="289" spans="1:4" ht="15.75">
      <c r="A289" s="5" t="s">
        <v>450</v>
      </c>
      <c r="B289" t="s">
        <v>1317</v>
      </c>
      <c r="C289" s="6">
        <v>8500000</v>
      </c>
      <c r="D289" t="s">
        <v>440</v>
      </c>
    </row>
    <row r="290" spans="1:4" ht="15.75">
      <c r="A290" s="5" t="s">
        <v>450</v>
      </c>
      <c r="B290" t="s">
        <v>1318</v>
      </c>
      <c r="C290" s="6">
        <v>2625000</v>
      </c>
      <c r="D290" t="s">
        <v>440</v>
      </c>
    </row>
    <row r="291" spans="1:4" ht="15.75">
      <c r="A291" s="5" t="s">
        <v>450</v>
      </c>
      <c r="B291" t="s">
        <v>1319</v>
      </c>
      <c r="C291" s="6">
        <v>2500000</v>
      </c>
      <c r="D291" t="s">
        <v>434</v>
      </c>
    </row>
    <row r="292" spans="1:4" ht="15.75">
      <c r="A292" s="5" t="s">
        <v>450</v>
      </c>
      <c r="B292" t="s">
        <v>1320</v>
      </c>
      <c r="C292" s="6">
        <v>310000</v>
      </c>
      <c r="D292" t="s">
        <v>436</v>
      </c>
    </row>
    <row r="293" spans="1:4" ht="15.75">
      <c r="A293" s="5" t="s">
        <v>450</v>
      </c>
      <c r="B293" t="s">
        <v>1321</v>
      </c>
      <c r="C293" s="6">
        <v>300000</v>
      </c>
      <c r="D293" t="s">
        <v>434</v>
      </c>
    </row>
    <row r="294" spans="1:4" ht="15.75">
      <c r="A294" s="5" t="s">
        <v>450</v>
      </c>
      <c r="B294" t="s">
        <v>1322</v>
      </c>
      <c r="C294" s="6">
        <v>307000</v>
      </c>
      <c r="D294" t="s">
        <v>439</v>
      </c>
    </row>
    <row r="295" spans="1:4" ht="15.75">
      <c r="A295" s="5" t="s">
        <v>450</v>
      </c>
      <c r="B295" t="s">
        <v>1323</v>
      </c>
      <c r="C295" s="6">
        <v>4500000</v>
      </c>
      <c r="D295" t="s">
        <v>434</v>
      </c>
    </row>
    <row r="296" spans="1:4" ht="15.75">
      <c r="A296" s="5" t="s">
        <v>450</v>
      </c>
      <c r="B296" t="s">
        <v>1324</v>
      </c>
      <c r="C296" s="6">
        <v>305000</v>
      </c>
      <c r="D296" t="s">
        <v>434</v>
      </c>
    </row>
    <row r="297" spans="1:4" ht="15.75">
      <c r="A297" s="5" t="s">
        <v>450</v>
      </c>
      <c r="B297" t="s">
        <v>1325</v>
      </c>
      <c r="C297" s="6">
        <v>400000</v>
      </c>
      <c r="D297" t="s">
        <v>435</v>
      </c>
    </row>
    <row r="298" spans="1:4" ht="15.75">
      <c r="A298" s="5" t="s">
        <v>450</v>
      </c>
      <c r="B298" t="s">
        <v>1326</v>
      </c>
      <c r="C298" s="6">
        <v>360000</v>
      </c>
      <c r="D298" t="s">
        <v>434</v>
      </c>
    </row>
    <row r="299" spans="1:4" ht="15.75">
      <c r="A299" s="5" t="s">
        <v>450</v>
      </c>
      <c r="B299" t="s">
        <v>1327</v>
      </c>
      <c r="C299" s="6">
        <v>6750000</v>
      </c>
      <c r="D299" t="s">
        <v>438</v>
      </c>
    </row>
    <row r="300" spans="1:4" ht="15.75">
      <c r="A300" s="5" t="s">
        <v>451</v>
      </c>
      <c r="B300" t="s">
        <v>1328</v>
      </c>
      <c r="C300" s="6">
        <v>300000</v>
      </c>
      <c r="D300" t="s">
        <v>439</v>
      </c>
    </row>
    <row r="301" spans="1:4" ht="15.75">
      <c r="A301" s="5" t="s">
        <v>451</v>
      </c>
      <c r="B301" t="s">
        <v>1329</v>
      </c>
      <c r="C301" s="6">
        <v>8000000</v>
      </c>
      <c r="D301" t="s">
        <v>439</v>
      </c>
    </row>
    <row r="302" spans="1:4" ht="15.75">
      <c r="A302" s="5" t="s">
        <v>451</v>
      </c>
      <c r="B302" t="s">
        <v>1330</v>
      </c>
      <c r="C302" s="6">
        <v>500000</v>
      </c>
      <c r="D302" t="s">
        <v>435</v>
      </c>
    </row>
    <row r="303" spans="1:4" ht="15.75">
      <c r="A303" s="5" t="s">
        <v>451</v>
      </c>
      <c r="B303" t="s">
        <v>1331</v>
      </c>
      <c r="C303" s="6">
        <v>7416667</v>
      </c>
      <c r="D303" t="s">
        <v>438</v>
      </c>
    </row>
    <row r="304" spans="1:4" ht="15.75">
      <c r="A304" s="5" t="s">
        <v>451</v>
      </c>
      <c r="B304" t="s">
        <v>1332</v>
      </c>
      <c r="C304" s="6">
        <v>400000</v>
      </c>
      <c r="D304" t="s">
        <v>434</v>
      </c>
    </row>
    <row r="305" spans="1:4" ht="15.75">
      <c r="A305" s="5" t="s">
        <v>451</v>
      </c>
      <c r="B305" t="s">
        <v>1333</v>
      </c>
      <c r="C305" s="6">
        <v>6725000</v>
      </c>
      <c r="D305" t="s">
        <v>440</v>
      </c>
    </row>
    <row r="306" spans="1:4" ht="15.75">
      <c r="A306" s="5" t="s">
        <v>451</v>
      </c>
      <c r="B306" t="s">
        <v>1334</v>
      </c>
      <c r="C306" s="6">
        <v>750000</v>
      </c>
      <c r="D306" t="s">
        <v>436</v>
      </c>
    </row>
    <row r="307" spans="1:4" ht="15.75">
      <c r="A307" s="5" t="s">
        <v>451</v>
      </c>
      <c r="B307" t="s">
        <v>1335</v>
      </c>
      <c r="C307" s="6">
        <v>1000000</v>
      </c>
      <c r="D307" t="s">
        <v>435</v>
      </c>
    </row>
    <row r="308" spans="1:4" ht="15.75">
      <c r="A308" s="5" t="s">
        <v>451</v>
      </c>
      <c r="B308" t="s">
        <v>1336</v>
      </c>
      <c r="C308" s="6">
        <v>425000</v>
      </c>
      <c r="D308" t="s">
        <v>434</v>
      </c>
    </row>
    <row r="309" spans="1:4" ht="15.75">
      <c r="A309" s="5" t="s">
        <v>451</v>
      </c>
      <c r="B309" t="s">
        <v>1337</v>
      </c>
      <c r="C309" s="6">
        <v>6875000</v>
      </c>
      <c r="D309" t="s">
        <v>434</v>
      </c>
    </row>
    <row r="310" spans="1:4" ht="15.75">
      <c r="A310" s="5" t="s">
        <v>451</v>
      </c>
      <c r="B310" t="s">
        <v>1338</v>
      </c>
      <c r="C310" s="6">
        <v>2500000</v>
      </c>
      <c r="D310" t="s">
        <v>437</v>
      </c>
    </row>
    <row r="311" spans="1:4" ht="15.75">
      <c r="A311" s="5" t="s">
        <v>451</v>
      </c>
      <c r="B311" t="s">
        <v>1339</v>
      </c>
      <c r="C311" s="6">
        <v>1800000</v>
      </c>
      <c r="D311" t="s">
        <v>434</v>
      </c>
    </row>
    <row r="312" spans="1:4" ht="15.75">
      <c r="A312" s="5" t="s">
        <v>451</v>
      </c>
      <c r="B312" t="s">
        <v>1340</v>
      </c>
      <c r="C312" s="6">
        <v>600000</v>
      </c>
      <c r="D312" t="s">
        <v>436</v>
      </c>
    </row>
    <row r="313" spans="1:4" ht="15.75">
      <c r="A313" s="5" t="s">
        <v>451</v>
      </c>
      <c r="B313" t="s">
        <v>1341</v>
      </c>
      <c r="C313" s="6">
        <v>4000000</v>
      </c>
      <c r="D313" t="s">
        <v>436</v>
      </c>
    </row>
    <row r="314" spans="1:4" ht="15.75">
      <c r="A314" s="5" t="s">
        <v>451</v>
      </c>
      <c r="B314" t="s">
        <v>1342</v>
      </c>
      <c r="C314" s="6">
        <v>302500</v>
      </c>
      <c r="D314" t="s">
        <v>434</v>
      </c>
    </row>
    <row r="315" spans="1:4" ht="15.75">
      <c r="A315" s="5" t="s">
        <v>451</v>
      </c>
      <c r="B315" t="s">
        <v>1343</v>
      </c>
      <c r="C315" s="6">
        <v>3150000</v>
      </c>
      <c r="D315" t="s">
        <v>439</v>
      </c>
    </row>
    <row r="316" spans="1:4" ht="15.75">
      <c r="A316" s="5" t="s">
        <v>451</v>
      </c>
      <c r="B316" t="s">
        <v>1344</v>
      </c>
      <c r="C316" s="6">
        <v>325000</v>
      </c>
      <c r="D316" t="s">
        <v>434</v>
      </c>
    </row>
    <row r="317" spans="1:4" ht="15.75">
      <c r="A317" s="5" t="s">
        <v>451</v>
      </c>
      <c r="B317" t="s">
        <v>1345</v>
      </c>
      <c r="C317" s="6">
        <v>6500000</v>
      </c>
      <c r="D317" t="s">
        <v>434</v>
      </c>
    </row>
    <row r="318" spans="1:4" ht="15.75">
      <c r="A318" s="5" t="s">
        <v>451</v>
      </c>
      <c r="B318" t="s">
        <v>1346</v>
      </c>
      <c r="C318" s="6">
        <v>3983333</v>
      </c>
      <c r="D318" t="s">
        <v>434</v>
      </c>
    </row>
    <row r="319" spans="1:4" ht="15.75">
      <c r="A319" s="5" t="s">
        <v>451</v>
      </c>
      <c r="B319" t="s">
        <v>1347</v>
      </c>
      <c r="C319" s="6">
        <v>7700000</v>
      </c>
      <c r="D319" t="s">
        <v>436</v>
      </c>
    </row>
    <row r="320" spans="1:4" ht="15.75">
      <c r="A320" s="5" t="s">
        <v>451</v>
      </c>
      <c r="B320" t="s">
        <v>1348</v>
      </c>
      <c r="C320" s="6">
        <v>440000</v>
      </c>
      <c r="D320" t="s">
        <v>434</v>
      </c>
    </row>
    <row r="321" spans="1:4" ht="15.75">
      <c r="A321" s="5" t="s">
        <v>451</v>
      </c>
      <c r="B321" t="s">
        <v>1349</v>
      </c>
      <c r="C321" s="6">
        <v>3500000</v>
      </c>
      <c r="D321" t="s">
        <v>434</v>
      </c>
    </row>
    <row r="322" spans="1:4" ht="15.75">
      <c r="A322" s="5" t="s">
        <v>451</v>
      </c>
      <c r="B322" t="s">
        <v>1350</v>
      </c>
      <c r="C322" s="6">
        <v>8000000</v>
      </c>
      <c r="D322" t="s">
        <v>434</v>
      </c>
    </row>
    <row r="323" spans="1:4" ht="15.75">
      <c r="A323" s="5" t="s">
        <v>451</v>
      </c>
      <c r="B323" t="s">
        <v>1351</v>
      </c>
      <c r="C323" s="6">
        <v>300000</v>
      </c>
      <c r="D323" t="s">
        <v>438</v>
      </c>
    </row>
    <row r="324" spans="1:4" ht="15.75">
      <c r="A324" s="5" t="s">
        <v>451</v>
      </c>
      <c r="B324" t="s">
        <v>1352</v>
      </c>
      <c r="C324" s="6">
        <v>4666667</v>
      </c>
      <c r="D324" t="s">
        <v>438</v>
      </c>
    </row>
    <row r="325" spans="1:4" ht="15.75">
      <c r="A325" s="5" t="s">
        <v>451</v>
      </c>
      <c r="B325" t="s">
        <v>1353</v>
      </c>
      <c r="C325" s="6">
        <v>3500000</v>
      </c>
      <c r="D325" t="s">
        <v>435</v>
      </c>
    </row>
    <row r="326" spans="1:4" ht="15.75">
      <c r="A326" s="5" t="s">
        <v>451</v>
      </c>
      <c r="B326" t="s">
        <v>1354</v>
      </c>
      <c r="C326" s="6">
        <v>3300000</v>
      </c>
      <c r="D326" t="s">
        <v>438</v>
      </c>
    </row>
    <row r="327" spans="1:4" ht="15.75">
      <c r="A327" s="5" t="s">
        <v>452</v>
      </c>
      <c r="B327" t="s">
        <v>1355</v>
      </c>
      <c r="C327" s="6">
        <v>304000</v>
      </c>
      <c r="D327" t="s">
        <v>434</v>
      </c>
    </row>
    <row r="328" spans="1:4" ht="15.75">
      <c r="A328" s="5" t="s">
        <v>452</v>
      </c>
      <c r="B328" t="s">
        <v>1356</v>
      </c>
      <c r="C328" s="6">
        <v>331000</v>
      </c>
      <c r="D328" t="s">
        <v>434</v>
      </c>
    </row>
    <row r="329" spans="1:4" ht="15.75">
      <c r="A329" s="5" t="s">
        <v>452</v>
      </c>
      <c r="B329" t="s">
        <v>1357</v>
      </c>
      <c r="C329" s="6">
        <v>300000</v>
      </c>
      <c r="D329" t="s">
        <v>438</v>
      </c>
    </row>
    <row r="330" spans="1:4" ht="15.75">
      <c r="A330" s="5" t="s">
        <v>452</v>
      </c>
      <c r="B330" t="s">
        <v>1358</v>
      </c>
      <c r="C330" s="6">
        <v>3675000</v>
      </c>
      <c r="D330" t="s">
        <v>440</v>
      </c>
    </row>
    <row r="331" spans="1:4" ht="15.75">
      <c r="A331" s="5" t="s">
        <v>452</v>
      </c>
      <c r="B331" t="s">
        <v>1359</v>
      </c>
      <c r="C331" s="6">
        <v>1065000</v>
      </c>
      <c r="D331" t="s">
        <v>436</v>
      </c>
    </row>
    <row r="332" spans="1:4" ht="15.75">
      <c r="A332" s="5" t="s">
        <v>452</v>
      </c>
      <c r="B332" t="s">
        <v>1360</v>
      </c>
      <c r="C332" s="6">
        <v>11666667</v>
      </c>
      <c r="D332" t="s">
        <v>438</v>
      </c>
    </row>
    <row r="333" spans="1:4" ht="15.75">
      <c r="A333" s="5" t="s">
        <v>452</v>
      </c>
      <c r="B333" t="s">
        <v>1361</v>
      </c>
      <c r="C333" s="6">
        <v>307500</v>
      </c>
      <c r="D333" t="s">
        <v>437</v>
      </c>
    </row>
    <row r="334" spans="1:4" ht="15.75">
      <c r="A334" s="5" t="s">
        <v>452</v>
      </c>
      <c r="B334" t="s">
        <v>1362</v>
      </c>
      <c r="C334" s="6">
        <v>316000</v>
      </c>
      <c r="D334" t="s">
        <v>434</v>
      </c>
    </row>
    <row r="335" spans="1:4" ht="15.75">
      <c r="A335" s="5" t="s">
        <v>452</v>
      </c>
      <c r="B335" t="s">
        <v>1363</v>
      </c>
      <c r="C335" s="6">
        <v>6000000</v>
      </c>
      <c r="D335" t="s">
        <v>434</v>
      </c>
    </row>
    <row r="336" spans="1:4" ht="15.75">
      <c r="A336" s="5" t="s">
        <v>452</v>
      </c>
      <c r="B336" t="s">
        <v>1364</v>
      </c>
      <c r="C336" s="6">
        <v>350000</v>
      </c>
      <c r="D336" t="s">
        <v>438</v>
      </c>
    </row>
    <row r="337" spans="1:4" ht="15.75">
      <c r="A337" s="5" t="s">
        <v>452</v>
      </c>
      <c r="B337" t="s">
        <v>1365</v>
      </c>
      <c r="C337" s="6">
        <v>750000</v>
      </c>
      <c r="D337" t="s">
        <v>434</v>
      </c>
    </row>
    <row r="338" spans="1:4" ht="15.75">
      <c r="A338" s="5" t="s">
        <v>452</v>
      </c>
      <c r="B338" t="s">
        <v>1366</v>
      </c>
      <c r="C338" s="6">
        <v>1750000</v>
      </c>
      <c r="D338" t="s">
        <v>435</v>
      </c>
    </row>
    <row r="339" spans="1:4" ht="15.75">
      <c r="A339" s="5" t="s">
        <v>452</v>
      </c>
      <c r="B339" t="s">
        <v>1367</v>
      </c>
      <c r="C339" s="6">
        <v>1887500</v>
      </c>
      <c r="D339" t="s">
        <v>435</v>
      </c>
    </row>
    <row r="340" spans="1:4" ht="15.75">
      <c r="A340" s="5" t="s">
        <v>452</v>
      </c>
      <c r="B340" t="s">
        <v>1368</v>
      </c>
      <c r="C340" s="6">
        <v>2700000</v>
      </c>
      <c r="D340" t="s">
        <v>434</v>
      </c>
    </row>
    <row r="341" spans="1:4" ht="15.75">
      <c r="A341" s="5" t="s">
        <v>452</v>
      </c>
      <c r="B341" t="s">
        <v>1369</v>
      </c>
      <c r="C341" s="6">
        <v>500000</v>
      </c>
      <c r="D341" t="s">
        <v>435</v>
      </c>
    </row>
    <row r="342" spans="1:4" ht="15.75">
      <c r="A342" s="5" t="s">
        <v>452</v>
      </c>
      <c r="B342" t="s">
        <v>1370</v>
      </c>
      <c r="C342" s="6">
        <v>335000</v>
      </c>
      <c r="D342" t="s">
        <v>434</v>
      </c>
    </row>
    <row r="343" spans="1:4" ht="15.75">
      <c r="A343" s="5" t="s">
        <v>452</v>
      </c>
      <c r="B343" t="s">
        <v>1371</v>
      </c>
      <c r="C343" s="6">
        <v>2175000</v>
      </c>
      <c r="D343" t="s">
        <v>438</v>
      </c>
    </row>
    <row r="344" spans="1:4" ht="15.75">
      <c r="A344" s="5" t="s">
        <v>452</v>
      </c>
      <c r="B344" t="s">
        <v>1372</v>
      </c>
      <c r="C344" s="6">
        <v>3216667</v>
      </c>
      <c r="D344" t="s">
        <v>434</v>
      </c>
    </row>
    <row r="345" spans="1:4" ht="15.75">
      <c r="A345" s="5" t="s">
        <v>452</v>
      </c>
      <c r="B345" t="s">
        <v>1373</v>
      </c>
      <c r="C345" s="6">
        <v>334500</v>
      </c>
      <c r="D345" t="s">
        <v>439</v>
      </c>
    </row>
    <row r="346" spans="1:4" ht="15.75">
      <c r="A346" s="5" t="s">
        <v>452</v>
      </c>
      <c r="B346" t="s">
        <v>1374</v>
      </c>
      <c r="C346" s="6">
        <v>2650000</v>
      </c>
      <c r="D346" t="s">
        <v>434</v>
      </c>
    </row>
    <row r="347" spans="1:4" ht="15.75">
      <c r="A347" s="5" t="s">
        <v>452</v>
      </c>
      <c r="B347" t="s">
        <v>1375</v>
      </c>
      <c r="C347" s="6">
        <v>300000</v>
      </c>
      <c r="D347" t="s">
        <v>434</v>
      </c>
    </row>
    <row r="348" spans="1:4" ht="15.75">
      <c r="A348" s="5" t="s">
        <v>452</v>
      </c>
      <c r="B348" t="s">
        <v>1376</v>
      </c>
      <c r="C348" s="6">
        <v>322000</v>
      </c>
      <c r="D348" t="s">
        <v>440</v>
      </c>
    </row>
    <row r="349" spans="1:4" ht="15.75">
      <c r="A349" s="5" t="s">
        <v>452</v>
      </c>
      <c r="B349" t="s">
        <v>1377</v>
      </c>
      <c r="C349" s="6">
        <v>1700000</v>
      </c>
      <c r="D349" t="s">
        <v>434</v>
      </c>
    </row>
    <row r="350" spans="1:4" ht="15.75">
      <c r="A350" s="5" t="s">
        <v>452</v>
      </c>
      <c r="B350" t="s">
        <v>1378</v>
      </c>
      <c r="C350" s="6">
        <v>1200000</v>
      </c>
      <c r="D350" t="s">
        <v>438</v>
      </c>
    </row>
    <row r="351" spans="1:4" ht="15.75">
      <c r="A351" s="5" t="s">
        <v>452</v>
      </c>
      <c r="B351" t="s">
        <v>1379</v>
      </c>
      <c r="C351" s="6">
        <v>5125000</v>
      </c>
      <c r="D351" t="s">
        <v>437</v>
      </c>
    </row>
    <row r="352" spans="1:4" ht="15.75">
      <c r="A352" s="5" t="s">
        <v>452</v>
      </c>
      <c r="B352" t="s">
        <v>1380</v>
      </c>
      <c r="C352" s="6">
        <v>1000000</v>
      </c>
      <c r="D352" t="s">
        <v>434</v>
      </c>
    </row>
    <row r="353" spans="1:4" ht="15.75">
      <c r="A353" s="5" t="s">
        <v>453</v>
      </c>
      <c r="B353" t="s">
        <v>1381</v>
      </c>
      <c r="C353" s="6">
        <v>302500</v>
      </c>
      <c r="D353" t="s">
        <v>440</v>
      </c>
    </row>
    <row r="354" spans="1:4" ht="15.75">
      <c r="A354" s="5" t="s">
        <v>453</v>
      </c>
      <c r="B354" t="s">
        <v>1382</v>
      </c>
      <c r="C354" s="6">
        <v>300000</v>
      </c>
      <c r="D354" t="s">
        <v>439</v>
      </c>
    </row>
    <row r="355" spans="1:4" ht="15.75">
      <c r="A355" s="5" t="s">
        <v>453</v>
      </c>
      <c r="B355" t="s">
        <v>1383</v>
      </c>
      <c r="C355" s="6">
        <v>900000</v>
      </c>
      <c r="D355" t="s">
        <v>434</v>
      </c>
    </row>
    <row r="356" spans="1:4" ht="15.75">
      <c r="A356" s="5" t="s">
        <v>453</v>
      </c>
      <c r="B356" t="s">
        <v>1384</v>
      </c>
      <c r="C356" s="6">
        <v>1837500</v>
      </c>
      <c r="D356" t="s">
        <v>435</v>
      </c>
    </row>
    <row r="357" spans="1:4" ht="15.75">
      <c r="A357" s="5" t="s">
        <v>453</v>
      </c>
      <c r="B357" t="s">
        <v>1385</v>
      </c>
      <c r="C357" s="6">
        <v>9150000</v>
      </c>
      <c r="D357" t="s">
        <v>438</v>
      </c>
    </row>
    <row r="358" spans="1:4" ht="15.75">
      <c r="A358" s="5" t="s">
        <v>453</v>
      </c>
      <c r="B358" t="s">
        <v>1386</v>
      </c>
      <c r="C358" s="6">
        <v>600000</v>
      </c>
      <c r="D358" t="s">
        <v>434</v>
      </c>
    </row>
    <row r="359" spans="1:4" ht="15.75">
      <c r="A359" s="5" t="s">
        <v>453</v>
      </c>
      <c r="B359" t="s">
        <v>1387</v>
      </c>
      <c r="C359" s="6">
        <v>300000</v>
      </c>
      <c r="D359" t="s">
        <v>434</v>
      </c>
    </row>
    <row r="360" spans="1:4" ht="15.75">
      <c r="A360" s="5" t="s">
        <v>453</v>
      </c>
      <c r="B360" t="s">
        <v>1388</v>
      </c>
      <c r="C360" s="6">
        <v>1000000</v>
      </c>
      <c r="D360" t="s">
        <v>438</v>
      </c>
    </row>
    <row r="361" spans="1:4" ht="15.75">
      <c r="A361" s="5" t="s">
        <v>453</v>
      </c>
      <c r="B361" t="s">
        <v>1389</v>
      </c>
      <c r="C361" s="6">
        <v>13000000</v>
      </c>
      <c r="D361" t="s">
        <v>438</v>
      </c>
    </row>
    <row r="362" spans="1:4" ht="15.75">
      <c r="A362" s="5" t="s">
        <v>453</v>
      </c>
      <c r="B362" t="s">
        <v>1390</v>
      </c>
      <c r="C362" s="6">
        <v>750000</v>
      </c>
      <c r="D362" t="s">
        <v>435</v>
      </c>
    </row>
    <row r="363" spans="1:4" ht="15.75">
      <c r="A363" s="5" t="s">
        <v>453</v>
      </c>
      <c r="B363" t="s">
        <v>1391</v>
      </c>
      <c r="C363" s="6">
        <v>7000000</v>
      </c>
      <c r="D363" t="s">
        <v>438</v>
      </c>
    </row>
    <row r="364" spans="1:4" ht="15.75">
      <c r="A364" s="5" t="s">
        <v>453</v>
      </c>
      <c r="B364" t="s">
        <v>1392</v>
      </c>
      <c r="C364" s="6">
        <v>750000</v>
      </c>
      <c r="D364" t="s">
        <v>435</v>
      </c>
    </row>
    <row r="365" spans="1:4" ht="15.75">
      <c r="A365" s="5" t="s">
        <v>453</v>
      </c>
      <c r="B365" t="s">
        <v>1393</v>
      </c>
      <c r="C365" s="6">
        <v>440000</v>
      </c>
      <c r="D365" t="s">
        <v>440</v>
      </c>
    </row>
    <row r="366" spans="1:4" ht="15.75">
      <c r="A366" s="5" t="s">
        <v>453</v>
      </c>
      <c r="B366" t="s">
        <v>1394</v>
      </c>
      <c r="C366" s="6">
        <v>302500</v>
      </c>
      <c r="D366" t="s">
        <v>434</v>
      </c>
    </row>
    <row r="367" spans="1:4" ht="15.75">
      <c r="A367" s="5" t="s">
        <v>453</v>
      </c>
      <c r="B367" t="s">
        <v>1395</v>
      </c>
      <c r="C367" s="6">
        <v>327500</v>
      </c>
      <c r="D367" t="s">
        <v>438</v>
      </c>
    </row>
    <row r="368" spans="1:4" ht="15.75">
      <c r="A368" s="5" t="s">
        <v>453</v>
      </c>
      <c r="B368" t="s">
        <v>1396</v>
      </c>
      <c r="C368" s="6">
        <v>550000</v>
      </c>
      <c r="D368" t="s">
        <v>434</v>
      </c>
    </row>
    <row r="369" spans="1:4" ht="15.75">
      <c r="A369" s="5" t="s">
        <v>453</v>
      </c>
      <c r="B369" t="s">
        <v>1397</v>
      </c>
      <c r="C369" s="6">
        <v>9000000</v>
      </c>
      <c r="D369" t="s">
        <v>436</v>
      </c>
    </row>
    <row r="370" spans="1:4" ht="15.75">
      <c r="A370" s="5" t="s">
        <v>453</v>
      </c>
      <c r="B370" t="s">
        <v>1398</v>
      </c>
      <c r="C370" s="6">
        <v>13000000</v>
      </c>
      <c r="D370" t="s">
        <v>434</v>
      </c>
    </row>
    <row r="371" spans="1:4" ht="15.75">
      <c r="A371" s="5" t="s">
        <v>453</v>
      </c>
      <c r="B371" t="s">
        <v>1399</v>
      </c>
      <c r="C371" s="6">
        <v>1300000</v>
      </c>
      <c r="D371" t="s">
        <v>440</v>
      </c>
    </row>
    <row r="372" spans="1:4" ht="15.75">
      <c r="A372" s="5" t="s">
        <v>453</v>
      </c>
      <c r="B372" t="s">
        <v>1400</v>
      </c>
      <c r="C372" s="6">
        <v>3250000</v>
      </c>
      <c r="D372" t="s">
        <v>434</v>
      </c>
    </row>
    <row r="373" spans="1:4" ht="15.75">
      <c r="A373" s="5" t="s">
        <v>453</v>
      </c>
      <c r="B373" t="s">
        <v>1401</v>
      </c>
      <c r="C373" s="6">
        <v>22000000</v>
      </c>
      <c r="D373" t="s">
        <v>437</v>
      </c>
    </row>
    <row r="374" spans="1:4" ht="15.75">
      <c r="A374" s="5" t="s">
        <v>453</v>
      </c>
      <c r="B374" t="s">
        <v>1402</v>
      </c>
      <c r="C374" s="6">
        <v>600000</v>
      </c>
      <c r="D374" t="s">
        <v>438</v>
      </c>
    </row>
    <row r="375" spans="1:4" ht="15.75">
      <c r="A375" s="5" t="s">
        <v>453</v>
      </c>
      <c r="B375" t="s">
        <v>1403</v>
      </c>
      <c r="C375" s="6">
        <v>750000</v>
      </c>
      <c r="D375" t="s">
        <v>440</v>
      </c>
    </row>
    <row r="376" spans="1:4" ht="15.75">
      <c r="A376" s="5" t="s">
        <v>453</v>
      </c>
      <c r="B376" t="s">
        <v>1404</v>
      </c>
      <c r="C376" s="6">
        <v>1300000</v>
      </c>
      <c r="D376" t="s">
        <v>434</v>
      </c>
    </row>
    <row r="377" spans="1:4" ht="15.75">
      <c r="A377" s="5" t="s">
        <v>453</v>
      </c>
      <c r="B377" t="s">
        <v>1405</v>
      </c>
      <c r="C377" s="6">
        <v>4500000</v>
      </c>
      <c r="D377" t="s">
        <v>434</v>
      </c>
    </row>
    <row r="378" spans="1:4" ht="15.75">
      <c r="A378" s="5" t="s">
        <v>453</v>
      </c>
      <c r="B378" t="s">
        <v>1406</v>
      </c>
      <c r="C378" s="6">
        <v>2500000</v>
      </c>
      <c r="D378" t="s">
        <v>434</v>
      </c>
    </row>
    <row r="379" spans="1:4" ht="15.75">
      <c r="A379" s="5" t="s">
        <v>453</v>
      </c>
      <c r="B379" t="s">
        <v>1407</v>
      </c>
      <c r="C379" s="6">
        <v>2500000</v>
      </c>
      <c r="D379" t="s">
        <v>434</v>
      </c>
    </row>
    <row r="380" spans="1:4" ht="15.75">
      <c r="A380" s="5" t="s">
        <v>453</v>
      </c>
      <c r="B380" t="s">
        <v>1408</v>
      </c>
      <c r="C380" s="6">
        <v>1500000</v>
      </c>
      <c r="D380" t="s">
        <v>434</v>
      </c>
    </row>
    <row r="381" spans="1:4" ht="15.75">
      <c r="A381" s="5" t="s">
        <v>453</v>
      </c>
      <c r="B381" t="s">
        <v>1409</v>
      </c>
      <c r="C381" s="6">
        <v>415000</v>
      </c>
      <c r="D381" t="s">
        <v>437</v>
      </c>
    </row>
    <row r="382" spans="1:4" ht="15.75">
      <c r="A382" s="5" t="s">
        <v>453</v>
      </c>
      <c r="B382" t="s">
        <v>1410</v>
      </c>
      <c r="C382" s="6">
        <v>3366667</v>
      </c>
      <c r="D382" t="s">
        <v>434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24"/>
  <sheetViews>
    <sheetView workbookViewId="0">
      <selection activeCell="D2" sqref="D2"/>
    </sheetView>
  </sheetViews>
  <sheetFormatPr defaultRowHeight="15"/>
  <cols>
    <col min="1" max="1" width="20.140625" customWidth="1"/>
    <col min="2" max="2" width="16.28515625" customWidth="1"/>
    <col min="3" max="3" width="15.28515625" bestFit="1" customWidth="1"/>
    <col min="4" max="5" width="16.28515625" bestFit="1" customWidth="1"/>
    <col min="6" max="6" width="16.140625" bestFit="1" customWidth="1"/>
    <col min="7" max="8" width="15.28515625" bestFit="1" customWidth="1"/>
    <col min="9" max="9" width="7.28515625" customWidth="1"/>
    <col min="10" max="10" width="16.28515625" bestFit="1" customWidth="1"/>
  </cols>
  <sheetData>
    <row r="1" spans="1:10">
      <c r="A1" s="17" t="s">
        <v>1420</v>
      </c>
    </row>
    <row r="3" spans="1:10">
      <c r="A3" s="11" t="s">
        <v>1419</v>
      </c>
      <c r="B3" s="11" t="s">
        <v>1417</v>
      </c>
    </row>
    <row r="4" spans="1:10">
      <c r="A4" s="11" t="s">
        <v>1414</v>
      </c>
      <c r="B4" t="s">
        <v>435</v>
      </c>
      <c r="C4" t="s">
        <v>436</v>
      </c>
      <c r="D4" t="s">
        <v>438</v>
      </c>
      <c r="E4" t="s">
        <v>434</v>
      </c>
      <c r="F4" t="s">
        <v>439</v>
      </c>
      <c r="G4" t="s">
        <v>437</v>
      </c>
      <c r="H4" t="s">
        <v>440</v>
      </c>
      <c r="I4" t="s">
        <v>1415</v>
      </c>
      <c r="J4" t="s">
        <v>1416</v>
      </c>
    </row>
    <row r="5" spans="1:10">
      <c r="A5" s="12" t="s">
        <v>441</v>
      </c>
      <c r="B5" s="14">
        <v>2082500</v>
      </c>
      <c r="C5" s="14">
        <v>5250000</v>
      </c>
      <c r="D5" s="14">
        <v>23725000</v>
      </c>
      <c r="E5" s="14">
        <v>37304167</v>
      </c>
      <c r="F5" s="14">
        <v>2270000</v>
      </c>
      <c r="G5" s="14">
        <v>1150000</v>
      </c>
      <c r="H5" s="14">
        <v>7250000</v>
      </c>
      <c r="I5" s="14"/>
      <c r="J5" s="14">
        <v>79031667</v>
      </c>
    </row>
    <row r="6" spans="1:10">
      <c r="A6" s="12" t="s">
        <v>445</v>
      </c>
      <c r="B6" s="14">
        <v>3830000</v>
      </c>
      <c r="C6" s="14">
        <v>8375000</v>
      </c>
      <c r="D6" s="14">
        <v>22975000</v>
      </c>
      <c r="E6" s="14">
        <v>29142500</v>
      </c>
      <c r="F6" s="14"/>
      <c r="G6" s="14">
        <v>2850000</v>
      </c>
      <c r="H6" s="14">
        <v>6705000</v>
      </c>
      <c r="I6" s="14"/>
      <c r="J6" s="14">
        <v>73877500</v>
      </c>
    </row>
    <row r="7" spans="1:10">
      <c r="A7" s="12" t="s">
        <v>442</v>
      </c>
      <c r="B7" s="14">
        <v>5505000</v>
      </c>
      <c r="C7" s="14">
        <v>3250000</v>
      </c>
      <c r="D7" s="14">
        <v>33500000</v>
      </c>
      <c r="E7" s="14">
        <v>40109000</v>
      </c>
      <c r="F7" s="14">
        <v>3450000</v>
      </c>
      <c r="G7" s="14">
        <v>11625000</v>
      </c>
      <c r="H7" s="14">
        <v>2507500</v>
      </c>
      <c r="I7" s="14"/>
      <c r="J7" s="14">
        <v>99946500</v>
      </c>
    </row>
    <row r="8" spans="1:10">
      <c r="A8" s="12" t="s">
        <v>449</v>
      </c>
      <c r="B8" s="14">
        <v>1325000</v>
      </c>
      <c r="C8" s="14">
        <v>11700000</v>
      </c>
      <c r="D8" s="14">
        <v>18970000</v>
      </c>
      <c r="E8" s="14">
        <v>17680000</v>
      </c>
      <c r="F8" s="14">
        <v>675000</v>
      </c>
      <c r="G8" s="14">
        <v>345000</v>
      </c>
      <c r="H8" s="14">
        <v>315000</v>
      </c>
      <c r="I8" s="14"/>
      <c r="J8" s="14">
        <v>51010000</v>
      </c>
    </row>
    <row r="9" spans="1:10">
      <c r="A9" s="12" t="s">
        <v>443</v>
      </c>
      <c r="B9" s="14">
        <v>702100</v>
      </c>
      <c r="C9" s="14">
        <v>605200</v>
      </c>
      <c r="D9" s="14">
        <v>15730967</v>
      </c>
      <c r="E9" s="14">
        <v>20859600</v>
      </c>
      <c r="F9" s="14">
        <v>325000</v>
      </c>
      <c r="G9" s="14">
        <v>10031967</v>
      </c>
      <c r="H9" s="14">
        <v>330000</v>
      </c>
      <c r="I9" s="14"/>
      <c r="J9" s="14">
        <v>48584834</v>
      </c>
    </row>
    <row r="10" spans="1:10">
      <c r="A10" s="12" t="s">
        <v>450</v>
      </c>
      <c r="B10" s="14">
        <v>715000</v>
      </c>
      <c r="C10" s="14">
        <v>310000</v>
      </c>
      <c r="D10" s="14">
        <v>19265000</v>
      </c>
      <c r="E10" s="14">
        <v>13296000</v>
      </c>
      <c r="F10" s="14">
        <v>307000</v>
      </c>
      <c r="G10" s="14">
        <v>2450000</v>
      </c>
      <c r="H10" s="14">
        <v>12825000</v>
      </c>
      <c r="I10" s="14"/>
      <c r="J10" s="14">
        <v>49168000</v>
      </c>
    </row>
    <row r="11" spans="1:10">
      <c r="A11" s="12" t="s">
        <v>447</v>
      </c>
      <c r="B11" s="14">
        <v>3375000</v>
      </c>
      <c r="C11" s="14">
        <v>11300000</v>
      </c>
      <c r="D11" s="14">
        <v>12663500</v>
      </c>
      <c r="E11" s="14">
        <v>6402500</v>
      </c>
      <c r="F11" s="14">
        <v>775000</v>
      </c>
      <c r="G11" s="14">
        <v>1502000</v>
      </c>
      <c r="H11" s="14">
        <v>4500000</v>
      </c>
      <c r="I11" s="14"/>
      <c r="J11" s="14">
        <v>40518000</v>
      </c>
    </row>
    <row r="12" spans="1:10">
      <c r="A12" s="12" t="s">
        <v>448</v>
      </c>
      <c r="B12" s="14">
        <v>1127500</v>
      </c>
      <c r="C12" s="14">
        <v>1750000</v>
      </c>
      <c r="D12" s="14">
        <v>8442500</v>
      </c>
      <c r="E12" s="14">
        <v>36420000</v>
      </c>
      <c r="F12" s="14">
        <v>1340000</v>
      </c>
      <c r="G12" s="14">
        <v>3025000</v>
      </c>
      <c r="H12" s="14">
        <v>3400000</v>
      </c>
      <c r="I12" s="14"/>
      <c r="J12" s="14">
        <v>55505000</v>
      </c>
    </row>
    <row r="13" spans="1:10">
      <c r="A13" s="12" t="s">
        <v>433</v>
      </c>
      <c r="B13" s="14">
        <v>8750000</v>
      </c>
      <c r="C13" s="14">
        <v>11792671</v>
      </c>
      <c r="D13" s="14">
        <v>34257143</v>
      </c>
      <c r="E13" s="14">
        <v>74350000</v>
      </c>
      <c r="F13" s="14">
        <v>800000</v>
      </c>
      <c r="G13" s="14">
        <v>16300000</v>
      </c>
      <c r="H13" s="14">
        <v>6500000</v>
      </c>
      <c r="I13" s="14"/>
      <c r="J13" s="14">
        <v>152749814</v>
      </c>
    </row>
    <row r="14" spans="1:10">
      <c r="A14" s="12" t="s">
        <v>452</v>
      </c>
      <c r="B14" s="14">
        <v>4137500</v>
      </c>
      <c r="C14" s="14">
        <v>1065000</v>
      </c>
      <c r="D14" s="14">
        <v>15691667</v>
      </c>
      <c r="E14" s="14">
        <v>19602667</v>
      </c>
      <c r="F14" s="14">
        <v>334500</v>
      </c>
      <c r="G14" s="14">
        <v>5432500</v>
      </c>
      <c r="H14" s="14">
        <v>3997000</v>
      </c>
      <c r="I14" s="14"/>
      <c r="J14" s="14">
        <v>50260834</v>
      </c>
    </row>
    <row r="15" spans="1:10">
      <c r="A15" s="12" t="s">
        <v>451</v>
      </c>
      <c r="B15" s="14">
        <v>5000000</v>
      </c>
      <c r="C15" s="14">
        <v>13050000</v>
      </c>
      <c r="D15" s="14">
        <v>15683334</v>
      </c>
      <c r="E15" s="14">
        <v>32550833</v>
      </c>
      <c r="F15" s="14">
        <v>11450000</v>
      </c>
      <c r="G15" s="14">
        <v>2500000</v>
      </c>
      <c r="H15" s="14">
        <v>6725000</v>
      </c>
      <c r="I15" s="14"/>
      <c r="J15" s="14">
        <v>86959167</v>
      </c>
    </row>
    <row r="16" spans="1:10">
      <c r="A16" s="12" t="s">
        <v>446</v>
      </c>
      <c r="B16" s="14">
        <v>600000</v>
      </c>
      <c r="C16" s="14">
        <v>500000</v>
      </c>
      <c r="D16" s="14">
        <v>6400000</v>
      </c>
      <c r="E16" s="14">
        <v>3825000</v>
      </c>
      <c r="F16" s="14">
        <v>1200000</v>
      </c>
      <c r="G16" s="14">
        <v>6500000</v>
      </c>
      <c r="H16" s="14">
        <v>625000</v>
      </c>
      <c r="I16" s="14"/>
      <c r="J16" s="14">
        <v>19650000</v>
      </c>
    </row>
    <row r="17" spans="1:10">
      <c r="A17" s="12" t="s">
        <v>453</v>
      </c>
      <c r="B17" s="14">
        <v>3337500</v>
      </c>
      <c r="C17" s="14">
        <v>9000000</v>
      </c>
      <c r="D17" s="14">
        <v>31077500</v>
      </c>
      <c r="E17" s="14">
        <v>34569167</v>
      </c>
      <c r="F17" s="14">
        <v>300000</v>
      </c>
      <c r="G17" s="14">
        <v>22415000</v>
      </c>
      <c r="H17" s="14">
        <v>2792500</v>
      </c>
      <c r="I17" s="14"/>
      <c r="J17" s="14">
        <v>103491667</v>
      </c>
    </row>
    <row r="18" spans="1:10">
      <c r="A18" s="12" t="s">
        <v>444</v>
      </c>
      <c r="B18" s="14">
        <v>1729000</v>
      </c>
      <c r="C18" s="14">
        <v>19020000</v>
      </c>
      <c r="D18" s="14">
        <v>8920000</v>
      </c>
      <c r="E18" s="14">
        <v>18212000</v>
      </c>
      <c r="F18" s="14">
        <v>313000</v>
      </c>
      <c r="G18" s="14">
        <v>2475000</v>
      </c>
      <c r="H18" s="14">
        <v>600000</v>
      </c>
      <c r="I18" s="14"/>
      <c r="J18" s="14">
        <v>51269000</v>
      </c>
    </row>
    <row r="19" spans="1:10">
      <c r="A19" s="12" t="s">
        <v>1415</v>
      </c>
      <c r="B19" s="14"/>
      <c r="C19" s="14"/>
      <c r="D19" s="14"/>
      <c r="E19" s="14"/>
      <c r="F19" s="14"/>
      <c r="G19" s="14"/>
      <c r="H19" s="14"/>
      <c r="I19" s="14"/>
      <c r="J19" s="14"/>
    </row>
    <row r="20" spans="1:10">
      <c r="A20" s="12" t="s">
        <v>1416</v>
      </c>
      <c r="B20" s="14">
        <v>42216100</v>
      </c>
      <c r="C20" s="14">
        <v>96967871</v>
      </c>
      <c r="D20" s="14">
        <v>267301611</v>
      </c>
      <c r="E20" s="14">
        <v>384323434</v>
      </c>
      <c r="F20" s="14">
        <v>23539500</v>
      </c>
      <c r="G20" s="14">
        <v>88601467</v>
      </c>
      <c r="H20" s="14">
        <v>59072000</v>
      </c>
      <c r="I20" s="14"/>
      <c r="J20" s="14">
        <v>962021983</v>
      </c>
    </row>
    <row r="23" spans="1:10" ht="17.25">
      <c r="A23" s="8" t="s">
        <v>1422</v>
      </c>
    </row>
    <row r="24" spans="1:10">
      <c r="A24" s="15">
        <v>11625000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24"/>
  <sheetViews>
    <sheetView workbookViewId="0">
      <selection activeCell="F22" sqref="F22"/>
    </sheetView>
  </sheetViews>
  <sheetFormatPr defaultRowHeight="15"/>
  <cols>
    <col min="1" max="1" width="20.140625" customWidth="1"/>
    <col min="2" max="2" width="16.28515625" bestFit="1" customWidth="1"/>
    <col min="3" max="3" width="13.42578125" bestFit="1" customWidth="1"/>
    <col min="4" max="4" width="10.28515625" bestFit="1" customWidth="1"/>
    <col min="5" max="5" width="7.28515625" customWidth="1"/>
    <col min="6" max="6" width="16" bestFit="1" customWidth="1"/>
    <col min="7" max="7" width="9.5703125" bestFit="1" customWidth="1"/>
    <col min="8" max="8" width="14.140625" bestFit="1" customWidth="1"/>
    <col min="9" max="9" width="7.28515625" customWidth="1"/>
    <col min="10" max="10" width="11.28515625" bestFit="1" customWidth="1"/>
  </cols>
  <sheetData>
    <row r="1" spans="1:10">
      <c r="A1" s="1" t="s">
        <v>1423</v>
      </c>
    </row>
    <row r="3" spans="1:10">
      <c r="A3" s="11" t="s">
        <v>1418</v>
      </c>
      <c r="B3" s="11" t="s">
        <v>1417</v>
      </c>
    </row>
    <row r="4" spans="1:10">
      <c r="A4" s="11" t="s">
        <v>1414</v>
      </c>
      <c r="B4" t="s">
        <v>435</v>
      </c>
      <c r="C4" t="s">
        <v>436</v>
      </c>
      <c r="D4" t="s">
        <v>438</v>
      </c>
      <c r="E4" t="s">
        <v>434</v>
      </c>
      <c r="F4" t="s">
        <v>439</v>
      </c>
      <c r="G4" t="s">
        <v>437</v>
      </c>
      <c r="H4" t="s">
        <v>440</v>
      </c>
      <c r="I4" t="s">
        <v>1415</v>
      </c>
      <c r="J4" t="s">
        <v>1416</v>
      </c>
    </row>
    <row r="5" spans="1:10">
      <c r="A5" s="12" t="s">
        <v>441</v>
      </c>
      <c r="B5" s="13">
        <v>3</v>
      </c>
      <c r="C5" s="13">
        <v>2</v>
      </c>
      <c r="D5" s="13">
        <v>5</v>
      </c>
      <c r="E5" s="13">
        <v>13</v>
      </c>
      <c r="F5" s="13">
        <v>1</v>
      </c>
      <c r="G5" s="13">
        <v>2</v>
      </c>
      <c r="H5" s="13">
        <v>1</v>
      </c>
      <c r="I5" s="13"/>
      <c r="J5" s="13">
        <v>27</v>
      </c>
    </row>
    <row r="6" spans="1:10">
      <c r="A6" s="12" t="s">
        <v>445</v>
      </c>
      <c r="B6" s="13">
        <v>2</v>
      </c>
      <c r="C6" s="13">
        <v>3</v>
      </c>
      <c r="D6" s="13">
        <v>5</v>
      </c>
      <c r="E6" s="13">
        <v>14</v>
      </c>
      <c r="F6" s="13"/>
      <c r="G6" s="13">
        <v>3</v>
      </c>
      <c r="H6" s="13">
        <v>2</v>
      </c>
      <c r="I6" s="13"/>
      <c r="J6" s="13">
        <v>29</v>
      </c>
    </row>
    <row r="7" spans="1:10">
      <c r="A7" s="12" t="s">
        <v>442</v>
      </c>
      <c r="B7" s="13">
        <v>2</v>
      </c>
      <c r="C7" s="13">
        <v>2</v>
      </c>
      <c r="D7" s="13">
        <v>4</v>
      </c>
      <c r="E7" s="13">
        <v>14</v>
      </c>
      <c r="F7" s="13">
        <v>1</v>
      </c>
      <c r="G7" s="13">
        <v>2</v>
      </c>
      <c r="H7" s="13">
        <v>2</v>
      </c>
      <c r="I7" s="13"/>
      <c r="J7" s="13">
        <v>27</v>
      </c>
    </row>
    <row r="8" spans="1:10">
      <c r="A8" s="12" t="s">
        <v>449</v>
      </c>
      <c r="B8" s="13">
        <v>3</v>
      </c>
      <c r="C8" s="13">
        <v>3</v>
      </c>
      <c r="D8" s="13">
        <v>5</v>
      </c>
      <c r="E8" s="13">
        <v>12</v>
      </c>
      <c r="F8" s="13">
        <v>1</v>
      </c>
      <c r="G8" s="13">
        <v>1</v>
      </c>
      <c r="H8" s="13">
        <v>1</v>
      </c>
      <c r="I8" s="13"/>
      <c r="J8" s="13">
        <v>26</v>
      </c>
    </row>
    <row r="9" spans="1:10">
      <c r="A9" s="12" t="s">
        <v>443</v>
      </c>
      <c r="B9" s="13">
        <v>2</v>
      </c>
      <c r="C9" s="13">
        <v>2</v>
      </c>
      <c r="D9" s="13">
        <v>5</v>
      </c>
      <c r="E9" s="13">
        <v>16</v>
      </c>
      <c r="F9" s="13">
        <v>1</v>
      </c>
      <c r="G9" s="13">
        <v>4</v>
      </c>
      <c r="H9" s="13">
        <v>1</v>
      </c>
      <c r="I9" s="13"/>
      <c r="J9" s="13">
        <v>31</v>
      </c>
    </row>
    <row r="10" spans="1:10">
      <c r="A10" s="12" t="s">
        <v>450</v>
      </c>
      <c r="B10" s="13">
        <v>2</v>
      </c>
      <c r="C10" s="13">
        <v>1</v>
      </c>
      <c r="D10" s="13">
        <v>4</v>
      </c>
      <c r="E10" s="13">
        <v>13</v>
      </c>
      <c r="F10" s="13">
        <v>1</v>
      </c>
      <c r="G10" s="13">
        <v>2</v>
      </c>
      <c r="H10" s="13">
        <v>3</v>
      </c>
      <c r="I10" s="13"/>
      <c r="J10" s="13">
        <v>26</v>
      </c>
    </row>
    <row r="11" spans="1:10">
      <c r="A11" s="12" t="s">
        <v>447</v>
      </c>
      <c r="B11" s="13">
        <v>2</v>
      </c>
      <c r="C11" s="13">
        <v>2</v>
      </c>
      <c r="D11" s="13">
        <v>6</v>
      </c>
      <c r="E11" s="13">
        <v>11</v>
      </c>
      <c r="F11" s="13">
        <v>1</v>
      </c>
      <c r="G11" s="13">
        <v>3</v>
      </c>
      <c r="H11" s="13">
        <v>1</v>
      </c>
      <c r="I11" s="13"/>
      <c r="J11" s="13">
        <v>26</v>
      </c>
    </row>
    <row r="12" spans="1:10">
      <c r="A12" s="12" t="s">
        <v>448</v>
      </c>
      <c r="B12" s="13">
        <v>3</v>
      </c>
      <c r="C12" s="13">
        <v>1</v>
      </c>
      <c r="D12" s="13">
        <v>5</v>
      </c>
      <c r="E12" s="13">
        <v>12</v>
      </c>
      <c r="F12" s="13">
        <v>2</v>
      </c>
      <c r="G12" s="13">
        <v>2</v>
      </c>
      <c r="H12" s="13">
        <v>1</v>
      </c>
      <c r="I12" s="13"/>
      <c r="J12" s="13">
        <v>26</v>
      </c>
    </row>
    <row r="13" spans="1:10">
      <c r="A13" s="12" t="s">
        <v>433</v>
      </c>
      <c r="B13" s="13">
        <v>2</v>
      </c>
      <c r="C13" s="13">
        <v>2</v>
      </c>
      <c r="D13" s="16">
        <v>5</v>
      </c>
      <c r="E13" s="13">
        <v>14</v>
      </c>
      <c r="F13" s="13">
        <v>1</v>
      </c>
      <c r="G13" s="13">
        <v>2</v>
      </c>
      <c r="H13" s="13">
        <v>2</v>
      </c>
      <c r="I13" s="13"/>
      <c r="J13" s="13">
        <v>28</v>
      </c>
    </row>
    <row r="14" spans="1:10">
      <c r="A14" s="12" t="s">
        <v>452</v>
      </c>
      <c r="B14" s="13">
        <v>3</v>
      </c>
      <c r="C14" s="13">
        <v>1</v>
      </c>
      <c r="D14" s="13">
        <v>5</v>
      </c>
      <c r="E14" s="13">
        <v>12</v>
      </c>
      <c r="F14" s="13">
        <v>1</v>
      </c>
      <c r="G14" s="13">
        <v>2</v>
      </c>
      <c r="H14" s="13">
        <v>2</v>
      </c>
      <c r="I14" s="13"/>
      <c r="J14" s="13">
        <v>26</v>
      </c>
    </row>
    <row r="15" spans="1:10">
      <c r="A15" s="12" t="s">
        <v>451</v>
      </c>
      <c r="B15" s="13">
        <v>3</v>
      </c>
      <c r="C15" s="13">
        <v>4</v>
      </c>
      <c r="D15" s="13">
        <v>4</v>
      </c>
      <c r="E15" s="13">
        <v>11</v>
      </c>
      <c r="F15" s="13">
        <v>3</v>
      </c>
      <c r="G15" s="13">
        <v>1</v>
      </c>
      <c r="H15" s="13">
        <v>1</v>
      </c>
      <c r="I15" s="13"/>
      <c r="J15" s="13">
        <v>27</v>
      </c>
    </row>
    <row r="16" spans="1:10">
      <c r="A16" s="12" t="s">
        <v>446</v>
      </c>
      <c r="B16" s="13">
        <v>2</v>
      </c>
      <c r="C16" s="13">
        <v>1</v>
      </c>
      <c r="D16" s="13">
        <v>4</v>
      </c>
      <c r="E16" s="13">
        <v>12</v>
      </c>
      <c r="F16" s="13">
        <v>3</v>
      </c>
      <c r="G16" s="13">
        <v>1</v>
      </c>
      <c r="H16" s="13">
        <v>2</v>
      </c>
      <c r="I16" s="13"/>
      <c r="J16" s="13">
        <v>25</v>
      </c>
    </row>
    <row r="17" spans="1:10">
      <c r="A17" s="12" t="s">
        <v>453</v>
      </c>
      <c r="B17" s="13">
        <v>3</v>
      </c>
      <c r="C17" s="13">
        <v>1</v>
      </c>
      <c r="D17" s="13">
        <v>6</v>
      </c>
      <c r="E17" s="13">
        <v>13</v>
      </c>
      <c r="F17" s="13">
        <v>1</v>
      </c>
      <c r="G17" s="13">
        <v>2</v>
      </c>
      <c r="H17" s="13">
        <v>4</v>
      </c>
      <c r="I17" s="13"/>
      <c r="J17" s="13">
        <v>30</v>
      </c>
    </row>
    <row r="18" spans="1:10">
      <c r="A18" s="12" t="s">
        <v>444</v>
      </c>
      <c r="B18" s="13">
        <v>4</v>
      </c>
      <c r="C18" s="13">
        <v>2</v>
      </c>
      <c r="D18" s="13">
        <v>3</v>
      </c>
      <c r="E18" s="13">
        <v>13</v>
      </c>
      <c r="F18" s="13">
        <v>1</v>
      </c>
      <c r="G18" s="13">
        <v>3</v>
      </c>
      <c r="H18" s="13">
        <v>1</v>
      </c>
      <c r="I18" s="13"/>
      <c r="J18" s="13">
        <v>27</v>
      </c>
    </row>
    <row r="19" spans="1:10">
      <c r="A19" s="12" t="s">
        <v>1415</v>
      </c>
      <c r="B19" s="13"/>
      <c r="C19" s="13"/>
      <c r="D19" s="13"/>
      <c r="E19" s="13"/>
      <c r="F19" s="13"/>
      <c r="G19" s="13"/>
      <c r="H19" s="13"/>
      <c r="I19" s="13"/>
      <c r="J19" s="13"/>
    </row>
    <row r="20" spans="1:10">
      <c r="A20" s="12" t="s">
        <v>1416</v>
      </c>
      <c r="B20" s="13">
        <v>36</v>
      </c>
      <c r="C20" s="13">
        <v>27</v>
      </c>
      <c r="D20" s="13">
        <v>66</v>
      </c>
      <c r="E20" s="13">
        <v>180</v>
      </c>
      <c r="F20" s="13">
        <v>18</v>
      </c>
      <c r="G20" s="13">
        <v>30</v>
      </c>
      <c r="H20" s="13">
        <v>24</v>
      </c>
      <c r="I20" s="13"/>
      <c r="J20" s="13">
        <v>381</v>
      </c>
    </row>
    <row r="23" spans="1:10" ht="17.25">
      <c r="A23" s="8" t="s">
        <v>1421</v>
      </c>
    </row>
    <row r="24" spans="1:10">
      <c r="A24" s="2">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14"/>
  <sheetViews>
    <sheetView workbookViewId="0">
      <selection activeCell="H13" sqref="H13"/>
    </sheetView>
  </sheetViews>
  <sheetFormatPr defaultRowHeight="15"/>
  <cols>
    <col min="1" max="1" width="13.28515625" bestFit="1" customWidth="1"/>
  </cols>
  <sheetData>
    <row r="1" spans="1:10">
      <c r="A1" s="1" t="s">
        <v>1424</v>
      </c>
      <c r="B1" s="1" t="s">
        <v>1026</v>
      </c>
      <c r="C1" s="1" t="s">
        <v>21</v>
      </c>
      <c r="D1" s="1" t="s">
        <v>22</v>
      </c>
      <c r="E1" s="1" t="s">
        <v>1027</v>
      </c>
      <c r="F1" s="1" t="s">
        <v>1425</v>
      </c>
      <c r="I1" s="1" t="s">
        <v>1426</v>
      </c>
      <c r="J1" s="1" t="s">
        <v>1427</v>
      </c>
    </row>
    <row r="2" spans="1:10">
      <c r="A2" s="18">
        <v>44028</v>
      </c>
      <c r="B2">
        <v>5</v>
      </c>
      <c r="C2">
        <v>3</v>
      </c>
      <c r="D2">
        <v>1</v>
      </c>
      <c r="E2">
        <f>SUM(B2:D2)</f>
        <v>9</v>
      </c>
      <c r="F2" s="22">
        <f>B2*apple_price+C2*orange_price+D2*pear_price</f>
        <v>4.5999999999999996</v>
      </c>
      <c r="I2" t="s">
        <v>1428</v>
      </c>
      <c r="J2" s="19">
        <v>0.5</v>
      </c>
    </row>
    <row r="3" spans="1:10">
      <c r="A3" s="18">
        <v>44029</v>
      </c>
      <c r="B3">
        <v>3</v>
      </c>
      <c r="C3">
        <v>9</v>
      </c>
      <c r="D3">
        <v>8</v>
      </c>
      <c r="E3">
        <f t="shared" ref="E3:E12" si="0">SUM(B3:D3)</f>
        <v>20</v>
      </c>
      <c r="F3" s="22">
        <f>B3*apple_price+C3*orange_price+D3*pear_price</f>
        <v>9.2999999999999989</v>
      </c>
      <c r="I3" t="s">
        <v>1429</v>
      </c>
      <c r="J3" s="19">
        <v>0.6</v>
      </c>
    </row>
    <row r="4" spans="1:10">
      <c r="A4" s="18">
        <v>44030</v>
      </c>
      <c r="B4">
        <v>11</v>
      </c>
      <c r="C4">
        <v>5</v>
      </c>
      <c r="D4">
        <v>2</v>
      </c>
      <c r="E4">
        <f t="shared" si="0"/>
        <v>18</v>
      </c>
      <c r="F4" s="22">
        <f>B4*apple_price+C4*orange_price+D4*pear_price</f>
        <v>9.1</v>
      </c>
      <c r="I4" t="s">
        <v>1430</v>
      </c>
      <c r="J4" s="19">
        <v>0.3</v>
      </c>
    </row>
    <row r="5" spans="1:10">
      <c r="A5" s="18">
        <v>44031</v>
      </c>
      <c r="B5">
        <v>4</v>
      </c>
      <c r="C5">
        <v>1</v>
      </c>
      <c r="D5">
        <v>2</v>
      </c>
      <c r="E5">
        <f t="shared" si="0"/>
        <v>7</v>
      </c>
      <c r="F5" s="22">
        <f>B5*apple_price+C5*orange_price+D5*pear_price</f>
        <v>3.2</v>
      </c>
    </row>
    <row r="6" spans="1:10">
      <c r="A6" s="18">
        <v>44032</v>
      </c>
      <c r="B6">
        <v>2</v>
      </c>
      <c r="C6">
        <v>6</v>
      </c>
      <c r="D6">
        <v>3</v>
      </c>
      <c r="E6">
        <f t="shared" si="0"/>
        <v>11</v>
      </c>
      <c r="F6" s="22">
        <f>B6*apple_price+C6*orange_price+D6*pear_price</f>
        <v>5.5</v>
      </c>
    </row>
    <row r="7" spans="1:10">
      <c r="A7" s="18">
        <v>44033</v>
      </c>
      <c r="B7">
        <v>6</v>
      </c>
      <c r="C7">
        <v>2</v>
      </c>
      <c r="D7">
        <v>6</v>
      </c>
      <c r="E7">
        <f t="shared" si="0"/>
        <v>14</v>
      </c>
      <c r="F7" s="22">
        <f>B7*apple_price+C7*orange_price+D7*pear_price</f>
        <v>6</v>
      </c>
    </row>
    <row r="8" spans="1:10">
      <c r="A8" s="18">
        <v>44034</v>
      </c>
      <c r="B8">
        <v>12</v>
      </c>
      <c r="C8">
        <v>3</v>
      </c>
      <c r="D8">
        <v>1</v>
      </c>
      <c r="E8">
        <f t="shared" si="0"/>
        <v>16</v>
      </c>
      <c r="F8" s="22">
        <f>B8*apple_price+C8*orange_price+D8*pear_price</f>
        <v>8.1</v>
      </c>
    </row>
    <row r="9" spans="1:10">
      <c r="A9" s="18">
        <v>44035</v>
      </c>
      <c r="B9">
        <v>3</v>
      </c>
      <c r="C9">
        <v>1</v>
      </c>
      <c r="D9">
        <v>4</v>
      </c>
      <c r="E9">
        <f t="shared" si="0"/>
        <v>8</v>
      </c>
      <c r="F9" s="22">
        <f>B9*apple_price+C9*orange_price+D9*pear_price</f>
        <v>3.3</v>
      </c>
    </row>
    <row r="10" spans="1:10">
      <c r="A10" s="18">
        <v>44036</v>
      </c>
      <c r="B10">
        <v>9</v>
      </c>
      <c r="C10">
        <v>3</v>
      </c>
      <c r="D10">
        <v>5</v>
      </c>
      <c r="E10">
        <f t="shared" si="0"/>
        <v>17</v>
      </c>
      <c r="F10" s="22">
        <f>B10*apple_price+C10*orange_price+D10*pear_price</f>
        <v>7.8</v>
      </c>
    </row>
    <row r="11" spans="1:10">
      <c r="A11" s="18">
        <v>44037</v>
      </c>
      <c r="B11">
        <v>9</v>
      </c>
      <c r="C11">
        <v>6</v>
      </c>
      <c r="D11">
        <v>6</v>
      </c>
      <c r="E11">
        <f t="shared" si="0"/>
        <v>21</v>
      </c>
      <c r="F11" s="22">
        <f>B11*apple_price+C11*orange_price+D11*pear_price</f>
        <v>9.8999999999999986</v>
      </c>
    </row>
    <row r="12" spans="1:10">
      <c r="A12" s="18">
        <v>44038</v>
      </c>
      <c r="B12">
        <v>8</v>
      </c>
      <c r="C12">
        <v>20</v>
      </c>
      <c r="D12">
        <v>7</v>
      </c>
      <c r="E12">
        <f t="shared" si="0"/>
        <v>35</v>
      </c>
      <c r="F12" s="22">
        <f>B12*apple_price+C12*orange_price+D12*pear_price</f>
        <v>18.100000000000001</v>
      </c>
    </row>
    <row r="13" spans="1:10">
      <c r="A13" s="21" t="s">
        <v>1431</v>
      </c>
      <c r="B13" s="23">
        <f>SUM(B2:B12)</f>
        <v>72</v>
      </c>
      <c r="C13" s="23">
        <f t="shared" ref="C13:F13" si="1">SUM(C2:C12)</f>
        <v>59</v>
      </c>
      <c r="D13" s="23">
        <f t="shared" si="1"/>
        <v>45</v>
      </c>
      <c r="E13" s="23">
        <f t="shared" si="1"/>
        <v>176</v>
      </c>
      <c r="F13" s="24">
        <f t="shared" si="1"/>
        <v>84.9</v>
      </c>
    </row>
    <row r="14" spans="1:10">
      <c r="A14" s="20" t="s">
        <v>1432</v>
      </c>
      <c r="B14" s="26">
        <f>AVERAGE(B2:B12)</f>
        <v>6.5454545454545459</v>
      </c>
      <c r="C14" s="26">
        <f t="shared" ref="C14:F14" si="2">AVERAGE(C2:C12)</f>
        <v>5.3636363636363633</v>
      </c>
      <c r="D14" s="26">
        <f t="shared" si="2"/>
        <v>4.0909090909090908</v>
      </c>
      <c r="E14" s="26">
        <f t="shared" si="2"/>
        <v>16</v>
      </c>
      <c r="F14" s="25">
        <f t="shared" si="2"/>
        <v>7.7181818181818187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3"/>
  <sheetViews>
    <sheetView workbookViewId="0">
      <selection activeCell="D2" sqref="D2:D3"/>
    </sheetView>
  </sheetViews>
  <sheetFormatPr defaultRowHeight="15"/>
  <sheetData>
    <row r="1" spans="1:2">
      <c r="A1" s="1" t="s">
        <v>1436</v>
      </c>
      <c r="B1" s="1" t="s">
        <v>1434</v>
      </c>
    </row>
    <row r="2" spans="1:2">
      <c r="A2" t="s">
        <v>1438</v>
      </c>
      <c r="B2" t="s">
        <v>1440</v>
      </c>
    </row>
    <row r="3" spans="1:2">
      <c r="A3" t="s">
        <v>1458</v>
      </c>
      <c r="B3" t="s">
        <v>1459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8"/>
  <sheetViews>
    <sheetView workbookViewId="0">
      <selection sqref="A1:B8"/>
    </sheetView>
  </sheetViews>
  <sheetFormatPr defaultRowHeight="15"/>
  <sheetData>
    <row r="1" spans="1:2">
      <c r="A1" s="1" t="s">
        <v>1433</v>
      </c>
      <c r="B1" s="1" t="s">
        <v>1435</v>
      </c>
    </row>
    <row r="2" spans="1:2">
      <c r="A2" t="s">
        <v>1441</v>
      </c>
      <c r="B2" t="s">
        <v>1448</v>
      </c>
    </row>
    <row r="3" spans="1:2">
      <c r="A3" t="s">
        <v>1442</v>
      </c>
      <c r="B3" t="s">
        <v>1451</v>
      </c>
    </row>
    <row r="4" spans="1:2">
      <c r="A4" t="s">
        <v>1443</v>
      </c>
      <c r="B4" t="s">
        <v>1452</v>
      </c>
    </row>
    <row r="5" spans="1:2">
      <c r="A5" t="s">
        <v>1444</v>
      </c>
      <c r="B5" t="s">
        <v>1449</v>
      </c>
    </row>
    <row r="6" spans="1:2">
      <c r="A6" t="s">
        <v>1447</v>
      </c>
      <c r="B6" t="s">
        <v>1450</v>
      </c>
    </row>
    <row r="7" spans="1:2">
      <c r="A7" t="s">
        <v>1445</v>
      </c>
      <c r="B7" t="s">
        <v>1455</v>
      </c>
    </row>
    <row r="8" spans="1:2">
      <c r="A8" t="s">
        <v>1446</v>
      </c>
      <c r="B8" t="s">
        <v>1453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25"/>
  <sheetViews>
    <sheetView tabSelected="1" workbookViewId="0"/>
  </sheetViews>
  <sheetFormatPr defaultRowHeight="15"/>
  <cols>
    <col min="3" max="3" width="11.28515625" bestFit="1" customWidth="1"/>
    <col min="4" max="4" width="16.85546875" bestFit="1" customWidth="1"/>
    <col min="5" max="5" width="36.7109375" bestFit="1" customWidth="1"/>
  </cols>
  <sheetData>
    <row r="1" spans="1:6">
      <c r="A1" s="1" t="s">
        <v>1436</v>
      </c>
      <c r="B1" s="1" t="s">
        <v>1437</v>
      </c>
      <c r="C1" s="1" t="s">
        <v>1433</v>
      </c>
      <c r="D1" s="1" t="s">
        <v>1434</v>
      </c>
      <c r="E1" s="1" t="s">
        <v>1435</v>
      </c>
      <c r="F1" s="1"/>
    </row>
    <row r="2" spans="1:6">
      <c r="A2" t="s">
        <v>1438</v>
      </c>
      <c r="B2" t="s">
        <v>1439</v>
      </c>
      <c r="C2" t="s">
        <v>1441</v>
      </c>
      <c r="D2" t="str">
        <f>VLOOKUP(A2,Airline,2,FALSE)</f>
        <v>American Airlines</v>
      </c>
      <c r="E2" t="str">
        <f>VLOOKUP(C2,Airport,2,FALSE)</f>
        <v>Charlotte/Douglas International Airport</v>
      </c>
    </row>
    <row r="3" spans="1:6">
      <c r="A3" t="s">
        <v>1458</v>
      </c>
      <c r="B3" t="s">
        <v>1439</v>
      </c>
      <c r="C3" t="s">
        <v>1442</v>
      </c>
      <c r="D3" t="str">
        <f>VLOOKUP(A3,Airline,2,FALSE)</f>
        <v>United Airlines</v>
      </c>
      <c r="E3" t="str">
        <f>VLOOKUP(C3,Airport,2,FALSE)</f>
        <v>Dallas/Fort Worth International Airport</v>
      </c>
    </row>
    <row r="4" spans="1:6">
      <c r="A4" t="s">
        <v>1438</v>
      </c>
      <c r="B4" t="s">
        <v>1439</v>
      </c>
      <c r="C4" t="s">
        <v>1443</v>
      </c>
      <c r="D4" t="str">
        <f>VLOOKUP(A4,Airline,2,FALSE)</f>
        <v>American Airlines</v>
      </c>
      <c r="E4" t="str">
        <f>VLOOKUP(C4,Airport,2,FALSE)</f>
        <v>Hong Kong International Airport</v>
      </c>
    </row>
    <row r="5" spans="1:6">
      <c r="A5" t="s">
        <v>1458</v>
      </c>
      <c r="B5" t="s">
        <v>1439</v>
      </c>
      <c r="C5" t="s">
        <v>1444</v>
      </c>
      <c r="D5" t="str">
        <f>VLOOKUP(A5,Airline,2,FALSE)</f>
        <v>United Airlines</v>
      </c>
      <c r="E5" t="str">
        <f>VLOOKUP(C5,Airport,2,FALSE)</f>
        <v>Henderson Executive A irport</v>
      </c>
    </row>
    <row r="6" spans="1:6">
      <c r="A6" t="s">
        <v>1458</v>
      </c>
      <c r="B6" t="s">
        <v>1439</v>
      </c>
      <c r="C6" t="s">
        <v>1447</v>
      </c>
      <c r="D6" t="str">
        <f>VLOOKUP(A6,Airline,2,FALSE)</f>
        <v>United Airlines</v>
      </c>
      <c r="E6" t="str">
        <f>VLOOKUP(C6,Airport,2,FALSE)</f>
        <v>John F Kennedy International Airport</v>
      </c>
    </row>
    <row r="7" spans="1:6">
      <c r="A7" t="s">
        <v>1458</v>
      </c>
      <c r="B7" t="s">
        <v>1439</v>
      </c>
      <c r="C7" t="s">
        <v>1445</v>
      </c>
      <c r="D7" t="str">
        <f>VLOOKUP(A7,Airline,2,FALSE)</f>
        <v>United Airlines</v>
      </c>
      <c r="E7" t="str">
        <f>VLOOKUP(C7,Airport,2,FALSE)</f>
        <v>Los Angeles International Airport</v>
      </c>
    </row>
    <row r="8" spans="1:6">
      <c r="A8" t="s">
        <v>1438</v>
      </c>
      <c r="B8" t="s">
        <v>1439</v>
      </c>
      <c r="C8" t="s">
        <v>1446</v>
      </c>
      <c r="D8" t="str">
        <f>VLOOKUP(A8,Airline,2,FALSE)</f>
        <v>American Airlines</v>
      </c>
      <c r="E8" t="str">
        <f>VLOOKUP(C8,Airport,2,FALSE)</f>
        <v>London Heathrow Airport</v>
      </c>
    </row>
    <row r="12" spans="1:6" ht="17.25">
      <c r="A12" s="8" t="s">
        <v>1454</v>
      </c>
    </row>
    <row r="13" spans="1:6">
      <c r="A13" t="s">
        <v>1446</v>
      </c>
      <c r="B13">
        <f>COUNTIF(C1:C8,A13)</f>
        <v>1</v>
      </c>
    </row>
    <row r="15" spans="1:6" ht="17.25">
      <c r="A15" s="8" t="s">
        <v>1456</v>
      </c>
    </row>
    <row r="16" spans="1:6">
      <c r="A16">
        <v>1</v>
      </c>
    </row>
    <row r="19" spans="1:4" ht="17.25">
      <c r="A19" s="8" t="s">
        <v>1457</v>
      </c>
    </row>
    <row r="20" spans="1:4">
      <c r="A20" t="s">
        <v>1440</v>
      </c>
    </row>
    <row r="23" spans="1:4">
      <c r="A23" s="1" t="s">
        <v>1436</v>
      </c>
      <c r="B23" s="1" t="s">
        <v>1434</v>
      </c>
    </row>
    <row r="24" spans="1:4">
      <c r="A24" t="s">
        <v>1438</v>
      </c>
      <c r="B24" t="s">
        <v>1440</v>
      </c>
      <c r="D24">
        <f>COUNTIF(A1:A8,A24)</f>
        <v>3</v>
      </c>
    </row>
    <row r="25" spans="1:4">
      <c r="A25" t="s">
        <v>1458</v>
      </c>
      <c r="B25" t="s">
        <v>1459</v>
      </c>
      <c r="D25">
        <f>COUNTIF(A2:A9,A25)</f>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B5"/>
  <sheetViews>
    <sheetView workbookViewId="0">
      <selection activeCell="A4" sqref="A4"/>
    </sheetView>
  </sheetViews>
  <sheetFormatPr defaultRowHeight="15"/>
  <cols>
    <col min="1" max="1" width="19.42578125" bestFit="1" customWidth="1"/>
    <col min="2" max="2" width="20.5703125" bestFit="1" customWidth="1"/>
  </cols>
  <sheetData>
    <row r="2" spans="1:2">
      <c r="A2" t="s">
        <v>3</v>
      </c>
      <c r="B2" t="str">
        <f>SUBSTITUTE(A2,B4,B5)</f>
        <v>I solved this quizz</v>
      </c>
    </row>
    <row r="4" spans="1:2">
      <c r="B4" t="s">
        <v>4</v>
      </c>
    </row>
    <row r="5" spans="1:2">
      <c r="B5"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4"/>
  <sheetViews>
    <sheetView workbookViewId="0">
      <selection activeCell="B19" sqref="B19"/>
    </sheetView>
  </sheetViews>
  <sheetFormatPr defaultRowHeight="15"/>
  <cols>
    <col min="1" max="1" width="39.42578125" customWidth="1"/>
    <col min="2" max="2" width="27.7109375" customWidth="1"/>
  </cols>
  <sheetData>
    <row r="1" spans="1:4">
      <c r="A1" s="1" t="s">
        <v>6</v>
      </c>
      <c r="B1" s="1" t="s">
        <v>7</v>
      </c>
      <c r="C1" s="1" t="s">
        <v>12</v>
      </c>
      <c r="D1" s="1" t="s">
        <v>13</v>
      </c>
    </row>
    <row r="2" spans="1:4">
      <c r="A2" t="s">
        <v>8</v>
      </c>
      <c r="B2" t="str">
        <f>LEFT(A2,FIND(" ",A2))</f>
        <v xml:space="preserve">hello </v>
      </c>
      <c r="C2" t="str">
        <f>RIGHT(A2,3)</f>
        <v>rld</v>
      </c>
      <c r="D2" t="str">
        <f>MID(A2,2,5)</f>
        <v xml:space="preserve">ello </v>
      </c>
    </row>
    <row r="3" spans="1:4">
      <c r="A3" t="s">
        <v>9</v>
      </c>
      <c r="B3" t="str">
        <f t="shared" ref="B3:B5" si="0">LEFT(A3,FIND(" ",A3))</f>
        <v xml:space="preserve">the </v>
      </c>
      <c r="C3" t="str">
        <f t="shared" ref="C3:C5" si="1">RIGHT(A3,3)</f>
        <v>ped</v>
      </c>
      <c r="D3" t="str">
        <f t="shared" ref="D3:D5" si="2">MID(A3,2,5)</f>
        <v>he qu</v>
      </c>
    </row>
    <row r="4" spans="1:4">
      <c r="A4" t="s">
        <v>10</v>
      </c>
      <c r="B4" t="str">
        <f t="shared" si="0"/>
        <v xml:space="preserve">show </v>
      </c>
      <c r="C4" t="str">
        <f t="shared" si="1"/>
        <v>ata</v>
      </c>
      <c r="D4" t="str">
        <f t="shared" si="2"/>
        <v>how m</v>
      </c>
    </row>
    <row r="5" spans="1:4">
      <c r="A5" t="s">
        <v>11</v>
      </c>
      <c r="B5" t="str">
        <f t="shared" si="0"/>
        <v xml:space="preserve">yes </v>
      </c>
      <c r="C5" t="str">
        <f t="shared" si="1"/>
        <v xml:space="preserve"> no</v>
      </c>
      <c r="D5" t="str">
        <f t="shared" si="2"/>
        <v>es or</v>
      </c>
    </row>
    <row r="9" spans="1:4">
      <c r="A9" s="1" t="s">
        <v>15</v>
      </c>
    </row>
    <row r="10" spans="1:4">
      <c r="A10" s="2" t="s">
        <v>14</v>
      </c>
    </row>
    <row r="13" spans="1:4">
      <c r="B13" s="1" t="s">
        <v>17</v>
      </c>
      <c r="C13" s="1" t="s">
        <v>16</v>
      </c>
    </row>
    <row r="14" spans="1:4">
      <c r="B14">
        <f>FIND("Data",A10)</f>
        <v>6</v>
      </c>
      <c r="C14" t="str">
        <f>MID(A10,FIND(" ",A10,FIND("Data",A10))+1,FIND(" ",A10,(FIND(" ",A10,FIND("Data",A10))+1))-(FIND(" ",A10,FIND("Data",A10))+1))</f>
        <v>is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election activeCell="D11" sqref="D11"/>
    </sheetView>
  </sheetViews>
  <sheetFormatPr defaultRowHeight="15"/>
  <sheetData>
    <row r="1" spans="1:1">
      <c r="A1" s="1" t="s">
        <v>18</v>
      </c>
    </row>
    <row r="2" spans="1:1">
      <c r="A2" t="s">
        <v>19</v>
      </c>
    </row>
    <row r="4" spans="1:1">
      <c r="A4" t="str">
        <f>UPPER(A2)</f>
        <v>"IT IS A CAPITAL MISTAKE TO THEORIZE BEFORE ONE HAS DATA" - SHERLOCK HOLMES</v>
      </c>
    </row>
    <row r="5" spans="1:1">
      <c r="A5" t="str">
        <f>LOWER(A2)</f>
        <v>"it is a capital mistake to theorize before one has data" - sherlock holmes</v>
      </c>
    </row>
    <row r="6" spans="1:1">
      <c r="A6" t="str">
        <f>PROPER(A2)</f>
        <v>"It Is A Capital Mistake To Theorize Before One Has Data" - Sherlock Holmes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8"/>
  <sheetViews>
    <sheetView workbookViewId="0">
      <selection activeCell="F13" sqref="F13"/>
    </sheetView>
  </sheetViews>
  <sheetFormatPr defaultRowHeight="15"/>
  <cols>
    <col min="6" max="6" width="22" bestFit="1" customWidth="1"/>
  </cols>
  <sheetData>
    <row r="1" spans="1:7">
      <c r="A1" s="1" t="s">
        <v>0</v>
      </c>
      <c r="B1" s="1" t="s">
        <v>20</v>
      </c>
      <c r="C1" s="1" t="s">
        <v>21</v>
      </c>
      <c r="D1" s="1" t="s">
        <v>22</v>
      </c>
      <c r="E1" s="1" t="s">
        <v>23</v>
      </c>
      <c r="F1" s="1" t="s">
        <v>24</v>
      </c>
      <c r="G1" s="1" t="s">
        <v>25</v>
      </c>
    </row>
    <row r="2" spans="1:7">
      <c r="A2">
        <v>1</v>
      </c>
      <c r="B2">
        <v>1</v>
      </c>
      <c r="C2">
        <v>5</v>
      </c>
      <c r="D2">
        <v>1</v>
      </c>
      <c r="E2">
        <v>5</v>
      </c>
      <c r="F2">
        <v>9</v>
      </c>
      <c r="G2">
        <f>SUM(B2:F2)</f>
        <v>21</v>
      </c>
    </row>
    <row r="3" spans="1:7">
      <c r="A3">
        <v>2</v>
      </c>
      <c r="B3">
        <v>4</v>
      </c>
      <c r="C3">
        <v>23</v>
      </c>
      <c r="D3">
        <v>7</v>
      </c>
      <c r="E3">
        <v>87</v>
      </c>
      <c r="F3">
        <v>1</v>
      </c>
      <c r="G3">
        <f t="shared" ref="G3:G6" si="0">SUM(B3:F3)</f>
        <v>122</v>
      </c>
    </row>
    <row r="4" spans="1:7">
      <c r="A4">
        <v>3</v>
      </c>
      <c r="B4">
        <v>1</v>
      </c>
      <c r="C4">
        <v>54</v>
      </c>
      <c r="D4">
        <v>6</v>
      </c>
      <c r="E4">
        <v>3</v>
      </c>
      <c r="F4">
        <v>2</v>
      </c>
      <c r="G4">
        <f t="shared" si="0"/>
        <v>66</v>
      </c>
    </row>
    <row r="5" spans="1:7">
      <c r="A5">
        <v>4</v>
      </c>
      <c r="B5">
        <v>7</v>
      </c>
      <c r="C5">
        <v>25</v>
      </c>
      <c r="D5">
        <v>6</v>
      </c>
      <c r="E5">
        <v>5</v>
      </c>
      <c r="F5">
        <v>6</v>
      </c>
      <c r="G5">
        <f t="shared" si="0"/>
        <v>49</v>
      </c>
    </row>
    <row r="6" spans="1:7">
      <c r="A6">
        <v>5</v>
      </c>
      <c r="B6">
        <v>89</v>
      </c>
      <c r="C6">
        <v>3</v>
      </c>
      <c r="D6">
        <v>4</v>
      </c>
      <c r="E6">
        <v>5</v>
      </c>
      <c r="F6">
        <v>6</v>
      </c>
      <c r="G6">
        <f t="shared" si="0"/>
        <v>107</v>
      </c>
    </row>
    <row r="8" spans="1:7">
      <c r="F8" s="1" t="s">
        <v>26</v>
      </c>
      <c r="G8">
        <f>AVERAGE(G2:G6)</f>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1"/>
  <sheetViews>
    <sheetView workbookViewId="0">
      <selection activeCell="D10" sqref="D10:D19"/>
    </sheetView>
  </sheetViews>
  <sheetFormatPr defaultRowHeight="14.25"/>
  <cols>
    <col min="1" max="1" width="14.42578125" style="4" bestFit="1" customWidth="1"/>
    <col min="2" max="2" width="24.42578125" style="4" bestFit="1" customWidth="1"/>
    <col min="3" max="16384" width="9.140625" style="4"/>
  </cols>
  <sheetData>
    <row r="1" spans="1:2">
      <c r="A1" s="3" t="s">
        <v>27</v>
      </c>
      <c r="B1" s="4" t="s">
        <v>28</v>
      </c>
    </row>
    <row r="2" spans="1:2">
      <c r="A2" s="3" t="s">
        <v>37</v>
      </c>
      <c r="B2" s="4" t="s">
        <v>38</v>
      </c>
    </row>
    <row r="3" spans="1:2">
      <c r="A3" s="3" t="s">
        <v>39</v>
      </c>
      <c r="B3" s="4" t="s">
        <v>40</v>
      </c>
    </row>
    <row r="4" spans="1:2">
      <c r="A4" s="3" t="s">
        <v>29</v>
      </c>
      <c r="B4" s="4" t="s">
        <v>30</v>
      </c>
    </row>
    <row r="5" spans="1:2">
      <c r="A5" s="3" t="s">
        <v>35</v>
      </c>
      <c r="B5" s="4" t="s">
        <v>36</v>
      </c>
    </row>
    <row r="6" spans="1:2">
      <c r="A6" s="3" t="s">
        <v>44</v>
      </c>
      <c r="B6" s="4" t="s">
        <v>45</v>
      </c>
    </row>
    <row r="7" spans="1:2">
      <c r="A7" s="3" t="s">
        <v>31</v>
      </c>
      <c r="B7" s="4" t="s">
        <v>32</v>
      </c>
    </row>
    <row r="8" spans="1:2">
      <c r="A8" s="3" t="s">
        <v>42</v>
      </c>
      <c r="B8" s="4" t="s">
        <v>43</v>
      </c>
    </row>
    <row r="9" spans="1:2">
      <c r="A9" s="3" t="s">
        <v>46</v>
      </c>
      <c r="B9" s="4" t="s">
        <v>47</v>
      </c>
    </row>
    <row r="10" spans="1:2">
      <c r="A10" s="3" t="s">
        <v>33</v>
      </c>
      <c r="B10" s="4" t="s">
        <v>34</v>
      </c>
    </row>
    <row r="11" spans="1:2">
      <c r="A11" s="3" t="s">
        <v>41</v>
      </c>
      <c r="B11" s="4" t="s">
        <v>34</v>
      </c>
    </row>
  </sheetData>
  <sortState ref="A2:B11">
    <sortCondition ref="B2:B11"/>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82"/>
  <sheetViews>
    <sheetView workbookViewId="0">
      <selection sqref="A1:A1048576"/>
    </sheetView>
  </sheetViews>
  <sheetFormatPr defaultRowHeight="15"/>
  <sheetData>
    <row r="1" spans="1:1" ht="15.75">
      <c r="A1" s="5" t="s">
        <v>48</v>
      </c>
    </row>
    <row r="2" spans="1:1" ht="15.75">
      <c r="A2" s="5" t="s">
        <v>49</v>
      </c>
    </row>
    <row r="3" spans="1:1" ht="15.75">
      <c r="A3" s="5" t="s">
        <v>50</v>
      </c>
    </row>
    <row r="4" spans="1:1" ht="15.75">
      <c r="A4" s="5" t="s">
        <v>51</v>
      </c>
    </row>
    <row r="5" spans="1:1" ht="15.75">
      <c r="A5" s="5" t="s">
        <v>52</v>
      </c>
    </row>
    <row r="6" spans="1:1" ht="15.75">
      <c r="A6" s="5" t="s">
        <v>53</v>
      </c>
    </row>
    <row r="7" spans="1:1" ht="15.75">
      <c r="A7" s="5" t="s">
        <v>54</v>
      </c>
    </row>
    <row r="8" spans="1:1" ht="15.75">
      <c r="A8" s="5" t="s">
        <v>55</v>
      </c>
    </row>
    <row r="9" spans="1:1" ht="15.75">
      <c r="A9" s="5" t="s">
        <v>56</v>
      </c>
    </row>
    <row r="10" spans="1:1" ht="15.75">
      <c r="A10" s="5" t="s">
        <v>57</v>
      </c>
    </row>
    <row r="11" spans="1:1" ht="15.75">
      <c r="A11" s="5" t="s">
        <v>58</v>
      </c>
    </row>
    <row r="12" spans="1:1" ht="15.75">
      <c r="A12" s="5" t="s">
        <v>59</v>
      </c>
    </row>
    <row r="13" spans="1:1" ht="15.75">
      <c r="A13" s="5" t="s">
        <v>60</v>
      </c>
    </row>
    <row r="14" spans="1:1" ht="15.75">
      <c r="A14" s="5" t="s">
        <v>61</v>
      </c>
    </row>
    <row r="15" spans="1:1" ht="15.75">
      <c r="A15" s="5" t="s">
        <v>62</v>
      </c>
    </row>
    <row r="16" spans="1:1" ht="15.75">
      <c r="A16" s="5" t="s">
        <v>63</v>
      </c>
    </row>
    <row r="17" spans="1:1" ht="15.75">
      <c r="A17" s="5" t="s">
        <v>64</v>
      </c>
    </row>
    <row r="18" spans="1:1" ht="15.75">
      <c r="A18" s="5" t="s">
        <v>65</v>
      </c>
    </row>
    <row r="19" spans="1:1" ht="15.75">
      <c r="A19" s="5" t="s">
        <v>66</v>
      </c>
    </row>
    <row r="20" spans="1:1" ht="15.75">
      <c r="A20" s="5" t="s">
        <v>67</v>
      </c>
    </row>
    <row r="21" spans="1:1" ht="15.75">
      <c r="A21" s="5" t="s">
        <v>68</v>
      </c>
    </row>
    <row r="22" spans="1:1" ht="15.75">
      <c r="A22" s="5" t="s">
        <v>69</v>
      </c>
    </row>
    <row r="23" spans="1:1" ht="15.75">
      <c r="A23" s="5" t="s">
        <v>70</v>
      </c>
    </row>
    <row r="24" spans="1:1" ht="15.75">
      <c r="A24" s="5" t="s">
        <v>71</v>
      </c>
    </row>
    <row r="25" spans="1:1" ht="15.75">
      <c r="A25" s="5" t="s">
        <v>72</v>
      </c>
    </row>
    <row r="26" spans="1:1" ht="15.75">
      <c r="A26" s="5" t="s">
        <v>73</v>
      </c>
    </row>
    <row r="27" spans="1:1" ht="15.75">
      <c r="A27" s="5" t="s">
        <v>74</v>
      </c>
    </row>
    <row r="28" spans="1:1" ht="15.75">
      <c r="A28" s="5" t="s">
        <v>75</v>
      </c>
    </row>
    <row r="29" spans="1:1" ht="15.75">
      <c r="A29" s="5" t="s">
        <v>76</v>
      </c>
    </row>
    <row r="30" spans="1:1" ht="15.75">
      <c r="A30" s="5" t="s">
        <v>77</v>
      </c>
    </row>
    <row r="31" spans="1:1" ht="15.75">
      <c r="A31" s="5" t="s">
        <v>78</v>
      </c>
    </row>
    <row r="32" spans="1:1" ht="15.75">
      <c r="A32" s="5" t="s">
        <v>79</v>
      </c>
    </row>
    <row r="33" spans="1:1" ht="15.75">
      <c r="A33" s="5" t="s">
        <v>80</v>
      </c>
    </row>
    <row r="34" spans="1:1" ht="15.75">
      <c r="A34" s="5" t="s">
        <v>81</v>
      </c>
    </row>
    <row r="35" spans="1:1" ht="15.75">
      <c r="A35" s="5" t="s">
        <v>82</v>
      </c>
    </row>
    <row r="36" spans="1:1" ht="15.75">
      <c r="A36" s="5" t="s">
        <v>83</v>
      </c>
    </row>
    <row r="37" spans="1:1" ht="15.75">
      <c r="A37" s="5" t="s">
        <v>84</v>
      </c>
    </row>
    <row r="38" spans="1:1" ht="15.75">
      <c r="A38" s="5" t="s">
        <v>85</v>
      </c>
    </row>
    <row r="39" spans="1:1" ht="15.75">
      <c r="A39" s="5" t="s">
        <v>86</v>
      </c>
    </row>
    <row r="40" spans="1:1" ht="15.75">
      <c r="A40" s="5" t="s">
        <v>87</v>
      </c>
    </row>
    <row r="41" spans="1:1" ht="15.75">
      <c r="A41" s="5" t="s">
        <v>88</v>
      </c>
    </row>
    <row r="42" spans="1:1" ht="15.75">
      <c r="A42" s="5" t="s">
        <v>89</v>
      </c>
    </row>
    <row r="43" spans="1:1" ht="15.75">
      <c r="A43" s="5" t="s">
        <v>90</v>
      </c>
    </row>
    <row r="44" spans="1:1" ht="15.75">
      <c r="A44" s="5" t="s">
        <v>91</v>
      </c>
    </row>
    <row r="45" spans="1:1" ht="15.75">
      <c r="A45" s="5" t="s">
        <v>92</v>
      </c>
    </row>
    <row r="46" spans="1:1" ht="15.75">
      <c r="A46" s="5" t="s">
        <v>93</v>
      </c>
    </row>
    <row r="47" spans="1:1" ht="15.75">
      <c r="A47" s="5" t="s">
        <v>94</v>
      </c>
    </row>
    <row r="48" spans="1:1" ht="15.75">
      <c r="A48" s="5" t="s">
        <v>95</v>
      </c>
    </row>
    <row r="49" spans="1:1" ht="15.75">
      <c r="A49" s="5" t="s">
        <v>96</v>
      </c>
    </row>
    <row r="50" spans="1:1" ht="15.75">
      <c r="A50" s="5" t="s">
        <v>97</v>
      </c>
    </row>
    <row r="51" spans="1:1" ht="15.75">
      <c r="A51" s="5" t="s">
        <v>98</v>
      </c>
    </row>
    <row r="52" spans="1:1" ht="15.75">
      <c r="A52" s="5" t="s">
        <v>99</v>
      </c>
    </row>
    <row r="53" spans="1:1" ht="15.75">
      <c r="A53" s="5" t="s">
        <v>100</v>
      </c>
    </row>
    <row r="54" spans="1:1" ht="15.75">
      <c r="A54" s="5" t="s">
        <v>101</v>
      </c>
    </row>
    <row r="55" spans="1:1" ht="15.75">
      <c r="A55" s="5" t="s">
        <v>102</v>
      </c>
    </row>
    <row r="56" spans="1:1" ht="15.75">
      <c r="A56" s="5" t="s">
        <v>103</v>
      </c>
    </row>
    <row r="57" spans="1:1" ht="15.75">
      <c r="A57" s="5" t="s">
        <v>104</v>
      </c>
    </row>
    <row r="58" spans="1:1" ht="15.75">
      <c r="A58" s="5" t="s">
        <v>105</v>
      </c>
    </row>
    <row r="59" spans="1:1" ht="15.75">
      <c r="A59" s="5" t="s">
        <v>106</v>
      </c>
    </row>
    <row r="60" spans="1:1" ht="15.75">
      <c r="A60" s="5" t="s">
        <v>107</v>
      </c>
    </row>
    <row r="61" spans="1:1" ht="15.75">
      <c r="A61" s="5" t="s">
        <v>108</v>
      </c>
    </row>
    <row r="62" spans="1:1" ht="15.75">
      <c r="A62" s="5" t="s">
        <v>109</v>
      </c>
    </row>
    <row r="63" spans="1:1" ht="15.75">
      <c r="A63" s="5" t="s">
        <v>110</v>
      </c>
    </row>
    <row r="64" spans="1:1" ht="15.75">
      <c r="A64" s="5" t="s">
        <v>111</v>
      </c>
    </row>
    <row r="65" spans="1:1" ht="15.75">
      <c r="A65" s="5" t="s">
        <v>112</v>
      </c>
    </row>
    <row r="66" spans="1:1" ht="15.75">
      <c r="A66" s="5" t="s">
        <v>113</v>
      </c>
    </row>
    <row r="67" spans="1:1" ht="15.75">
      <c r="A67" s="5" t="s">
        <v>114</v>
      </c>
    </row>
    <row r="68" spans="1:1" ht="15.75">
      <c r="A68" s="5" t="s">
        <v>115</v>
      </c>
    </row>
    <row r="69" spans="1:1" ht="15.75">
      <c r="A69" s="5" t="s">
        <v>116</v>
      </c>
    </row>
    <row r="70" spans="1:1" ht="15.75">
      <c r="A70" s="5" t="s">
        <v>117</v>
      </c>
    </row>
    <row r="71" spans="1:1" ht="15.75">
      <c r="A71" s="5" t="s">
        <v>118</v>
      </c>
    </row>
    <row r="72" spans="1:1" ht="15.75">
      <c r="A72" s="5" t="s">
        <v>119</v>
      </c>
    </row>
    <row r="73" spans="1:1" ht="15.75">
      <c r="A73" s="5" t="s">
        <v>120</v>
      </c>
    </row>
    <row r="74" spans="1:1" ht="15.75">
      <c r="A74" s="5" t="s">
        <v>121</v>
      </c>
    </row>
    <row r="75" spans="1:1" ht="15.75">
      <c r="A75" s="5" t="s">
        <v>122</v>
      </c>
    </row>
    <row r="76" spans="1:1" ht="15.75">
      <c r="A76" s="5" t="s">
        <v>123</v>
      </c>
    </row>
    <row r="77" spans="1:1" ht="15.75">
      <c r="A77" s="5" t="s">
        <v>124</v>
      </c>
    </row>
    <row r="78" spans="1:1" ht="15.75">
      <c r="A78" s="5" t="s">
        <v>125</v>
      </c>
    </row>
    <row r="79" spans="1:1" ht="15.75">
      <c r="A79" s="5" t="s">
        <v>126</v>
      </c>
    </row>
    <row r="80" spans="1:1" ht="15.75">
      <c r="A80" s="5" t="s">
        <v>127</v>
      </c>
    </row>
    <row r="81" spans="1:1" ht="15.75">
      <c r="A81" s="5" t="s">
        <v>128</v>
      </c>
    </row>
    <row r="82" spans="1:1" ht="15.75">
      <c r="A82" s="5" t="s">
        <v>129</v>
      </c>
    </row>
    <row r="83" spans="1:1" ht="15.75">
      <c r="A83" s="5" t="s">
        <v>130</v>
      </c>
    </row>
    <row r="84" spans="1:1" ht="15.75">
      <c r="A84" s="5" t="s">
        <v>131</v>
      </c>
    </row>
    <row r="85" spans="1:1" ht="15.75">
      <c r="A85" s="5" t="s">
        <v>132</v>
      </c>
    </row>
    <row r="86" spans="1:1" ht="15.75">
      <c r="A86" s="5" t="s">
        <v>133</v>
      </c>
    </row>
    <row r="87" spans="1:1" ht="15.75">
      <c r="A87" s="5" t="s">
        <v>134</v>
      </c>
    </row>
    <row r="88" spans="1:1" ht="15.75">
      <c r="A88" s="5" t="s">
        <v>135</v>
      </c>
    </row>
    <row r="89" spans="1:1" ht="15.75">
      <c r="A89" s="5" t="s">
        <v>136</v>
      </c>
    </row>
    <row r="90" spans="1:1" ht="15.75">
      <c r="A90" s="5" t="s">
        <v>137</v>
      </c>
    </row>
    <row r="91" spans="1:1" ht="15.75">
      <c r="A91" s="5" t="s">
        <v>138</v>
      </c>
    </row>
    <row r="92" spans="1:1" ht="15.75">
      <c r="A92" s="5" t="s">
        <v>139</v>
      </c>
    </row>
    <row r="93" spans="1:1" ht="15.75">
      <c r="A93" s="5" t="s">
        <v>140</v>
      </c>
    </row>
    <row r="94" spans="1:1" ht="15.75">
      <c r="A94" s="5" t="s">
        <v>141</v>
      </c>
    </row>
    <row r="95" spans="1:1" ht="15.75">
      <c r="A95" s="5" t="s">
        <v>142</v>
      </c>
    </row>
    <row r="96" spans="1:1" ht="15.75">
      <c r="A96" s="5" t="s">
        <v>143</v>
      </c>
    </row>
    <row r="97" spans="1:1" ht="15.75">
      <c r="A97" s="5" t="s">
        <v>144</v>
      </c>
    </row>
    <row r="98" spans="1:1" ht="15.75">
      <c r="A98" s="5" t="s">
        <v>145</v>
      </c>
    </row>
    <row r="99" spans="1:1" ht="15.75">
      <c r="A99" s="5" t="s">
        <v>146</v>
      </c>
    </row>
    <row r="100" spans="1:1" ht="15.75">
      <c r="A100" s="5" t="s">
        <v>147</v>
      </c>
    </row>
    <row r="101" spans="1:1" ht="15.75">
      <c r="A101" s="5" t="s">
        <v>148</v>
      </c>
    </row>
    <row r="102" spans="1:1" ht="15.75">
      <c r="A102" s="5" t="s">
        <v>149</v>
      </c>
    </row>
    <row r="103" spans="1:1" ht="15.75">
      <c r="A103" s="5" t="s">
        <v>150</v>
      </c>
    </row>
    <row r="104" spans="1:1" ht="15.75">
      <c r="A104" s="5" t="s">
        <v>151</v>
      </c>
    </row>
    <row r="105" spans="1:1" ht="15.75">
      <c r="A105" s="5" t="s">
        <v>152</v>
      </c>
    </row>
    <row r="106" spans="1:1" ht="15.75">
      <c r="A106" s="5" t="s">
        <v>153</v>
      </c>
    </row>
    <row r="107" spans="1:1" ht="15.75">
      <c r="A107" s="5" t="s">
        <v>154</v>
      </c>
    </row>
    <row r="108" spans="1:1" ht="15.75">
      <c r="A108" s="5" t="s">
        <v>155</v>
      </c>
    </row>
    <row r="109" spans="1:1" ht="15.75">
      <c r="A109" s="5" t="s">
        <v>156</v>
      </c>
    </row>
    <row r="110" spans="1:1" ht="15.75">
      <c r="A110" s="5" t="s">
        <v>157</v>
      </c>
    </row>
    <row r="111" spans="1:1" ht="15.75">
      <c r="A111" s="5" t="s">
        <v>158</v>
      </c>
    </row>
    <row r="112" spans="1:1" ht="15.75">
      <c r="A112" s="5" t="s">
        <v>159</v>
      </c>
    </row>
    <row r="113" spans="1:1" ht="15.75">
      <c r="A113" s="5" t="s">
        <v>160</v>
      </c>
    </row>
    <row r="114" spans="1:1" ht="15.75">
      <c r="A114" s="5" t="s">
        <v>161</v>
      </c>
    </row>
    <row r="115" spans="1:1" ht="15.75">
      <c r="A115" s="5" t="s">
        <v>162</v>
      </c>
    </row>
    <row r="116" spans="1:1" ht="15.75">
      <c r="A116" s="5" t="s">
        <v>163</v>
      </c>
    </row>
    <row r="117" spans="1:1" ht="15.75">
      <c r="A117" s="5" t="s">
        <v>164</v>
      </c>
    </row>
    <row r="118" spans="1:1" ht="15.75">
      <c r="A118" s="5" t="s">
        <v>165</v>
      </c>
    </row>
    <row r="119" spans="1:1" ht="15.75">
      <c r="A119" s="5" t="s">
        <v>166</v>
      </c>
    </row>
    <row r="120" spans="1:1" ht="15.75">
      <c r="A120" s="5" t="s">
        <v>167</v>
      </c>
    </row>
    <row r="121" spans="1:1" ht="15.75">
      <c r="A121" s="5" t="s">
        <v>168</v>
      </c>
    </row>
    <row r="122" spans="1:1" ht="15.75">
      <c r="A122" s="5" t="s">
        <v>169</v>
      </c>
    </row>
    <row r="123" spans="1:1" ht="15.75">
      <c r="A123" s="5" t="s">
        <v>170</v>
      </c>
    </row>
    <row r="124" spans="1:1" ht="15.75">
      <c r="A124" s="5" t="s">
        <v>171</v>
      </c>
    </row>
    <row r="125" spans="1:1" ht="15.75">
      <c r="A125" s="5" t="s">
        <v>172</v>
      </c>
    </row>
    <row r="126" spans="1:1" ht="15.75">
      <c r="A126" s="5" t="s">
        <v>173</v>
      </c>
    </row>
    <row r="127" spans="1:1" ht="15.75">
      <c r="A127" s="5" t="s">
        <v>174</v>
      </c>
    </row>
    <row r="128" spans="1:1" ht="15.75">
      <c r="A128" s="5" t="s">
        <v>175</v>
      </c>
    </row>
    <row r="129" spans="1:1" ht="15.75">
      <c r="A129" s="5" t="s">
        <v>176</v>
      </c>
    </row>
    <row r="130" spans="1:1" ht="15.75">
      <c r="A130" s="5" t="s">
        <v>177</v>
      </c>
    </row>
    <row r="131" spans="1:1" ht="15.75">
      <c r="A131" s="5" t="s">
        <v>178</v>
      </c>
    </row>
    <row r="132" spans="1:1" ht="15.75">
      <c r="A132" s="5" t="s">
        <v>179</v>
      </c>
    </row>
    <row r="133" spans="1:1" ht="15.75">
      <c r="A133" s="5" t="s">
        <v>180</v>
      </c>
    </row>
    <row r="134" spans="1:1" ht="15.75">
      <c r="A134" s="5" t="s">
        <v>181</v>
      </c>
    </row>
    <row r="135" spans="1:1" ht="15.75">
      <c r="A135" s="5" t="s">
        <v>182</v>
      </c>
    </row>
    <row r="136" spans="1:1" ht="15.75">
      <c r="A136" s="5" t="s">
        <v>183</v>
      </c>
    </row>
    <row r="137" spans="1:1" ht="15.75">
      <c r="A137" s="5" t="s">
        <v>184</v>
      </c>
    </row>
    <row r="138" spans="1:1" ht="15.75">
      <c r="A138" s="5" t="s">
        <v>185</v>
      </c>
    </row>
    <row r="139" spans="1:1" ht="15.75">
      <c r="A139" s="5" t="s">
        <v>186</v>
      </c>
    </row>
    <row r="140" spans="1:1" ht="15.75">
      <c r="A140" s="5" t="s">
        <v>187</v>
      </c>
    </row>
    <row r="141" spans="1:1" ht="15.75">
      <c r="A141" s="5" t="s">
        <v>188</v>
      </c>
    </row>
    <row r="142" spans="1:1" ht="15.75">
      <c r="A142" s="5" t="s">
        <v>189</v>
      </c>
    </row>
    <row r="143" spans="1:1" ht="15.75">
      <c r="A143" s="5" t="s">
        <v>190</v>
      </c>
    </row>
    <row r="144" spans="1:1" ht="15.75">
      <c r="A144" s="5" t="s">
        <v>191</v>
      </c>
    </row>
    <row r="145" spans="1:1" ht="15.75">
      <c r="A145" s="5" t="s">
        <v>192</v>
      </c>
    </row>
    <row r="146" spans="1:1" ht="15.75">
      <c r="A146" s="5" t="s">
        <v>193</v>
      </c>
    </row>
    <row r="147" spans="1:1" ht="15.75">
      <c r="A147" s="5" t="s">
        <v>194</v>
      </c>
    </row>
    <row r="148" spans="1:1" ht="15.75">
      <c r="A148" s="5" t="s">
        <v>195</v>
      </c>
    </row>
    <row r="149" spans="1:1" ht="15.75">
      <c r="A149" s="5" t="s">
        <v>196</v>
      </c>
    </row>
    <row r="150" spans="1:1" ht="15.75">
      <c r="A150" s="5" t="s">
        <v>197</v>
      </c>
    </row>
    <row r="151" spans="1:1" ht="15.75">
      <c r="A151" s="5" t="s">
        <v>198</v>
      </c>
    </row>
    <row r="152" spans="1:1" ht="15.75">
      <c r="A152" s="5" t="s">
        <v>199</v>
      </c>
    </row>
    <row r="153" spans="1:1" ht="15.75">
      <c r="A153" s="5" t="s">
        <v>200</v>
      </c>
    </row>
    <row r="154" spans="1:1" ht="15.75">
      <c r="A154" s="5" t="s">
        <v>201</v>
      </c>
    </row>
    <row r="155" spans="1:1" ht="15.75">
      <c r="A155" s="5" t="s">
        <v>202</v>
      </c>
    </row>
    <row r="156" spans="1:1" ht="15.75">
      <c r="A156" s="5" t="s">
        <v>203</v>
      </c>
    </row>
    <row r="157" spans="1:1" ht="15.75">
      <c r="A157" s="5" t="s">
        <v>204</v>
      </c>
    </row>
    <row r="158" spans="1:1" ht="15.75">
      <c r="A158" s="5" t="s">
        <v>205</v>
      </c>
    </row>
    <row r="159" spans="1:1" ht="15.75">
      <c r="A159" s="5" t="s">
        <v>206</v>
      </c>
    </row>
    <row r="160" spans="1:1" ht="15.75">
      <c r="A160" s="5" t="s">
        <v>207</v>
      </c>
    </row>
    <row r="161" spans="1:1" ht="15.75">
      <c r="A161" s="5" t="s">
        <v>208</v>
      </c>
    </row>
    <row r="162" spans="1:1" ht="15.75">
      <c r="A162" s="5" t="s">
        <v>209</v>
      </c>
    </row>
    <row r="163" spans="1:1" ht="15.75">
      <c r="A163" s="5" t="s">
        <v>210</v>
      </c>
    </row>
    <row r="164" spans="1:1" ht="15.75">
      <c r="A164" s="5" t="s">
        <v>211</v>
      </c>
    </row>
    <row r="165" spans="1:1" ht="15.75">
      <c r="A165" s="5" t="s">
        <v>212</v>
      </c>
    </row>
    <row r="166" spans="1:1" ht="15.75">
      <c r="A166" s="5" t="s">
        <v>213</v>
      </c>
    </row>
    <row r="167" spans="1:1" ht="15.75">
      <c r="A167" s="5" t="s">
        <v>214</v>
      </c>
    </row>
    <row r="168" spans="1:1" ht="15.75">
      <c r="A168" s="5" t="s">
        <v>215</v>
      </c>
    </row>
    <row r="169" spans="1:1" ht="15.75">
      <c r="A169" s="5" t="s">
        <v>216</v>
      </c>
    </row>
    <row r="170" spans="1:1" ht="15.75">
      <c r="A170" s="5" t="s">
        <v>217</v>
      </c>
    </row>
    <row r="171" spans="1:1" ht="15.75">
      <c r="A171" s="5" t="s">
        <v>218</v>
      </c>
    </row>
    <row r="172" spans="1:1" ht="15.75">
      <c r="A172" s="5" t="s">
        <v>219</v>
      </c>
    </row>
    <row r="173" spans="1:1" ht="15.75">
      <c r="A173" s="5" t="s">
        <v>220</v>
      </c>
    </row>
    <row r="174" spans="1:1" ht="15.75">
      <c r="A174" s="5" t="s">
        <v>221</v>
      </c>
    </row>
    <row r="175" spans="1:1" ht="15.75">
      <c r="A175" s="5" t="s">
        <v>222</v>
      </c>
    </row>
    <row r="176" spans="1:1" ht="15.75">
      <c r="A176" s="5" t="s">
        <v>223</v>
      </c>
    </row>
    <row r="177" spans="1:1" ht="15.75">
      <c r="A177" s="5" t="s">
        <v>224</v>
      </c>
    </row>
    <row r="178" spans="1:1" ht="15.75">
      <c r="A178" s="5" t="s">
        <v>225</v>
      </c>
    </row>
    <row r="179" spans="1:1" ht="15.75">
      <c r="A179" s="5" t="s">
        <v>226</v>
      </c>
    </row>
    <row r="180" spans="1:1" ht="15.75">
      <c r="A180" s="5" t="s">
        <v>227</v>
      </c>
    </row>
    <row r="181" spans="1:1" ht="15.75">
      <c r="A181" s="5" t="s">
        <v>228</v>
      </c>
    </row>
    <row r="182" spans="1:1" ht="15.75">
      <c r="A182" s="5" t="s">
        <v>229</v>
      </c>
    </row>
    <row r="183" spans="1:1" ht="15.75">
      <c r="A183" s="5" t="s">
        <v>230</v>
      </c>
    </row>
    <row r="184" spans="1:1" ht="15.75">
      <c r="A184" s="5" t="s">
        <v>231</v>
      </c>
    </row>
    <row r="185" spans="1:1" ht="15.75">
      <c r="A185" s="5" t="s">
        <v>232</v>
      </c>
    </row>
    <row r="186" spans="1:1" ht="15.75">
      <c r="A186" s="5" t="s">
        <v>233</v>
      </c>
    </row>
    <row r="187" spans="1:1" ht="15.75">
      <c r="A187" s="5" t="s">
        <v>234</v>
      </c>
    </row>
    <row r="188" spans="1:1" ht="15.75">
      <c r="A188" s="5" t="s">
        <v>235</v>
      </c>
    </row>
    <row r="189" spans="1:1" ht="15.75">
      <c r="A189" s="5" t="s">
        <v>236</v>
      </c>
    </row>
    <row r="190" spans="1:1" ht="15.75">
      <c r="A190" s="5" t="s">
        <v>237</v>
      </c>
    </row>
    <row r="191" spans="1:1" ht="15.75">
      <c r="A191" s="5" t="s">
        <v>238</v>
      </c>
    </row>
    <row r="192" spans="1:1" ht="15.75">
      <c r="A192" s="5" t="s">
        <v>239</v>
      </c>
    </row>
    <row r="193" spans="1:1" ht="15.75">
      <c r="A193" s="5" t="s">
        <v>240</v>
      </c>
    </row>
    <row r="194" spans="1:1" ht="15.75">
      <c r="A194" s="5" t="s">
        <v>241</v>
      </c>
    </row>
    <row r="195" spans="1:1" ht="15.75">
      <c r="A195" s="5" t="s">
        <v>242</v>
      </c>
    </row>
    <row r="196" spans="1:1" ht="15.75">
      <c r="A196" s="5" t="s">
        <v>243</v>
      </c>
    </row>
    <row r="197" spans="1:1" ht="15.75">
      <c r="A197" s="5" t="s">
        <v>244</v>
      </c>
    </row>
    <row r="198" spans="1:1" ht="15.75">
      <c r="A198" s="5" t="s">
        <v>245</v>
      </c>
    </row>
    <row r="199" spans="1:1" ht="15.75">
      <c r="A199" s="5" t="s">
        <v>246</v>
      </c>
    </row>
    <row r="200" spans="1:1" ht="15.75">
      <c r="A200" s="5" t="s">
        <v>247</v>
      </c>
    </row>
    <row r="201" spans="1:1" ht="15.75">
      <c r="A201" s="5" t="s">
        <v>248</v>
      </c>
    </row>
    <row r="202" spans="1:1" ht="15.75">
      <c r="A202" s="5" t="s">
        <v>249</v>
      </c>
    </row>
    <row r="203" spans="1:1" ht="15.75">
      <c r="A203" s="5" t="s">
        <v>250</v>
      </c>
    </row>
    <row r="204" spans="1:1" ht="15.75">
      <c r="A204" s="5" t="s">
        <v>251</v>
      </c>
    </row>
    <row r="205" spans="1:1" ht="15.75">
      <c r="A205" s="5" t="s">
        <v>252</v>
      </c>
    </row>
    <row r="206" spans="1:1" ht="15.75">
      <c r="A206" s="5" t="s">
        <v>253</v>
      </c>
    </row>
    <row r="207" spans="1:1" ht="15.75">
      <c r="A207" s="5" t="s">
        <v>254</v>
      </c>
    </row>
    <row r="208" spans="1:1" ht="15.75">
      <c r="A208" s="5" t="s">
        <v>255</v>
      </c>
    </row>
    <row r="209" spans="1:1" ht="15.75">
      <c r="A209" s="5" t="s">
        <v>256</v>
      </c>
    </row>
    <row r="210" spans="1:1" ht="15.75">
      <c r="A210" s="5" t="s">
        <v>257</v>
      </c>
    </row>
    <row r="211" spans="1:1" ht="15.75">
      <c r="A211" s="5" t="s">
        <v>258</v>
      </c>
    </row>
    <row r="212" spans="1:1" ht="15.75">
      <c r="A212" s="5" t="s">
        <v>259</v>
      </c>
    </row>
    <row r="213" spans="1:1" ht="15.75">
      <c r="A213" s="5" t="s">
        <v>260</v>
      </c>
    </row>
    <row r="214" spans="1:1" ht="15.75">
      <c r="A214" s="5" t="s">
        <v>261</v>
      </c>
    </row>
    <row r="215" spans="1:1" ht="15.75">
      <c r="A215" s="5" t="s">
        <v>262</v>
      </c>
    </row>
    <row r="216" spans="1:1" ht="15.75">
      <c r="A216" s="5" t="s">
        <v>263</v>
      </c>
    </row>
    <row r="217" spans="1:1" ht="15.75">
      <c r="A217" s="5" t="s">
        <v>264</v>
      </c>
    </row>
    <row r="218" spans="1:1" ht="15.75">
      <c r="A218" s="5" t="s">
        <v>265</v>
      </c>
    </row>
    <row r="219" spans="1:1" ht="15.75">
      <c r="A219" s="5" t="s">
        <v>266</v>
      </c>
    </row>
    <row r="220" spans="1:1" ht="15.75">
      <c r="A220" s="5" t="s">
        <v>267</v>
      </c>
    </row>
    <row r="221" spans="1:1" ht="15.75">
      <c r="A221" s="5" t="s">
        <v>268</v>
      </c>
    </row>
    <row r="222" spans="1:1" ht="15.75">
      <c r="A222" s="5" t="s">
        <v>269</v>
      </c>
    </row>
    <row r="223" spans="1:1" ht="15.75">
      <c r="A223" s="5" t="s">
        <v>270</v>
      </c>
    </row>
    <row r="224" spans="1:1" ht="15.75">
      <c r="A224" s="5" t="s">
        <v>271</v>
      </c>
    </row>
    <row r="225" spans="1:1" ht="15.75">
      <c r="A225" s="5" t="s">
        <v>272</v>
      </c>
    </row>
    <row r="226" spans="1:1" ht="15.75">
      <c r="A226" s="5" t="s">
        <v>273</v>
      </c>
    </row>
    <row r="227" spans="1:1" ht="15.75">
      <c r="A227" s="5" t="s">
        <v>274</v>
      </c>
    </row>
    <row r="228" spans="1:1" ht="15.75">
      <c r="A228" s="5" t="s">
        <v>275</v>
      </c>
    </row>
    <row r="229" spans="1:1" ht="15.75">
      <c r="A229" s="5" t="s">
        <v>276</v>
      </c>
    </row>
    <row r="230" spans="1:1" ht="15.75">
      <c r="A230" s="5" t="s">
        <v>277</v>
      </c>
    </row>
    <row r="231" spans="1:1" ht="15.75">
      <c r="A231" s="5" t="s">
        <v>278</v>
      </c>
    </row>
    <row r="232" spans="1:1" ht="15.75">
      <c r="A232" s="5" t="s">
        <v>279</v>
      </c>
    </row>
    <row r="233" spans="1:1" ht="15.75">
      <c r="A233" s="5" t="s">
        <v>280</v>
      </c>
    </row>
    <row r="234" spans="1:1" ht="15.75">
      <c r="A234" s="5" t="s">
        <v>281</v>
      </c>
    </row>
    <row r="235" spans="1:1" ht="15.75">
      <c r="A235" s="5" t="s">
        <v>282</v>
      </c>
    </row>
    <row r="236" spans="1:1" ht="15.75">
      <c r="A236" s="5" t="s">
        <v>283</v>
      </c>
    </row>
    <row r="237" spans="1:1" ht="15.75">
      <c r="A237" s="5" t="s">
        <v>284</v>
      </c>
    </row>
    <row r="238" spans="1:1" ht="15.75">
      <c r="A238" s="5" t="s">
        <v>285</v>
      </c>
    </row>
    <row r="239" spans="1:1" ht="15.75">
      <c r="A239" s="5" t="s">
        <v>286</v>
      </c>
    </row>
    <row r="240" spans="1:1" ht="15.75">
      <c r="A240" s="5" t="s">
        <v>287</v>
      </c>
    </row>
    <row r="241" spans="1:1" ht="15.75">
      <c r="A241" s="5" t="s">
        <v>288</v>
      </c>
    </row>
    <row r="242" spans="1:1" ht="15.75">
      <c r="A242" s="5" t="s">
        <v>289</v>
      </c>
    </row>
    <row r="243" spans="1:1" ht="15.75">
      <c r="A243" s="5" t="s">
        <v>290</v>
      </c>
    </row>
    <row r="244" spans="1:1" ht="15.75">
      <c r="A244" s="5" t="s">
        <v>291</v>
      </c>
    </row>
    <row r="245" spans="1:1" ht="15.75">
      <c r="A245" s="5" t="s">
        <v>292</v>
      </c>
    </row>
    <row r="246" spans="1:1" ht="15.75">
      <c r="A246" s="5" t="s">
        <v>293</v>
      </c>
    </row>
    <row r="247" spans="1:1" ht="15.75">
      <c r="A247" s="5" t="s">
        <v>294</v>
      </c>
    </row>
    <row r="248" spans="1:1" ht="15.75">
      <c r="A248" s="5" t="s">
        <v>295</v>
      </c>
    </row>
    <row r="249" spans="1:1" ht="15.75">
      <c r="A249" s="5" t="s">
        <v>296</v>
      </c>
    </row>
    <row r="250" spans="1:1" ht="15.75">
      <c r="A250" s="5" t="s">
        <v>297</v>
      </c>
    </row>
    <row r="251" spans="1:1" ht="15.75">
      <c r="A251" s="5" t="s">
        <v>298</v>
      </c>
    </row>
    <row r="252" spans="1:1" ht="15.75">
      <c r="A252" s="5" t="s">
        <v>299</v>
      </c>
    </row>
    <row r="253" spans="1:1" ht="15.75">
      <c r="A253" s="5" t="s">
        <v>300</v>
      </c>
    </row>
    <row r="254" spans="1:1" ht="15.75">
      <c r="A254" s="5" t="s">
        <v>301</v>
      </c>
    </row>
    <row r="255" spans="1:1" ht="15.75">
      <c r="A255" s="5" t="s">
        <v>302</v>
      </c>
    </row>
    <row r="256" spans="1:1" ht="15.75">
      <c r="A256" s="5" t="s">
        <v>303</v>
      </c>
    </row>
    <row r="257" spans="1:1" ht="15.75">
      <c r="A257" s="5" t="s">
        <v>304</v>
      </c>
    </row>
    <row r="258" spans="1:1" ht="15.75">
      <c r="A258" s="5" t="s">
        <v>305</v>
      </c>
    </row>
    <row r="259" spans="1:1" ht="15.75">
      <c r="A259" s="5" t="s">
        <v>306</v>
      </c>
    </row>
    <row r="260" spans="1:1" ht="15.75">
      <c r="A260" s="5" t="s">
        <v>307</v>
      </c>
    </row>
    <row r="261" spans="1:1" ht="15.75">
      <c r="A261" s="5" t="s">
        <v>308</v>
      </c>
    </row>
    <row r="262" spans="1:1" ht="15.75">
      <c r="A262" s="5" t="s">
        <v>309</v>
      </c>
    </row>
    <row r="263" spans="1:1" ht="15.75">
      <c r="A263" s="5" t="s">
        <v>310</v>
      </c>
    </row>
    <row r="264" spans="1:1" ht="15.75">
      <c r="A264" s="5" t="s">
        <v>311</v>
      </c>
    </row>
    <row r="265" spans="1:1" ht="15.75">
      <c r="A265" s="5" t="s">
        <v>312</v>
      </c>
    </row>
    <row r="266" spans="1:1" ht="15.75">
      <c r="A266" s="5" t="s">
        <v>313</v>
      </c>
    </row>
    <row r="267" spans="1:1" ht="15.75">
      <c r="A267" s="5" t="s">
        <v>314</v>
      </c>
    </row>
    <row r="268" spans="1:1" ht="15.75">
      <c r="A268" s="5" t="s">
        <v>315</v>
      </c>
    </row>
    <row r="269" spans="1:1" ht="15.75">
      <c r="A269" s="5" t="s">
        <v>316</v>
      </c>
    </row>
    <row r="270" spans="1:1" ht="15.75">
      <c r="A270" s="5" t="s">
        <v>317</v>
      </c>
    </row>
    <row r="271" spans="1:1" ht="15.75">
      <c r="A271" s="5" t="s">
        <v>318</v>
      </c>
    </row>
    <row r="272" spans="1:1" ht="15.75">
      <c r="A272" s="5" t="s">
        <v>319</v>
      </c>
    </row>
    <row r="273" spans="1:1" ht="15.75">
      <c r="A273" s="5" t="s">
        <v>320</v>
      </c>
    </row>
    <row r="274" spans="1:1" ht="15.75">
      <c r="A274" s="5" t="s">
        <v>321</v>
      </c>
    </row>
    <row r="275" spans="1:1" ht="15.75">
      <c r="A275" s="5" t="s">
        <v>322</v>
      </c>
    </row>
    <row r="276" spans="1:1" ht="15.75">
      <c r="A276" s="5" t="s">
        <v>323</v>
      </c>
    </row>
    <row r="277" spans="1:1" ht="15.75">
      <c r="A277" s="5" t="s">
        <v>324</v>
      </c>
    </row>
    <row r="278" spans="1:1" ht="15.75">
      <c r="A278" s="5" t="s">
        <v>325</v>
      </c>
    </row>
    <row r="279" spans="1:1" ht="15.75">
      <c r="A279" s="5" t="s">
        <v>326</v>
      </c>
    </row>
    <row r="280" spans="1:1" ht="15.75">
      <c r="A280" s="5" t="s">
        <v>327</v>
      </c>
    </row>
    <row r="281" spans="1:1" ht="15.75">
      <c r="A281" s="5" t="s">
        <v>328</v>
      </c>
    </row>
    <row r="282" spans="1:1" ht="15.75">
      <c r="A282" s="5" t="s">
        <v>329</v>
      </c>
    </row>
    <row r="283" spans="1:1" ht="15.75">
      <c r="A283" s="5" t="s">
        <v>330</v>
      </c>
    </row>
    <row r="284" spans="1:1" ht="15.75">
      <c r="A284" s="5" t="s">
        <v>331</v>
      </c>
    </row>
    <row r="285" spans="1:1" ht="15.75">
      <c r="A285" s="5" t="s">
        <v>332</v>
      </c>
    </row>
    <row r="286" spans="1:1" ht="15.75">
      <c r="A286" s="5" t="s">
        <v>333</v>
      </c>
    </row>
    <row r="287" spans="1:1" ht="15.75">
      <c r="A287" s="5" t="s">
        <v>334</v>
      </c>
    </row>
    <row r="288" spans="1:1" ht="15.75">
      <c r="A288" s="5" t="s">
        <v>335</v>
      </c>
    </row>
    <row r="289" spans="1:1" ht="15.75">
      <c r="A289" s="5" t="s">
        <v>336</v>
      </c>
    </row>
    <row r="290" spans="1:1" ht="15.75">
      <c r="A290" s="5" t="s">
        <v>337</v>
      </c>
    </row>
    <row r="291" spans="1:1" ht="15.75">
      <c r="A291" s="5" t="s">
        <v>338</v>
      </c>
    </row>
    <row r="292" spans="1:1" ht="15.75">
      <c r="A292" s="5" t="s">
        <v>339</v>
      </c>
    </row>
    <row r="293" spans="1:1" ht="15.75">
      <c r="A293" s="5" t="s">
        <v>340</v>
      </c>
    </row>
    <row r="294" spans="1:1" ht="15.75">
      <c r="A294" s="5" t="s">
        <v>341</v>
      </c>
    </row>
    <row r="295" spans="1:1" ht="15.75">
      <c r="A295" s="5" t="s">
        <v>342</v>
      </c>
    </row>
    <row r="296" spans="1:1" ht="15.75">
      <c r="A296" s="5" t="s">
        <v>343</v>
      </c>
    </row>
    <row r="297" spans="1:1" ht="15.75">
      <c r="A297" s="5" t="s">
        <v>344</v>
      </c>
    </row>
    <row r="298" spans="1:1" ht="15.75">
      <c r="A298" s="5" t="s">
        <v>345</v>
      </c>
    </row>
    <row r="299" spans="1:1" ht="15.75">
      <c r="A299" s="5" t="s">
        <v>346</v>
      </c>
    </row>
    <row r="300" spans="1:1" ht="15.75">
      <c r="A300" s="5" t="s">
        <v>347</v>
      </c>
    </row>
    <row r="301" spans="1:1" ht="15.75">
      <c r="A301" s="5" t="s">
        <v>348</v>
      </c>
    </row>
    <row r="302" spans="1:1" ht="15.75">
      <c r="A302" s="5" t="s">
        <v>349</v>
      </c>
    </row>
    <row r="303" spans="1:1" ht="15.75">
      <c r="A303" s="5" t="s">
        <v>350</v>
      </c>
    </row>
    <row r="304" spans="1:1" ht="15.75">
      <c r="A304" s="5" t="s">
        <v>351</v>
      </c>
    </row>
    <row r="305" spans="1:1" ht="15.75">
      <c r="A305" s="5" t="s">
        <v>352</v>
      </c>
    </row>
    <row r="306" spans="1:1" ht="15.75">
      <c r="A306" s="5" t="s">
        <v>353</v>
      </c>
    </row>
    <row r="307" spans="1:1" ht="15.75">
      <c r="A307" s="5" t="s">
        <v>354</v>
      </c>
    </row>
    <row r="308" spans="1:1" ht="15.75">
      <c r="A308" s="5" t="s">
        <v>355</v>
      </c>
    </row>
    <row r="309" spans="1:1" ht="15.75">
      <c r="A309" s="5" t="s">
        <v>356</v>
      </c>
    </row>
    <row r="310" spans="1:1" ht="15.75">
      <c r="A310" s="5" t="s">
        <v>357</v>
      </c>
    </row>
    <row r="311" spans="1:1" ht="15.75">
      <c r="A311" s="5" t="s">
        <v>358</v>
      </c>
    </row>
    <row r="312" spans="1:1" ht="15.75">
      <c r="A312" s="5" t="s">
        <v>359</v>
      </c>
    </row>
    <row r="313" spans="1:1" ht="15.75">
      <c r="A313" s="5" t="s">
        <v>360</v>
      </c>
    </row>
    <row r="314" spans="1:1" ht="15.75">
      <c r="A314" s="5" t="s">
        <v>361</v>
      </c>
    </row>
    <row r="315" spans="1:1" ht="15.75">
      <c r="A315" s="5" t="s">
        <v>362</v>
      </c>
    </row>
    <row r="316" spans="1:1" ht="15.75">
      <c r="A316" s="5" t="s">
        <v>363</v>
      </c>
    </row>
    <row r="317" spans="1:1" ht="15.75">
      <c r="A317" s="5" t="s">
        <v>364</v>
      </c>
    </row>
    <row r="318" spans="1:1" ht="15.75">
      <c r="A318" s="5" t="s">
        <v>365</v>
      </c>
    </row>
    <row r="319" spans="1:1" ht="15.75">
      <c r="A319" s="5" t="s">
        <v>366</v>
      </c>
    </row>
    <row r="320" spans="1:1" ht="15.75">
      <c r="A320" s="5" t="s">
        <v>367</v>
      </c>
    </row>
    <row r="321" spans="1:1" ht="15.75">
      <c r="A321" s="5" t="s">
        <v>368</v>
      </c>
    </row>
    <row r="322" spans="1:1" ht="15.75">
      <c r="A322" s="5" t="s">
        <v>369</v>
      </c>
    </row>
    <row r="323" spans="1:1" ht="15.75">
      <c r="A323" s="5" t="s">
        <v>370</v>
      </c>
    </row>
    <row r="324" spans="1:1" ht="15.75">
      <c r="A324" s="5" t="s">
        <v>371</v>
      </c>
    </row>
    <row r="325" spans="1:1" ht="15.75">
      <c r="A325" s="5" t="s">
        <v>372</v>
      </c>
    </row>
    <row r="326" spans="1:1" ht="15.75">
      <c r="A326" s="5" t="s">
        <v>373</v>
      </c>
    </row>
    <row r="327" spans="1:1" ht="15.75">
      <c r="A327" s="5" t="s">
        <v>374</v>
      </c>
    </row>
    <row r="328" spans="1:1" ht="15.75">
      <c r="A328" s="5" t="s">
        <v>375</v>
      </c>
    </row>
    <row r="329" spans="1:1" ht="15.75">
      <c r="A329" s="5" t="s">
        <v>376</v>
      </c>
    </row>
    <row r="330" spans="1:1" ht="15.75">
      <c r="A330" s="5" t="s">
        <v>377</v>
      </c>
    </row>
    <row r="331" spans="1:1" ht="15.75">
      <c r="A331" s="5" t="s">
        <v>378</v>
      </c>
    </row>
    <row r="332" spans="1:1" ht="15.75">
      <c r="A332" s="5" t="s">
        <v>379</v>
      </c>
    </row>
    <row r="333" spans="1:1" ht="15.75">
      <c r="A333" s="5" t="s">
        <v>380</v>
      </c>
    </row>
    <row r="334" spans="1:1" ht="15.75">
      <c r="A334" s="5" t="s">
        <v>381</v>
      </c>
    </row>
    <row r="335" spans="1:1" ht="15.75">
      <c r="A335" s="5" t="s">
        <v>382</v>
      </c>
    </row>
    <row r="336" spans="1:1" ht="15.75">
      <c r="A336" s="5" t="s">
        <v>383</v>
      </c>
    </row>
    <row r="337" spans="1:1" ht="15.75">
      <c r="A337" s="5" t="s">
        <v>384</v>
      </c>
    </row>
    <row r="338" spans="1:1" ht="15.75">
      <c r="A338" s="5" t="s">
        <v>385</v>
      </c>
    </row>
    <row r="339" spans="1:1" ht="15.75">
      <c r="A339" s="5" t="s">
        <v>386</v>
      </c>
    </row>
    <row r="340" spans="1:1" ht="15.75">
      <c r="A340" s="5" t="s">
        <v>387</v>
      </c>
    </row>
    <row r="341" spans="1:1" ht="15.75">
      <c r="A341" s="5" t="s">
        <v>388</v>
      </c>
    </row>
    <row r="342" spans="1:1" ht="15.75">
      <c r="A342" s="5" t="s">
        <v>389</v>
      </c>
    </row>
    <row r="343" spans="1:1" ht="15.75">
      <c r="A343" s="5" t="s">
        <v>390</v>
      </c>
    </row>
    <row r="344" spans="1:1" ht="15.75">
      <c r="A344" s="5" t="s">
        <v>391</v>
      </c>
    </row>
    <row r="345" spans="1:1" ht="15.75">
      <c r="A345" s="5" t="s">
        <v>392</v>
      </c>
    </row>
    <row r="346" spans="1:1" ht="15.75">
      <c r="A346" s="5" t="s">
        <v>393</v>
      </c>
    </row>
    <row r="347" spans="1:1" ht="15.75">
      <c r="A347" s="5" t="s">
        <v>394</v>
      </c>
    </row>
    <row r="348" spans="1:1" ht="15.75">
      <c r="A348" s="5" t="s">
        <v>395</v>
      </c>
    </row>
    <row r="349" spans="1:1" ht="15.75">
      <c r="A349" s="5" t="s">
        <v>396</v>
      </c>
    </row>
    <row r="350" spans="1:1" ht="15.75">
      <c r="A350" s="5" t="s">
        <v>397</v>
      </c>
    </row>
    <row r="351" spans="1:1" ht="15.75">
      <c r="A351" s="5" t="s">
        <v>398</v>
      </c>
    </row>
    <row r="352" spans="1:1" ht="15.75">
      <c r="A352" s="5" t="s">
        <v>399</v>
      </c>
    </row>
    <row r="353" spans="1:1" ht="15.75">
      <c r="A353" s="5" t="s">
        <v>400</v>
      </c>
    </row>
    <row r="354" spans="1:1" ht="15.75">
      <c r="A354" s="5" t="s">
        <v>401</v>
      </c>
    </row>
    <row r="355" spans="1:1" ht="15.75">
      <c r="A355" s="5" t="s">
        <v>402</v>
      </c>
    </row>
    <row r="356" spans="1:1" ht="15.75">
      <c r="A356" s="5" t="s">
        <v>403</v>
      </c>
    </row>
    <row r="357" spans="1:1" ht="15.75">
      <c r="A357" s="5" t="s">
        <v>404</v>
      </c>
    </row>
    <row r="358" spans="1:1" ht="15.75">
      <c r="A358" s="5" t="s">
        <v>405</v>
      </c>
    </row>
    <row r="359" spans="1:1" ht="15.75">
      <c r="A359" s="5" t="s">
        <v>406</v>
      </c>
    </row>
    <row r="360" spans="1:1" ht="15.75">
      <c r="A360" s="5" t="s">
        <v>407</v>
      </c>
    </row>
    <row r="361" spans="1:1" ht="15.75">
      <c r="A361" s="5" t="s">
        <v>408</v>
      </c>
    </row>
    <row r="362" spans="1:1" ht="15.75">
      <c r="A362" s="5" t="s">
        <v>409</v>
      </c>
    </row>
    <row r="363" spans="1:1" ht="15.75">
      <c r="A363" s="5" t="s">
        <v>410</v>
      </c>
    </row>
    <row r="364" spans="1:1" ht="15.75">
      <c r="A364" s="5" t="s">
        <v>411</v>
      </c>
    </row>
    <row r="365" spans="1:1" ht="15.75">
      <c r="A365" s="5" t="s">
        <v>412</v>
      </c>
    </row>
    <row r="366" spans="1:1" ht="15.75">
      <c r="A366" s="5" t="s">
        <v>413</v>
      </c>
    </row>
    <row r="367" spans="1:1" ht="15.75">
      <c r="A367" s="5" t="s">
        <v>414</v>
      </c>
    </row>
    <row r="368" spans="1:1" ht="15.75">
      <c r="A368" s="5" t="s">
        <v>415</v>
      </c>
    </row>
    <row r="369" spans="1:1" ht="15.75">
      <c r="A369" s="5" t="s">
        <v>416</v>
      </c>
    </row>
    <row r="370" spans="1:1" ht="15.75">
      <c r="A370" s="5" t="s">
        <v>417</v>
      </c>
    </row>
    <row r="371" spans="1:1" ht="15.75">
      <c r="A371" s="5" t="s">
        <v>418</v>
      </c>
    </row>
    <row r="372" spans="1:1" ht="15.75">
      <c r="A372" s="5" t="s">
        <v>419</v>
      </c>
    </row>
    <row r="373" spans="1:1" ht="15.75">
      <c r="A373" s="5" t="s">
        <v>420</v>
      </c>
    </row>
    <row r="374" spans="1:1" ht="15.75">
      <c r="A374" s="5" t="s">
        <v>421</v>
      </c>
    </row>
    <row r="375" spans="1:1" ht="15.75">
      <c r="A375" s="5" t="s">
        <v>422</v>
      </c>
    </row>
    <row r="376" spans="1:1" ht="15.75">
      <c r="A376" s="5" t="s">
        <v>423</v>
      </c>
    </row>
    <row r="377" spans="1:1" ht="15.75">
      <c r="A377" s="5" t="s">
        <v>424</v>
      </c>
    </row>
    <row r="378" spans="1:1" ht="15.75">
      <c r="A378" s="5" t="s">
        <v>425</v>
      </c>
    </row>
    <row r="379" spans="1:1" ht="15.75">
      <c r="A379" s="5" t="s">
        <v>426</v>
      </c>
    </row>
    <row r="380" spans="1:1" ht="15.75">
      <c r="A380" s="5" t="s">
        <v>427</v>
      </c>
    </row>
    <row r="381" spans="1:1" ht="15.75">
      <c r="A381" s="5" t="s">
        <v>428</v>
      </c>
    </row>
    <row r="382" spans="1:1" ht="15.75">
      <c r="A382" s="5" t="s">
        <v>429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E382"/>
  <sheetViews>
    <sheetView workbookViewId="0">
      <selection activeCell="F366" sqref="F366"/>
    </sheetView>
  </sheetViews>
  <sheetFormatPr defaultRowHeight="15"/>
  <cols>
    <col min="1" max="2" width="20.42578125" bestFit="1" customWidth="1"/>
    <col min="3" max="3" width="20.42578125" customWidth="1"/>
    <col min="4" max="4" width="10.140625" bestFit="1" customWidth="1"/>
    <col min="5" max="5" width="16" bestFit="1" customWidth="1"/>
  </cols>
  <sheetData>
    <row r="1" spans="1:5" ht="15.75">
      <c r="A1" s="7" t="s">
        <v>430</v>
      </c>
      <c r="B1" s="1" t="s">
        <v>1018</v>
      </c>
      <c r="C1" s="1" t="s">
        <v>1019</v>
      </c>
      <c r="D1" s="1" t="s">
        <v>431</v>
      </c>
      <c r="E1" s="1" t="s">
        <v>432</v>
      </c>
    </row>
    <row r="2" spans="1:5" ht="15.75" hidden="1">
      <c r="A2" s="5" t="s">
        <v>449</v>
      </c>
      <c r="B2" t="s">
        <v>846</v>
      </c>
      <c r="C2" t="s">
        <v>847</v>
      </c>
      <c r="D2" s="6">
        <v>700000</v>
      </c>
      <c r="E2" t="s">
        <v>435</v>
      </c>
    </row>
    <row r="3" spans="1:5" ht="15.75" hidden="1">
      <c r="A3" s="5" t="s">
        <v>443</v>
      </c>
      <c r="B3" t="s">
        <v>600</v>
      </c>
      <c r="C3" t="s">
        <v>601</v>
      </c>
      <c r="D3" s="6">
        <v>302100</v>
      </c>
      <c r="E3" t="s">
        <v>435</v>
      </c>
    </row>
    <row r="4" spans="1:5" ht="15.75" hidden="1">
      <c r="A4" s="5" t="s">
        <v>451</v>
      </c>
      <c r="B4" t="s">
        <v>914</v>
      </c>
      <c r="C4" t="s">
        <v>714</v>
      </c>
      <c r="D4" s="6">
        <v>500000</v>
      </c>
      <c r="E4" t="s">
        <v>435</v>
      </c>
    </row>
    <row r="5" spans="1:5" ht="15.75" hidden="1">
      <c r="A5" s="5" t="s">
        <v>451</v>
      </c>
      <c r="B5" t="s">
        <v>610</v>
      </c>
      <c r="C5" t="s">
        <v>550</v>
      </c>
      <c r="D5" s="6">
        <v>1000000</v>
      </c>
      <c r="E5" t="s">
        <v>435</v>
      </c>
    </row>
    <row r="6" spans="1:5" ht="15.75" hidden="1">
      <c r="A6" s="5" t="s">
        <v>453</v>
      </c>
      <c r="B6" t="s">
        <v>982</v>
      </c>
      <c r="C6" t="s">
        <v>983</v>
      </c>
      <c r="D6" s="6">
        <v>1837500</v>
      </c>
      <c r="E6" t="s">
        <v>435</v>
      </c>
    </row>
    <row r="7" spans="1:5" ht="15.75" hidden="1">
      <c r="A7" s="5" t="s">
        <v>447</v>
      </c>
      <c r="B7" t="s">
        <v>784</v>
      </c>
      <c r="C7" t="s">
        <v>483</v>
      </c>
      <c r="D7" s="6">
        <v>625000</v>
      </c>
      <c r="E7" t="s">
        <v>435</v>
      </c>
    </row>
    <row r="8" spans="1:5" ht="15.75" hidden="1">
      <c r="A8" s="5" t="s">
        <v>433</v>
      </c>
      <c r="B8" t="s">
        <v>462</v>
      </c>
      <c r="C8" t="s">
        <v>463</v>
      </c>
      <c r="D8" s="6">
        <v>750000</v>
      </c>
      <c r="E8" t="s">
        <v>435</v>
      </c>
    </row>
    <row r="9" spans="1:5" ht="15.75" hidden="1">
      <c r="A9" s="5" t="s">
        <v>445</v>
      </c>
      <c r="B9" t="s">
        <v>703</v>
      </c>
      <c r="C9" t="s">
        <v>704</v>
      </c>
      <c r="D9" s="6">
        <v>3500000</v>
      </c>
      <c r="E9" t="s">
        <v>435</v>
      </c>
    </row>
    <row r="10" spans="1:5" ht="15.75" hidden="1">
      <c r="A10" s="5" t="s">
        <v>445</v>
      </c>
      <c r="B10" t="s">
        <v>520</v>
      </c>
      <c r="C10" t="s">
        <v>707</v>
      </c>
      <c r="D10" s="6">
        <v>330000</v>
      </c>
      <c r="E10" t="s">
        <v>435</v>
      </c>
    </row>
    <row r="11" spans="1:5" ht="15.75" hidden="1">
      <c r="A11" s="5" t="s">
        <v>453</v>
      </c>
      <c r="B11" t="s">
        <v>988</v>
      </c>
      <c r="C11" t="s">
        <v>507</v>
      </c>
      <c r="D11" s="6">
        <v>750000</v>
      </c>
      <c r="E11" t="s">
        <v>435</v>
      </c>
    </row>
    <row r="12" spans="1:5" ht="15.75" hidden="1">
      <c r="A12" s="5" t="s">
        <v>446</v>
      </c>
      <c r="B12" t="s">
        <v>746</v>
      </c>
      <c r="C12" t="s">
        <v>747</v>
      </c>
      <c r="D12" s="6">
        <v>300000</v>
      </c>
      <c r="E12" t="s">
        <v>435</v>
      </c>
    </row>
    <row r="13" spans="1:5" ht="15.75" hidden="1">
      <c r="A13" s="5" t="s">
        <v>452</v>
      </c>
      <c r="B13" t="s">
        <v>962</v>
      </c>
      <c r="C13" t="s">
        <v>541</v>
      </c>
      <c r="D13" s="6">
        <v>1750000</v>
      </c>
      <c r="E13" t="s">
        <v>435</v>
      </c>
    </row>
    <row r="14" spans="1:5" ht="15.75" hidden="1">
      <c r="A14" s="5" t="s">
        <v>452</v>
      </c>
      <c r="B14" t="s">
        <v>789</v>
      </c>
      <c r="C14" t="s">
        <v>530</v>
      </c>
      <c r="D14" s="6">
        <v>1887500</v>
      </c>
      <c r="E14" t="s">
        <v>435</v>
      </c>
    </row>
    <row r="15" spans="1:5" ht="15.75" hidden="1">
      <c r="A15" s="5" t="s">
        <v>444</v>
      </c>
      <c r="B15" t="s">
        <v>662</v>
      </c>
      <c r="C15" t="s">
        <v>663</v>
      </c>
      <c r="D15" s="6">
        <v>313000</v>
      </c>
      <c r="E15" t="s">
        <v>435</v>
      </c>
    </row>
    <row r="16" spans="1:5" ht="15.75" hidden="1">
      <c r="A16" s="5" t="s">
        <v>450</v>
      </c>
      <c r="B16" t="s">
        <v>889</v>
      </c>
      <c r="C16" t="s">
        <v>577</v>
      </c>
      <c r="D16" s="6">
        <v>315000</v>
      </c>
      <c r="E16" t="s">
        <v>435</v>
      </c>
    </row>
    <row r="17" spans="1:5" ht="15.75" hidden="1">
      <c r="A17" s="5" t="s">
        <v>452</v>
      </c>
      <c r="B17" t="s">
        <v>471</v>
      </c>
      <c r="C17" t="s">
        <v>963</v>
      </c>
      <c r="D17" s="6">
        <v>500000</v>
      </c>
      <c r="E17" t="s">
        <v>435</v>
      </c>
    </row>
    <row r="18" spans="1:5" ht="15.75" hidden="1">
      <c r="A18" s="5" t="s">
        <v>453</v>
      </c>
      <c r="B18" t="s">
        <v>991</v>
      </c>
      <c r="C18" t="s">
        <v>563</v>
      </c>
      <c r="D18" s="6">
        <v>750000</v>
      </c>
      <c r="E18" t="s">
        <v>435</v>
      </c>
    </row>
    <row r="19" spans="1:5" ht="15.75" hidden="1">
      <c r="A19" s="5" t="s">
        <v>443</v>
      </c>
      <c r="B19" t="s">
        <v>617</v>
      </c>
      <c r="C19" t="s">
        <v>539</v>
      </c>
      <c r="D19" s="6">
        <v>400000</v>
      </c>
      <c r="E19" t="s">
        <v>435</v>
      </c>
    </row>
    <row r="20" spans="1:5" ht="15.75" hidden="1">
      <c r="A20" s="5" t="s">
        <v>448</v>
      </c>
      <c r="B20" t="s">
        <v>825</v>
      </c>
      <c r="C20" t="s">
        <v>552</v>
      </c>
      <c r="D20" s="6">
        <v>312500</v>
      </c>
      <c r="E20" t="s">
        <v>435</v>
      </c>
    </row>
    <row r="21" spans="1:5" ht="15.75" hidden="1">
      <c r="A21" s="5" t="s">
        <v>447</v>
      </c>
      <c r="B21" t="s">
        <v>798</v>
      </c>
      <c r="C21" t="s">
        <v>735</v>
      </c>
      <c r="D21" s="6">
        <v>2750000</v>
      </c>
      <c r="E21" t="s">
        <v>435</v>
      </c>
    </row>
    <row r="22" spans="1:5" ht="15.75" hidden="1">
      <c r="A22" s="5" t="s">
        <v>442</v>
      </c>
      <c r="B22" t="s">
        <v>583</v>
      </c>
      <c r="C22" t="s">
        <v>584</v>
      </c>
      <c r="D22" s="6">
        <v>805000</v>
      </c>
      <c r="E22" t="s">
        <v>435</v>
      </c>
    </row>
    <row r="23" spans="1:5" ht="15.75" hidden="1">
      <c r="A23" s="5" t="s">
        <v>441</v>
      </c>
      <c r="B23" t="s">
        <v>527</v>
      </c>
      <c r="C23" t="s">
        <v>528</v>
      </c>
      <c r="D23" s="6">
        <v>1425000</v>
      </c>
      <c r="E23" t="s">
        <v>435</v>
      </c>
    </row>
    <row r="24" spans="1:5" ht="15.75" hidden="1">
      <c r="A24" s="5" t="s">
        <v>441</v>
      </c>
      <c r="B24" t="s">
        <v>527</v>
      </c>
      <c r="C24" t="s">
        <v>461</v>
      </c>
      <c r="D24" s="6">
        <v>320000</v>
      </c>
      <c r="E24" t="s">
        <v>435</v>
      </c>
    </row>
    <row r="25" spans="1:5" ht="15.75" hidden="1">
      <c r="A25" s="5" t="s">
        <v>444</v>
      </c>
      <c r="B25" t="s">
        <v>673</v>
      </c>
      <c r="C25" t="s">
        <v>674</v>
      </c>
      <c r="D25" s="6">
        <v>800000</v>
      </c>
      <c r="E25" t="s">
        <v>435</v>
      </c>
    </row>
    <row r="26" spans="1:5" ht="15.75" hidden="1">
      <c r="A26" s="5" t="s">
        <v>449</v>
      </c>
      <c r="B26" t="s">
        <v>866</v>
      </c>
      <c r="C26" t="s">
        <v>772</v>
      </c>
      <c r="D26" s="6">
        <v>300000</v>
      </c>
      <c r="E26" t="s">
        <v>435</v>
      </c>
    </row>
    <row r="27" spans="1:5" ht="15.75" hidden="1">
      <c r="A27" s="5" t="s">
        <v>449</v>
      </c>
      <c r="B27" t="s">
        <v>868</v>
      </c>
      <c r="C27" t="s">
        <v>601</v>
      </c>
      <c r="D27" s="6">
        <v>325000</v>
      </c>
      <c r="E27" t="s">
        <v>435</v>
      </c>
    </row>
    <row r="28" spans="1:5" ht="15.75" hidden="1">
      <c r="A28" s="5" t="s">
        <v>448</v>
      </c>
      <c r="B28" t="s">
        <v>833</v>
      </c>
      <c r="C28" t="s">
        <v>834</v>
      </c>
      <c r="D28" s="6">
        <v>365000</v>
      </c>
      <c r="E28" t="s">
        <v>435</v>
      </c>
    </row>
    <row r="29" spans="1:5" ht="15.75" hidden="1">
      <c r="A29" s="5" t="s">
        <v>433</v>
      </c>
      <c r="B29" t="s">
        <v>488</v>
      </c>
      <c r="C29" t="s">
        <v>489</v>
      </c>
      <c r="D29" s="6">
        <v>8000000</v>
      </c>
      <c r="E29" t="s">
        <v>435</v>
      </c>
    </row>
    <row r="30" spans="1:5" ht="15.75" hidden="1">
      <c r="A30" s="5" t="s">
        <v>448</v>
      </c>
      <c r="B30" t="s">
        <v>835</v>
      </c>
      <c r="C30" t="s">
        <v>686</v>
      </c>
      <c r="D30" s="6">
        <v>450000</v>
      </c>
      <c r="E30" t="s">
        <v>435</v>
      </c>
    </row>
    <row r="31" spans="1:5" ht="15.75" hidden="1">
      <c r="A31" s="5" t="s">
        <v>446</v>
      </c>
      <c r="B31" t="s">
        <v>765</v>
      </c>
      <c r="C31" t="s">
        <v>766</v>
      </c>
      <c r="D31" s="6">
        <v>300000</v>
      </c>
      <c r="E31" t="s">
        <v>435</v>
      </c>
    </row>
    <row r="32" spans="1:5" ht="15.75" hidden="1">
      <c r="A32" s="5" t="s">
        <v>442</v>
      </c>
      <c r="B32" t="s">
        <v>593</v>
      </c>
      <c r="C32" t="s">
        <v>457</v>
      </c>
      <c r="D32" s="6">
        <v>4700000</v>
      </c>
      <c r="E32" t="s">
        <v>435</v>
      </c>
    </row>
    <row r="33" spans="1:5" ht="15.75" hidden="1">
      <c r="A33" s="5" t="s">
        <v>450</v>
      </c>
      <c r="B33" t="s">
        <v>906</v>
      </c>
      <c r="C33" t="s">
        <v>552</v>
      </c>
      <c r="D33" s="6">
        <v>400000</v>
      </c>
      <c r="E33" t="s">
        <v>435</v>
      </c>
    </row>
    <row r="34" spans="1:5" ht="15.75" hidden="1">
      <c r="A34" s="5" t="s">
        <v>444</v>
      </c>
      <c r="B34" t="s">
        <v>684</v>
      </c>
      <c r="C34" t="s">
        <v>685</v>
      </c>
      <c r="D34" s="6">
        <v>300000</v>
      </c>
      <c r="E34" t="s">
        <v>435</v>
      </c>
    </row>
    <row r="35" spans="1:5" ht="15.75" hidden="1">
      <c r="A35" s="5" t="s">
        <v>451</v>
      </c>
      <c r="B35" t="s">
        <v>504</v>
      </c>
      <c r="C35" t="s">
        <v>943</v>
      </c>
      <c r="D35" s="6">
        <v>3500000</v>
      </c>
      <c r="E35" t="s">
        <v>435</v>
      </c>
    </row>
    <row r="36" spans="1:5" ht="15.75" hidden="1">
      <c r="A36" s="5" t="s">
        <v>444</v>
      </c>
      <c r="B36" t="s">
        <v>504</v>
      </c>
      <c r="C36" t="s">
        <v>686</v>
      </c>
      <c r="D36" s="6">
        <v>316000</v>
      </c>
      <c r="E36" t="s">
        <v>435</v>
      </c>
    </row>
    <row r="37" spans="1:5" ht="15.75" hidden="1">
      <c r="A37" s="5" t="s">
        <v>441</v>
      </c>
      <c r="B37" t="s">
        <v>553</v>
      </c>
      <c r="C37" t="s">
        <v>554</v>
      </c>
      <c r="D37" s="6">
        <v>337500</v>
      </c>
      <c r="E37" t="s">
        <v>435</v>
      </c>
    </row>
    <row r="38" spans="1:5" ht="15.75" hidden="1">
      <c r="A38" s="5" t="s">
        <v>443</v>
      </c>
      <c r="B38" t="s">
        <v>606</v>
      </c>
      <c r="C38" t="s">
        <v>607</v>
      </c>
      <c r="D38" s="6">
        <v>303000</v>
      </c>
      <c r="E38" t="s">
        <v>436</v>
      </c>
    </row>
    <row r="39" spans="1:5" ht="15.75" hidden="1">
      <c r="A39" s="5" t="s">
        <v>451</v>
      </c>
      <c r="B39" t="s">
        <v>919</v>
      </c>
      <c r="C39" t="s">
        <v>674</v>
      </c>
      <c r="D39" s="6">
        <v>750000</v>
      </c>
      <c r="E39" t="s">
        <v>436</v>
      </c>
    </row>
    <row r="40" spans="1:5" ht="15.75" hidden="1">
      <c r="A40" s="5" t="s">
        <v>449</v>
      </c>
      <c r="B40" t="s">
        <v>852</v>
      </c>
      <c r="C40" t="s">
        <v>597</v>
      </c>
      <c r="D40" s="6">
        <v>450000</v>
      </c>
      <c r="E40" t="s">
        <v>436</v>
      </c>
    </row>
    <row r="41" spans="1:5" ht="15.75" hidden="1">
      <c r="A41" s="5" t="s">
        <v>444</v>
      </c>
      <c r="B41" t="s">
        <v>653</v>
      </c>
      <c r="C41" t="s">
        <v>654</v>
      </c>
      <c r="D41" s="6">
        <v>18700000</v>
      </c>
      <c r="E41" t="s">
        <v>436</v>
      </c>
    </row>
    <row r="42" spans="1:5" ht="15.75" hidden="1">
      <c r="A42" s="5" t="s">
        <v>452</v>
      </c>
      <c r="B42" t="s">
        <v>951</v>
      </c>
      <c r="C42" t="s">
        <v>952</v>
      </c>
      <c r="D42" s="6">
        <v>1065000</v>
      </c>
      <c r="E42" t="s">
        <v>436</v>
      </c>
    </row>
    <row r="43" spans="1:5" ht="15.75" hidden="1">
      <c r="A43" s="5" t="s">
        <v>441</v>
      </c>
      <c r="B43" t="s">
        <v>518</v>
      </c>
      <c r="C43" t="s">
        <v>519</v>
      </c>
      <c r="D43" s="6">
        <v>1000000</v>
      </c>
      <c r="E43" t="s">
        <v>436</v>
      </c>
    </row>
    <row r="44" spans="1:5" ht="15.75" hidden="1">
      <c r="A44" s="5" t="s">
        <v>433</v>
      </c>
      <c r="B44" t="s">
        <v>464</v>
      </c>
      <c r="C44" t="s">
        <v>457</v>
      </c>
      <c r="D44" s="6">
        <v>11428571</v>
      </c>
      <c r="E44" t="s">
        <v>436</v>
      </c>
    </row>
    <row r="45" spans="1:5" ht="15.75" hidden="1">
      <c r="A45" s="5" t="s">
        <v>445</v>
      </c>
      <c r="B45" t="s">
        <v>705</v>
      </c>
      <c r="C45" t="s">
        <v>706</v>
      </c>
      <c r="D45" s="6">
        <v>375000</v>
      </c>
      <c r="E45" t="s">
        <v>436</v>
      </c>
    </row>
    <row r="46" spans="1:5" ht="15.75" hidden="1">
      <c r="A46" s="5" t="s">
        <v>443</v>
      </c>
      <c r="B46" t="s">
        <v>615</v>
      </c>
      <c r="C46" t="s">
        <v>616</v>
      </c>
      <c r="D46" s="6">
        <v>302200</v>
      </c>
      <c r="E46" t="s">
        <v>436</v>
      </c>
    </row>
    <row r="47" spans="1:5" ht="15.75" hidden="1">
      <c r="A47" s="5" t="s">
        <v>447</v>
      </c>
      <c r="B47" t="s">
        <v>788</v>
      </c>
      <c r="C47" t="s">
        <v>663</v>
      </c>
      <c r="D47" s="6">
        <v>300000</v>
      </c>
      <c r="E47" t="s">
        <v>436</v>
      </c>
    </row>
    <row r="48" spans="1:5" ht="15.75" hidden="1">
      <c r="A48" s="5" t="s">
        <v>433</v>
      </c>
      <c r="B48" t="s">
        <v>471</v>
      </c>
      <c r="C48" t="s">
        <v>472</v>
      </c>
      <c r="D48" s="6">
        <v>364100</v>
      </c>
      <c r="E48" t="s">
        <v>436</v>
      </c>
    </row>
    <row r="49" spans="1:5" ht="15.75" hidden="1">
      <c r="A49" s="5" t="s">
        <v>449</v>
      </c>
      <c r="B49" t="s">
        <v>860</v>
      </c>
      <c r="C49" t="s">
        <v>861</v>
      </c>
      <c r="D49" s="6">
        <v>6250000</v>
      </c>
      <c r="E49" t="s">
        <v>436</v>
      </c>
    </row>
    <row r="50" spans="1:5" ht="15.75" hidden="1">
      <c r="A50" s="5" t="s">
        <v>446</v>
      </c>
      <c r="B50" t="s">
        <v>619</v>
      </c>
      <c r="C50" t="s">
        <v>616</v>
      </c>
      <c r="D50" s="6">
        <v>500000</v>
      </c>
      <c r="E50" t="s">
        <v>436</v>
      </c>
    </row>
    <row r="51" spans="1:5" ht="15.75" hidden="1">
      <c r="A51" s="5" t="s">
        <v>451</v>
      </c>
      <c r="B51" t="s">
        <v>925</v>
      </c>
      <c r="C51" t="s">
        <v>463</v>
      </c>
      <c r="D51" s="6">
        <v>600000</v>
      </c>
      <c r="E51" t="s">
        <v>436</v>
      </c>
    </row>
    <row r="52" spans="1:5" ht="15.75" hidden="1">
      <c r="A52" s="5" t="s">
        <v>451</v>
      </c>
      <c r="B52" t="s">
        <v>578</v>
      </c>
      <c r="C52" t="s">
        <v>926</v>
      </c>
      <c r="D52" s="6">
        <v>4000000</v>
      </c>
      <c r="E52" t="s">
        <v>436</v>
      </c>
    </row>
    <row r="53" spans="1:5" ht="15.75" hidden="1">
      <c r="A53" s="5" t="s">
        <v>448</v>
      </c>
      <c r="B53" t="s">
        <v>829</v>
      </c>
      <c r="C53" t="s">
        <v>584</v>
      </c>
      <c r="D53" s="6">
        <v>1750000</v>
      </c>
      <c r="E53" t="s">
        <v>436</v>
      </c>
    </row>
    <row r="54" spans="1:5" ht="15.75" hidden="1">
      <c r="A54" s="5" t="s">
        <v>442</v>
      </c>
      <c r="B54" t="s">
        <v>582</v>
      </c>
      <c r="C54" t="s">
        <v>510</v>
      </c>
      <c r="D54" s="6">
        <v>2000000</v>
      </c>
      <c r="E54" t="s">
        <v>436</v>
      </c>
    </row>
    <row r="55" spans="1:5" ht="15.75" hidden="1">
      <c r="A55" s="5" t="s">
        <v>451</v>
      </c>
      <c r="B55" t="s">
        <v>933</v>
      </c>
      <c r="C55" t="s">
        <v>463</v>
      </c>
      <c r="D55" s="6">
        <v>7700000</v>
      </c>
      <c r="E55" t="s">
        <v>436</v>
      </c>
    </row>
    <row r="56" spans="1:5" ht="15.75" hidden="1">
      <c r="A56" s="5" t="s">
        <v>442</v>
      </c>
      <c r="B56" t="s">
        <v>529</v>
      </c>
      <c r="C56" t="s">
        <v>501</v>
      </c>
      <c r="D56" s="6">
        <v>1250000</v>
      </c>
      <c r="E56" t="s">
        <v>436</v>
      </c>
    </row>
    <row r="57" spans="1:5" ht="15.75" hidden="1">
      <c r="A57" s="5" t="s">
        <v>453</v>
      </c>
      <c r="B57" t="s">
        <v>998</v>
      </c>
      <c r="C57" t="s">
        <v>999</v>
      </c>
      <c r="D57" s="6">
        <v>9000000</v>
      </c>
      <c r="E57" t="s">
        <v>436</v>
      </c>
    </row>
    <row r="58" spans="1:5" ht="15.75" hidden="1">
      <c r="A58" s="5" t="s">
        <v>450</v>
      </c>
      <c r="B58" t="s">
        <v>902</v>
      </c>
      <c r="C58" t="s">
        <v>654</v>
      </c>
      <c r="D58" s="6">
        <v>310000</v>
      </c>
      <c r="E58" t="s">
        <v>436</v>
      </c>
    </row>
    <row r="59" spans="1:5" ht="15.75" hidden="1">
      <c r="A59" s="5" t="s">
        <v>444</v>
      </c>
      <c r="B59" t="s">
        <v>675</v>
      </c>
      <c r="C59" t="s">
        <v>601</v>
      </c>
      <c r="D59" s="6">
        <v>320000</v>
      </c>
      <c r="E59" t="s">
        <v>436</v>
      </c>
    </row>
    <row r="60" spans="1:5" ht="15.75" hidden="1">
      <c r="A60" s="5" t="s">
        <v>445</v>
      </c>
      <c r="B60" t="s">
        <v>732</v>
      </c>
      <c r="C60" t="s">
        <v>501</v>
      </c>
      <c r="D60" s="6">
        <v>7000000</v>
      </c>
      <c r="E60" t="s">
        <v>436</v>
      </c>
    </row>
    <row r="61" spans="1:5" ht="15.75" hidden="1">
      <c r="A61" s="5" t="s">
        <v>441</v>
      </c>
      <c r="B61" t="s">
        <v>546</v>
      </c>
      <c r="C61" t="s">
        <v>541</v>
      </c>
      <c r="D61" s="6">
        <v>4250000</v>
      </c>
      <c r="E61" t="s">
        <v>436</v>
      </c>
    </row>
    <row r="62" spans="1:5" ht="15.75" hidden="1">
      <c r="A62" s="5" t="s">
        <v>445</v>
      </c>
      <c r="B62" t="s">
        <v>733</v>
      </c>
      <c r="C62" t="s">
        <v>731</v>
      </c>
      <c r="D62" s="6">
        <v>1000000</v>
      </c>
      <c r="E62" t="s">
        <v>436</v>
      </c>
    </row>
    <row r="63" spans="1:5" ht="15.75" hidden="1">
      <c r="A63" s="5" t="s">
        <v>447</v>
      </c>
      <c r="B63" t="s">
        <v>802</v>
      </c>
      <c r="C63" t="s">
        <v>483</v>
      </c>
      <c r="D63" s="6">
        <v>11000000</v>
      </c>
      <c r="E63" t="s">
        <v>436</v>
      </c>
    </row>
    <row r="64" spans="1:5" ht="15.75" hidden="1">
      <c r="A64" s="5" t="s">
        <v>449</v>
      </c>
      <c r="B64" t="s">
        <v>872</v>
      </c>
      <c r="C64" t="s">
        <v>651</v>
      </c>
      <c r="D64" s="6">
        <v>5000000</v>
      </c>
      <c r="E64" t="s">
        <v>436</v>
      </c>
    </row>
    <row r="65" spans="1:5" ht="15.75" hidden="1">
      <c r="A65" s="5" t="s">
        <v>441</v>
      </c>
      <c r="B65" t="s">
        <v>456</v>
      </c>
      <c r="C65" t="s">
        <v>508</v>
      </c>
      <c r="D65" s="6">
        <v>5350000</v>
      </c>
      <c r="E65" t="s">
        <v>438</v>
      </c>
    </row>
    <row r="66" spans="1:5" ht="15.75" hidden="1">
      <c r="A66" s="5" t="s">
        <v>446</v>
      </c>
      <c r="B66" t="s">
        <v>737</v>
      </c>
      <c r="C66" t="s">
        <v>738</v>
      </c>
      <c r="D66" s="6">
        <v>300000</v>
      </c>
      <c r="E66" t="s">
        <v>438</v>
      </c>
    </row>
    <row r="67" spans="1:5" ht="15.75" hidden="1">
      <c r="A67" s="5" t="s">
        <v>445</v>
      </c>
      <c r="B67" t="s">
        <v>694</v>
      </c>
      <c r="C67" t="s">
        <v>695</v>
      </c>
      <c r="D67" s="6">
        <v>13000000</v>
      </c>
      <c r="E67" t="s">
        <v>438</v>
      </c>
    </row>
    <row r="68" spans="1:5" ht="15.75" hidden="1">
      <c r="A68" s="5" t="s">
        <v>447</v>
      </c>
      <c r="B68" t="s">
        <v>773</v>
      </c>
      <c r="C68" t="s">
        <v>654</v>
      </c>
      <c r="D68" s="6">
        <v>6000000</v>
      </c>
      <c r="E68" t="s">
        <v>438</v>
      </c>
    </row>
    <row r="69" spans="1:5" ht="15.75" hidden="1">
      <c r="A69" s="5" t="s">
        <v>447</v>
      </c>
      <c r="B69" t="s">
        <v>774</v>
      </c>
      <c r="C69" t="s">
        <v>775</v>
      </c>
      <c r="D69" s="6">
        <v>304000</v>
      </c>
      <c r="E69" t="s">
        <v>438</v>
      </c>
    </row>
    <row r="70" spans="1:5" ht="15.75" hidden="1">
      <c r="A70" s="5" t="s">
        <v>450</v>
      </c>
      <c r="B70" t="s">
        <v>879</v>
      </c>
      <c r="C70" t="s">
        <v>880</v>
      </c>
      <c r="D70" s="6">
        <v>325000</v>
      </c>
      <c r="E70" t="s">
        <v>438</v>
      </c>
    </row>
    <row r="71" spans="1:5" ht="15.75" hidden="1">
      <c r="A71" s="5" t="s">
        <v>443</v>
      </c>
      <c r="B71" t="s">
        <v>604</v>
      </c>
      <c r="C71" t="s">
        <v>605</v>
      </c>
      <c r="D71" s="6">
        <v>314300</v>
      </c>
      <c r="E71" t="s">
        <v>438</v>
      </c>
    </row>
    <row r="72" spans="1:5" ht="15.75" hidden="1">
      <c r="A72" s="5" t="s">
        <v>447</v>
      </c>
      <c r="B72" t="s">
        <v>778</v>
      </c>
      <c r="C72" t="s">
        <v>779</v>
      </c>
      <c r="D72" s="6">
        <v>309500</v>
      </c>
      <c r="E72" t="s">
        <v>438</v>
      </c>
    </row>
    <row r="73" spans="1:5" ht="15.75" hidden="1">
      <c r="A73" s="5" t="s">
        <v>443</v>
      </c>
      <c r="B73" t="s">
        <v>608</v>
      </c>
      <c r="C73" t="s">
        <v>609</v>
      </c>
      <c r="D73" s="6">
        <v>7166667</v>
      </c>
      <c r="E73" t="s">
        <v>438</v>
      </c>
    </row>
    <row r="74" spans="1:5" ht="15.75" hidden="1">
      <c r="A74" s="5" t="s">
        <v>452</v>
      </c>
      <c r="B74" t="s">
        <v>949</v>
      </c>
      <c r="C74" t="s">
        <v>532</v>
      </c>
      <c r="D74" s="6">
        <v>300000</v>
      </c>
      <c r="E74" t="s">
        <v>438</v>
      </c>
    </row>
    <row r="75" spans="1:5" ht="15.75" hidden="1">
      <c r="A75" s="5" t="s">
        <v>451</v>
      </c>
      <c r="B75" t="s">
        <v>915</v>
      </c>
      <c r="C75" t="s">
        <v>483</v>
      </c>
      <c r="D75" s="6">
        <v>7416667</v>
      </c>
      <c r="E75" t="s">
        <v>438</v>
      </c>
    </row>
    <row r="76" spans="1:5" ht="15.75" hidden="1">
      <c r="A76" s="5" t="s">
        <v>444</v>
      </c>
      <c r="B76" t="s">
        <v>650</v>
      </c>
      <c r="C76" t="s">
        <v>651</v>
      </c>
      <c r="D76" s="6">
        <v>2200000</v>
      </c>
      <c r="E76" t="s">
        <v>438</v>
      </c>
    </row>
    <row r="77" spans="1:5" ht="15.75" hidden="1">
      <c r="A77" s="5" t="s">
        <v>445</v>
      </c>
      <c r="B77" t="s">
        <v>696</v>
      </c>
      <c r="C77" t="s">
        <v>499</v>
      </c>
      <c r="D77" s="6">
        <v>4250000</v>
      </c>
      <c r="E77" t="s">
        <v>438</v>
      </c>
    </row>
    <row r="78" spans="1:5" ht="15.75" hidden="1">
      <c r="A78" s="5" t="s">
        <v>445</v>
      </c>
      <c r="B78" t="s">
        <v>697</v>
      </c>
      <c r="C78" t="s">
        <v>698</v>
      </c>
      <c r="D78" s="6">
        <v>3100000</v>
      </c>
      <c r="E78" t="s">
        <v>438</v>
      </c>
    </row>
    <row r="79" spans="1:5" ht="15.75" hidden="1">
      <c r="A79" s="5" t="s">
        <v>446</v>
      </c>
      <c r="B79" t="s">
        <v>744</v>
      </c>
      <c r="C79" t="s">
        <v>632</v>
      </c>
      <c r="D79" s="6">
        <v>300000</v>
      </c>
      <c r="E79" t="s">
        <v>438</v>
      </c>
    </row>
    <row r="80" spans="1:5" ht="15.75" hidden="1">
      <c r="A80" s="5" t="s">
        <v>448</v>
      </c>
      <c r="B80" t="s">
        <v>806</v>
      </c>
      <c r="C80" t="s">
        <v>804</v>
      </c>
      <c r="D80" s="6">
        <v>302500</v>
      </c>
      <c r="E80" t="s">
        <v>438</v>
      </c>
    </row>
    <row r="81" spans="1:5" ht="15.75" hidden="1">
      <c r="A81" s="5" t="s">
        <v>442</v>
      </c>
      <c r="B81" t="s">
        <v>556</v>
      </c>
      <c r="C81" t="s">
        <v>557</v>
      </c>
      <c r="D81" s="6">
        <v>7500000</v>
      </c>
      <c r="E81" t="s">
        <v>438</v>
      </c>
    </row>
    <row r="82" spans="1:5" ht="15.75" hidden="1">
      <c r="A82" s="5" t="s">
        <v>452</v>
      </c>
      <c r="B82" t="s">
        <v>953</v>
      </c>
      <c r="C82" t="s">
        <v>954</v>
      </c>
      <c r="D82" s="6">
        <v>11666667</v>
      </c>
      <c r="E82" t="s">
        <v>438</v>
      </c>
    </row>
    <row r="83" spans="1:5" ht="15.75" hidden="1">
      <c r="A83" s="5" t="s">
        <v>441</v>
      </c>
      <c r="B83" t="s">
        <v>516</v>
      </c>
      <c r="C83" t="s">
        <v>517</v>
      </c>
      <c r="D83" s="6">
        <v>7250000</v>
      </c>
      <c r="E83" t="s">
        <v>438</v>
      </c>
    </row>
    <row r="84" spans="1:5" ht="15.75" hidden="1">
      <c r="A84" s="5" t="s">
        <v>453</v>
      </c>
      <c r="B84" t="s">
        <v>984</v>
      </c>
      <c r="C84" t="s">
        <v>632</v>
      </c>
      <c r="D84" s="6">
        <v>9150000</v>
      </c>
      <c r="E84" t="s">
        <v>438</v>
      </c>
    </row>
    <row r="85" spans="1:5" ht="15.75" hidden="1">
      <c r="A85" s="5" t="s">
        <v>452</v>
      </c>
      <c r="B85" t="s">
        <v>959</v>
      </c>
      <c r="C85" t="s">
        <v>960</v>
      </c>
      <c r="D85" s="6">
        <v>350000</v>
      </c>
      <c r="E85" t="s">
        <v>438</v>
      </c>
    </row>
    <row r="86" spans="1:5" ht="15.75" hidden="1">
      <c r="A86" s="5" t="s">
        <v>443</v>
      </c>
      <c r="B86" t="s">
        <v>611</v>
      </c>
      <c r="C86" t="s">
        <v>612</v>
      </c>
      <c r="D86" s="6">
        <v>900000</v>
      </c>
      <c r="E86" t="s">
        <v>438</v>
      </c>
    </row>
    <row r="87" spans="1:5" ht="15.75" hidden="1">
      <c r="A87" s="5" t="s">
        <v>442</v>
      </c>
      <c r="B87" t="s">
        <v>464</v>
      </c>
      <c r="C87" t="s">
        <v>566</v>
      </c>
      <c r="D87" s="6">
        <v>2000000</v>
      </c>
      <c r="E87" t="s">
        <v>438</v>
      </c>
    </row>
    <row r="88" spans="1:5" ht="15.75" hidden="1">
      <c r="A88" s="5" t="s">
        <v>453</v>
      </c>
      <c r="B88" t="s">
        <v>987</v>
      </c>
      <c r="C88" t="s">
        <v>584</v>
      </c>
      <c r="D88" s="6">
        <v>1000000</v>
      </c>
      <c r="E88" t="s">
        <v>438</v>
      </c>
    </row>
    <row r="89" spans="1:5" ht="15.75" hidden="1">
      <c r="A89" s="5" t="s">
        <v>453</v>
      </c>
      <c r="B89" t="s">
        <v>567</v>
      </c>
      <c r="C89" t="s">
        <v>455</v>
      </c>
      <c r="D89" s="6">
        <v>13000000</v>
      </c>
      <c r="E89" t="s">
        <v>438</v>
      </c>
    </row>
    <row r="90" spans="1:5" ht="15.75" hidden="1">
      <c r="A90" s="5" t="s">
        <v>453</v>
      </c>
      <c r="B90" t="s">
        <v>989</v>
      </c>
      <c r="C90" t="s">
        <v>990</v>
      </c>
      <c r="D90" s="6">
        <v>7000000</v>
      </c>
      <c r="E90" t="s">
        <v>438</v>
      </c>
    </row>
    <row r="91" spans="1:5" ht="15.75" hidden="1">
      <c r="A91" s="5" t="s">
        <v>446</v>
      </c>
      <c r="B91" t="s">
        <v>745</v>
      </c>
      <c r="C91" t="s">
        <v>550</v>
      </c>
      <c r="D91" s="6">
        <v>5500000</v>
      </c>
      <c r="E91" t="s">
        <v>438</v>
      </c>
    </row>
    <row r="92" spans="1:5" ht="15.75" hidden="1">
      <c r="A92" s="5" t="s">
        <v>450</v>
      </c>
      <c r="B92" t="s">
        <v>887</v>
      </c>
      <c r="C92" t="s">
        <v>572</v>
      </c>
      <c r="D92" s="6">
        <v>11850000</v>
      </c>
      <c r="E92" t="s">
        <v>438</v>
      </c>
    </row>
    <row r="93" spans="1:5" ht="15.75" hidden="1">
      <c r="A93" s="5" t="s">
        <v>448</v>
      </c>
      <c r="B93" t="s">
        <v>818</v>
      </c>
      <c r="C93" t="s">
        <v>819</v>
      </c>
      <c r="D93" s="6">
        <v>4750000</v>
      </c>
      <c r="E93" t="s">
        <v>438</v>
      </c>
    </row>
    <row r="94" spans="1:5" ht="15.75" hidden="1">
      <c r="A94" s="5" t="s">
        <v>447</v>
      </c>
      <c r="B94" t="s">
        <v>791</v>
      </c>
      <c r="C94" t="s">
        <v>481</v>
      </c>
      <c r="D94" s="6">
        <v>3000000</v>
      </c>
      <c r="E94" t="s">
        <v>438</v>
      </c>
    </row>
    <row r="95" spans="1:5" ht="15.75" hidden="1">
      <c r="A95" s="5" t="s">
        <v>447</v>
      </c>
      <c r="B95" t="s">
        <v>471</v>
      </c>
      <c r="C95" t="s">
        <v>792</v>
      </c>
      <c r="D95" s="6">
        <v>300000</v>
      </c>
      <c r="E95" t="s">
        <v>438</v>
      </c>
    </row>
    <row r="96" spans="1:5" ht="15.75" hidden="1">
      <c r="A96" s="5" t="s">
        <v>448</v>
      </c>
      <c r="B96" t="s">
        <v>820</v>
      </c>
      <c r="C96" t="s">
        <v>821</v>
      </c>
      <c r="D96" s="6">
        <v>2750000</v>
      </c>
      <c r="E96" t="s">
        <v>438</v>
      </c>
    </row>
    <row r="97" spans="1:5" ht="15.75" hidden="1">
      <c r="A97" s="5" t="s">
        <v>448</v>
      </c>
      <c r="B97" t="s">
        <v>822</v>
      </c>
      <c r="C97" t="s">
        <v>572</v>
      </c>
      <c r="D97" s="6">
        <v>325000</v>
      </c>
      <c r="E97" t="s">
        <v>438</v>
      </c>
    </row>
    <row r="98" spans="1:5" ht="15.75" hidden="1">
      <c r="A98" s="5" t="s">
        <v>450</v>
      </c>
      <c r="B98" t="s">
        <v>890</v>
      </c>
      <c r="C98" t="s">
        <v>891</v>
      </c>
      <c r="D98" s="6">
        <v>340000</v>
      </c>
      <c r="E98" t="s">
        <v>438</v>
      </c>
    </row>
    <row r="99" spans="1:5" ht="15.75" hidden="1">
      <c r="A99" s="5" t="s">
        <v>433</v>
      </c>
      <c r="B99" t="s">
        <v>475</v>
      </c>
      <c r="C99" t="s">
        <v>466</v>
      </c>
      <c r="D99" s="6">
        <v>400000</v>
      </c>
      <c r="E99" t="s">
        <v>438</v>
      </c>
    </row>
    <row r="100" spans="1:5" ht="15.75" hidden="1">
      <c r="A100" s="5" t="s">
        <v>443</v>
      </c>
      <c r="B100" t="s">
        <v>618</v>
      </c>
      <c r="C100" t="s">
        <v>552</v>
      </c>
      <c r="D100" s="6">
        <v>6750000</v>
      </c>
      <c r="E100" t="s">
        <v>438</v>
      </c>
    </row>
    <row r="101" spans="1:5" ht="15.75" hidden="1">
      <c r="A101" s="5" t="s">
        <v>449</v>
      </c>
      <c r="B101" t="s">
        <v>619</v>
      </c>
      <c r="C101" t="s">
        <v>654</v>
      </c>
      <c r="D101" s="6">
        <v>4200000</v>
      </c>
      <c r="E101" t="s">
        <v>438</v>
      </c>
    </row>
    <row r="102" spans="1:5" ht="15.75" hidden="1">
      <c r="A102" s="5" t="s">
        <v>452</v>
      </c>
      <c r="B102" t="s">
        <v>966</v>
      </c>
      <c r="C102" t="s">
        <v>967</v>
      </c>
      <c r="D102" s="6">
        <v>2175000</v>
      </c>
      <c r="E102" t="s">
        <v>438</v>
      </c>
    </row>
    <row r="103" spans="1:5" ht="15.75" hidden="1">
      <c r="A103" s="5" t="s">
        <v>446</v>
      </c>
      <c r="B103" t="s">
        <v>752</v>
      </c>
      <c r="C103" t="s">
        <v>753</v>
      </c>
      <c r="D103" s="6">
        <v>300000</v>
      </c>
      <c r="E103" t="s">
        <v>438</v>
      </c>
    </row>
    <row r="104" spans="1:5" ht="15.75" hidden="1">
      <c r="A104" s="5" t="s">
        <v>433</v>
      </c>
      <c r="B104" t="s">
        <v>478</v>
      </c>
      <c r="C104" t="s">
        <v>479</v>
      </c>
      <c r="D104" s="6">
        <v>6000000</v>
      </c>
      <c r="E104" t="s">
        <v>438</v>
      </c>
    </row>
    <row r="105" spans="1:5" ht="15.75" hidden="1">
      <c r="A105" s="5" t="s">
        <v>445</v>
      </c>
      <c r="B105" t="s">
        <v>721</v>
      </c>
      <c r="C105" t="s">
        <v>722</v>
      </c>
      <c r="D105" s="6">
        <v>900000</v>
      </c>
      <c r="E105" t="s">
        <v>438</v>
      </c>
    </row>
    <row r="106" spans="1:5" ht="15.75" hidden="1">
      <c r="A106" s="5" t="s">
        <v>453</v>
      </c>
      <c r="B106" t="s">
        <v>995</v>
      </c>
      <c r="C106" t="s">
        <v>510</v>
      </c>
      <c r="D106" s="6">
        <v>327500</v>
      </c>
      <c r="E106" t="s">
        <v>438</v>
      </c>
    </row>
    <row r="107" spans="1:5" ht="15.75" hidden="1">
      <c r="A107" s="5" t="s">
        <v>448</v>
      </c>
      <c r="B107" t="s">
        <v>831</v>
      </c>
      <c r="C107" t="s">
        <v>832</v>
      </c>
      <c r="D107" s="6">
        <v>315000</v>
      </c>
      <c r="E107" t="s">
        <v>438</v>
      </c>
    </row>
    <row r="108" spans="1:5" ht="15.75" hidden="1">
      <c r="A108" s="5" t="s">
        <v>433</v>
      </c>
      <c r="B108" t="s">
        <v>480</v>
      </c>
      <c r="C108" t="s">
        <v>481</v>
      </c>
      <c r="D108" s="6">
        <v>13000000</v>
      </c>
      <c r="E108" t="s">
        <v>438</v>
      </c>
    </row>
    <row r="109" spans="1:5" ht="15.75" hidden="1">
      <c r="A109" s="5" t="s">
        <v>445</v>
      </c>
      <c r="B109" t="s">
        <v>723</v>
      </c>
      <c r="C109" t="s">
        <v>724</v>
      </c>
      <c r="D109" s="6">
        <v>1725000</v>
      </c>
      <c r="E109" t="s">
        <v>438</v>
      </c>
    </row>
    <row r="110" spans="1:5" ht="15.75" hidden="1">
      <c r="A110" s="5" t="s">
        <v>442</v>
      </c>
      <c r="B110" t="s">
        <v>587</v>
      </c>
      <c r="C110" t="s">
        <v>588</v>
      </c>
      <c r="D110" s="6">
        <v>4000000</v>
      </c>
      <c r="E110" t="s">
        <v>438</v>
      </c>
    </row>
    <row r="111" spans="1:5" ht="15.75" hidden="1">
      <c r="A111" s="5" t="s">
        <v>449</v>
      </c>
      <c r="B111" t="s">
        <v>756</v>
      </c>
      <c r="C111" t="s">
        <v>867</v>
      </c>
      <c r="D111" s="6">
        <v>9000000</v>
      </c>
      <c r="E111" t="s">
        <v>438</v>
      </c>
    </row>
    <row r="112" spans="1:5" ht="15.75" hidden="1">
      <c r="A112" s="5" t="s">
        <v>441</v>
      </c>
      <c r="B112" t="s">
        <v>531</v>
      </c>
      <c r="C112" t="s">
        <v>532</v>
      </c>
      <c r="D112" s="6">
        <v>925000</v>
      </c>
      <c r="E112" t="s">
        <v>438</v>
      </c>
    </row>
    <row r="113" spans="1:5" ht="15.75" hidden="1">
      <c r="A113" s="5" t="s">
        <v>442</v>
      </c>
      <c r="B113" t="s">
        <v>534</v>
      </c>
      <c r="C113" t="s">
        <v>591</v>
      </c>
      <c r="D113" s="6">
        <v>20000000</v>
      </c>
      <c r="E113" t="s">
        <v>438</v>
      </c>
    </row>
    <row r="114" spans="1:5" ht="15.75" hidden="1">
      <c r="A114" s="5" t="s">
        <v>441</v>
      </c>
      <c r="B114" t="s">
        <v>534</v>
      </c>
      <c r="C114" t="s">
        <v>535</v>
      </c>
      <c r="D114" s="6">
        <v>300000</v>
      </c>
      <c r="E114" t="s">
        <v>438</v>
      </c>
    </row>
    <row r="115" spans="1:5" ht="15.75" hidden="1">
      <c r="A115" s="5" t="s">
        <v>449</v>
      </c>
      <c r="B115" t="s">
        <v>869</v>
      </c>
      <c r="C115" t="s">
        <v>870</v>
      </c>
      <c r="D115" s="6">
        <v>450000</v>
      </c>
      <c r="E115" t="s">
        <v>438</v>
      </c>
    </row>
    <row r="116" spans="1:5" ht="15.75" hidden="1">
      <c r="A116" s="5" t="s">
        <v>449</v>
      </c>
      <c r="B116" t="s">
        <v>871</v>
      </c>
      <c r="C116" t="s">
        <v>543</v>
      </c>
      <c r="D116" s="6">
        <v>320000</v>
      </c>
      <c r="E116" t="s">
        <v>438</v>
      </c>
    </row>
    <row r="117" spans="1:5" ht="15.75" hidden="1">
      <c r="A117" s="5" t="s">
        <v>441</v>
      </c>
      <c r="B117" t="s">
        <v>538</v>
      </c>
      <c r="C117" t="s">
        <v>539</v>
      </c>
      <c r="D117" s="6">
        <v>9900000</v>
      </c>
      <c r="E117" t="s">
        <v>438</v>
      </c>
    </row>
    <row r="118" spans="1:5" ht="15.75" hidden="1">
      <c r="A118" s="5" t="s">
        <v>453</v>
      </c>
      <c r="B118" t="s">
        <v>1006</v>
      </c>
      <c r="C118" t="s">
        <v>1007</v>
      </c>
      <c r="D118" s="6">
        <v>600000</v>
      </c>
      <c r="E118" t="s">
        <v>438</v>
      </c>
    </row>
    <row r="119" spans="1:5" ht="15.75" hidden="1">
      <c r="A119" s="5" t="s">
        <v>452</v>
      </c>
      <c r="B119" t="s">
        <v>974</v>
      </c>
      <c r="C119" t="s">
        <v>466</v>
      </c>
      <c r="D119" s="6">
        <v>1200000</v>
      </c>
      <c r="E119" t="s">
        <v>438</v>
      </c>
    </row>
    <row r="120" spans="1:5" ht="15.75" hidden="1">
      <c r="A120" s="5" t="s">
        <v>451</v>
      </c>
      <c r="B120" t="s">
        <v>940</v>
      </c>
      <c r="C120" t="s">
        <v>466</v>
      </c>
      <c r="D120" s="6">
        <v>300000</v>
      </c>
      <c r="E120" t="s">
        <v>438</v>
      </c>
    </row>
    <row r="121" spans="1:5" ht="15.75" hidden="1">
      <c r="A121" s="5" t="s">
        <v>443</v>
      </c>
      <c r="B121" t="s">
        <v>635</v>
      </c>
      <c r="C121" t="s">
        <v>636</v>
      </c>
      <c r="D121" s="6">
        <v>600000</v>
      </c>
      <c r="E121" t="s">
        <v>438</v>
      </c>
    </row>
    <row r="122" spans="1:5" ht="15.75" hidden="1">
      <c r="A122" s="5" t="s">
        <v>444</v>
      </c>
      <c r="B122" t="s">
        <v>677</v>
      </c>
      <c r="C122" t="s">
        <v>678</v>
      </c>
      <c r="D122" s="6">
        <v>6200000</v>
      </c>
      <c r="E122" t="s">
        <v>438</v>
      </c>
    </row>
    <row r="123" spans="1:5" ht="15.75" hidden="1">
      <c r="A123" s="5" t="s">
        <v>451</v>
      </c>
      <c r="B123" t="s">
        <v>941</v>
      </c>
      <c r="C123" t="s">
        <v>942</v>
      </c>
      <c r="D123" s="6">
        <v>4666667</v>
      </c>
      <c r="E123" t="s">
        <v>438</v>
      </c>
    </row>
    <row r="124" spans="1:5" ht="15.75" hidden="1">
      <c r="A124" s="5" t="s">
        <v>433</v>
      </c>
      <c r="B124" t="s">
        <v>494</v>
      </c>
      <c r="C124" t="s">
        <v>495</v>
      </c>
      <c r="D124" s="6">
        <v>2500000</v>
      </c>
      <c r="E124" t="s">
        <v>438</v>
      </c>
    </row>
    <row r="125" spans="1:5" ht="15.75" hidden="1">
      <c r="A125" s="5" t="s">
        <v>447</v>
      </c>
      <c r="B125" t="s">
        <v>803</v>
      </c>
      <c r="C125" t="s">
        <v>804</v>
      </c>
      <c r="D125" s="6">
        <v>2750000</v>
      </c>
      <c r="E125" t="s">
        <v>438</v>
      </c>
    </row>
    <row r="126" spans="1:5" ht="15.75" hidden="1">
      <c r="A126" s="5" t="s">
        <v>449</v>
      </c>
      <c r="B126" t="s">
        <v>765</v>
      </c>
      <c r="C126" t="s">
        <v>461</v>
      </c>
      <c r="D126" s="6">
        <v>5000000</v>
      </c>
      <c r="E126" t="s">
        <v>438</v>
      </c>
    </row>
    <row r="127" spans="1:5" ht="15.75" hidden="1">
      <c r="A127" s="5" t="s">
        <v>444</v>
      </c>
      <c r="B127" t="s">
        <v>500</v>
      </c>
      <c r="C127" t="s">
        <v>683</v>
      </c>
      <c r="D127" s="6">
        <v>520000</v>
      </c>
      <c r="E127" t="s">
        <v>438</v>
      </c>
    </row>
    <row r="128" spans="1:5" ht="15.75" hidden="1">
      <c r="A128" s="5" t="s">
        <v>433</v>
      </c>
      <c r="B128" t="s">
        <v>502</v>
      </c>
      <c r="C128" t="s">
        <v>503</v>
      </c>
      <c r="D128" s="6">
        <v>12357143</v>
      </c>
      <c r="E128" t="s">
        <v>438</v>
      </c>
    </row>
    <row r="129" spans="1:5" ht="15.75" hidden="1">
      <c r="A129" s="5" t="s">
        <v>451</v>
      </c>
      <c r="B129" t="s">
        <v>944</v>
      </c>
      <c r="C129" t="s">
        <v>945</v>
      </c>
      <c r="D129" s="6">
        <v>3300000</v>
      </c>
      <c r="E129" t="s">
        <v>438</v>
      </c>
    </row>
    <row r="130" spans="1:5" ht="15.75" hidden="1">
      <c r="A130" s="5" t="s">
        <v>450</v>
      </c>
      <c r="B130" t="s">
        <v>908</v>
      </c>
      <c r="C130" t="s">
        <v>909</v>
      </c>
      <c r="D130" s="6">
        <v>6750000</v>
      </c>
      <c r="E130" t="s">
        <v>438</v>
      </c>
    </row>
    <row r="131" spans="1:5" ht="15.75" hidden="1">
      <c r="A131" s="5" t="s">
        <v>433</v>
      </c>
      <c r="B131" t="s">
        <v>454</v>
      </c>
      <c r="C131" t="s">
        <v>455</v>
      </c>
      <c r="D131" s="6">
        <v>900000</v>
      </c>
      <c r="E131" t="s">
        <v>434</v>
      </c>
    </row>
    <row r="132" spans="1:5" ht="15.75" hidden="1">
      <c r="A132" s="5" t="s">
        <v>447</v>
      </c>
      <c r="B132" t="s">
        <v>770</v>
      </c>
      <c r="C132" t="s">
        <v>566</v>
      </c>
      <c r="D132" s="6">
        <v>313000</v>
      </c>
      <c r="E132" t="s">
        <v>434</v>
      </c>
    </row>
    <row r="133" spans="1:5" ht="15.75" hidden="1">
      <c r="A133" s="5" t="s">
        <v>450</v>
      </c>
      <c r="B133" t="s">
        <v>456</v>
      </c>
      <c r="C133" t="s">
        <v>552</v>
      </c>
      <c r="D133" s="6">
        <v>3200000</v>
      </c>
      <c r="E133" t="s">
        <v>434</v>
      </c>
    </row>
    <row r="134" spans="1:5" ht="15.75" hidden="1">
      <c r="A134" s="5" t="s">
        <v>443</v>
      </c>
      <c r="B134" t="s">
        <v>456</v>
      </c>
      <c r="C134" t="s">
        <v>597</v>
      </c>
      <c r="D134" s="6">
        <v>1500000</v>
      </c>
      <c r="E134" t="s">
        <v>434</v>
      </c>
    </row>
    <row r="135" spans="1:5" ht="15.75" hidden="1">
      <c r="A135" s="5" t="s">
        <v>433</v>
      </c>
      <c r="B135" t="s">
        <v>456</v>
      </c>
      <c r="C135" t="s">
        <v>457</v>
      </c>
      <c r="D135" s="6">
        <v>300000</v>
      </c>
      <c r="E135" t="s">
        <v>434</v>
      </c>
    </row>
    <row r="136" spans="1:5" ht="15.75" hidden="1">
      <c r="A136" s="5" t="s">
        <v>441</v>
      </c>
      <c r="B136" t="s">
        <v>509</v>
      </c>
      <c r="C136" t="s">
        <v>510</v>
      </c>
      <c r="D136" s="6">
        <v>11500000</v>
      </c>
      <c r="E136" t="s">
        <v>434</v>
      </c>
    </row>
    <row r="137" spans="1:5" ht="15.75" hidden="1">
      <c r="A137" s="5" t="s">
        <v>447</v>
      </c>
      <c r="B137" t="s">
        <v>771</v>
      </c>
      <c r="C137" t="s">
        <v>772</v>
      </c>
      <c r="D137" s="6">
        <v>314000</v>
      </c>
      <c r="E137" t="s">
        <v>434</v>
      </c>
    </row>
    <row r="138" spans="1:5" ht="15.75" hidden="1">
      <c r="A138" s="5" t="s">
        <v>443</v>
      </c>
      <c r="B138" t="s">
        <v>598</v>
      </c>
      <c r="C138" t="s">
        <v>599</v>
      </c>
      <c r="D138" s="6">
        <v>5125000</v>
      </c>
      <c r="E138" t="s">
        <v>434</v>
      </c>
    </row>
    <row r="139" spans="1:5" ht="15.75" hidden="1">
      <c r="A139" s="5" t="s">
        <v>445</v>
      </c>
      <c r="B139" t="s">
        <v>690</v>
      </c>
      <c r="C139" t="s">
        <v>691</v>
      </c>
      <c r="D139" s="6">
        <v>325000</v>
      </c>
      <c r="E139" t="s">
        <v>434</v>
      </c>
    </row>
    <row r="140" spans="1:5" ht="15.75" hidden="1">
      <c r="A140" s="5" t="s">
        <v>445</v>
      </c>
      <c r="B140" t="s">
        <v>692</v>
      </c>
      <c r="C140" t="s">
        <v>693</v>
      </c>
      <c r="D140" s="6">
        <v>300000</v>
      </c>
      <c r="E140" t="s">
        <v>434</v>
      </c>
    </row>
    <row r="141" spans="1:5" ht="15.75" hidden="1">
      <c r="A141" s="5" t="s">
        <v>443</v>
      </c>
      <c r="B141" t="s">
        <v>602</v>
      </c>
      <c r="C141" t="s">
        <v>457</v>
      </c>
      <c r="D141" s="6">
        <v>1000000</v>
      </c>
      <c r="E141" t="s">
        <v>434</v>
      </c>
    </row>
    <row r="142" spans="1:5" ht="15.75" hidden="1">
      <c r="A142" s="5" t="s">
        <v>450</v>
      </c>
      <c r="B142" t="s">
        <v>878</v>
      </c>
      <c r="C142" t="s">
        <v>525</v>
      </c>
      <c r="D142" s="6">
        <v>314000</v>
      </c>
      <c r="E142" t="s">
        <v>434</v>
      </c>
    </row>
    <row r="143" spans="1:5" ht="15.75" hidden="1">
      <c r="A143" s="5" t="s">
        <v>446</v>
      </c>
      <c r="B143" t="s">
        <v>739</v>
      </c>
      <c r="C143" t="s">
        <v>472</v>
      </c>
      <c r="D143" s="6">
        <v>300000</v>
      </c>
      <c r="E143" t="s">
        <v>434</v>
      </c>
    </row>
    <row r="144" spans="1:5" ht="15.75" hidden="1">
      <c r="A144" s="5" t="s">
        <v>450</v>
      </c>
      <c r="B144" t="s">
        <v>881</v>
      </c>
      <c r="C144" t="s">
        <v>566</v>
      </c>
      <c r="D144" s="6">
        <v>300000</v>
      </c>
      <c r="E144" t="s">
        <v>434</v>
      </c>
    </row>
    <row r="145" spans="1:5" ht="15.75" hidden="1">
      <c r="A145" s="5" t="s">
        <v>452</v>
      </c>
      <c r="B145" t="s">
        <v>946</v>
      </c>
      <c r="C145" t="s">
        <v>947</v>
      </c>
      <c r="D145" s="6">
        <v>304000</v>
      </c>
      <c r="E145" t="s">
        <v>434</v>
      </c>
    </row>
    <row r="146" spans="1:5" ht="15.75" hidden="1">
      <c r="A146" s="5" t="s">
        <v>452</v>
      </c>
      <c r="B146" t="s">
        <v>948</v>
      </c>
      <c r="C146" t="s">
        <v>563</v>
      </c>
      <c r="D146" s="6">
        <v>331000</v>
      </c>
      <c r="E146" t="s">
        <v>434</v>
      </c>
    </row>
    <row r="147" spans="1:5" ht="15.75" hidden="1">
      <c r="A147" s="5" t="s">
        <v>449</v>
      </c>
      <c r="B147" t="s">
        <v>848</v>
      </c>
      <c r="C147" t="s">
        <v>646</v>
      </c>
      <c r="D147" s="6">
        <v>445000</v>
      </c>
      <c r="E147" t="s">
        <v>434</v>
      </c>
    </row>
    <row r="148" spans="1:5" ht="15.75" hidden="1">
      <c r="A148" s="5" t="s">
        <v>447</v>
      </c>
      <c r="B148" t="s">
        <v>780</v>
      </c>
      <c r="C148" t="s">
        <v>781</v>
      </c>
      <c r="D148" s="6">
        <v>304500</v>
      </c>
      <c r="E148" t="s">
        <v>434</v>
      </c>
    </row>
    <row r="149" spans="1:5" ht="15.75" hidden="1">
      <c r="A149" s="5" t="s">
        <v>442</v>
      </c>
      <c r="B149" t="s">
        <v>555</v>
      </c>
      <c r="C149" t="s">
        <v>463</v>
      </c>
      <c r="D149" s="6">
        <v>5500000</v>
      </c>
      <c r="E149" t="s">
        <v>434</v>
      </c>
    </row>
    <row r="150" spans="1:5" ht="15.75" hidden="1">
      <c r="A150" s="5" t="s">
        <v>441</v>
      </c>
      <c r="B150" t="s">
        <v>511</v>
      </c>
      <c r="C150" t="s">
        <v>512</v>
      </c>
      <c r="D150" s="6">
        <v>302500</v>
      </c>
      <c r="E150" t="s">
        <v>434</v>
      </c>
    </row>
    <row r="151" spans="1:5" ht="15.75" hidden="1">
      <c r="A151" s="5" t="s">
        <v>451</v>
      </c>
      <c r="B151" t="s">
        <v>916</v>
      </c>
      <c r="C151" t="s">
        <v>917</v>
      </c>
      <c r="D151" s="6">
        <v>400000</v>
      </c>
      <c r="E151" t="s">
        <v>434</v>
      </c>
    </row>
    <row r="152" spans="1:5" ht="15.75" hidden="1">
      <c r="A152" s="5" t="s">
        <v>447</v>
      </c>
      <c r="B152" t="s">
        <v>782</v>
      </c>
      <c r="C152" t="s">
        <v>783</v>
      </c>
      <c r="D152" s="6">
        <v>300000</v>
      </c>
      <c r="E152" t="s">
        <v>434</v>
      </c>
    </row>
    <row r="153" spans="1:5" ht="15.75" hidden="1">
      <c r="A153" s="5" t="s">
        <v>446</v>
      </c>
      <c r="B153" t="s">
        <v>740</v>
      </c>
      <c r="C153" t="s">
        <v>741</v>
      </c>
      <c r="D153" s="6">
        <v>300000</v>
      </c>
      <c r="E153" t="s">
        <v>434</v>
      </c>
    </row>
    <row r="154" spans="1:5" ht="15.75" hidden="1">
      <c r="A154" s="5" t="s">
        <v>433</v>
      </c>
      <c r="B154" t="s">
        <v>458</v>
      </c>
      <c r="C154" t="s">
        <v>459</v>
      </c>
      <c r="D154" s="6">
        <v>10100000</v>
      </c>
      <c r="E154" t="s">
        <v>434</v>
      </c>
    </row>
    <row r="155" spans="1:5" ht="15.75" hidden="1">
      <c r="A155" s="5" t="s">
        <v>446</v>
      </c>
      <c r="B155" t="s">
        <v>742</v>
      </c>
      <c r="C155" t="s">
        <v>743</v>
      </c>
      <c r="D155" s="6">
        <v>300000</v>
      </c>
      <c r="E155" t="s">
        <v>434</v>
      </c>
    </row>
    <row r="156" spans="1:5" ht="15.75" hidden="1">
      <c r="A156" s="5" t="s">
        <v>449</v>
      </c>
      <c r="B156" t="s">
        <v>849</v>
      </c>
      <c r="C156" t="s">
        <v>850</v>
      </c>
      <c r="D156" s="6">
        <v>8250000</v>
      </c>
      <c r="E156" t="s">
        <v>434</v>
      </c>
    </row>
    <row r="157" spans="1:5" ht="15.75" hidden="1">
      <c r="A157" s="5" t="s">
        <v>433</v>
      </c>
      <c r="B157" t="s">
        <v>460</v>
      </c>
      <c r="C157" t="s">
        <v>461</v>
      </c>
      <c r="D157" s="6">
        <v>5500000</v>
      </c>
      <c r="E157" t="s">
        <v>434</v>
      </c>
    </row>
    <row r="158" spans="1:5" ht="15.75" hidden="1">
      <c r="A158" s="5" t="s">
        <v>453</v>
      </c>
      <c r="B158" t="s">
        <v>981</v>
      </c>
      <c r="C158" t="s">
        <v>537</v>
      </c>
      <c r="D158" s="6">
        <v>900000</v>
      </c>
      <c r="E158" t="s">
        <v>434</v>
      </c>
    </row>
    <row r="159" spans="1:5" ht="15.75" hidden="1">
      <c r="A159" s="5" t="s">
        <v>450</v>
      </c>
      <c r="B159" t="s">
        <v>882</v>
      </c>
      <c r="C159" t="s">
        <v>883</v>
      </c>
      <c r="D159" s="6">
        <v>303000</v>
      </c>
      <c r="E159" t="s">
        <v>434</v>
      </c>
    </row>
    <row r="160" spans="1:5" ht="15.75" hidden="1">
      <c r="A160" s="5" t="s">
        <v>444</v>
      </c>
      <c r="B160" t="s">
        <v>652</v>
      </c>
      <c r="C160" t="s">
        <v>584</v>
      </c>
      <c r="D160" s="6">
        <v>700000</v>
      </c>
      <c r="E160" t="s">
        <v>434</v>
      </c>
    </row>
    <row r="161" spans="1:5" ht="15.75" hidden="1">
      <c r="A161" s="5" t="s">
        <v>445</v>
      </c>
      <c r="B161" t="s">
        <v>701</v>
      </c>
      <c r="C161" t="s">
        <v>640</v>
      </c>
      <c r="D161" s="6">
        <v>3000000</v>
      </c>
      <c r="E161" t="s">
        <v>434</v>
      </c>
    </row>
    <row r="162" spans="1:5" ht="15.75" hidden="1">
      <c r="A162" s="5" t="s">
        <v>443</v>
      </c>
      <c r="B162" t="s">
        <v>610</v>
      </c>
      <c r="C162" t="s">
        <v>457</v>
      </c>
      <c r="D162" s="6">
        <v>301100</v>
      </c>
      <c r="E162" t="s">
        <v>434</v>
      </c>
    </row>
    <row r="163" spans="1:5" ht="15.75" hidden="1">
      <c r="A163" s="5" t="s">
        <v>441</v>
      </c>
      <c r="B163" t="s">
        <v>513</v>
      </c>
      <c r="C163" t="s">
        <v>514</v>
      </c>
      <c r="D163" s="6">
        <v>325000</v>
      </c>
      <c r="E163" t="s">
        <v>434</v>
      </c>
    </row>
    <row r="164" spans="1:5" ht="15.75" hidden="1">
      <c r="A164" s="5" t="s">
        <v>442</v>
      </c>
      <c r="B164" t="s">
        <v>558</v>
      </c>
      <c r="C164" t="s">
        <v>559</v>
      </c>
      <c r="D164" s="6">
        <v>3000000</v>
      </c>
      <c r="E164" t="s">
        <v>434</v>
      </c>
    </row>
    <row r="165" spans="1:5" ht="15.75" hidden="1">
      <c r="A165" s="5" t="s">
        <v>445</v>
      </c>
      <c r="B165" t="s">
        <v>702</v>
      </c>
      <c r="C165" t="s">
        <v>541</v>
      </c>
      <c r="D165" s="6">
        <v>7030000</v>
      </c>
      <c r="E165" t="s">
        <v>434</v>
      </c>
    </row>
    <row r="166" spans="1:5" ht="15.75" hidden="1">
      <c r="A166" s="5" t="s">
        <v>444</v>
      </c>
      <c r="B166" t="s">
        <v>655</v>
      </c>
      <c r="C166" t="s">
        <v>656</v>
      </c>
      <c r="D166" s="6">
        <v>3900000</v>
      </c>
      <c r="E166" t="s">
        <v>434</v>
      </c>
    </row>
    <row r="167" spans="1:5" ht="15.75" hidden="1">
      <c r="A167" s="5" t="s">
        <v>448</v>
      </c>
      <c r="B167" t="s">
        <v>807</v>
      </c>
      <c r="C167" t="s">
        <v>483</v>
      </c>
      <c r="D167" s="6">
        <v>500000</v>
      </c>
      <c r="E167" t="s">
        <v>434</v>
      </c>
    </row>
    <row r="168" spans="1:5" ht="15.75" hidden="1">
      <c r="A168" s="5" t="s">
        <v>452</v>
      </c>
      <c r="B168" t="s">
        <v>956</v>
      </c>
      <c r="C168" t="s">
        <v>566</v>
      </c>
      <c r="D168" s="6">
        <v>316000</v>
      </c>
      <c r="E168" t="s">
        <v>434</v>
      </c>
    </row>
    <row r="169" spans="1:5" ht="15.75" hidden="1">
      <c r="A169" s="5" t="s">
        <v>444</v>
      </c>
      <c r="B169" t="s">
        <v>657</v>
      </c>
      <c r="C169" t="s">
        <v>644</v>
      </c>
      <c r="D169" s="6">
        <v>310000</v>
      </c>
      <c r="E169" t="s">
        <v>434</v>
      </c>
    </row>
    <row r="170" spans="1:5" ht="15.75" hidden="1">
      <c r="A170" s="5" t="s">
        <v>448</v>
      </c>
      <c r="B170" t="s">
        <v>808</v>
      </c>
      <c r="C170" t="s">
        <v>689</v>
      </c>
      <c r="D170" s="6">
        <v>330000</v>
      </c>
      <c r="E170" t="s">
        <v>434</v>
      </c>
    </row>
    <row r="171" spans="1:5" ht="15.75" hidden="1">
      <c r="A171" s="5" t="s">
        <v>442</v>
      </c>
      <c r="B171" t="s">
        <v>560</v>
      </c>
      <c r="C171" t="s">
        <v>561</v>
      </c>
      <c r="D171" s="6">
        <v>324500</v>
      </c>
      <c r="E171" t="s">
        <v>434</v>
      </c>
    </row>
    <row r="172" spans="1:5" ht="15.75" hidden="1">
      <c r="A172" s="5" t="s">
        <v>452</v>
      </c>
      <c r="B172" t="s">
        <v>957</v>
      </c>
      <c r="C172" t="s">
        <v>958</v>
      </c>
      <c r="D172" s="6">
        <v>6000000</v>
      </c>
      <c r="E172" t="s">
        <v>434</v>
      </c>
    </row>
    <row r="173" spans="1:5" ht="15.75" hidden="1">
      <c r="A173" s="5" t="s">
        <v>442</v>
      </c>
      <c r="B173" t="s">
        <v>562</v>
      </c>
      <c r="C173" t="s">
        <v>563</v>
      </c>
      <c r="D173" s="6">
        <v>500000</v>
      </c>
      <c r="E173" t="s">
        <v>434</v>
      </c>
    </row>
    <row r="174" spans="1:5" ht="15.75" hidden="1">
      <c r="A174" s="5" t="s">
        <v>451</v>
      </c>
      <c r="B174" t="s">
        <v>920</v>
      </c>
      <c r="C174" t="s">
        <v>781</v>
      </c>
      <c r="D174" s="6">
        <v>425000</v>
      </c>
      <c r="E174" t="s">
        <v>434</v>
      </c>
    </row>
    <row r="175" spans="1:5" ht="15.75" hidden="1">
      <c r="A175" s="5" t="s">
        <v>453</v>
      </c>
      <c r="B175" t="s">
        <v>985</v>
      </c>
      <c r="C175" t="s">
        <v>543</v>
      </c>
      <c r="D175" s="6">
        <v>600000</v>
      </c>
      <c r="E175" t="s">
        <v>434</v>
      </c>
    </row>
    <row r="176" spans="1:5" ht="15.75" hidden="1">
      <c r="A176" s="5" t="s">
        <v>451</v>
      </c>
      <c r="B176" t="s">
        <v>611</v>
      </c>
      <c r="C176" t="s">
        <v>921</v>
      </c>
      <c r="D176" s="6">
        <v>6875000</v>
      </c>
      <c r="E176" t="s">
        <v>434</v>
      </c>
    </row>
    <row r="177" spans="1:5" ht="15.75" hidden="1">
      <c r="A177" s="5" t="s">
        <v>453</v>
      </c>
      <c r="B177" t="s">
        <v>611</v>
      </c>
      <c r="C177" t="s">
        <v>986</v>
      </c>
      <c r="D177" s="6">
        <v>300000</v>
      </c>
      <c r="E177" t="s">
        <v>434</v>
      </c>
    </row>
    <row r="178" spans="1:5" ht="15.75" hidden="1">
      <c r="A178" s="5" t="s">
        <v>449</v>
      </c>
      <c r="B178" t="s">
        <v>853</v>
      </c>
      <c r="C178" t="s">
        <v>477</v>
      </c>
      <c r="D178" s="6">
        <v>375000</v>
      </c>
      <c r="E178" t="s">
        <v>434</v>
      </c>
    </row>
    <row r="179" spans="1:5" ht="15.75" hidden="1">
      <c r="A179" s="5" t="s">
        <v>447</v>
      </c>
      <c r="B179" t="s">
        <v>786</v>
      </c>
      <c r="C179" t="s">
        <v>466</v>
      </c>
      <c r="D179" s="6">
        <v>303500</v>
      </c>
      <c r="E179" t="s">
        <v>434</v>
      </c>
    </row>
    <row r="180" spans="1:5" ht="15.75" hidden="1">
      <c r="A180" s="5" t="s">
        <v>450</v>
      </c>
      <c r="B180" t="s">
        <v>884</v>
      </c>
      <c r="C180" t="s">
        <v>885</v>
      </c>
      <c r="D180" s="6">
        <v>300000</v>
      </c>
      <c r="E180" t="s">
        <v>434</v>
      </c>
    </row>
    <row r="181" spans="1:5" ht="15.75" hidden="1">
      <c r="A181" s="5" t="s">
        <v>449</v>
      </c>
      <c r="B181" t="s">
        <v>854</v>
      </c>
      <c r="C181" t="s">
        <v>722</v>
      </c>
      <c r="D181" s="6">
        <v>330000</v>
      </c>
      <c r="E181" t="s">
        <v>434</v>
      </c>
    </row>
    <row r="182" spans="1:5" ht="15.75" hidden="1">
      <c r="A182" s="5" t="s">
        <v>442</v>
      </c>
      <c r="B182" t="s">
        <v>567</v>
      </c>
      <c r="C182" t="s">
        <v>568</v>
      </c>
      <c r="D182" s="6">
        <v>300000</v>
      </c>
      <c r="E182" t="s">
        <v>434</v>
      </c>
    </row>
    <row r="183" spans="1:5" ht="15.75" hidden="1">
      <c r="A183" s="5" t="s">
        <v>449</v>
      </c>
      <c r="B183" t="s">
        <v>855</v>
      </c>
      <c r="C183" t="s">
        <v>686</v>
      </c>
      <c r="D183" s="6">
        <v>1400000</v>
      </c>
      <c r="E183" t="s">
        <v>434</v>
      </c>
    </row>
    <row r="184" spans="1:5" ht="15.75" hidden="1">
      <c r="A184" s="5" t="s">
        <v>447</v>
      </c>
      <c r="B184" t="s">
        <v>787</v>
      </c>
      <c r="C184" t="s">
        <v>457</v>
      </c>
      <c r="D184" s="6">
        <v>2000000</v>
      </c>
      <c r="E184" t="s">
        <v>434</v>
      </c>
    </row>
    <row r="185" spans="1:5" ht="15.75" hidden="1">
      <c r="A185" s="5" t="s">
        <v>445</v>
      </c>
      <c r="B185" t="s">
        <v>708</v>
      </c>
      <c r="C185" t="s">
        <v>709</v>
      </c>
      <c r="D185" s="6">
        <v>3000000</v>
      </c>
      <c r="E185" t="s">
        <v>434</v>
      </c>
    </row>
    <row r="186" spans="1:5" ht="15.75" hidden="1">
      <c r="A186" s="5" t="s">
        <v>448</v>
      </c>
      <c r="B186" t="s">
        <v>810</v>
      </c>
      <c r="C186" t="s">
        <v>811</v>
      </c>
      <c r="D186" s="6">
        <v>2700000</v>
      </c>
      <c r="E186" t="s">
        <v>434</v>
      </c>
    </row>
    <row r="187" spans="1:5" ht="15.75" hidden="1">
      <c r="A187" s="5" t="s">
        <v>452</v>
      </c>
      <c r="B187" t="s">
        <v>961</v>
      </c>
      <c r="C187" t="s">
        <v>463</v>
      </c>
      <c r="D187" s="6">
        <v>750000</v>
      </c>
      <c r="E187" t="s">
        <v>434</v>
      </c>
    </row>
    <row r="188" spans="1:5" ht="15.75" hidden="1">
      <c r="A188" s="5" t="s">
        <v>444</v>
      </c>
      <c r="B188" t="s">
        <v>658</v>
      </c>
      <c r="C188" t="s">
        <v>659</v>
      </c>
      <c r="D188" s="6">
        <v>3825000</v>
      </c>
      <c r="E188" t="s">
        <v>434</v>
      </c>
    </row>
    <row r="189" spans="1:5" ht="15.75" hidden="1">
      <c r="A189" s="5" t="s">
        <v>433</v>
      </c>
      <c r="B189" t="s">
        <v>465</v>
      </c>
      <c r="C189" t="s">
        <v>466</v>
      </c>
      <c r="D189" s="6">
        <v>2200000</v>
      </c>
      <c r="E189" t="s">
        <v>434</v>
      </c>
    </row>
    <row r="190" spans="1:5" ht="15.75" hidden="1">
      <c r="A190" s="5" t="s">
        <v>446</v>
      </c>
      <c r="B190" t="s">
        <v>748</v>
      </c>
      <c r="C190" t="s">
        <v>616</v>
      </c>
      <c r="D190" s="6">
        <v>325000</v>
      </c>
      <c r="E190" t="s">
        <v>434</v>
      </c>
    </row>
    <row r="191" spans="1:5" ht="15.75" hidden="1">
      <c r="A191" s="5" t="s">
        <v>451</v>
      </c>
      <c r="B191" t="s">
        <v>923</v>
      </c>
      <c r="C191" t="s">
        <v>924</v>
      </c>
      <c r="D191" s="6">
        <v>1800000</v>
      </c>
      <c r="E191" t="s">
        <v>434</v>
      </c>
    </row>
    <row r="192" spans="1:5" ht="15.75" hidden="1">
      <c r="A192" s="5" t="s">
        <v>448</v>
      </c>
      <c r="B192" t="s">
        <v>814</v>
      </c>
      <c r="C192" t="s">
        <v>815</v>
      </c>
      <c r="D192" s="6">
        <v>3000000</v>
      </c>
      <c r="E192" t="s">
        <v>434</v>
      </c>
    </row>
    <row r="193" spans="1:5" ht="15.75" hidden="1">
      <c r="A193" s="5" t="s">
        <v>445</v>
      </c>
      <c r="B193" t="s">
        <v>712</v>
      </c>
      <c r="C193" t="s">
        <v>691</v>
      </c>
      <c r="D193" s="6">
        <v>1000000</v>
      </c>
      <c r="E193" t="s">
        <v>434</v>
      </c>
    </row>
    <row r="194" spans="1:5" ht="15.75" hidden="1">
      <c r="A194" s="5" t="s">
        <v>444</v>
      </c>
      <c r="B194" t="s">
        <v>660</v>
      </c>
      <c r="C194" t="s">
        <v>646</v>
      </c>
      <c r="D194" s="6">
        <v>302000</v>
      </c>
      <c r="E194" t="s">
        <v>434</v>
      </c>
    </row>
    <row r="195" spans="1:5" ht="15.75" hidden="1">
      <c r="A195" s="5" t="s">
        <v>445</v>
      </c>
      <c r="B195" t="s">
        <v>713</v>
      </c>
      <c r="C195" t="s">
        <v>714</v>
      </c>
      <c r="D195" s="6">
        <v>1200000</v>
      </c>
      <c r="E195" t="s">
        <v>434</v>
      </c>
    </row>
    <row r="196" spans="1:5" ht="15.75" hidden="1">
      <c r="A196" s="5" t="s">
        <v>447</v>
      </c>
      <c r="B196" t="s">
        <v>789</v>
      </c>
      <c r="C196" t="s">
        <v>790</v>
      </c>
      <c r="D196" s="6">
        <v>305500</v>
      </c>
      <c r="E196" t="s">
        <v>434</v>
      </c>
    </row>
    <row r="197" spans="1:5" ht="15.75" hidden="1">
      <c r="A197" s="5" t="s">
        <v>433</v>
      </c>
      <c r="B197" t="s">
        <v>467</v>
      </c>
      <c r="C197" t="s">
        <v>468</v>
      </c>
      <c r="D197" s="6">
        <v>6000000</v>
      </c>
      <c r="E197" t="s">
        <v>434</v>
      </c>
    </row>
    <row r="198" spans="1:5" ht="15.75" hidden="1">
      <c r="A198" s="5" t="s">
        <v>442</v>
      </c>
      <c r="B198" t="s">
        <v>571</v>
      </c>
      <c r="C198" t="s">
        <v>572</v>
      </c>
      <c r="D198" s="6">
        <v>1700000</v>
      </c>
      <c r="E198" t="s">
        <v>434</v>
      </c>
    </row>
    <row r="199" spans="1:5" ht="15.75" hidden="1">
      <c r="A199" s="5" t="s">
        <v>452</v>
      </c>
      <c r="B199" t="s">
        <v>664</v>
      </c>
      <c r="C199" t="s">
        <v>539</v>
      </c>
      <c r="D199" s="6">
        <v>2700000</v>
      </c>
      <c r="E199" t="s">
        <v>434</v>
      </c>
    </row>
    <row r="200" spans="1:5" ht="15.75" hidden="1">
      <c r="A200" s="5" t="s">
        <v>445</v>
      </c>
      <c r="B200" t="s">
        <v>715</v>
      </c>
      <c r="C200" t="s">
        <v>457</v>
      </c>
      <c r="D200" s="6">
        <v>2900000</v>
      </c>
      <c r="E200" t="s">
        <v>434</v>
      </c>
    </row>
    <row r="201" spans="1:5" ht="15.75" hidden="1">
      <c r="A201" s="5" t="s">
        <v>445</v>
      </c>
      <c r="B201" t="s">
        <v>716</v>
      </c>
      <c r="C201" t="s">
        <v>489</v>
      </c>
      <c r="D201" s="6">
        <v>350000</v>
      </c>
      <c r="E201" t="s">
        <v>434</v>
      </c>
    </row>
    <row r="202" spans="1:5" ht="15.75" hidden="1">
      <c r="A202" s="5" t="s">
        <v>433</v>
      </c>
      <c r="B202" t="s">
        <v>473</v>
      </c>
      <c r="C202" t="s">
        <v>474</v>
      </c>
      <c r="D202" s="6">
        <v>5000000</v>
      </c>
      <c r="E202" t="s">
        <v>434</v>
      </c>
    </row>
    <row r="203" spans="1:5" ht="15.75" hidden="1">
      <c r="A203" s="5" t="s">
        <v>446</v>
      </c>
      <c r="B203" t="s">
        <v>524</v>
      </c>
      <c r="C203" t="s">
        <v>751</v>
      </c>
      <c r="D203" s="6">
        <v>300000</v>
      </c>
      <c r="E203" t="s">
        <v>434</v>
      </c>
    </row>
    <row r="204" spans="1:5" ht="15.75" hidden="1">
      <c r="A204" s="5" t="s">
        <v>450</v>
      </c>
      <c r="B204" t="s">
        <v>892</v>
      </c>
      <c r="C204" t="s">
        <v>722</v>
      </c>
      <c r="D204" s="6">
        <v>305000</v>
      </c>
      <c r="E204" t="s">
        <v>434</v>
      </c>
    </row>
    <row r="205" spans="1:5" ht="15.75" hidden="1">
      <c r="A205" s="5" t="s">
        <v>449</v>
      </c>
      <c r="B205" t="s">
        <v>859</v>
      </c>
      <c r="C205" t="s">
        <v>638</v>
      </c>
      <c r="D205" s="6">
        <v>4250000</v>
      </c>
      <c r="E205" t="s">
        <v>434</v>
      </c>
    </row>
    <row r="206" spans="1:5" ht="15.75" hidden="1">
      <c r="A206" s="5" t="s">
        <v>441</v>
      </c>
      <c r="B206" t="s">
        <v>526</v>
      </c>
      <c r="C206" t="s">
        <v>463</v>
      </c>
      <c r="D206" s="6">
        <v>315000</v>
      </c>
      <c r="E206" t="s">
        <v>434</v>
      </c>
    </row>
    <row r="207" spans="1:5" ht="15.75" hidden="1">
      <c r="A207" s="5" t="s">
        <v>450</v>
      </c>
      <c r="B207" t="s">
        <v>893</v>
      </c>
      <c r="C207" t="s">
        <v>894</v>
      </c>
      <c r="D207" s="6">
        <v>300000</v>
      </c>
      <c r="E207" t="s">
        <v>434</v>
      </c>
    </row>
    <row r="208" spans="1:5" ht="15.75" hidden="1">
      <c r="A208" s="5" t="s">
        <v>443</v>
      </c>
      <c r="B208" t="s">
        <v>619</v>
      </c>
      <c r="C208" t="s">
        <v>620</v>
      </c>
      <c r="D208" s="6">
        <v>300900</v>
      </c>
      <c r="E208" t="s">
        <v>434</v>
      </c>
    </row>
    <row r="209" spans="1:5" ht="15.75" hidden="1">
      <c r="A209" s="5" t="s">
        <v>453</v>
      </c>
      <c r="B209" t="s">
        <v>993</v>
      </c>
      <c r="C209" t="s">
        <v>994</v>
      </c>
      <c r="D209" s="6">
        <v>302500</v>
      </c>
      <c r="E209" t="s">
        <v>434</v>
      </c>
    </row>
    <row r="210" spans="1:5" ht="15.75" hidden="1">
      <c r="A210" s="5" t="s">
        <v>444</v>
      </c>
      <c r="B210" t="s">
        <v>666</v>
      </c>
      <c r="C210" t="s">
        <v>667</v>
      </c>
      <c r="D210" s="6">
        <v>5350000</v>
      </c>
      <c r="E210" t="s">
        <v>434</v>
      </c>
    </row>
    <row r="211" spans="1:5" ht="15.75" hidden="1">
      <c r="A211" s="5" t="s">
        <v>433</v>
      </c>
      <c r="B211" t="s">
        <v>476</v>
      </c>
      <c r="C211" t="s">
        <v>477</v>
      </c>
      <c r="D211" s="6">
        <v>550000</v>
      </c>
      <c r="E211" t="s">
        <v>434</v>
      </c>
    </row>
    <row r="212" spans="1:5" ht="15.75" hidden="1">
      <c r="A212" s="5" t="s">
        <v>445</v>
      </c>
      <c r="B212" t="s">
        <v>718</v>
      </c>
      <c r="C212" t="s">
        <v>719</v>
      </c>
      <c r="D212" s="6">
        <v>1200000</v>
      </c>
      <c r="E212" t="s">
        <v>434</v>
      </c>
    </row>
    <row r="213" spans="1:5" ht="15.75" hidden="1">
      <c r="A213" s="5" t="s">
        <v>452</v>
      </c>
      <c r="B213" t="s">
        <v>964</v>
      </c>
      <c r="C213" t="s">
        <v>965</v>
      </c>
      <c r="D213" s="6">
        <v>335000</v>
      </c>
      <c r="E213" t="s">
        <v>434</v>
      </c>
    </row>
    <row r="214" spans="1:5" ht="15.75" hidden="1">
      <c r="A214" s="5" t="s">
        <v>444</v>
      </c>
      <c r="B214" t="s">
        <v>668</v>
      </c>
      <c r="C214" t="s">
        <v>584</v>
      </c>
      <c r="D214" s="6">
        <v>350000</v>
      </c>
      <c r="E214" t="s">
        <v>434</v>
      </c>
    </row>
    <row r="215" spans="1:5" ht="15.75" hidden="1">
      <c r="A215" s="5" t="s">
        <v>449</v>
      </c>
      <c r="B215" t="s">
        <v>862</v>
      </c>
      <c r="C215" t="s">
        <v>863</v>
      </c>
      <c r="D215" s="6">
        <v>500000</v>
      </c>
      <c r="E215" t="s">
        <v>434</v>
      </c>
    </row>
    <row r="216" spans="1:5" ht="15.75" hidden="1">
      <c r="A216" s="5" t="s">
        <v>448</v>
      </c>
      <c r="B216" t="s">
        <v>826</v>
      </c>
      <c r="C216" t="s">
        <v>827</v>
      </c>
      <c r="D216" s="6">
        <v>330000</v>
      </c>
      <c r="E216" t="s">
        <v>434</v>
      </c>
    </row>
    <row r="217" spans="1:5" ht="15.75" hidden="1">
      <c r="A217" s="5" t="s">
        <v>447</v>
      </c>
      <c r="B217" t="s">
        <v>669</v>
      </c>
      <c r="C217" t="s">
        <v>793</v>
      </c>
      <c r="D217" s="6">
        <v>1500000</v>
      </c>
      <c r="E217" t="s">
        <v>434</v>
      </c>
    </row>
    <row r="218" spans="1:5" ht="15.75" hidden="1">
      <c r="A218" s="5" t="s">
        <v>445</v>
      </c>
      <c r="B218" t="s">
        <v>669</v>
      </c>
      <c r="C218" t="s">
        <v>720</v>
      </c>
      <c r="D218" s="6">
        <v>325000</v>
      </c>
      <c r="E218" t="s">
        <v>434</v>
      </c>
    </row>
    <row r="219" spans="1:5" ht="15.75" hidden="1">
      <c r="A219" s="5" t="s">
        <v>444</v>
      </c>
      <c r="B219" t="s">
        <v>669</v>
      </c>
      <c r="C219" t="s">
        <v>670</v>
      </c>
      <c r="D219" s="6">
        <v>300000</v>
      </c>
      <c r="E219" t="s">
        <v>434</v>
      </c>
    </row>
    <row r="220" spans="1:5" ht="15.75" hidden="1">
      <c r="A220" s="5" t="s">
        <v>442</v>
      </c>
      <c r="B220" t="s">
        <v>575</v>
      </c>
      <c r="C220" t="s">
        <v>470</v>
      </c>
      <c r="D220" s="6">
        <v>3625000</v>
      </c>
      <c r="E220" t="s">
        <v>434</v>
      </c>
    </row>
    <row r="221" spans="1:5" ht="15.75" hidden="1">
      <c r="A221" s="5" t="s">
        <v>442</v>
      </c>
      <c r="B221" t="s">
        <v>576</v>
      </c>
      <c r="C221" t="s">
        <v>577</v>
      </c>
      <c r="D221" s="6">
        <v>309500</v>
      </c>
      <c r="E221" t="s">
        <v>434</v>
      </c>
    </row>
    <row r="222" spans="1:5" ht="15.75" hidden="1">
      <c r="A222" s="5" t="s">
        <v>447</v>
      </c>
      <c r="B222" t="s">
        <v>795</v>
      </c>
      <c r="C222" t="s">
        <v>483</v>
      </c>
      <c r="D222" s="6">
        <v>301000</v>
      </c>
      <c r="E222" t="s">
        <v>434</v>
      </c>
    </row>
    <row r="223" spans="1:5" ht="15.75" hidden="1">
      <c r="A223" s="5" t="s">
        <v>450</v>
      </c>
      <c r="B223" t="s">
        <v>895</v>
      </c>
      <c r="C223" t="s">
        <v>483</v>
      </c>
      <c r="D223" s="6">
        <v>309000</v>
      </c>
      <c r="E223" t="s">
        <v>434</v>
      </c>
    </row>
    <row r="224" spans="1:5" ht="15.75" hidden="1">
      <c r="A224" s="5" t="s">
        <v>449</v>
      </c>
      <c r="B224" t="s">
        <v>864</v>
      </c>
      <c r="C224" t="s">
        <v>865</v>
      </c>
      <c r="D224" s="6">
        <v>330000</v>
      </c>
      <c r="E224" t="s">
        <v>434</v>
      </c>
    </row>
    <row r="225" spans="1:5" ht="15.75" hidden="1">
      <c r="A225" s="5" t="s">
        <v>442</v>
      </c>
      <c r="B225" t="s">
        <v>578</v>
      </c>
      <c r="C225" t="s">
        <v>579</v>
      </c>
      <c r="D225" s="6">
        <v>15500000</v>
      </c>
      <c r="E225" t="s">
        <v>434</v>
      </c>
    </row>
    <row r="226" spans="1:5" ht="15.75" hidden="1">
      <c r="A226" s="5" t="s">
        <v>451</v>
      </c>
      <c r="B226" t="s">
        <v>927</v>
      </c>
      <c r="C226" t="s">
        <v>535</v>
      </c>
      <c r="D226" s="6">
        <v>302500</v>
      </c>
      <c r="E226" t="s">
        <v>434</v>
      </c>
    </row>
    <row r="227" spans="1:5" ht="15.75" hidden="1">
      <c r="A227" s="5" t="s">
        <v>447</v>
      </c>
      <c r="B227" t="s">
        <v>796</v>
      </c>
      <c r="C227" t="s">
        <v>797</v>
      </c>
      <c r="D227" s="6">
        <v>450000</v>
      </c>
      <c r="E227" t="s">
        <v>434</v>
      </c>
    </row>
    <row r="228" spans="1:5" ht="15.75" hidden="1">
      <c r="A228" s="5" t="s">
        <v>448</v>
      </c>
      <c r="B228" t="s">
        <v>828</v>
      </c>
      <c r="C228" t="s">
        <v>751</v>
      </c>
      <c r="D228" s="6">
        <v>4150000</v>
      </c>
      <c r="E228" t="s">
        <v>434</v>
      </c>
    </row>
    <row r="229" spans="1:5" ht="15.75" hidden="1">
      <c r="A229" s="5" t="s">
        <v>446</v>
      </c>
      <c r="B229" t="s">
        <v>754</v>
      </c>
      <c r="C229" t="s">
        <v>755</v>
      </c>
      <c r="D229" s="6">
        <v>300000</v>
      </c>
      <c r="E229" t="s">
        <v>434</v>
      </c>
    </row>
    <row r="230" spans="1:5" ht="15.75" hidden="1">
      <c r="A230" s="5" t="s">
        <v>451</v>
      </c>
      <c r="B230" t="s">
        <v>929</v>
      </c>
      <c r="C230" t="s">
        <v>930</v>
      </c>
      <c r="D230" s="6">
        <v>325000</v>
      </c>
      <c r="E230" t="s">
        <v>434</v>
      </c>
    </row>
    <row r="231" spans="1:5" ht="15.75" hidden="1">
      <c r="A231" s="5" t="s">
        <v>452</v>
      </c>
      <c r="B231" t="s">
        <v>968</v>
      </c>
      <c r="C231" t="s">
        <v>759</v>
      </c>
      <c r="D231" s="6">
        <v>3216667</v>
      </c>
      <c r="E231" t="s">
        <v>434</v>
      </c>
    </row>
    <row r="232" spans="1:5" ht="15.75" hidden="1">
      <c r="A232" s="5" t="s">
        <v>442</v>
      </c>
      <c r="B232" t="s">
        <v>580</v>
      </c>
      <c r="C232" t="s">
        <v>581</v>
      </c>
      <c r="D232" s="6">
        <v>2900000</v>
      </c>
      <c r="E232" t="s">
        <v>434</v>
      </c>
    </row>
    <row r="233" spans="1:5" ht="15.75" hidden="1">
      <c r="A233" s="5" t="s">
        <v>444</v>
      </c>
      <c r="B233" t="s">
        <v>671</v>
      </c>
      <c r="C233" t="s">
        <v>672</v>
      </c>
      <c r="D233" s="6">
        <v>305000</v>
      </c>
      <c r="E233" t="s">
        <v>434</v>
      </c>
    </row>
    <row r="234" spans="1:5" ht="15.75" hidden="1">
      <c r="A234" s="5" t="s">
        <v>448</v>
      </c>
      <c r="B234" t="s">
        <v>830</v>
      </c>
      <c r="C234" t="s">
        <v>532</v>
      </c>
      <c r="D234" s="6">
        <v>6000000</v>
      </c>
      <c r="E234" t="s">
        <v>434</v>
      </c>
    </row>
    <row r="235" spans="1:5" ht="15.75" hidden="1">
      <c r="A235" s="5" t="s">
        <v>451</v>
      </c>
      <c r="B235" t="s">
        <v>931</v>
      </c>
      <c r="C235" t="s">
        <v>907</v>
      </c>
      <c r="D235" s="6">
        <v>6500000</v>
      </c>
      <c r="E235" t="s">
        <v>434</v>
      </c>
    </row>
    <row r="236" spans="1:5" ht="15.75" hidden="1">
      <c r="A236" s="5" t="s">
        <v>452</v>
      </c>
      <c r="B236" t="s">
        <v>970</v>
      </c>
      <c r="C236" t="s">
        <v>646</v>
      </c>
      <c r="D236" s="6">
        <v>2650000</v>
      </c>
      <c r="E236" t="s">
        <v>434</v>
      </c>
    </row>
    <row r="237" spans="1:5" ht="15.75" hidden="1">
      <c r="A237" s="5" t="s">
        <v>443</v>
      </c>
      <c r="B237" t="s">
        <v>622</v>
      </c>
      <c r="C237" t="s">
        <v>623</v>
      </c>
      <c r="D237" s="6">
        <v>500000</v>
      </c>
      <c r="E237" t="s">
        <v>434</v>
      </c>
    </row>
    <row r="238" spans="1:5" ht="15.75" hidden="1">
      <c r="A238" s="5" t="s">
        <v>433</v>
      </c>
      <c r="B238" t="s">
        <v>482</v>
      </c>
      <c r="C238" t="s">
        <v>483</v>
      </c>
      <c r="D238" s="6">
        <v>12000000</v>
      </c>
      <c r="E238" t="s">
        <v>434</v>
      </c>
    </row>
    <row r="239" spans="1:5" ht="15.75" hidden="1">
      <c r="A239" s="5" t="s">
        <v>443</v>
      </c>
      <c r="B239" t="s">
        <v>624</v>
      </c>
      <c r="C239" t="s">
        <v>543</v>
      </c>
      <c r="D239" s="6">
        <v>307500</v>
      </c>
      <c r="E239" t="s">
        <v>434</v>
      </c>
    </row>
    <row r="240" spans="1:5" ht="15.75" hidden="1">
      <c r="A240" s="5" t="s">
        <v>451</v>
      </c>
      <c r="B240" t="s">
        <v>932</v>
      </c>
      <c r="C240" t="s">
        <v>499</v>
      </c>
      <c r="D240" s="6">
        <v>3983333</v>
      </c>
      <c r="E240" t="s">
        <v>434</v>
      </c>
    </row>
    <row r="241" spans="1:5" ht="15.75" hidden="1">
      <c r="A241" s="5" t="s">
        <v>452</v>
      </c>
      <c r="B241" t="s">
        <v>971</v>
      </c>
      <c r="C241" t="s">
        <v>483</v>
      </c>
      <c r="D241" s="6">
        <v>300000</v>
      </c>
      <c r="E241" t="s">
        <v>434</v>
      </c>
    </row>
    <row r="242" spans="1:5" ht="15.75" hidden="1">
      <c r="A242" s="5" t="s">
        <v>453</v>
      </c>
      <c r="B242" t="s">
        <v>996</v>
      </c>
      <c r="C242" t="s">
        <v>997</v>
      </c>
      <c r="D242" s="6">
        <v>550000</v>
      </c>
      <c r="E242" t="s">
        <v>434</v>
      </c>
    </row>
    <row r="243" spans="1:5" ht="15.75" hidden="1">
      <c r="A243" s="5" t="s">
        <v>441</v>
      </c>
      <c r="B243" t="s">
        <v>529</v>
      </c>
      <c r="C243" t="s">
        <v>530</v>
      </c>
      <c r="D243" s="6">
        <v>2266667</v>
      </c>
      <c r="E243" t="s">
        <v>434</v>
      </c>
    </row>
    <row r="244" spans="1:5" ht="15.75" hidden="1">
      <c r="A244" s="5" t="s">
        <v>433</v>
      </c>
      <c r="B244" t="s">
        <v>484</v>
      </c>
      <c r="C244" t="s">
        <v>485</v>
      </c>
      <c r="D244" s="6">
        <v>2400000</v>
      </c>
      <c r="E244" t="s">
        <v>434</v>
      </c>
    </row>
    <row r="245" spans="1:5" ht="15.75" hidden="1">
      <c r="A245" s="5" t="s">
        <v>453</v>
      </c>
      <c r="B245" t="s">
        <v>1000</v>
      </c>
      <c r="C245" t="s">
        <v>1001</v>
      </c>
      <c r="D245" s="6">
        <v>13000000</v>
      </c>
      <c r="E245" t="s">
        <v>434</v>
      </c>
    </row>
    <row r="246" spans="1:5" ht="15.75" hidden="1">
      <c r="A246" s="5" t="s">
        <v>446</v>
      </c>
      <c r="B246" t="s">
        <v>758</v>
      </c>
      <c r="C246" t="s">
        <v>759</v>
      </c>
      <c r="D246" s="6">
        <v>400000</v>
      </c>
      <c r="E246" t="s">
        <v>434</v>
      </c>
    </row>
    <row r="247" spans="1:5" ht="15.75" hidden="1">
      <c r="A247" s="5" t="s">
        <v>446</v>
      </c>
      <c r="B247" t="s">
        <v>760</v>
      </c>
      <c r="C247" t="s">
        <v>474</v>
      </c>
      <c r="D247" s="6">
        <v>400000</v>
      </c>
      <c r="E247" t="s">
        <v>434</v>
      </c>
    </row>
    <row r="248" spans="1:5" ht="15.75" hidden="1">
      <c r="A248" s="5" t="s">
        <v>450</v>
      </c>
      <c r="B248" t="s">
        <v>901</v>
      </c>
      <c r="C248" t="s">
        <v>875</v>
      </c>
      <c r="D248" s="6">
        <v>2500000</v>
      </c>
      <c r="E248" t="s">
        <v>434</v>
      </c>
    </row>
    <row r="249" spans="1:5" ht="15.75" hidden="1">
      <c r="A249" s="5" t="s">
        <v>441</v>
      </c>
      <c r="B249" t="s">
        <v>533</v>
      </c>
      <c r="C249" t="s">
        <v>523</v>
      </c>
      <c r="D249" s="6">
        <v>7833333</v>
      </c>
      <c r="E249" t="s">
        <v>434</v>
      </c>
    </row>
    <row r="250" spans="1:5" ht="15.75" hidden="1">
      <c r="A250" s="5" t="s">
        <v>442</v>
      </c>
      <c r="B250" t="s">
        <v>589</v>
      </c>
      <c r="C250" t="s">
        <v>590</v>
      </c>
      <c r="D250" s="6">
        <v>300000</v>
      </c>
      <c r="E250" t="s">
        <v>434</v>
      </c>
    </row>
    <row r="251" spans="1:5" ht="15.75" hidden="1">
      <c r="A251" s="5" t="s">
        <v>433</v>
      </c>
      <c r="B251" t="s">
        <v>486</v>
      </c>
      <c r="C251" t="s">
        <v>487</v>
      </c>
      <c r="D251" s="6">
        <v>11500000</v>
      </c>
      <c r="E251" t="s">
        <v>434</v>
      </c>
    </row>
    <row r="252" spans="1:5" ht="15.75" hidden="1">
      <c r="A252" s="5" t="s">
        <v>451</v>
      </c>
      <c r="B252" t="s">
        <v>934</v>
      </c>
      <c r="C252" t="s">
        <v>935</v>
      </c>
      <c r="D252" s="6">
        <v>440000</v>
      </c>
      <c r="E252" t="s">
        <v>434</v>
      </c>
    </row>
    <row r="253" spans="1:5" ht="15.75" hidden="1">
      <c r="A253" s="5" t="s">
        <v>444</v>
      </c>
      <c r="B253" t="s">
        <v>676</v>
      </c>
      <c r="C253" t="s">
        <v>620</v>
      </c>
      <c r="D253" s="6">
        <v>845000</v>
      </c>
      <c r="E253" t="s">
        <v>434</v>
      </c>
    </row>
    <row r="254" spans="1:5" ht="15.75" hidden="1">
      <c r="A254" s="5" t="s">
        <v>445</v>
      </c>
      <c r="B254" t="s">
        <v>726</v>
      </c>
      <c r="C254" t="s">
        <v>727</v>
      </c>
      <c r="D254" s="6">
        <v>4250000</v>
      </c>
      <c r="E254" t="s">
        <v>434</v>
      </c>
    </row>
    <row r="255" spans="1:5" ht="15.75" hidden="1">
      <c r="A255" s="5" t="s">
        <v>453</v>
      </c>
      <c r="B255" t="s">
        <v>1004</v>
      </c>
      <c r="C255" t="s">
        <v>706</v>
      </c>
      <c r="D255" s="6">
        <v>3250000</v>
      </c>
      <c r="E255" t="s">
        <v>434</v>
      </c>
    </row>
    <row r="256" spans="1:5" ht="15.75" hidden="1">
      <c r="A256" s="5" t="s">
        <v>448</v>
      </c>
      <c r="B256" t="s">
        <v>836</v>
      </c>
      <c r="C256" t="s">
        <v>519</v>
      </c>
      <c r="D256" s="6">
        <v>8750000</v>
      </c>
      <c r="E256" t="s">
        <v>434</v>
      </c>
    </row>
    <row r="257" spans="1:5" ht="15.75" hidden="1">
      <c r="A257" s="5" t="s">
        <v>448</v>
      </c>
      <c r="B257" t="s">
        <v>837</v>
      </c>
      <c r="C257" t="s">
        <v>691</v>
      </c>
      <c r="D257" s="6">
        <v>8000000</v>
      </c>
      <c r="E257" t="s">
        <v>434</v>
      </c>
    </row>
    <row r="258" spans="1:5" ht="15.75" hidden="1">
      <c r="A258" s="5" t="s">
        <v>451</v>
      </c>
      <c r="B258" t="s">
        <v>936</v>
      </c>
      <c r="C258" t="s">
        <v>937</v>
      </c>
      <c r="D258" s="6">
        <v>3500000</v>
      </c>
      <c r="E258" t="s">
        <v>434</v>
      </c>
    </row>
    <row r="259" spans="1:5" ht="15.75" hidden="1">
      <c r="A259" s="5" t="s">
        <v>452</v>
      </c>
      <c r="B259" t="s">
        <v>973</v>
      </c>
      <c r="C259" t="s">
        <v>628</v>
      </c>
      <c r="D259" s="6">
        <v>1700000</v>
      </c>
      <c r="E259" t="s">
        <v>434</v>
      </c>
    </row>
    <row r="260" spans="1:5" ht="15.75" hidden="1">
      <c r="A260" s="5" t="s">
        <v>443</v>
      </c>
      <c r="B260" t="s">
        <v>626</v>
      </c>
      <c r="C260" t="s">
        <v>501</v>
      </c>
      <c r="D260" s="6">
        <v>314000</v>
      </c>
      <c r="E260" t="s">
        <v>434</v>
      </c>
    </row>
    <row r="261" spans="1:5" ht="15.75" hidden="1">
      <c r="A261" s="5" t="s">
        <v>433</v>
      </c>
      <c r="B261" t="s">
        <v>490</v>
      </c>
      <c r="C261" t="s">
        <v>491</v>
      </c>
      <c r="D261" s="6">
        <v>10500000</v>
      </c>
      <c r="E261" t="s">
        <v>434</v>
      </c>
    </row>
    <row r="262" spans="1:5" ht="15.75" hidden="1">
      <c r="A262" s="5" t="s">
        <v>445</v>
      </c>
      <c r="B262" t="s">
        <v>728</v>
      </c>
      <c r="C262" t="s">
        <v>729</v>
      </c>
      <c r="D262" s="6">
        <v>3500000</v>
      </c>
      <c r="E262" t="s">
        <v>434</v>
      </c>
    </row>
    <row r="263" spans="1:5" ht="15.75" hidden="1">
      <c r="A263" s="5" t="s">
        <v>443</v>
      </c>
      <c r="B263" t="s">
        <v>627</v>
      </c>
      <c r="C263" t="s">
        <v>628</v>
      </c>
      <c r="D263" s="6">
        <v>302400</v>
      </c>
      <c r="E263" t="s">
        <v>434</v>
      </c>
    </row>
    <row r="264" spans="1:5" ht="15.75" hidden="1">
      <c r="A264" s="5" t="s">
        <v>441</v>
      </c>
      <c r="B264" t="s">
        <v>536</v>
      </c>
      <c r="C264" t="s">
        <v>537</v>
      </c>
      <c r="D264" s="6">
        <v>312500</v>
      </c>
      <c r="E264" t="s">
        <v>434</v>
      </c>
    </row>
    <row r="265" spans="1:5" ht="15.75" hidden="1">
      <c r="A265" s="5" t="s">
        <v>448</v>
      </c>
      <c r="B265" t="s">
        <v>840</v>
      </c>
      <c r="C265" t="s">
        <v>841</v>
      </c>
      <c r="D265" s="6">
        <v>2000000</v>
      </c>
      <c r="E265" t="s">
        <v>434</v>
      </c>
    </row>
    <row r="266" spans="1:5" ht="15.75" hidden="1">
      <c r="A266" s="5" t="s">
        <v>448</v>
      </c>
      <c r="B266" t="s">
        <v>842</v>
      </c>
      <c r="C266" t="s">
        <v>843</v>
      </c>
      <c r="D266" s="6">
        <v>325000</v>
      </c>
      <c r="E266" t="s">
        <v>434</v>
      </c>
    </row>
    <row r="267" spans="1:5" ht="15.75" hidden="1">
      <c r="A267" s="5" t="s">
        <v>450</v>
      </c>
      <c r="B267" t="s">
        <v>903</v>
      </c>
      <c r="C267" t="s">
        <v>552</v>
      </c>
      <c r="D267" s="6">
        <v>300000</v>
      </c>
      <c r="E267" t="s">
        <v>434</v>
      </c>
    </row>
    <row r="268" spans="1:5" ht="15.75" hidden="1">
      <c r="A268" s="5" t="s">
        <v>445</v>
      </c>
      <c r="B268" t="s">
        <v>730</v>
      </c>
      <c r="C268" t="s">
        <v>731</v>
      </c>
      <c r="D268" s="6">
        <v>762500</v>
      </c>
      <c r="E268" t="s">
        <v>434</v>
      </c>
    </row>
    <row r="269" spans="1:5" ht="15.75" hidden="1">
      <c r="A269" s="5" t="s">
        <v>443</v>
      </c>
      <c r="B269" t="s">
        <v>629</v>
      </c>
      <c r="C269" t="s">
        <v>630</v>
      </c>
      <c r="D269" s="6">
        <v>1100000</v>
      </c>
      <c r="E269" t="s">
        <v>434</v>
      </c>
    </row>
    <row r="270" spans="1:5" ht="15.75" hidden="1">
      <c r="A270" s="5" t="s">
        <v>443</v>
      </c>
      <c r="B270" t="s">
        <v>631</v>
      </c>
      <c r="C270" t="s">
        <v>632</v>
      </c>
      <c r="D270" s="6">
        <v>303200</v>
      </c>
      <c r="E270" t="s">
        <v>434</v>
      </c>
    </row>
    <row r="271" spans="1:5" ht="15.75" hidden="1">
      <c r="A271" s="5" t="s">
        <v>448</v>
      </c>
      <c r="B271" t="s">
        <v>844</v>
      </c>
      <c r="C271" t="s">
        <v>845</v>
      </c>
      <c r="D271" s="6">
        <v>335000</v>
      </c>
      <c r="E271" t="s">
        <v>434</v>
      </c>
    </row>
    <row r="272" spans="1:5" ht="15.75" hidden="1">
      <c r="A272" s="5" t="s">
        <v>443</v>
      </c>
      <c r="B272" t="s">
        <v>633</v>
      </c>
      <c r="C272" t="s">
        <v>461</v>
      </c>
      <c r="D272" s="6">
        <v>600000</v>
      </c>
      <c r="E272" t="s">
        <v>434</v>
      </c>
    </row>
    <row r="273" spans="1:5" ht="15.75" hidden="1">
      <c r="A273" s="5" t="s">
        <v>451</v>
      </c>
      <c r="B273" t="s">
        <v>938</v>
      </c>
      <c r="C273" t="s">
        <v>939</v>
      </c>
      <c r="D273" s="6">
        <v>8000000</v>
      </c>
      <c r="E273" t="s">
        <v>434</v>
      </c>
    </row>
    <row r="274" spans="1:5" ht="15.75" hidden="1">
      <c r="A274" s="5" t="s">
        <v>441</v>
      </c>
      <c r="B274" t="s">
        <v>540</v>
      </c>
      <c r="C274" t="s">
        <v>541</v>
      </c>
      <c r="D274" s="6">
        <v>1425000</v>
      </c>
      <c r="E274" t="s">
        <v>434</v>
      </c>
    </row>
    <row r="275" spans="1:5" ht="15.75" hidden="1">
      <c r="A275" s="5" t="s">
        <v>446</v>
      </c>
      <c r="B275" t="s">
        <v>762</v>
      </c>
      <c r="C275" t="s">
        <v>572</v>
      </c>
      <c r="D275" s="6">
        <v>300000</v>
      </c>
      <c r="E275" t="s">
        <v>434</v>
      </c>
    </row>
    <row r="276" spans="1:5" ht="15.75" hidden="1">
      <c r="A276" s="5" t="s">
        <v>441</v>
      </c>
      <c r="B276" t="s">
        <v>542</v>
      </c>
      <c r="C276" t="s">
        <v>543</v>
      </c>
      <c r="D276" s="6">
        <v>8166667</v>
      </c>
      <c r="E276" t="s">
        <v>434</v>
      </c>
    </row>
    <row r="277" spans="1:5" ht="15.75" hidden="1">
      <c r="A277" s="5" t="s">
        <v>441</v>
      </c>
      <c r="B277" t="s">
        <v>544</v>
      </c>
      <c r="C277" t="s">
        <v>545</v>
      </c>
      <c r="D277" s="6">
        <v>305000</v>
      </c>
      <c r="E277" t="s">
        <v>434</v>
      </c>
    </row>
    <row r="278" spans="1:5" ht="15.75" hidden="1">
      <c r="A278" s="5" t="s">
        <v>446</v>
      </c>
      <c r="B278" t="s">
        <v>764</v>
      </c>
      <c r="C278" t="s">
        <v>489</v>
      </c>
      <c r="D278" s="6">
        <v>300000</v>
      </c>
      <c r="E278" t="s">
        <v>434</v>
      </c>
    </row>
    <row r="279" spans="1:5" ht="15.75" hidden="1">
      <c r="A279" s="5" t="s">
        <v>450</v>
      </c>
      <c r="B279" t="s">
        <v>904</v>
      </c>
      <c r="C279" t="s">
        <v>474</v>
      </c>
      <c r="D279" s="6">
        <v>4500000</v>
      </c>
      <c r="E279" t="s">
        <v>434</v>
      </c>
    </row>
    <row r="280" spans="1:5" ht="15.75" hidden="1">
      <c r="A280" s="5" t="s">
        <v>450</v>
      </c>
      <c r="B280" t="s">
        <v>905</v>
      </c>
      <c r="C280" t="s">
        <v>466</v>
      </c>
      <c r="D280" s="6">
        <v>305000</v>
      </c>
      <c r="E280" t="s">
        <v>434</v>
      </c>
    </row>
    <row r="281" spans="1:5" ht="15.75" hidden="1">
      <c r="A281" s="5" t="s">
        <v>449</v>
      </c>
      <c r="B281" t="s">
        <v>677</v>
      </c>
      <c r="C281" t="s">
        <v>601</v>
      </c>
      <c r="D281" s="6">
        <v>300000</v>
      </c>
      <c r="E281" t="s">
        <v>434</v>
      </c>
    </row>
    <row r="282" spans="1:5" ht="15.75" hidden="1">
      <c r="A282" s="5" t="s">
        <v>444</v>
      </c>
      <c r="B282" t="s">
        <v>679</v>
      </c>
      <c r="C282" t="s">
        <v>680</v>
      </c>
      <c r="D282" s="6">
        <v>1000000</v>
      </c>
      <c r="E282" t="s">
        <v>434</v>
      </c>
    </row>
    <row r="283" spans="1:5" ht="15.75" hidden="1">
      <c r="A283" s="5" t="s">
        <v>444</v>
      </c>
      <c r="B283" t="s">
        <v>681</v>
      </c>
      <c r="C283" t="s">
        <v>499</v>
      </c>
      <c r="D283" s="6">
        <v>600000</v>
      </c>
      <c r="E283" t="s">
        <v>434</v>
      </c>
    </row>
    <row r="284" spans="1:5" ht="15.75" hidden="1">
      <c r="A284" s="5" t="s">
        <v>453</v>
      </c>
      <c r="B284" t="s">
        <v>1009</v>
      </c>
      <c r="C284" t="s">
        <v>463</v>
      </c>
      <c r="D284" s="6">
        <v>1300000</v>
      </c>
      <c r="E284" t="s">
        <v>434</v>
      </c>
    </row>
    <row r="285" spans="1:5" ht="15.75" hidden="1">
      <c r="A285" s="5" t="s">
        <v>442</v>
      </c>
      <c r="B285" t="s">
        <v>592</v>
      </c>
      <c r="C285" t="s">
        <v>483</v>
      </c>
      <c r="D285" s="6">
        <v>1850000</v>
      </c>
      <c r="E285" t="s">
        <v>434</v>
      </c>
    </row>
    <row r="286" spans="1:5" ht="15.75" hidden="1">
      <c r="A286" s="5" t="s">
        <v>443</v>
      </c>
      <c r="B286" t="s">
        <v>637</v>
      </c>
      <c r="C286" t="s">
        <v>638</v>
      </c>
      <c r="D286" s="6">
        <v>300000</v>
      </c>
      <c r="E286" t="s">
        <v>434</v>
      </c>
    </row>
    <row r="287" spans="1:5" ht="15.75" hidden="1">
      <c r="A287" s="5" t="s">
        <v>453</v>
      </c>
      <c r="B287" t="s">
        <v>1010</v>
      </c>
      <c r="C287" t="s">
        <v>1011</v>
      </c>
      <c r="D287" s="6">
        <v>4500000</v>
      </c>
      <c r="E287" t="s">
        <v>434</v>
      </c>
    </row>
    <row r="288" spans="1:5" ht="15.75" hidden="1">
      <c r="A288" s="5" t="s">
        <v>453</v>
      </c>
      <c r="B288" t="s">
        <v>1012</v>
      </c>
      <c r="C288" t="s">
        <v>1013</v>
      </c>
      <c r="D288" s="6">
        <v>2500000</v>
      </c>
      <c r="E288" t="s">
        <v>434</v>
      </c>
    </row>
    <row r="289" spans="1:5" ht="15.75" hidden="1">
      <c r="A289" s="5" t="s">
        <v>453</v>
      </c>
      <c r="B289" t="s">
        <v>1014</v>
      </c>
      <c r="C289" t="s">
        <v>507</v>
      </c>
      <c r="D289" s="6">
        <v>2500000</v>
      </c>
      <c r="E289" t="s">
        <v>434</v>
      </c>
    </row>
    <row r="290" spans="1:5" ht="15.75" hidden="1">
      <c r="A290" s="5" t="s">
        <v>446</v>
      </c>
      <c r="B290" t="s">
        <v>767</v>
      </c>
      <c r="C290" t="s">
        <v>483</v>
      </c>
      <c r="D290" s="6">
        <v>300000</v>
      </c>
      <c r="E290" t="s">
        <v>434</v>
      </c>
    </row>
    <row r="291" spans="1:5" ht="15.75" hidden="1">
      <c r="A291" s="5" t="s">
        <v>442</v>
      </c>
      <c r="B291" t="s">
        <v>594</v>
      </c>
      <c r="C291" t="s">
        <v>539</v>
      </c>
      <c r="D291" s="6">
        <v>4000000</v>
      </c>
      <c r="E291" t="s">
        <v>434</v>
      </c>
    </row>
    <row r="292" spans="1:5" ht="15.75" hidden="1">
      <c r="A292" s="5" t="s">
        <v>444</v>
      </c>
      <c r="B292" t="s">
        <v>595</v>
      </c>
      <c r="C292" t="s">
        <v>682</v>
      </c>
      <c r="D292" s="6">
        <v>425000</v>
      </c>
      <c r="E292" t="s">
        <v>434</v>
      </c>
    </row>
    <row r="293" spans="1:5" ht="15.75" hidden="1">
      <c r="A293" s="5" t="s">
        <v>450</v>
      </c>
      <c r="B293" t="s">
        <v>595</v>
      </c>
      <c r="C293" t="s">
        <v>907</v>
      </c>
      <c r="D293" s="6">
        <v>360000</v>
      </c>
      <c r="E293" t="s">
        <v>434</v>
      </c>
    </row>
    <row r="294" spans="1:5" ht="15.75" hidden="1">
      <c r="A294" s="5" t="s">
        <v>441</v>
      </c>
      <c r="B294" t="s">
        <v>547</v>
      </c>
      <c r="C294" t="s">
        <v>548</v>
      </c>
      <c r="D294" s="6">
        <v>3875000</v>
      </c>
      <c r="E294" t="s">
        <v>434</v>
      </c>
    </row>
    <row r="295" spans="1:5" ht="15.75" hidden="1">
      <c r="A295" s="5" t="s">
        <v>433</v>
      </c>
      <c r="B295" t="s">
        <v>498</v>
      </c>
      <c r="C295" t="s">
        <v>499</v>
      </c>
      <c r="D295" s="6">
        <v>4150000</v>
      </c>
      <c r="E295" t="s">
        <v>434</v>
      </c>
    </row>
    <row r="296" spans="1:5" ht="15.75" hidden="1">
      <c r="A296" s="5" t="s">
        <v>441</v>
      </c>
      <c r="B296" t="s">
        <v>549</v>
      </c>
      <c r="C296" t="s">
        <v>550</v>
      </c>
      <c r="D296" s="6">
        <v>375000</v>
      </c>
      <c r="E296" t="s">
        <v>434</v>
      </c>
    </row>
    <row r="297" spans="1:5" ht="15.75" hidden="1">
      <c r="A297" s="5" t="s">
        <v>433</v>
      </c>
      <c r="B297" t="s">
        <v>500</v>
      </c>
      <c r="C297" t="s">
        <v>501</v>
      </c>
      <c r="D297" s="6">
        <v>3250000</v>
      </c>
      <c r="E297" t="s">
        <v>434</v>
      </c>
    </row>
    <row r="298" spans="1:5" ht="15.75" hidden="1">
      <c r="A298" s="5" t="s">
        <v>443</v>
      </c>
      <c r="B298" t="s">
        <v>641</v>
      </c>
      <c r="C298" t="s">
        <v>642</v>
      </c>
      <c r="D298" s="6">
        <v>305500</v>
      </c>
      <c r="E298" t="s">
        <v>434</v>
      </c>
    </row>
    <row r="299" spans="1:5" ht="15.75" hidden="1">
      <c r="A299" s="5" t="s">
        <v>449</v>
      </c>
      <c r="B299" t="s">
        <v>596</v>
      </c>
      <c r="C299" t="s">
        <v>873</v>
      </c>
      <c r="D299" s="6">
        <v>600000</v>
      </c>
      <c r="E299" t="s">
        <v>434</v>
      </c>
    </row>
    <row r="300" spans="1:5" ht="15.75" hidden="1">
      <c r="A300" s="5" t="s">
        <v>442</v>
      </c>
      <c r="B300" t="s">
        <v>596</v>
      </c>
      <c r="C300" t="s">
        <v>552</v>
      </c>
      <c r="D300" s="6">
        <v>300000</v>
      </c>
      <c r="E300" t="s">
        <v>434</v>
      </c>
    </row>
    <row r="301" spans="1:5" ht="15.75" hidden="1">
      <c r="A301" s="5" t="s">
        <v>443</v>
      </c>
      <c r="B301" t="s">
        <v>643</v>
      </c>
      <c r="C301" t="s">
        <v>644</v>
      </c>
      <c r="D301" s="6">
        <v>6000000</v>
      </c>
      <c r="E301" t="s">
        <v>434</v>
      </c>
    </row>
    <row r="302" spans="1:5" ht="15.75" hidden="1">
      <c r="A302" s="5" t="s">
        <v>447</v>
      </c>
      <c r="B302" t="s">
        <v>504</v>
      </c>
      <c r="C302" t="s">
        <v>805</v>
      </c>
      <c r="D302" s="6">
        <v>311000</v>
      </c>
      <c r="E302" t="s">
        <v>434</v>
      </c>
    </row>
    <row r="303" spans="1:5" ht="15.75" hidden="1">
      <c r="A303" s="5" t="s">
        <v>441</v>
      </c>
      <c r="B303" t="s">
        <v>551</v>
      </c>
      <c r="C303" t="s">
        <v>552</v>
      </c>
      <c r="D303" s="6">
        <v>302500</v>
      </c>
      <c r="E303" t="s">
        <v>434</v>
      </c>
    </row>
    <row r="304" spans="1:5" ht="15.75" hidden="1">
      <c r="A304" s="5" t="s">
        <v>443</v>
      </c>
      <c r="B304" t="s">
        <v>645</v>
      </c>
      <c r="C304" t="s">
        <v>646</v>
      </c>
      <c r="D304" s="6">
        <v>2600000</v>
      </c>
      <c r="E304" t="s">
        <v>434</v>
      </c>
    </row>
    <row r="305" spans="1:5" ht="15.75" hidden="1">
      <c r="A305" s="5" t="s">
        <v>449</v>
      </c>
      <c r="B305" t="s">
        <v>874</v>
      </c>
      <c r="C305" t="s">
        <v>875</v>
      </c>
      <c r="D305" s="6">
        <v>325000</v>
      </c>
      <c r="E305" t="s">
        <v>434</v>
      </c>
    </row>
    <row r="306" spans="1:5" ht="15.75" hidden="1">
      <c r="A306" s="5" t="s">
        <v>449</v>
      </c>
      <c r="B306" t="s">
        <v>876</v>
      </c>
      <c r="C306" t="s">
        <v>877</v>
      </c>
      <c r="D306" s="6">
        <v>575000</v>
      </c>
      <c r="E306" t="s">
        <v>434</v>
      </c>
    </row>
    <row r="307" spans="1:5" ht="15.75" hidden="1">
      <c r="A307" s="5" t="s">
        <v>453</v>
      </c>
      <c r="B307" t="s">
        <v>1015</v>
      </c>
      <c r="C307" t="s">
        <v>863</v>
      </c>
      <c r="D307" s="6">
        <v>1500000</v>
      </c>
      <c r="E307" t="s">
        <v>434</v>
      </c>
    </row>
    <row r="308" spans="1:5" ht="15.75" hidden="1">
      <c r="A308" s="5" t="s">
        <v>446</v>
      </c>
      <c r="B308" t="s">
        <v>768</v>
      </c>
      <c r="C308" t="s">
        <v>769</v>
      </c>
      <c r="D308" s="6">
        <v>300000</v>
      </c>
      <c r="E308" t="s">
        <v>434</v>
      </c>
    </row>
    <row r="309" spans="1:5" ht="15.75" hidden="1">
      <c r="A309" s="5" t="s">
        <v>453</v>
      </c>
      <c r="B309" t="s">
        <v>1017</v>
      </c>
      <c r="C309" t="s">
        <v>499</v>
      </c>
      <c r="D309" s="6">
        <v>3366667</v>
      </c>
      <c r="E309" t="s">
        <v>434</v>
      </c>
    </row>
    <row r="310" spans="1:5" ht="15.75" hidden="1">
      <c r="A310" s="5" t="s">
        <v>452</v>
      </c>
      <c r="B310" t="s">
        <v>976</v>
      </c>
      <c r="C310" t="s">
        <v>977</v>
      </c>
      <c r="D310" s="6">
        <v>1000000</v>
      </c>
      <c r="E310" t="s">
        <v>434</v>
      </c>
    </row>
    <row r="311" spans="1:5" ht="15.75" hidden="1">
      <c r="A311" s="5" t="s">
        <v>446</v>
      </c>
      <c r="B311" t="s">
        <v>734</v>
      </c>
      <c r="C311" t="s">
        <v>735</v>
      </c>
      <c r="D311" s="6">
        <v>300000</v>
      </c>
      <c r="E311" t="s">
        <v>439</v>
      </c>
    </row>
    <row r="312" spans="1:5" ht="15.75" hidden="1">
      <c r="A312" s="5" t="s">
        <v>446</v>
      </c>
      <c r="B312" t="s">
        <v>456</v>
      </c>
      <c r="C312" t="s">
        <v>736</v>
      </c>
      <c r="D312" s="6">
        <v>600000</v>
      </c>
      <c r="E312" t="s">
        <v>439</v>
      </c>
    </row>
    <row r="313" spans="1:5" ht="15.75" hidden="1">
      <c r="A313" s="5" t="s">
        <v>451</v>
      </c>
      <c r="B313" t="s">
        <v>910</v>
      </c>
      <c r="C313" t="s">
        <v>911</v>
      </c>
      <c r="D313" s="6">
        <v>300000</v>
      </c>
      <c r="E313" t="s">
        <v>439</v>
      </c>
    </row>
    <row r="314" spans="1:5" ht="15.75" hidden="1">
      <c r="A314" s="5" t="s">
        <v>451</v>
      </c>
      <c r="B314" t="s">
        <v>912</v>
      </c>
      <c r="C314" t="s">
        <v>913</v>
      </c>
      <c r="D314" s="6">
        <v>8000000</v>
      </c>
      <c r="E314" t="s">
        <v>439</v>
      </c>
    </row>
    <row r="315" spans="1:5" ht="15.75" hidden="1">
      <c r="A315" s="5" t="s">
        <v>453</v>
      </c>
      <c r="B315" t="s">
        <v>980</v>
      </c>
      <c r="C315" t="s">
        <v>954</v>
      </c>
      <c r="D315" s="6">
        <v>300000</v>
      </c>
      <c r="E315" t="s">
        <v>439</v>
      </c>
    </row>
    <row r="316" spans="1:5" ht="15.75" hidden="1">
      <c r="A316" s="5" t="s">
        <v>447</v>
      </c>
      <c r="B316" t="s">
        <v>785</v>
      </c>
      <c r="C316" t="s">
        <v>654</v>
      </c>
      <c r="D316" s="6">
        <v>775000</v>
      </c>
      <c r="E316" t="s">
        <v>439</v>
      </c>
    </row>
    <row r="317" spans="1:5" ht="15.75" hidden="1">
      <c r="A317" s="5" t="s">
        <v>449</v>
      </c>
      <c r="B317" t="s">
        <v>856</v>
      </c>
      <c r="C317" t="s">
        <v>689</v>
      </c>
      <c r="D317" s="6">
        <v>675000</v>
      </c>
      <c r="E317" t="s">
        <v>439</v>
      </c>
    </row>
    <row r="318" spans="1:5" ht="15.75" hidden="1">
      <c r="A318" s="5" t="s">
        <v>448</v>
      </c>
      <c r="B318" t="s">
        <v>816</v>
      </c>
      <c r="C318" t="s">
        <v>817</v>
      </c>
      <c r="D318" s="6">
        <v>1000000</v>
      </c>
      <c r="E318" t="s">
        <v>439</v>
      </c>
    </row>
    <row r="319" spans="1:5" ht="15.75" hidden="1">
      <c r="A319" s="5" t="s">
        <v>444</v>
      </c>
      <c r="B319" t="s">
        <v>664</v>
      </c>
      <c r="C319" t="s">
        <v>665</v>
      </c>
      <c r="D319" s="6">
        <v>313000</v>
      </c>
      <c r="E319" t="s">
        <v>439</v>
      </c>
    </row>
    <row r="320" spans="1:5" ht="15.75" hidden="1">
      <c r="A320" s="5" t="s">
        <v>441</v>
      </c>
      <c r="B320" t="s">
        <v>524</v>
      </c>
      <c r="C320" t="s">
        <v>525</v>
      </c>
      <c r="D320" s="6">
        <v>2270000</v>
      </c>
      <c r="E320" t="s">
        <v>439</v>
      </c>
    </row>
    <row r="321" spans="1:5" ht="15.75" hidden="1">
      <c r="A321" s="5" t="s">
        <v>451</v>
      </c>
      <c r="B321" t="s">
        <v>928</v>
      </c>
      <c r="C321" t="s">
        <v>646</v>
      </c>
      <c r="D321" s="6">
        <v>3150000</v>
      </c>
      <c r="E321" t="s">
        <v>439</v>
      </c>
    </row>
    <row r="322" spans="1:5" ht="15.75" hidden="1">
      <c r="A322" s="5" t="s">
        <v>452</v>
      </c>
      <c r="B322" t="s">
        <v>969</v>
      </c>
      <c r="C322" t="s">
        <v>651</v>
      </c>
      <c r="D322" s="6">
        <v>334500</v>
      </c>
      <c r="E322" t="s">
        <v>439</v>
      </c>
    </row>
    <row r="323" spans="1:5" ht="15.75" hidden="1">
      <c r="A323" s="5" t="s">
        <v>448</v>
      </c>
      <c r="B323" t="s">
        <v>838</v>
      </c>
      <c r="C323" t="s">
        <v>839</v>
      </c>
      <c r="D323" s="6">
        <v>340000</v>
      </c>
      <c r="E323" t="s">
        <v>439</v>
      </c>
    </row>
    <row r="324" spans="1:5" ht="15.75" hidden="1">
      <c r="A324" s="5" t="s">
        <v>450</v>
      </c>
      <c r="B324" t="s">
        <v>633</v>
      </c>
      <c r="C324" t="s">
        <v>530</v>
      </c>
      <c r="D324" s="6">
        <v>307000</v>
      </c>
      <c r="E324" t="s">
        <v>439</v>
      </c>
    </row>
    <row r="325" spans="1:5" ht="15.75" hidden="1">
      <c r="A325" s="5" t="s">
        <v>443</v>
      </c>
      <c r="B325" t="s">
        <v>634</v>
      </c>
      <c r="C325" t="s">
        <v>586</v>
      </c>
      <c r="D325" s="6">
        <v>325000</v>
      </c>
      <c r="E325" t="s">
        <v>439</v>
      </c>
    </row>
    <row r="326" spans="1:5" ht="15.75" hidden="1">
      <c r="A326" s="5" t="s">
        <v>446</v>
      </c>
      <c r="B326" t="s">
        <v>763</v>
      </c>
      <c r="C326" t="s">
        <v>623</v>
      </c>
      <c r="D326" s="6">
        <v>300000</v>
      </c>
      <c r="E326" t="s">
        <v>439</v>
      </c>
    </row>
    <row r="327" spans="1:5" ht="15.75" hidden="1">
      <c r="A327" s="5" t="s">
        <v>433</v>
      </c>
      <c r="B327" t="s">
        <v>492</v>
      </c>
      <c r="C327" t="s">
        <v>493</v>
      </c>
      <c r="D327" s="6">
        <v>800000</v>
      </c>
      <c r="E327" t="s">
        <v>439</v>
      </c>
    </row>
    <row r="328" spans="1:5" ht="15.75" hidden="1">
      <c r="A328" s="5" t="s">
        <v>442</v>
      </c>
      <c r="B328" t="s">
        <v>595</v>
      </c>
      <c r="C328" t="s">
        <v>507</v>
      </c>
      <c r="D328" s="6">
        <v>3450000</v>
      </c>
      <c r="E328" t="s">
        <v>439</v>
      </c>
    </row>
    <row r="329" spans="1:5" ht="15.75" hidden="1">
      <c r="A329" s="5" t="s">
        <v>444</v>
      </c>
      <c r="B329" t="s">
        <v>647</v>
      </c>
      <c r="C329" t="s">
        <v>648</v>
      </c>
      <c r="D329" s="6">
        <v>700000</v>
      </c>
      <c r="E329" t="s">
        <v>437</v>
      </c>
    </row>
    <row r="330" spans="1:5" ht="15.75" hidden="1">
      <c r="A330" s="5" t="s">
        <v>447</v>
      </c>
      <c r="B330" t="s">
        <v>776</v>
      </c>
      <c r="C330" t="s">
        <v>777</v>
      </c>
      <c r="D330" s="6">
        <v>302000</v>
      </c>
      <c r="E330" t="s">
        <v>437</v>
      </c>
    </row>
    <row r="331" spans="1:5" ht="15.75" hidden="1">
      <c r="A331" s="5" t="s">
        <v>444</v>
      </c>
      <c r="B331" t="s">
        <v>649</v>
      </c>
      <c r="C331" t="s">
        <v>483</v>
      </c>
      <c r="D331" s="6">
        <v>1000000</v>
      </c>
      <c r="E331" t="s">
        <v>437</v>
      </c>
    </row>
    <row r="332" spans="1:5" ht="15.75" hidden="1">
      <c r="A332" s="5" t="s">
        <v>445</v>
      </c>
      <c r="B332" t="s">
        <v>699</v>
      </c>
      <c r="C332" t="s">
        <v>700</v>
      </c>
      <c r="D332" s="6">
        <v>1000000</v>
      </c>
      <c r="E332" t="s">
        <v>437</v>
      </c>
    </row>
    <row r="333" spans="1:5" ht="15.75" hidden="1">
      <c r="A333" s="5" t="s">
        <v>441</v>
      </c>
      <c r="B333" t="s">
        <v>515</v>
      </c>
      <c r="C333" t="s">
        <v>501</v>
      </c>
      <c r="D333" s="6">
        <v>425000</v>
      </c>
      <c r="E333" t="s">
        <v>437</v>
      </c>
    </row>
    <row r="334" spans="1:5" ht="15.75" hidden="1">
      <c r="A334" s="5" t="s">
        <v>452</v>
      </c>
      <c r="B334" t="s">
        <v>955</v>
      </c>
      <c r="C334" t="s">
        <v>646</v>
      </c>
      <c r="D334" s="6">
        <v>307500</v>
      </c>
      <c r="E334" t="s">
        <v>437</v>
      </c>
    </row>
    <row r="335" spans="1:5" ht="15.75" hidden="1">
      <c r="A335" s="5" t="s">
        <v>442</v>
      </c>
      <c r="B335" t="s">
        <v>564</v>
      </c>
      <c r="C335" t="s">
        <v>565</v>
      </c>
      <c r="D335" s="6">
        <v>11000000</v>
      </c>
      <c r="E335" t="s">
        <v>437</v>
      </c>
    </row>
    <row r="336" spans="1:5" ht="15.75" hidden="1">
      <c r="A336" s="5" t="s">
        <v>441</v>
      </c>
      <c r="B336" t="s">
        <v>520</v>
      </c>
      <c r="C336" t="s">
        <v>521</v>
      </c>
      <c r="D336" s="6">
        <v>725000</v>
      </c>
      <c r="E336" t="s">
        <v>437</v>
      </c>
    </row>
    <row r="337" spans="1:5" ht="15.75" hidden="1">
      <c r="A337" s="5" t="s">
        <v>448</v>
      </c>
      <c r="B337" t="s">
        <v>809</v>
      </c>
      <c r="C337" t="s">
        <v>466</v>
      </c>
      <c r="D337" s="6">
        <v>500000</v>
      </c>
      <c r="E337" t="s">
        <v>437</v>
      </c>
    </row>
    <row r="338" spans="1:5" ht="15.75" hidden="1">
      <c r="A338" s="5" t="s">
        <v>451</v>
      </c>
      <c r="B338" t="s">
        <v>922</v>
      </c>
      <c r="C338" t="s">
        <v>654</v>
      </c>
      <c r="D338" s="6">
        <v>2500000</v>
      </c>
      <c r="E338" t="s">
        <v>437</v>
      </c>
    </row>
    <row r="339" spans="1:5" ht="15.75" hidden="1">
      <c r="A339" s="5" t="s">
        <v>443</v>
      </c>
      <c r="B339" t="s">
        <v>613</v>
      </c>
      <c r="C339" t="s">
        <v>614</v>
      </c>
      <c r="D339" s="6">
        <v>3916667</v>
      </c>
      <c r="E339" t="s">
        <v>437</v>
      </c>
    </row>
    <row r="340" spans="1:5" ht="15.75" hidden="1">
      <c r="A340" s="5" t="s">
        <v>448</v>
      </c>
      <c r="B340" t="s">
        <v>812</v>
      </c>
      <c r="C340" t="s">
        <v>813</v>
      </c>
      <c r="D340" s="6">
        <v>2525000</v>
      </c>
      <c r="E340" t="s">
        <v>437</v>
      </c>
    </row>
    <row r="341" spans="1:5" ht="15.75" hidden="1">
      <c r="A341" s="5" t="s">
        <v>445</v>
      </c>
      <c r="B341" t="s">
        <v>710</v>
      </c>
      <c r="C341" t="s">
        <v>711</v>
      </c>
      <c r="D341" s="6">
        <v>1550000</v>
      </c>
      <c r="E341" t="s">
        <v>437</v>
      </c>
    </row>
    <row r="342" spans="1:5" ht="15.75" hidden="1">
      <c r="A342" s="5" t="s">
        <v>450</v>
      </c>
      <c r="B342" t="s">
        <v>886</v>
      </c>
      <c r="C342" t="s">
        <v>636</v>
      </c>
      <c r="D342" s="6">
        <v>2150000</v>
      </c>
      <c r="E342" t="s">
        <v>437</v>
      </c>
    </row>
    <row r="343" spans="1:5" ht="15.75" hidden="1">
      <c r="A343" s="5" t="s">
        <v>450</v>
      </c>
      <c r="B343" t="s">
        <v>888</v>
      </c>
      <c r="C343" t="s">
        <v>640</v>
      </c>
      <c r="D343" s="6">
        <v>300000</v>
      </c>
      <c r="E343" t="s">
        <v>437</v>
      </c>
    </row>
    <row r="344" spans="1:5" ht="15.75" hidden="1">
      <c r="A344" s="5" t="s">
        <v>442</v>
      </c>
      <c r="B344" t="s">
        <v>573</v>
      </c>
      <c r="C344" t="s">
        <v>574</v>
      </c>
      <c r="D344" s="6">
        <v>625000</v>
      </c>
      <c r="E344" t="s">
        <v>437</v>
      </c>
    </row>
    <row r="345" spans="1:5" ht="15.75" hidden="1">
      <c r="A345" s="5" t="s">
        <v>433</v>
      </c>
      <c r="B345" t="s">
        <v>469</v>
      </c>
      <c r="C345" t="s">
        <v>470</v>
      </c>
      <c r="D345" s="6">
        <v>15600000</v>
      </c>
      <c r="E345" t="s">
        <v>437</v>
      </c>
    </row>
    <row r="346" spans="1:5" ht="15.75" hidden="1">
      <c r="A346" s="5" t="s">
        <v>449</v>
      </c>
      <c r="B346" t="s">
        <v>857</v>
      </c>
      <c r="C346" t="s">
        <v>858</v>
      </c>
      <c r="D346" s="6">
        <v>345000</v>
      </c>
      <c r="E346" t="s">
        <v>437</v>
      </c>
    </row>
    <row r="347" spans="1:5" ht="15.75" hidden="1">
      <c r="A347" s="5" t="s">
        <v>447</v>
      </c>
      <c r="B347" t="s">
        <v>669</v>
      </c>
      <c r="C347" t="s">
        <v>794</v>
      </c>
      <c r="D347" s="6">
        <v>300000</v>
      </c>
      <c r="E347" t="s">
        <v>437</v>
      </c>
    </row>
    <row r="348" spans="1:5" ht="15.75" hidden="1">
      <c r="A348" s="5" t="s">
        <v>443</v>
      </c>
      <c r="B348" t="s">
        <v>621</v>
      </c>
      <c r="C348" t="s">
        <v>463</v>
      </c>
      <c r="D348" s="6">
        <v>314400</v>
      </c>
      <c r="E348" t="s">
        <v>437</v>
      </c>
    </row>
    <row r="349" spans="1:5" ht="15.75" hidden="1">
      <c r="A349" s="5" t="s">
        <v>445</v>
      </c>
      <c r="B349" t="s">
        <v>725</v>
      </c>
      <c r="C349" t="s">
        <v>461</v>
      </c>
      <c r="D349" s="6">
        <v>300000</v>
      </c>
      <c r="E349" t="s">
        <v>437</v>
      </c>
    </row>
    <row r="350" spans="1:5" ht="15.75" hidden="1">
      <c r="A350" s="5" t="s">
        <v>446</v>
      </c>
      <c r="B350" t="s">
        <v>756</v>
      </c>
      <c r="C350" t="s">
        <v>757</v>
      </c>
      <c r="D350" s="6">
        <v>6500000</v>
      </c>
      <c r="E350" t="s">
        <v>437</v>
      </c>
    </row>
    <row r="351" spans="1:5" ht="15.75" hidden="1">
      <c r="A351" s="5" t="s">
        <v>443</v>
      </c>
      <c r="B351" t="s">
        <v>625</v>
      </c>
      <c r="C351" t="s">
        <v>577</v>
      </c>
      <c r="D351" s="6">
        <v>300900</v>
      </c>
      <c r="E351" t="s">
        <v>437</v>
      </c>
    </row>
    <row r="352" spans="1:5" ht="15.75" hidden="1">
      <c r="A352" s="5" t="s">
        <v>447</v>
      </c>
      <c r="B352" t="s">
        <v>800</v>
      </c>
      <c r="C352" t="s">
        <v>801</v>
      </c>
      <c r="D352" s="6">
        <v>900000</v>
      </c>
      <c r="E352" t="s">
        <v>437</v>
      </c>
    </row>
    <row r="353" spans="1:5" ht="15.75" hidden="1">
      <c r="A353" s="5" t="s">
        <v>453</v>
      </c>
      <c r="B353" t="s">
        <v>627</v>
      </c>
      <c r="C353" t="s">
        <v>1005</v>
      </c>
      <c r="D353" s="6">
        <v>22000000</v>
      </c>
      <c r="E353" t="s">
        <v>437</v>
      </c>
    </row>
    <row r="354" spans="1:5" ht="15.75" hidden="1">
      <c r="A354" s="5" t="s">
        <v>452</v>
      </c>
      <c r="B354" t="s">
        <v>975</v>
      </c>
      <c r="C354" t="s">
        <v>772</v>
      </c>
      <c r="D354" s="6">
        <v>5125000</v>
      </c>
      <c r="E354" t="s">
        <v>437</v>
      </c>
    </row>
    <row r="355" spans="1:5" ht="15.75" hidden="1">
      <c r="A355" s="5" t="s">
        <v>443</v>
      </c>
      <c r="B355" t="s">
        <v>639</v>
      </c>
      <c r="C355" t="s">
        <v>640</v>
      </c>
      <c r="D355" s="6">
        <v>5500000</v>
      </c>
      <c r="E355" t="s">
        <v>437</v>
      </c>
    </row>
    <row r="356" spans="1:5" ht="15.75" hidden="1">
      <c r="A356" s="5" t="s">
        <v>433</v>
      </c>
      <c r="B356" t="s">
        <v>504</v>
      </c>
      <c r="C356" t="s">
        <v>505</v>
      </c>
      <c r="D356" s="6">
        <v>700000</v>
      </c>
      <c r="E356" t="s">
        <v>437</v>
      </c>
    </row>
    <row r="357" spans="1:5" ht="15.75" hidden="1">
      <c r="A357" s="5" t="s">
        <v>444</v>
      </c>
      <c r="B357" t="s">
        <v>687</v>
      </c>
      <c r="C357" t="s">
        <v>466</v>
      </c>
      <c r="D357" s="6">
        <v>775000</v>
      </c>
      <c r="E357" t="s">
        <v>437</v>
      </c>
    </row>
    <row r="358" spans="1:5" ht="15.75" hidden="1">
      <c r="A358" s="5" t="s">
        <v>453</v>
      </c>
      <c r="B358" t="s">
        <v>908</v>
      </c>
      <c r="C358" t="s">
        <v>1016</v>
      </c>
      <c r="D358" s="6">
        <v>415000</v>
      </c>
      <c r="E358" t="s">
        <v>437</v>
      </c>
    </row>
    <row r="359" spans="1:5" ht="15.75" hidden="1">
      <c r="A359" s="5" t="s">
        <v>445</v>
      </c>
      <c r="B359" t="s">
        <v>688</v>
      </c>
      <c r="C359" t="s">
        <v>689</v>
      </c>
      <c r="D359" s="6">
        <v>6400000</v>
      </c>
      <c r="E359" t="s">
        <v>440</v>
      </c>
    </row>
    <row r="360" spans="1:5" ht="15.75" hidden="1">
      <c r="A360" s="5" t="s">
        <v>443</v>
      </c>
      <c r="B360" t="s">
        <v>603</v>
      </c>
      <c r="C360" t="s">
        <v>561</v>
      </c>
      <c r="D360" s="6">
        <v>330000</v>
      </c>
      <c r="E360" t="s">
        <v>440</v>
      </c>
    </row>
    <row r="361" spans="1:5" ht="15.75" hidden="1">
      <c r="A361" s="5" t="s">
        <v>453</v>
      </c>
      <c r="B361" t="s">
        <v>978</v>
      </c>
      <c r="C361" t="s">
        <v>979</v>
      </c>
      <c r="D361" s="6">
        <v>302500</v>
      </c>
      <c r="E361" t="s">
        <v>440</v>
      </c>
    </row>
    <row r="362" spans="1:5" ht="15.75" hidden="1">
      <c r="A362" s="5" t="s">
        <v>452</v>
      </c>
      <c r="B362" t="s">
        <v>950</v>
      </c>
      <c r="C362" t="s">
        <v>532</v>
      </c>
      <c r="D362" s="6">
        <v>3675000</v>
      </c>
      <c r="E362" t="s">
        <v>440</v>
      </c>
    </row>
    <row r="363" spans="1:5" ht="15.75">
      <c r="A363" s="5" t="s">
        <v>451</v>
      </c>
      <c r="B363" t="s">
        <v>918</v>
      </c>
      <c r="C363" t="s">
        <v>499</v>
      </c>
      <c r="D363" s="6">
        <v>6725000</v>
      </c>
      <c r="E363" t="s">
        <v>440</v>
      </c>
    </row>
    <row r="364" spans="1:5" ht="15.75" hidden="1">
      <c r="A364" s="5" t="s">
        <v>449</v>
      </c>
      <c r="B364" t="s">
        <v>851</v>
      </c>
      <c r="C364" t="s">
        <v>751</v>
      </c>
      <c r="D364" s="6">
        <v>315000</v>
      </c>
      <c r="E364" t="s">
        <v>440</v>
      </c>
    </row>
    <row r="365" spans="1:5" ht="15.75" hidden="1">
      <c r="A365" s="5" t="s">
        <v>441</v>
      </c>
      <c r="B365" t="s">
        <v>522</v>
      </c>
      <c r="C365" t="s">
        <v>523</v>
      </c>
      <c r="D365" s="6">
        <v>7250000</v>
      </c>
      <c r="E365" t="s">
        <v>440</v>
      </c>
    </row>
    <row r="366" spans="1:5" ht="15.75" hidden="1">
      <c r="A366" s="5" t="s">
        <v>442</v>
      </c>
      <c r="B366" t="s">
        <v>569</v>
      </c>
      <c r="C366" t="s">
        <v>570</v>
      </c>
      <c r="D366" s="6">
        <v>407500</v>
      </c>
      <c r="E366" t="s">
        <v>440</v>
      </c>
    </row>
    <row r="367" spans="1:5" ht="15.75" hidden="1">
      <c r="A367" s="5" t="s">
        <v>444</v>
      </c>
      <c r="B367" t="s">
        <v>661</v>
      </c>
      <c r="C367" t="s">
        <v>532</v>
      </c>
      <c r="D367" s="6">
        <v>600000</v>
      </c>
      <c r="E367" t="s">
        <v>440</v>
      </c>
    </row>
    <row r="368" spans="1:5" ht="15.75" hidden="1">
      <c r="A368" s="5" t="s">
        <v>446</v>
      </c>
      <c r="B368" t="s">
        <v>749</v>
      </c>
      <c r="C368" t="s">
        <v>750</v>
      </c>
      <c r="D368" s="6">
        <v>325000</v>
      </c>
      <c r="E368" t="s">
        <v>440</v>
      </c>
    </row>
    <row r="369" spans="1:5" ht="15.75" hidden="1">
      <c r="A369" s="5" t="s">
        <v>448</v>
      </c>
      <c r="B369" t="s">
        <v>823</v>
      </c>
      <c r="C369" t="s">
        <v>824</v>
      </c>
      <c r="D369" s="6">
        <v>3400000</v>
      </c>
      <c r="E369" t="s">
        <v>440</v>
      </c>
    </row>
    <row r="370" spans="1:5" ht="15.75" hidden="1">
      <c r="A370" s="5" t="s">
        <v>453</v>
      </c>
      <c r="B370" t="s">
        <v>992</v>
      </c>
      <c r="C370" t="s">
        <v>483</v>
      </c>
      <c r="D370" s="6">
        <v>440000</v>
      </c>
      <c r="E370" t="s">
        <v>440</v>
      </c>
    </row>
    <row r="371" spans="1:5" ht="15.75" hidden="1">
      <c r="A371" s="5" t="s">
        <v>445</v>
      </c>
      <c r="B371" t="s">
        <v>717</v>
      </c>
      <c r="C371" t="s">
        <v>461</v>
      </c>
      <c r="D371" s="6">
        <v>305000</v>
      </c>
      <c r="E371" t="s">
        <v>440</v>
      </c>
    </row>
    <row r="372" spans="1:5" ht="15.75" hidden="1">
      <c r="A372" s="5" t="s">
        <v>442</v>
      </c>
      <c r="B372" t="s">
        <v>585</v>
      </c>
      <c r="C372" t="s">
        <v>586</v>
      </c>
      <c r="D372" s="6">
        <v>2100000</v>
      </c>
      <c r="E372" t="s">
        <v>440</v>
      </c>
    </row>
    <row r="373" spans="1:5" ht="15.75" hidden="1">
      <c r="A373" s="5" t="s">
        <v>450</v>
      </c>
      <c r="B373" t="s">
        <v>896</v>
      </c>
      <c r="C373" t="s">
        <v>532</v>
      </c>
      <c r="D373" s="6">
        <v>1700000</v>
      </c>
      <c r="E373" t="s">
        <v>440</v>
      </c>
    </row>
    <row r="374" spans="1:5" ht="15.75" hidden="1">
      <c r="A374" s="5" t="s">
        <v>450</v>
      </c>
      <c r="B374" t="s">
        <v>897</v>
      </c>
      <c r="C374" t="s">
        <v>898</v>
      </c>
      <c r="D374" s="6">
        <v>8500000</v>
      </c>
      <c r="E374" t="s">
        <v>440</v>
      </c>
    </row>
    <row r="375" spans="1:5" ht="15.75" hidden="1">
      <c r="A375" s="5" t="s">
        <v>450</v>
      </c>
      <c r="B375" t="s">
        <v>899</v>
      </c>
      <c r="C375" t="s">
        <v>900</v>
      </c>
      <c r="D375" s="6">
        <v>2625000</v>
      </c>
      <c r="E375" t="s">
        <v>440</v>
      </c>
    </row>
    <row r="376" spans="1:5" ht="15.75" hidden="1">
      <c r="A376" s="5" t="s">
        <v>453</v>
      </c>
      <c r="B376" t="s">
        <v>1002</v>
      </c>
      <c r="C376" t="s">
        <v>1003</v>
      </c>
      <c r="D376" s="6">
        <v>1300000</v>
      </c>
      <c r="E376" t="s">
        <v>440</v>
      </c>
    </row>
    <row r="377" spans="1:5" ht="15.75" hidden="1">
      <c r="A377" s="5" t="s">
        <v>452</v>
      </c>
      <c r="B377" t="s">
        <v>972</v>
      </c>
      <c r="C377" t="s">
        <v>525</v>
      </c>
      <c r="D377" s="6">
        <v>322000</v>
      </c>
      <c r="E377" t="s">
        <v>440</v>
      </c>
    </row>
    <row r="378" spans="1:5" ht="15.75" hidden="1">
      <c r="A378" s="5" t="s">
        <v>447</v>
      </c>
      <c r="B378" t="s">
        <v>799</v>
      </c>
      <c r="C378" t="s">
        <v>751</v>
      </c>
      <c r="D378" s="6">
        <v>4500000</v>
      </c>
      <c r="E378" t="s">
        <v>440</v>
      </c>
    </row>
    <row r="379" spans="1:5" ht="15.75" hidden="1">
      <c r="A379" s="5" t="s">
        <v>446</v>
      </c>
      <c r="B379" t="s">
        <v>761</v>
      </c>
      <c r="C379" t="s">
        <v>574</v>
      </c>
      <c r="D379" s="6">
        <v>300000</v>
      </c>
      <c r="E379" t="s">
        <v>440</v>
      </c>
    </row>
    <row r="380" spans="1:5" ht="15.75" hidden="1">
      <c r="A380" s="5" t="s">
        <v>453</v>
      </c>
      <c r="B380" t="s">
        <v>1008</v>
      </c>
      <c r="C380" t="s">
        <v>646</v>
      </c>
      <c r="D380" s="6">
        <v>750000</v>
      </c>
      <c r="E380" t="s">
        <v>440</v>
      </c>
    </row>
    <row r="381" spans="1:5" ht="15.75" hidden="1">
      <c r="A381" s="5" t="s">
        <v>433</v>
      </c>
      <c r="B381" t="s">
        <v>496</v>
      </c>
      <c r="C381" t="s">
        <v>497</v>
      </c>
      <c r="D381" s="6">
        <v>5000000</v>
      </c>
      <c r="E381" t="s">
        <v>440</v>
      </c>
    </row>
    <row r="382" spans="1:5" ht="15.75" hidden="1">
      <c r="A382" s="5" t="s">
        <v>433</v>
      </c>
      <c r="B382" t="s">
        <v>506</v>
      </c>
      <c r="C382" t="s">
        <v>507</v>
      </c>
      <c r="D382" s="6">
        <v>1500000</v>
      </c>
      <c r="E382" t="s">
        <v>440</v>
      </c>
    </row>
  </sheetData>
  <autoFilter ref="A1:E382">
    <filterColumn colId="0">
      <filters>
        <filter val="Seattle Mariners"/>
      </filters>
    </filterColumn>
    <filterColumn colId="4">
      <filters>
        <filter val="Third Baseman"/>
      </filters>
    </filterColumn>
  </autoFilter>
  <sortState ref="A2:E382">
    <sortCondition ref="E2:E382"/>
    <sortCondition ref="B2:B382"/>
  </sortState>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16"/>
  <sheetViews>
    <sheetView workbookViewId="0">
      <selection activeCell="B18" sqref="B18"/>
    </sheetView>
  </sheetViews>
  <sheetFormatPr defaultRowHeight="15"/>
  <sheetData>
    <row r="1" spans="1:2" ht="17.25">
      <c r="A1" s="8" t="s">
        <v>1020</v>
      </c>
    </row>
    <row r="2" spans="1:2">
      <c r="A2" t="s">
        <v>578</v>
      </c>
      <c r="B2" t="s">
        <v>579</v>
      </c>
    </row>
    <row r="5" spans="1:2" ht="17.25">
      <c r="A5" s="8" t="s">
        <v>1021</v>
      </c>
    </row>
    <row r="6" spans="1:2" ht="15.75">
      <c r="A6" s="5" t="s">
        <v>441</v>
      </c>
    </row>
    <row r="9" spans="1:2">
      <c r="A9" s="1" t="s">
        <v>1022</v>
      </c>
    </row>
    <row r="10" spans="1:2">
      <c r="A10">
        <v>0</v>
      </c>
    </row>
    <row r="12" spans="1:2">
      <c r="A12" s="1" t="s">
        <v>1023</v>
      </c>
    </row>
    <row r="13" spans="1:2">
      <c r="A13">
        <v>3</v>
      </c>
    </row>
    <row r="15" spans="1:2">
      <c r="A15" s="1" t="s">
        <v>1024</v>
      </c>
    </row>
    <row r="16" spans="1:2">
      <c r="A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substitute</vt:lpstr>
      <vt:lpstr>substitute2</vt:lpstr>
      <vt:lpstr>extract data</vt:lpstr>
      <vt:lpstr>Reformat Text</vt:lpstr>
      <vt:lpstr>Maths Functions</vt:lpstr>
      <vt:lpstr>Manipulation</vt:lpstr>
      <vt:lpstr>ALbb_salaries_2003</vt:lpstr>
      <vt:lpstr>Albb_workspace</vt:lpstr>
      <vt:lpstr>Albb_Analysis</vt:lpstr>
      <vt:lpstr>Fruits Order - Logical Function</vt:lpstr>
      <vt:lpstr>ALbb - Conditional Functions</vt:lpstr>
      <vt:lpstr>ALbb-Pivot Tables Data</vt:lpstr>
      <vt:lpstr>Salary Analysis per Team</vt:lpstr>
      <vt:lpstr>Players Analysis per Team</vt:lpstr>
      <vt:lpstr>Fruit Order Name Range</vt:lpstr>
      <vt:lpstr>AirLine Code</vt:lpstr>
      <vt:lpstr>Airport Code</vt:lpstr>
      <vt:lpstr>LookUp Function</vt:lpstr>
      <vt:lpstr>Airline</vt:lpstr>
      <vt:lpstr>Airport</vt:lpstr>
      <vt:lpstr>apple_price</vt:lpstr>
      <vt:lpstr>orange_price</vt:lpstr>
      <vt:lpstr>pear_price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Phone Thiri Yadana</dc:creator>
  <cp:lastModifiedBy>Phone Thiri Yadana</cp:lastModifiedBy>
  <dcterms:created xsi:type="dcterms:W3CDTF">2020-07-16T12:38:59Z</dcterms:created>
  <dcterms:modified xsi:type="dcterms:W3CDTF">2020-07-16T15:29:53Z</dcterms:modified>
</cp:coreProperties>
</file>