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85b6e2554a4e58c/Documentos/GitHub/portfolio-em-dados/Excel/E-commerce_meteora/"/>
    </mc:Choice>
  </mc:AlternateContent>
  <xr:revisionPtr revIDLastSave="18" documentId="8_{F09C4A0B-0F49-4682-8A8B-3EFF836C5069}" xr6:coauthVersionLast="47" xr6:coauthVersionMax="47" xr10:uidLastSave="{7BE3F54F-A3B5-41DA-AE00-E0AFACD5BA7B}"/>
  <bookViews>
    <workbookView xWindow="30390" yWindow="1095" windowWidth="21600" windowHeight="13860" firstSheet="2" activeTab="2" xr2:uid="{F6D97A53-F63B-4272-A181-44B26E0B790F}"/>
  </bookViews>
  <sheets>
    <sheet name="Meu Gráfico" sheetId="6" state="hidden" r:id="rId1"/>
    <sheet name="Planilha3" sheetId="5" state="hidden" r:id="rId2"/>
    <sheet name="Produtos" sheetId="17" r:id="rId3"/>
    <sheet name="Vendas" sheetId="16" r:id="rId4"/>
    <sheet name="Dados para Graficos" sheetId="19" r:id="rId5"/>
    <sheet name="Dashboard (2)" sheetId="20" r:id="rId6"/>
    <sheet name="Dashboard" sheetId="18" r:id="rId7"/>
    <sheet name="Meus Números (Tabela)" sheetId="12" state="hidden" r:id="rId8"/>
    <sheet name="Filtro Avançado" sheetId="9" state="hidden" r:id="rId9"/>
  </sheets>
  <definedNames>
    <definedName name="_xlnm._FilterDatabase" localSheetId="3" hidden="1">Vendas!$B$2:$F$120</definedName>
    <definedName name="_xlnm.Extract" localSheetId="8">'Filtro Avançado'!$B$6:$H$6</definedName>
    <definedName name="_xlnm.Criteria" localSheetId="8">'Filtro Avançado'!$B$2:$C$3</definedName>
    <definedName name="Int_Nome_Produtos">#REF!</definedName>
    <definedName name="Int_Quantidade">#REF!</definedName>
  </definedNames>
  <calcPr calcId="191029"/>
  <pivotCaches>
    <pivotCache cacheId="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G4" i="20" l="1"/>
  <c r="AO4" i="20"/>
  <c r="W4" i="20"/>
  <c r="C5" i="19"/>
  <c r="C4" i="19"/>
  <c r="C3" i="19"/>
  <c r="B5" i="19"/>
  <c r="B4" i="19"/>
  <c r="B3" i="19"/>
  <c r="H3" i="16"/>
  <c r="L11" i="19" s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L13" i="19"/>
  <c r="L12" i="19"/>
  <c r="N4" i="19"/>
  <c r="N5" i="19"/>
  <c r="N3" i="19"/>
  <c r="D4" i="19"/>
  <c r="D5" i="19"/>
  <c r="D3" i="19"/>
  <c r="BG4" i="18"/>
  <c r="AO4" i="18"/>
  <c r="W4" i="18"/>
  <c r="L4" i="19" l="1"/>
  <c r="M4" i="19" s="1"/>
  <c r="L3" i="19"/>
  <c r="M3" i="19" s="1"/>
  <c r="L5" i="19"/>
  <c r="M5" i="19" s="1"/>
  <c r="A62" i="16"/>
  <c r="D120" i="16"/>
  <c r="A120" i="16"/>
  <c r="D119" i="16"/>
  <c r="A119" i="16"/>
  <c r="D118" i="16"/>
  <c r="A118" i="16"/>
  <c r="D117" i="16"/>
  <c r="A117" i="16"/>
  <c r="D116" i="16"/>
  <c r="A116" i="16"/>
  <c r="D115" i="16"/>
  <c r="A115" i="16"/>
  <c r="D114" i="16"/>
  <c r="A114" i="16"/>
  <c r="D113" i="16"/>
  <c r="A113" i="16"/>
  <c r="D112" i="16"/>
  <c r="A112" i="16"/>
  <c r="D111" i="16"/>
  <c r="A111" i="16"/>
  <c r="D110" i="16"/>
  <c r="A110" i="16"/>
  <c r="D109" i="16"/>
  <c r="A109" i="16"/>
  <c r="D108" i="16"/>
  <c r="A108" i="16"/>
  <c r="D107" i="16"/>
  <c r="A107" i="16"/>
  <c r="D106" i="16"/>
  <c r="A106" i="16"/>
  <c r="D105" i="16"/>
  <c r="A105" i="16"/>
  <c r="D104" i="16"/>
  <c r="A104" i="16"/>
  <c r="D103" i="16"/>
  <c r="A103" i="16"/>
  <c r="D102" i="16"/>
  <c r="A102" i="16"/>
  <c r="D101" i="16"/>
  <c r="A101" i="16"/>
  <c r="D100" i="16"/>
  <c r="A100" i="16"/>
  <c r="D99" i="16"/>
  <c r="A99" i="16"/>
  <c r="D98" i="16"/>
  <c r="A98" i="16"/>
  <c r="D97" i="16"/>
  <c r="A97" i="16"/>
  <c r="D96" i="16"/>
  <c r="A96" i="16"/>
  <c r="D95" i="16"/>
  <c r="A95" i="16"/>
  <c r="D94" i="16"/>
  <c r="A94" i="16"/>
  <c r="D93" i="16"/>
  <c r="A93" i="16"/>
  <c r="D92" i="16"/>
  <c r="A92" i="16"/>
  <c r="D91" i="16"/>
  <c r="A91" i="16"/>
  <c r="D90" i="16"/>
  <c r="A90" i="16"/>
  <c r="D89" i="16"/>
  <c r="A89" i="16"/>
  <c r="D88" i="16"/>
  <c r="A88" i="16"/>
  <c r="D87" i="16"/>
  <c r="A87" i="16"/>
  <c r="D86" i="16"/>
  <c r="A86" i="16"/>
  <c r="D85" i="16"/>
  <c r="A85" i="16"/>
  <c r="D84" i="16"/>
  <c r="A84" i="16"/>
  <c r="D83" i="16"/>
  <c r="A83" i="16"/>
  <c r="D82" i="16"/>
  <c r="A82" i="16"/>
  <c r="D81" i="16"/>
  <c r="A81" i="16"/>
  <c r="D80" i="16"/>
  <c r="A80" i="16"/>
  <c r="D79" i="16"/>
  <c r="A79" i="16"/>
  <c r="D78" i="16"/>
  <c r="A78" i="16"/>
  <c r="D77" i="16"/>
  <c r="A77" i="16"/>
  <c r="D76" i="16"/>
  <c r="A76" i="16"/>
  <c r="D75" i="16"/>
  <c r="A75" i="16"/>
  <c r="D74" i="16"/>
  <c r="A74" i="16"/>
  <c r="D73" i="16"/>
  <c r="A73" i="16"/>
  <c r="D72" i="16"/>
  <c r="A72" i="16"/>
  <c r="D71" i="16"/>
  <c r="A71" i="16"/>
  <c r="D70" i="16"/>
  <c r="A70" i="16"/>
  <c r="D69" i="16"/>
  <c r="A69" i="16"/>
  <c r="D68" i="16"/>
  <c r="A68" i="16"/>
  <c r="D67" i="16"/>
  <c r="A67" i="16"/>
  <c r="D66" i="16"/>
  <c r="A66" i="16"/>
  <c r="D65" i="16"/>
  <c r="A65" i="16"/>
  <c r="D64" i="16"/>
  <c r="A64" i="16"/>
  <c r="D63" i="16"/>
  <c r="A63" i="16"/>
  <c r="D62" i="16"/>
  <c r="A61" i="16"/>
  <c r="D61" i="16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40" i="17"/>
  <c r="F42" i="17"/>
  <c r="F43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31" i="17"/>
  <c r="F132" i="17"/>
  <c r="F133" i="17"/>
  <c r="F134" i="17"/>
  <c r="F135" i="17"/>
  <c r="F136" i="17"/>
  <c r="F137" i="17"/>
  <c r="F138" i="17"/>
  <c r="F140" i="17"/>
  <c r="F143" i="17"/>
  <c r="F144" i="17"/>
  <c r="F145" i="17"/>
  <c r="F146" i="17"/>
  <c r="F147" i="17"/>
  <c r="F148" i="17"/>
  <c r="F149" i="17"/>
  <c r="F150" i="17"/>
  <c r="F151" i="17"/>
  <c r="F152" i="17"/>
  <c r="F153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71" i="17"/>
  <c r="F172" i="17"/>
  <c r="F173" i="17"/>
  <c r="F174" i="17"/>
  <c r="F175" i="17"/>
  <c r="F176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8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71" i="17"/>
  <c r="F272" i="17"/>
  <c r="F273" i="17"/>
  <c r="F274" i="17"/>
  <c r="F275" i="17"/>
  <c r="F276" i="17"/>
  <c r="F277" i="17"/>
  <c r="F278" i="17"/>
  <c r="F279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3" i="17"/>
  <c r="F304" i="17"/>
  <c r="F305" i="17"/>
  <c r="F306" i="17"/>
  <c r="F307" i="17"/>
  <c r="F308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4" i="17" l="1"/>
  <c r="F5" i="17"/>
  <c r="F6" i="17"/>
  <c r="F39" i="17"/>
  <c r="F41" i="17"/>
  <c r="F44" i="17"/>
  <c r="F58" i="17"/>
  <c r="F59" i="17"/>
  <c r="F60" i="17"/>
  <c r="F84" i="17"/>
  <c r="F85" i="17"/>
  <c r="F86" i="17"/>
  <c r="F128" i="17"/>
  <c r="F129" i="17"/>
  <c r="F130" i="17"/>
  <c r="F139" i="17"/>
  <c r="F141" i="17"/>
  <c r="F142" i="17"/>
  <c r="F154" i="17"/>
  <c r="F168" i="17"/>
  <c r="F169" i="17"/>
  <c r="F170" i="17"/>
  <c r="F177" i="17"/>
  <c r="F178" i="17"/>
  <c r="F179" i="17"/>
  <c r="F217" i="17"/>
  <c r="F219" i="17"/>
  <c r="F268" i="17"/>
  <c r="F269" i="17"/>
  <c r="F270" i="17"/>
  <c r="F280" i="17"/>
  <c r="F281" i="17"/>
  <c r="F282" i="17"/>
  <c r="F300" i="17"/>
  <c r="F301" i="17"/>
  <c r="F302" i="17"/>
  <c r="F309" i="17"/>
  <c r="F310" i="17"/>
  <c r="F311" i="17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3" i="16"/>
  <c r="H6" i="19" l="1"/>
  <c r="H8" i="19"/>
  <c r="H9" i="19"/>
  <c r="H10" i="19"/>
  <c r="H12" i="19"/>
  <c r="H13" i="19"/>
  <c r="H14" i="19"/>
  <c r="H3" i="19"/>
  <c r="I14" i="19"/>
  <c r="I3" i="19"/>
  <c r="H7" i="19"/>
  <c r="I5" i="19"/>
  <c r="I6" i="19"/>
  <c r="I7" i="19"/>
  <c r="I8" i="19"/>
  <c r="H11" i="19"/>
  <c r="I9" i="19"/>
  <c r="I10" i="19"/>
  <c r="I11" i="19"/>
  <c r="I12" i="19"/>
  <c r="I13" i="19"/>
  <c r="I4" i="19"/>
  <c r="H4" i="19"/>
  <c r="H5" i="19"/>
  <c r="B4" i="12"/>
  <c r="H4" i="12"/>
  <c r="G4" i="12"/>
  <c r="F4" i="12"/>
  <c r="D4" i="12"/>
  <c r="C4" i="12"/>
</calcChain>
</file>

<file path=xl/sharedStrings.xml><?xml version="1.0" encoding="utf-8"?>
<sst xmlns="http://schemas.openxmlformats.org/spreadsheetml/2006/main" count="1701" uniqueCount="590">
  <si>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</si>
  <si>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</si>
  <si>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</si>
  <si>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</si>
  <si>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</si>
  <si>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</si>
  <si>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</si>
  <si>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</si>
  <si>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</si>
  <si>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</si>
  <si>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</si>
  <si>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</si>
  <si>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</si>
  <si>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</si>
  <si>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</si>
  <si>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</si>
  <si>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</si>
  <si>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</si>
  <si>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</si>
  <si>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</si>
  <si>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</si>
  <si>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</si>
  <si>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</si>
  <si>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</si>
  <si>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</si>
  <si>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</si>
  <si>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</si>
  <si>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</si>
  <si>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</si>
  <si>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</si>
  <si>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</si>
  <si>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</si>
  <si>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</si>
  <si>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</si>
  <si>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</si>
  <si>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</si>
  <si>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</si>
  <si>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</si>
  <si>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</si>
  <si>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</si>
  <si>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</si>
  <si>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</si>
  <si>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</si>
  <si>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</si>
  <si>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</si>
  <si>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</si>
  <si>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</si>
  <si>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</si>
  <si>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</si>
  <si>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</si>
  <si>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</si>
  <si>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</si>
  <si>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</si>
  <si>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</si>
  <si>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</si>
  <si>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</si>
  <si>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</si>
  <si>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</si>
  <si>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</si>
  <si>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</si>
  <si>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</si>
  <si>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</si>
  <si>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</si>
  <si>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</si>
  <si>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</si>
  <si>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</si>
  <si>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</si>
  <si>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</si>
  <si>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</si>
  <si>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</si>
  <si>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</si>
  <si>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</si>
  <si>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</si>
  <si>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</si>
  <si>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</si>
  <si>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</si>
  <si>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</si>
  <si>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</si>
  <si>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</si>
  <si>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</si>
  <si>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</si>
  <si>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</si>
  <si>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</si>
  <si>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</si>
  <si>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</si>
  <si>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</si>
  <si>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</si>
  <si>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</si>
  <si>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</si>
  <si>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Sintuação</t>
  </si>
  <si>
    <t>Bermuda Chino Cáqui Masculina</t>
  </si>
  <si>
    <t>Saias e Shorts</t>
  </si>
  <si>
    <t>Bermuda Ciclista Lycra Preta</t>
  </si>
  <si>
    <t>Bermuda Jeans Destroyed Feminina</t>
  </si>
  <si>
    <t>Bermuda Jeans Reta Masculina</t>
  </si>
  <si>
    <t>Blazer Alfaiataria Nude</t>
  </si>
  <si>
    <t>Casacos e Jaquetas</t>
  </si>
  <si>
    <t>Blazer Estruturado Preto</t>
  </si>
  <si>
    <t>Blazer Oversized Verde Esmeralda</t>
  </si>
  <si>
    <t>Blazer Xadrez Feminino Casual</t>
  </si>
  <si>
    <t>Blusa Alça Larga Seda Branca</t>
  </si>
  <si>
    <t>Blusas e Suéteres</t>
  </si>
  <si>
    <t>Blusa Ciganinha Estampada</t>
  </si>
  <si>
    <t>Blusa com Renda no Decote Preto</t>
  </si>
  <si>
    <t>Blusa Cropped Canelado Branco</t>
  </si>
  <si>
    <t>Blusa de Frio Manga Bufante</t>
  </si>
  <si>
    <t>Blusa de Tricô Gola Alta Creme</t>
  </si>
  <si>
    <t>Blusa de Tule Transparente Preto</t>
  </si>
  <si>
    <t>Blusa Manga Longa Estampada Poá</t>
  </si>
  <si>
    <t>Blusa Segunda Pele Manga Longa</t>
  </si>
  <si>
    <t>Camisetas</t>
  </si>
  <si>
    <t>Blusa Segunda Pele Renda Preta</t>
  </si>
  <si>
    <t>Blusa Segunda Pele Térmica</t>
  </si>
  <si>
    <t>Body Canelado Alças Finas Vermelho</t>
  </si>
  <si>
    <t>Bolsa Carteiro Lona Masculina</t>
  </si>
  <si>
    <t>Bolsa Tiracolo Pequena Preta</t>
  </si>
  <si>
    <t>Boné Aba Curva Liso Preto</t>
  </si>
  <si>
    <t>Bota Cano Curto Salto Bloco</t>
  </si>
  <si>
    <t>Bota Chelsea Couro Marrom</t>
  </si>
  <si>
    <t>Bota Coturno Couro Preto</t>
  </si>
  <si>
    <t>Bota Over The Knee Salto Alto</t>
  </si>
  <si>
    <t>Brinco Argola Média Dourada</t>
  </si>
  <si>
    <t>Cachecol de Lã Xadrez</t>
  </si>
  <si>
    <t>Calça Alfaiataria Cenoura Mostarda</t>
  </si>
  <si>
    <t>Calças</t>
  </si>
  <si>
    <t>Calça Alfaiataria Póa Feminina</t>
  </si>
  <si>
    <t>Calça Cargo Tecido Leve Bege</t>
  </si>
  <si>
    <t>Calça Clochard Viscose Preta</t>
  </si>
  <si>
    <t>Calça Flare Sarja Off White</t>
  </si>
  <si>
    <t>Calça Jeans Boot Cut Escura</t>
  </si>
  <si>
    <t>Calça Jeans Cropped Preta</t>
  </si>
  <si>
    <t>Calça Jeans Destroyed Clara</t>
  </si>
  <si>
    <t>Calça Jeans Reta Preta</t>
  </si>
  <si>
    <t>Calça Jeans Skinny Azul Escuro</t>
  </si>
  <si>
    <t>Calça Jeans Super Skinny Masculina</t>
  </si>
  <si>
    <t>Calça Jeans Wide Leg Azul Claro</t>
  </si>
  <si>
    <t>Calça Jogger Moletom Preto</t>
  </si>
  <si>
    <t>Calça Legging com Recortes Cinza</t>
  </si>
  <si>
    <t>Calça Montaria Cirrê Preta</t>
  </si>
  <si>
    <t>Calça Pantalona Viscose Vermelha</t>
  </si>
  <si>
    <t>Calça Reta Tecido Estampado</t>
  </si>
  <si>
    <t>Calça Social Chino Cáqui</t>
  </si>
  <si>
    <t>Calça Social com Cinto Marinho</t>
  </si>
  <si>
    <t>Calça Social Slim Cinza</t>
  </si>
  <si>
    <t>Calça Wide Leg Linho Bege</t>
  </si>
  <si>
    <t>Calcinha de Renda Fio Dental</t>
  </si>
  <si>
    <t>Íntimo</t>
  </si>
  <si>
    <t>Calcinha Hot Pant Renda Branca</t>
  </si>
  <si>
    <t>Calcinha Sem Costura Kit 3 und</t>
  </si>
  <si>
    <t>Calcinha Tanga Kit 5 und Cores</t>
  </si>
  <si>
    <t>Camisa Jeans Lavagem Clara</t>
  </si>
  <si>
    <t>Camisas</t>
  </si>
  <si>
    <t>Camisa Linho Gola Padre Bege</t>
  </si>
  <si>
    <t>Camisa Manga Curta Viscose Floral</t>
  </si>
  <si>
    <t>Camisa Polo Listrada Azul/Branca</t>
  </si>
  <si>
    <t>Camisa Polo Piquet Azul Marinho</t>
  </si>
  <si>
    <t>Camisa Social Lisa Rosa Claro</t>
  </si>
  <si>
    <t>Camisa Social Slim Fit Azul Claro</t>
  </si>
  <si>
    <t>Camisa Social Slim Fit Branca</t>
  </si>
  <si>
    <t>Camisa Xadrez Flanela Vermelha</t>
  </si>
  <si>
    <t>Camiseta Básica Algodão Amarela</t>
  </si>
  <si>
    <t>Camiseta Básica Algodão Branca</t>
  </si>
  <si>
    <t>Camiseta Básica Algodão Preta</t>
  </si>
  <si>
    <t>Camiseta Básica Algodão Verde Oliva</t>
  </si>
  <si>
    <t>Camiseta Dry Fit Academia Preta</t>
  </si>
  <si>
    <t>Camiseta Estampada Banda Rock</t>
  </si>
  <si>
    <t>Camiseta Estampada Vintage</t>
  </si>
  <si>
    <t>Camiseta Gola V Malha Verde Militar</t>
  </si>
  <si>
    <t>Camiseta Longline Lisa Preta</t>
  </si>
  <si>
    <t>Camiseta Oversized Estampa Gráfica</t>
  </si>
  <si>
    <t>Camiseta Regata Estampada Verão</t>
  </si>
  <si>
    <t>Camisola Curta Renda Azul Marinho</t>
  </si>
  <si>
    <t>Cardigã de Malha Fina Preto</t>
  </si>
  <si>
    <t>Cardigã Longo Fio Mousse Rosa</t>
  </si>
  <si>
    <t>Carteira de Couro Clássica</t>
  </si>
  <si>
    <t>Casaco Teddy Bear Marrom</t>
  </si>
  <si>
    <t>Chinelo Slide Confortável Preto</t>
  </si>
  <si>
    <t>Cinto de Couro Dupla Face</t>
  </si>
  <si>
    <t>Cinto de Couro Fino Marrom</t>
  </si>
  <si>
    <t>Cinto Largo Fivela Dourada</t>
  </si>
  <si>
    <t>Cinto Trançado Fivela Redonda</t>
  </si>
  <si>
    <t>Colar Pingente Ponto de Luz</t>
  </si>
  <si>
    <t>Colete Puffer Preto</t>
  </si>
  <si>
    <t>Cueca Boxer Microfibra Kit 3 und</t>
  </si>
  <si>
    <t>Gorro de Inverno com Logo</t>
  </si>
  <si>
    <t>Gorro de Inverno com Pompom Rosa</t>
  </si>
  <si>
    <t>Jaqueta Bomber Cetim Estampada</t>
  </si>
  <si>
    <t>Jaqueta Corta Vento Esportiva</t>
  </si>
  <si>
    <t>Jaqueta de Couro Sintético Preta</t>
  </si>
  <si>
    <t>Jaqueta de Sarja Masculina Verde</t>
  </si>
  <si>
    <t>Jaqueta Jeans Clássica Azul</t>
  </si>
  <si>
    <t>Jaqueta Jeans Cropped Lavagem Clara</t>
  </si>
  <si>
    <t>Jaqueta Puffer Branca</t>
  </si>
  <si>
    <t>Jaqueta Sarja Trucker Azul</t>
  </si>
  <si>
    <t>Legging Fitness Preto</t>
  </si>
  <si>
    <t>Lenço Quadrado Seda Estampado</t>
  </si>
  <si>
    <t>Luva de Couro Forrada Inverno</t>
  </si>
  <si>
    <t>Luva de Dedo Touch Screen Preta</t>
  </si>
  <si>
    <t>Macacão Curto Saruel Moletom</t>
  </si>
  <si>
    <t>Vestidos</t>
  </si>
  <si>
    <t>Macacão Longo Decote V Azul</t>
  </si>
  <si>
    <t>Meia 3/4 Esportiva Listrada</t>
  </si>
  <si>
    <t>Meias</t>
  </si>
  <si>
    <t>Meia Calça Fio 40 Preta</t>
  </si>
  <si>
    <t>Meia Calça Fio 80 Inverno</t>
  </si>
  <si>
    <t>Meia de Compressão Viagem</t>
  </si>
  <si>
    <t>Meia Divertida Estampada</t>
  </si>
  <si>
    <t>Meia Esportiva Cano Médio Branca</t>
  </si>
  <si>
    <t>Meia Sapatilha Invisível Kit 3 und</t>
  </si>
  <si>
    <t>Meia Social Cano Curto Preta</t>
  </si>
  <si>
    <t>Mocassim Feminino Verniz Vermelho</t>
  </si>
  <si>
    <t>Mochila de Couro Ecológico</t>
  </si>
  <si>
    <t>Moletom Canguru Básico Cinza</t>
  </si>
  <si>
    <t>Moletom Cropped Preto</t>
  </si>
  <si>
    <t>Moletom Gola Careca Sem Estampa</t>
  </si>
  <si>
    <t>Óculos de Grau Armação Redonda</t>
  </si>
  <si>
    <t>Óculos de Sol Aviador</t>
  </si>
  <si>
    <t>Parka com Capuz e Forro Azul</t>
  </si>
  <si>
    <t>Pijama Americano Cetim Rosa</t>
  </si>
  <si>
    <t>Pijama Curto Viscose Estampado</t>
  </si>
  <si>
    <t>Pijama Longo Flanela Xadrez</t>
  </si>
  <si>
    <t>Pochete Transversal Esportiva</t>
  </si>
  <si>
    <t>Pulseira Bangle Prateada</t>
  </si>
  <si>
    <t>Regata Cavada Masculina Cinza</t>
  </si>
  <si>
    <t>Relógio Clássico Pulseira Couro</t>
  </si>
  <si>
    <t>Roupão de Banho Atoalhado Branco</t>
  </si>
  <si>
    <t>Saia Godê Midi Estampada</t>
  </si>
  <si>
    <t>Saia Jeans Mini Botões</t>
  </si>
  <si>
    <t>Saia Lápis Alfaiataria Preta</t>
  </si>
  <si>
    <t>Saia Longa Estampada Fenda</t>
  </si>
  <si>
    <t>Saia Midi Evasê Poá</t>
  </si>
  <si>
    <t>Saia Plissada Midi Vinho</t>
  </si>
  <si>
    <t>Sandália Anabela Palha</t>
  </si>
  <si>
    <t>Sandália Rasteira Tiras Marrom</t>
  </si>
  <si>
    <t>Sandália Salto Grosso Nude</t>
  </si>
  <si>
    <t>Sapatênis Couro Marrom Masculino</t>
  </si>
  <si>
    <t>Sapatilha Bico Fino Nude</t>
  </si>
  <si>
    <t>Sapato Oxford Feminino Marrom</t>
  </si>
  <si>
    <t>Sapato Social Couro Masculino Preto</t>
  </si>
  <si>
    <t>Scarpin Salto Médio Preto</t>
  </si>
  <si>
    <t>Short Biker Lycra Vinho</t>
  </si>
  <si>
    <t>Short de Alfaiataria Cinto Branco</t>
  </si>
  <si>
    <t>Short Jeans Cintura Alta</t>
  </si>
  <si>
    <t>Short Jeans Colorido Vermelho</t>
  </si>
  <si>
    <t>Short Moletom Esportivo Masculino</t>
  </si>
  <si>
    <t>Shorts Saia Fitness Estampado</t>
  </si>
  <si>
    <t>Sobretudo de Lã Cáqui</t>
  </si>
  <si>
    <t>Sobretudo Xadrez Feminino</t>
  </si>
  <si>
    <t>Suéter de Lã Clássico Preto</t>
  </si>
  <si>
    <t>Suéter Decote V Cinza Mescla</t>
  </si>
  <si>
    <t>Sutiã Adesivo Invisível</t>
  </si>
  <si>
    <t>Sutiã Básico de Algodão Branco</t>
  </si>
  <si>
    <t>Sutiã de Renda Sem Bojo Preto</t>
  </si>
  <si>
    <t>Sutiã Esportivo Alto Sustentação</t>
  </si>
  <si>
    <t>Sutiã Push-Up com Bojo Renda</t>
  </si>
  <si>
    <t>Sutiã Sem Costura Bojo Removível</t>
  </si>
  <si>
    <t>Sutiã Top Faixa Sem Costura</t>
  </si>
  <si>
    <t>Tênis Cano Alto Estampa Animal Print</t>
  </si>
  <si>
    <t>Tênis Casual Branco Lona</t>
  </si>
  <si>
    <t>Tênis de Corrida Amortecimento</t>
  </si>
  <si>
    <t>Tênis Esportivo Casual Preto</t>
  </si>
  <si>
    <t>Tênis Slip On Preto</t>
  </si>
  <si>
    <t>Tênis Urbano Plataforma Branco</t>
  </si>
  <si>
    <t>Touca de Lã Inverno Cinza</t>
  </si>
  <si>
    <t>T-Shirt Estampa Minimalista Amarela</t>
  </si>
  <si>
    <t>T-Shirt Gola Redonda Mescla</t>
  </si>
  <si>
    <t>T-Shirt Gola V Dry Fit Esportiva</t>
  </si>
  <si>
    <t>Vestido Alcinha Curto Malha</t>
  </si>
  <si>
    <t>Vestido Chemise Listrado</t>
  </si>
  <si>
    <t>Vestido Curto em Linho Laranja</t>
  </si>
  <si>
    <t>Vestido Curto Rodado Estampado</t>
  </si>
  <si>
    <t>Vestido Evasê Curto Tule</t>
  </si>
  <si>
    <t>Vestido Longo Liso Malha Vermelho</t>
  </si>
  <si>
    <t>Vestido Longo Tule Bordado Festa</t>
  </si>
  <si>
    <t>Vestido Longo Viscose Amarelo</t>
  </si>
  <si>
    <t>Vestido Midi Estampado Floral</t>
  </si>
  <si>
    <t>Vestido Reto Jeans Botões</t>
  </si>
  <si>
    <t>Vestido Tubinho Canelado Cinza</t>
  </si>
  <si>
    <t>Vestido Tubinho Lese Branco</t>
  </si>
  <si>
    <t>Vestido Tubinho Preto Básico</t>
  </si>
  <si>
    <t>PR040</t>
  </si>
  <si>
    <t>PR041</t>
  </si>
  <si>
    <t>PR042</t>
  </si>
  <si>
    <t>PR043</t>
  </si>
  <si>
    <t>PR044</t>
  </si>
  <si>
    <t>PR045</t>
  </si>
  <si>
    <t>PR046</t>
  </si>
  <si>
    <t>PR047</t>
  </si>
  <si>
    <t>PR048</t>
  </si>
  <si>
    <t>PR049</t>
  </si>
  <si>
    <t>PR050</t>
  </si>
  <si>
    <t>PR051</t>
  </si>
  <si>
    <t>PR052</t>
  </si>
  <si>
    <t>PR053</t>
  </si>
  <si>
    <t>PR054</t>
  </si>
  <si>
    <t>PR055</t>
  </si>
  <si>
    <t>PR056</t>
  </si>
  <si>
    <t>PR057</t>
  </si>
  <si>
    <t>PR058</t>
  </si>
  <si>
    <t>PR059</t>
  </si>
  <si>
    <t>PR060</t>
  </si>
  <si>
    <t>PR061</t>
  </si>
  <si>
    <t>PR062</t>
  </si>
  <si>
    <t>PR063</t>
  </si>
  <si>
    <t>PR064</t>
  </si>
  <si>
    <t>PR065</t>
  </si>
  <si>
    <t>PR066</t>
  </si>
  <si>
    <t>PR067</t>
  </si>
  <si>
    <t>PR068</t>
  </si>
  <si>
    <t>PR069</t>
  </si>
  <si>
    <t>PR070</t>
  </si>
  <si>
    <t>PR071</t>
  </si>
  <si>
    <t>PR072</t>
  </si>
  <si>
    <t>PR073</t>
  </si>
  <si>
    <t>PR074</t>
  </si>
  <si>
    <t>PR075</t>
  </si>
  <si>
    <t>PR076</t>
  </si>
  <si>
    <t>PR077</t>
  </si>
  <si>
    <t>PR078</t>
  </si>
  <si>
    <t>PR079</t>
  </si>
  <si>
    <t>PR080</t>
  </si>
  <si>
    <t>PR081</t>
  </si>
  <si>
    <t>PR082</t>
  </si>
  <si>
    <t>PR083</t>
  </si>
  <si>
    <t>PR084</t>
  </si>
  <si>
    <t>PR085</t>
  </si>
  <si>
    <t>PR086</t>
  </si>
  <si>
    <t>PR087</t>
  </si>
  <si>
    <t>PR088</t>
  </si>
  <si>
    <t>PR089</t>
  </si>
  <si>
    <t>PR090</t>
  </si>
  <si>
    <t>PR091</t>
  </si>
  <si>
    <t>PR092</t>
  </si>
  <si>
    <t>PR093</t>
  </si>
  <si>
    <t>PR094</t>
  </si>
  <si>
    <t>PR095</t>
  </si>
  <si>
    <t>PR096</t>
  </si>
  <si>
    <t>PR097</t>
  </si>
  <si>
    <t>PR098</t>
  </si>
  <si>
    <t>PR099</t>
  </si>
  <si>
    <t>PR100</t>
  </si>
  <si>
    <t>PR101</t>
  </si>
  <si>
    <t>PR102</t>
  </si>
  <si>
    <t>PR103</t>
  </si>
  <si>
    <t>PR104</t>
  </si>
  <si>
    <t>PR105</t>
  </si>
  <si>
    <t>PR106</t>
  </si>
  <si>
    <t>PR107</t>
  </si>
  <si>
    <t>PR108</t>
  </si>
  <si>
    <t>PR109</t>
  </si>
  <si>
    <t>PR110</t>
  </si>
  <si>
    <t>PR111</t>
  </si>
  <si>
    <t>PR112</t>
  </si>
  <si>
    <t>PR113</t>
  </si>
  <si>
    <t>PR114</t>
  </si>
  <si>
    <t>PR115</t>
  </si>
  <si>
    <t>PR116</t>
  </si>
  <si>
    <t>PR117</t>
  </si>
  <si>
    <t>PR118</t>
  </si>
  <si>
    <t>PR119</t>
  </si>
  <si>
    <t>PR120</t>
  </si>
  <si>
    <t>PR121</t>
  </si>
  <si>
    <t>PR122</t>
  </si>
  <si>
    <t>PR123</t>
  </si>
  <si>
    <t>PR124</t>
  </si>
  <si>
    <t>PR125</t>
  </si>
  <si>
    <t>PR126</t>
  </si>
  <si>
    <t>PR127</t>
  </si>
  <si>
    <t>PR128</t>
  </si>
  <si>
    <t>PR129</t>
  </si>
  <si>
    <t>PR130</t>
  </si>
  <si>
    <t>PR131</t>
  </si>
  <si>
    <t>PR132</t>
  </si>
  <si>
    <t>PR133</t>
  </si>
  <si>
    <t>PR134</t>
  </si>
  <si>
    <t>PR135</t>
  </si>
  <si>
    <t>PR136</t>
  </si>
  <si>
    <t>PR137</t>
  </si>
  <si>
    <t>PR138</t>
  </si>
  <si>
    <t>PR139</t>
  </si>
  <si>
    <t>PR140</t>
  </si>
  <si>
    <t>PR141</t>
  </si>
  <si>
    <t>PR142</t>
  </si>
  <si>
    <t>PR143</t>
  </si>
  <si>
    <t>PR144</t>
  </si>
  <si>
    <t>PR145</t>
  </si>
  <si>
    <t>PR146</t>
  </si>
  <si>
    <t>PR147</t>
  </si>
  <si>
    <t>PR148</t>
  </si>
  <si>
    <t>PR149</t>
  </si>
  <si>
    <t>PR150</t>
  </si>
  <si>
    <t>PR151</t>
  </si>
  <si>
    <t>PR152</t>
  </si>
  <si>
    <t>PR153</t>
  </si>
  <si>
    <t>PR154</t>
  </si>
  <si>
    <t>PR155</t>
  </si>
  <si>
    <t>PR156</t>
  </si>
  <si>
    <t>PR157</t>
  </si>
  <si>
    <t>PR158</t>
  </si>
  <si>
    <t>PR159</t>
  </si>
  <si>
    <t>PR160</t>
  </si>
  <si>
    <t>PR161</t>
  </si>
  <si>
    <t>PR162</t>
  </si>
  <si>
    <t>PR163</t>
  </si>
  <si>
    <t>PR164</t>
  </si>
  <si>
    <t>PR165</t>
  </si>
  <si>
    <t>PR166</t>
  </si>
  <si>
    <t>PR167</t>
  </si>
  <si>
    <t>PR168</t>
  </si>
  <si>
    <t>PR169</t>
  </si>
  <si>
    <t>PR170</t>
  </si>
  <si>
    <t>PR171</t>
  </si>
  <si>
    <t>PR172</t>
  </si>
  <si>
    <t>PR173</t>
  </si>
  <si>
    <t>PR174</t>
  </si>
  <si>
    <t>PR175</t>
  </si>
  <si>
    <t>PR176</t>
  </si>
  <si>
    <t>PR177</t>
  </si>
  <si>
    <t>PR178</t>
  </si>
  <si>
    <t>PR179</t>
  </si>
  <si>
    <t>PR180</t>
  </si>
  <si>
    <t>PR181</t>
  </si>
  <si>
    <t>PR182</t>
  </si>
  <si>
    <t>PR183</t>
  </si>
  <si>
    <t>PR184</t>
  </si>
  <si>
    <t>PR185</t>
  </si>
  <si>
    <t>PR186</t>
  </si>
  <si>
    <t>PR187</t>
  </si>
  <si>
    <t>PR188</t>
  </si>
  <si>
    <t>PR189</t>
  </si>
  <si>
    <t>PR190</t>
  </si>
  <si>
    <t>PR191</t>
  </si>
  <si>
    <t>PR192</t>
  </si>
  <si>
    <t>PR193</t>
  </si>
  <si>
    <t>PR194</t>
  </si>
  <si>
    <t>PR195</t>
  </si>
  <si>
    <t>PR196</t>
  </si>
  <si>
    <t>PR197</t>
  </si>
  <si>
    <t>PR198</t>
  </si>
  <si>
    <t>PR199</t>
  </si>
  <si>
    <t>PR200</t>
  </si>
  <si>
    <t>PR201</t>
  </si>
  <si>
    <t>PR202</t>
  </si>
  <si>
    <t>PR203</t>
  </si>
  <si>
    <t>PR204</t>
  </si>
  <si>
    <t>PR205</t>
  </si>
  <si>
    <t>PR206</t>
  </si>
  <si>
    <t>PR207</t>
  </si>
  <si>
    <t>PR208</t>
  </si>
  <si>
    <t>PR209</t>
  </si>
  <si>
    <t>PR210</t>
  </si>
  <si>
    <t>PR211</t>
  </si>
  <si>
    <t>PR212</t>
  </si>
  <si>
    <t>PR213</t>
  </si>
  <si>
    <t>PR214</t>
  </si>
  <si>
    <t>PR215</t>
  </si>
  <si>
    <t>PR216</t>
  </si>
  <si>
    <t>PR217</t>
  </si>
  <si>
    <t>PR218</t>
  </si>
  <si>
    <t>PR219</t>
  </si>
  <si>
    <t>PR220</t>
  </si>
  <si>
    <t>PR221</t>
  </si>
  <si>
    <t>PR222</t>
  </si>
  <si>
    <t>PR223</t>
  </si>
  <si>
    <t>PR224</t>
  </si>
  <si>
    <t>PR225</t>
  </si>
  <si>
    <t>PR226</t>
  </si>
  <si>
    <t>PR227</t>
  </si>
  <si>
    <t>PR228</t>
  </si>
  <si>
    <t>PR229</t>
  </si>
  <si>
    <t>PR230</t>
  </si>
  <si>
    <t>PR231</t>
  </si>
  <si>
    <t>PR232</t>
  </si>
  <si>
    <t>PR233</t>
  </si>
  <si>
    <t>PR234</t>
  </si>
  <si>
    <t>PR235</t>
  </si>
  <si>
    <t>PR236</t>
  </si>
  <si>
    <t>PR237</t>
  </si>
  <si>
    <t>PR238</t>
  </si>
  <si>
    <t>PR239</t>
  </si>
  <si>
    <t>PR240</t>
  </si>
  <si>
    <t>PR241</t>
  </si>
  <si>
    <t>PR242</t>
  </si>
  <si>
    <t>PR243</t>
  </si>
  <si>
    <t>PR244</t>
  </si>
  <si>
    <t>PR245</t>
  </si>
  <si>
    <t>PR246</t>
  </si>
  <si>
    <t>PR247</t>
  </si>
  <si>
    <t>PR248</t>
  </si>
  <si>
    <t>PR249</t>
  </si>
  <si>
    <t>PR250</t>
  </si>
  <si>
    <t>PR251</t>
  </si>
  <si>
    <t>PR252</t>
  </si>
  <si>
    <t>PR253</t>
  </si>
  <si>
    <t>PR254</t>
  </si>
  <si>
    <t>PR255</t>
  </si>
  <si>
    <t>PR256</t>
  </si>
  <si>
    <t>PR257</t>
  </si>
  <si>
    <t>PR258</t>
  </si>
  <si>
    <t>PR259</t>
  </si>
  <si>
    <t>PR260</t>
  </si>
  <si>
    <t>PR261</t>
  </si>
  <si>
    <t>PR262</t>
  </si>
  <si>
    <t>PR263</t>
  </si>
  <si>
    <t>PR264</t>
  </si>
  <si>
    <t>PR265</t>
  </si>
  <si>
    <t>PR266</t>
  </si>
  <si>
    <t>PR267</t>
  </si>
  <si>
    <t>PR268</t>
  </si>
  <si>
    <t>PR269</t>
  </si>
  <si>
    <t>PR270</t>
  </si>
  <si>
    <t>PR271</t>
  </si>
  <si>
    <t>PR272</t>
  </si>
  <si>
    <t>PR273</t>
  </si>
  <si>
    <t>PR274</t>
  </si>
  <si>
    <t>PR275</t>
  </si>
  <si>
    <t>PR276</t>
  </si>
  <si>
    <t>PR277</t>
  </si>
  <si>
    <t>PR278</t>
  </si>
  <si>
    <t>PR279</t>
  </si>
  <si>
    <t>PR280</t>
  </si>
  <si>
    <t>PR281</t>
  </si>
  <si>
    <t>PR282</t>
  </si>
  <si>
    <t>PR283</t>
  </si>
  <si>
    <t>PR284</t>
  </si>
  <si>
    <t>PR285</t>
  </si>
  <si>
    <t>PR286</t>
  </si>
  <si>
    <t>PR287</t>
  </si>
  <si>
    <t>PR288</t>
  </si>
  <si>
    <t>PR289</t>
  </si>
  <si>
    <t>PR290</t>
  </si>
  <si>
    <t>PR291</t>
  </si>
  <si>
    <t>PR292</t>
  </si>
  <si>
    <t>PR293</t>
  </si>
  <si>
    <t>PR294</t>
  </si>
  <si>
    <t>PR295</t>
  </si>
  <si>
    <t>PR296</t>
  </si>
  <si>
    <t>PR297</t>
  </si>
  <si>
    <t>PR298</t>
  </si>
  <si>
    <t>PR299</t>
  </si>
  <si>
    <t>PR300</t>
  </si>
  <si>
    <t>PR301</t>
  </si>
  <si>
    <t>PR302</t>
  </si>
  <si>
    <t>PR303</t>
  </si>
  <si>
    <t>PR304</t>
  </si>
  <si>
    <t>PR305</t>
  </si>
  <si>
    <t>PR306</t>
  </si>
  <si>
    <t>PR307</t>
  </si>
  <si>
    <t>PR308</t>
  </si>
  <si>
    <t>PR309</t>
  </si>
  <si>
    <t>PR310</t>
  </si>
  <si>
    <t>PR311</t>
  </si>
  <si>
    <t>PR312</t>
  </si>
  <si>
    <t>PR313</t>
  </si>
  <si>
    <t>PR314</t>
  </si>
  <si>
    <t>PR315</t>
  </si>
  <si>
    <t>PR316</t>
  </si>
  <si>
    <t>PR317</t>
  </si>
  <si>
    <t>PR318</t>
  </si>
  <si>
    <t>PR319</t>
  </si>
  <si>
    <t>PR320</t>
  </si>
  <si>
    <t>PR321</t>
  </si>
  <si>
    <t>Total de Produtos</t>
  </si>
  <si>
    <t>Total de Vendas</t>
  </si>
  <si>
    <t>Produtos Vendidos</t>
  </si>
  <si>
    <t>Vendas Mensais</t>
  </si>
  <si>
    <t>Vendas por Categoria</t>
  </si>
  <si>
    <t>Ranking Vendedores</t>
  </si>
  <si>
    <t>Vendedores</t>
  </si>
  <si>
    <t>Dados</t>
  </si>
  <si>
    <t>Nu. do Mês</t>
  </si>
  <si>
    <t>Meses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</si>
  <si>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</si>
  <si>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</si>
  <si>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</si>
  <si>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</si>
  <si>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</si>
  <si>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</si>
  <si>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</si>
  <si>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</si>
  <si>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</si>
  <si>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</si>
  <si>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</si>
  <si>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</si>
  <si>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Faturamento</t>
  </si>
  <si>
    <t>% Categoria</t>
  </si>
  <si>
    <t>% Restante</t>
  </si>
  <si>
    <t>Pode ser utilizado em grafico de pizza</t>
  </si>
  <si>
    <t>Pode ser utilizado em grafico de relogio</t>
  </si>
  <si>
    <t>Unt.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</si>
</sst>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_-[$R$-416]\ * #,##0.00_-;\-[$R$-416]\ * #,##0.00_-;_-[$R$-416]\ * &quot;-&quot;??_-;_-@"/>
  </numFmts>
  <fonts count="1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ontserrat"/>
    </font>
    <font>
      <b/>
      <sz val="16"/>
      <color rgb="FFFFFF00"/>
      <name val="Montserrat"/>
    </font>
    <font>
      <sz val="11"/>
      <name val="Calibri"/>
      <family val="2"/>
    </font>
    <font>
      <b/>
      <sz val="26"/>
      <color theme="1"/>
      <name val="Montserrat"/>
    </font>
    <font>
      <sz val="16"/>
      <color theme="1"/>
      <name val="Montserrat"/>
    </font>
    <font>
      <sz val="8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5" borderId="0" applyNumberFormat="0" applyBorder="0" applyAlignment="0" applyProtection="0"/>
    <xf numFmtId="0" fontId="7" fillId="3" borderId="0" applyNumberFormat="0" applyBorder="0" applyAlignment="0" applyProtection="0">
      <alignment horizontal="center"/>
    </xf>
    <xf numFmtId="0" fontId="2" fillId="4" borderId="10" applyNumberFormat="0" applyBorder="0" applyAlignment="0" applyProtection="0">
      <alignment horizontal="center"/>
    </xf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2" fillId="4" borderId="1" xfId="0" applyFont="1" applyFill="1" applyBorder="1" applyAlignment="1">
      <alignment horizontal="center"/>
    </xf>
    <xf numFmtId="0" fontId="5" fillId="0" borderId="0" xfId="0" applyFont="1"/>
    <xf numFmtId="0" fontId="6" fillId="0" borderId="17" xfId="0" applyFont="1" applyBorder="1" applyAlignment="1">
      <alignment horizontal="center" vertical="center"/>
    </xf>
    <xf numFmtId="0" fontId="2" fillId="4" borderId="16" xfId="3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4" fontId="0" fillId="0" borderId="1" xfId="4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3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164" fontId="0" fillId="0" borderId="19" xfId="0" applyNumberFormat="1" applyFont="1" applyBorder="1" applyAlignment="1">
      <alignment vertical="center"/>
    </xf>
    <xf numFmtId="0" fontId="0" fillId="0" borderId="20" xfId="0" applyFont="1" applyBorder="1" applyAlignment="1">
      <alignment horizontal="center" vertical="center"/>
    </xf>
    <xf numFmtId="1" fontId="0" fillId="0" borderId="21" xfId="0" applyNumberFormat="1" applyFont="1" applyBorder="1" applyAlignment="1">
      <alignment horizontal="center" vertical="center"/>
    </xf>
    <xf numFmtId="14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4" fontId="0" fillId="0" borderId="22" xfId="0" applyNumberFormat="1" applyFont="1" applyBorder="1" applyAlignment="1">
      <alignment vertical="center"/>
    </xf>
    <xf numFmtId="0" fontId="0" fillId="0" borderId="23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0" fillId="0" borderId="0" xfId="0"/>
    <xf numFmtId="0" fontId="16" fillId="0" borderId="0" xfId="0" applyFont="1"/>
    <xf numFmtId="0" fontId="14" fillId="0" borderId="0" xfId="0" applyFont="1" applyBorder="1" applyAlignment="1"/>
    <xf numFmtId="0" fontId="0" fillId="0" borderId="0" xfId="0" applyBorder="1" applyAlignment="1"/>
    <xf numFmtId="0" fontId="15" fillId="0" borderId="0" xfId="0" applyFont="1" applyBorder="1" applyAlignment="1"/>
    <xf numFmtId="0" fontId="13" fillId="0" borderId="0" xfId="0" applyFont="1" applyFill="1" applyBorder="1" applyAlignment="1">
      <alignment vertical="center"/>
    </xf>
    <xf numFmtId="0" fontId="0" fillId="0" borderId="0" xfId="0"/>
    <xf numFmtId="44" fontId="0" fillId="0" borderId="1" xfId="4" applyFont="1" applyBorder="1"/>
    <xf numFmtId="0" fontId="10" fillId="0" borderId="40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44" fontId="0" fillId="0" borderId="3" xfId="4" applyFont="1" applyBorder="1"/>
    <xf numFmtId="44" fontId="0" fillId="0" borderId="6" xfId="4" applyFont="1" applyBorder="1"/>
    <xf numFmtId="0" fontId="10" fillId="0" borderId="40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44" fontId="0" fillId="0" borderId="5" xfId="4" applyFont="1" applyBorder="1"/>
    <xf numFmtId="0" fontId="0" fillId="0" borderId="6" xfId="0" applyBorder="1"/>
    <xf numFmtId="0" fontId="10" fillId="0" borderId="42" xfId="0" applyFont="1" applyFill="1" applyBorder="1" applyAlignment="1">
      <alignment horizontal="center" vertical="center"/>
    </xf>
    <xf numFmtId="9" fontId="0" fillId="0" borderId="1" xfId="5" applyFont="1" applyBorder="1" applyAlignment="1">
      <alignment horizontal="center" vertical="center"/>
    </xf>
    <xf numFmtId="9" fontId="0" fillId="0" borderId="5" xfId="5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44" fontId="0" fillId="0" borderId="0" xfId="4" applyFont="1" applyAlignment="1">
      <alignment horizontal="center" vertical="center"/>
    </xf>
    <xf numFmtId="44" fontId="0" fillId="0" borderId="19" xfId="4" applyFont="1" applyBorder="1" applyAlignment="1">
      <alignment horizontal="center" vertical="center"/>
    </xf>
    <xf numFmtId="44" fontId="0" fillId="0" borderId="22" xfId="4" applyFont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6" borderId="32" xfId="0" applyFont="1" applyFill="1" applyBorder="1" applyAlignment="1">
      <alignment horizontal="center" vertical="center"/>
    </xf>
    <xf numFmtId="0" fontId="14" fillId="0" borderId="33" xfId="0" applyFont="1" applyBorder="1"/>
    <xf numFmtId="0" fontId="14" fillId="0" borderId="34" xfId="0" applyFont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12" fillId="0" borderId="32" xfId="0" applyFont="1" applyBorder="1" applyAlignment="1">
      <alignment horizontal="center"/>
    </xf>
    <xf numFmtId="0" fontId="14" fillId="0" borderId="38" xfId="0" applyFont="1" applyBorder="1"/>
    <xf numFmtId="0" fontId="0" fillId="0" borderId="0" xfId="0"/>
    <xf numFmtId="0" fontId="14" fillId="0" borderId="39" xfId="0" applyFont="1" applyBorder="1"/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30" xfId="0" applyFont="1" applyFill="1" applyBorder="1" applyAlignment="1">
      <alignment horizontal="center" vertical="center"/>
    </xf>
    <xf numFmtId="0" fontId="13" fillId="6" borderId="31" xfId="0" applyFont="1" applyFill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65" fontId="15" fillId="0" borderId="24" xfId="0" applyNumberFormat="1" applyFont="1" applyBorder="1" applyAlignment="1">
      <alignment horizontal="center" vertical="center"/>
    </xf>
    <xf numFmtId="165" fontId="15" fillId="0" borderId="25" xfId="0" applyNumberFormat="1" applyFont="1" applyBorder="1" applyAlignment="1">
      <alignment horizontal="center" vertical="center"/>
    </xf>
    <xf numFmtId="165" fontId="15" fillId="0" borderId="26" xfId="0" applyNumberFormat="1" applyFont="1" applyBorder="1" applyAlignment="1">
      <alignment horizontal="center" vertical="center"/>
    </xf>
    <xf numFmtId="165" fontId="15" fillId="0" borderId="27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5" fontId="15" fillId="0" borderId="28" xfId="0" applyNumberFormat="1" applyFont="1" applyBorder="1" applyAlignment="1">
      <alignment horizontal="center" vertical="center"/>
    </xf>
    <xf numFmtId="165" fontId="15" fillId="0" borderId="29" xfId="0" applyNumberFormat="1" applyFont="1" applyBorder="1" applyAlignment="1">
      <alignment horizontal="center" vertical="center"/>
    </xf>
    <xf numFmtId="165" fontId="15" fillId="0" borderId="30" xfId="0" applyNumberFormat="1" applyFont="1" applyBorder="1" applyAlignment="1">
      <alignment horizontal="center" vertical="center"/>
    </xf>
    <xf numFmtId="165" fontId="15" fillId="0" borderId="3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13" xfId="2" applyBorder="1" applyAlignment="1">
      <alignment horizontal="center" vertical="center"/>
    </xf>
    <xf numFmtId="0" fontId="7" fillId="3" borderId="14" xfId="2" applyBorder="1" applyAlignment="1">
      <alignment horizontal="center" vertical="center"/>
    </xf>
    <xf numFmtId="0" fontId="7" fillId="3" borderId="15" xfId="2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</cellXfs>
  <cellStyles count="6">
    <cellStyle name="Cabeçalho Meteora" xfId="3" xr:uid="{43DBFFA1-791E-423B-B2A6-377CC2810274}"/>
    <cellStyle name="Ênfase4" xfId="1" builtinId="41" customBuiltin="1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21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CCCCC"/>
      <color rgb="FFDAFF01"/>
      <color rgb="FFF87F46"/>
      <color rgb="FFEE6471"/>
      <color rgb="FF9353FF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[E-commerce_Meteora_v1.2_DASHBOARD.xlsx]Planilha3!Tabela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9055853452037"/>
          <c:y val="2.9737238472822673E-2"/>
          <c:w val="0.84024239936372724"/>
          <c:h val="0.890921830753798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'Dados para Graficos'!$D$2</c:f>
              <c:strCache>
                <c:ptCount val="1"/>
                <c:pt idx="0">
                  <c:v>Dados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Graficos'!$A$3:$A$5</c:f>
              <c:strCache>
                <c:ptCount val="3"/>
                <c:pt idx="0">
                  <c:v>Clara</c:v>
                </c:pt>
                <c:pt idx="1">
                  <c:v>João</c:v>
                </c:pt>
                <c:pt idx="2">
                  <c:v>Sarah</c:v>
                </c:pt>
              </c:strCache>
            </c:strRef>
          </c:cat>
          <c:val>
            <c:numRef>
              <c:f>'Dados para Graficos'!$D$3:$D$5</c:f>
              <c:numCache>
                <c:formatCode>_("R$"* #,##0.00_);_("R$"* \(#,##0.00\);_("R$"* "-"??_);_(@_)</c:formatCode>
                <c:ptCount val="3"/>
                <c:pt idx="0">
                  <c:v>11510.099999999999</c:v>
                </c:pt>
                <c:pt idx="1">
                  <c:v>7695.7000000000007</c:v>
                </c:pt>
                <c:pt idx="2">
                  <c:v>12139.3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4-4858-9ADC-A66804D6EB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57287999"/>
        <c:axId val="757278879"/>
      </c:barChart>
      <c:catAx>
        <c:axId val="75728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278879"/>
        <c:crosses val="autoZero"/>
        <c:auto val="1"/>
        <c:lblAlgn val="ctr"/>
        <c:lblOffset val="100"/>
        <c:noMultiLvlLbl val="0"/>
      </c:catAx>
      <c:valAx>
        <c:axId val="75727887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5728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para Graficos'!$H$2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rgbClr val="CCCCCC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strRef>
              <c:f>'Dados para Graficos'!$G$3:$G$14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'Dados para Graficos'!$H$3:$H$14</c:f>
              <c:numCache>
                <c:formatCode>_("R$"* #,##0.00_);_("R$"* \(#,##0.00\);_("R$"* "-"??_);_(@_)</c:formatCode>
                <c:ptCount val="12"/>
                <c:pt idx="0">
                  <c:v>2278.6</c:v>
                </c:pt>
                <c:pt idx="1">
                  <c:v>1778.8999999999999</c:v>
                </c:pt>
                <c:pt idx="2">
                  <c:v>2825.4</c:v>
                </c:pt>
                <c:pt idx="3">
                  <c:v>4249.2</c:v>
                </c:pt>
                <c:pt idx="4">
                  <c:v>2968.5</c:v>
                </c:pt>
                <c:pt idx="5">
                  <c:v>3299.2</c:v>
                </c:pt>
                <c:pt idx="6">
                  <c:v>1831.6000000000001</c:v>
                </c:pt>
                <c:pt idx="7">
                  <c:v>2048.5</c:v>
                </c:pt>
                <c:pt idx="8">
                  <c:v>1891.4</c:v>
                </c:pt>
                <c:pt idx="9">
                  <c:v>3782.7000000000003</c:v>
                </c:pt>
                <c:pt idx="10">
                  <c:v>1738.7</c:v>
                </c:pt>
                <c:pt idx="11">
                  <c:v>2652.4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6-464F-8FEC-3C77B5EFB8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2300911"/>
        <c:axId val="1342301871"/>
      </c:barChart>
      <c:lineChart>
        <c:grouping val="standard"/>
        <c:varyColors val="0"/>
        <c:ser>
          <c:idx val="1"/>
          <c:order val="1"/>
          <c:tx>
            <c:strRef>
              <c:f>'Dados para Graficos'!$I$2</c:f>
              <c:strCache>
                <c:ptCount val="1"/>
                <c:pt idx="0">
                  <c:v>Qtd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Graficos'!$G$3:$G$14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'Dados para Graficos'!$I$3:$I$14</c:f>
              <c:numCache>
                <c:formatCode>General</c:formatCode>
                <c:ptCount val="12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31</c:v>
                </c:pt>
                <c:pt idx="6">
                  <c:v>14</c:v>
                </c:pt>
                <c:pt idx="7">
                  <c:v>15</c:v>
                </c:pt>
                <c:pt idx="8">
                  <c:v>26</c:v>
                </c:pt>
                <c:pt idx="9">
                  <c:v>28</c:v>
                </c:pt>
                <c:pt idx="10">
                  <c:v>17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6-464F-8FEC-3C77B5EFB8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2301391"/>
        <c:axId val="1342294671"/>
      </c:lineChart>
      <c:catAx>
        <c:axId val="134230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2301871"/>
        <c:crosses val="autoZero"/>
        <c:auto val="1"/>
        <c:lblAlgn val="ctr"/>
        <c:lblOffset val="100"/>
        <c:noMultiLvlLbl val="0"/>
      </c:catAx>
      <c:valAx>
        <c:axId val="134230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2300911"/>
        <c:crosses val="autoZero"/>
        <c:crossBetween val="between"/>
      </c:valAx>
      <c:valAx>
        <c:axId val="13422946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2301391"/>
        <c:crosses val="max"/>
        <c:crossBetween val="between"/>
      </c:valAx>
      <c:catAx>
        <c:axId val="1342301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2294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Graficos'!$K$3</c:f>
              <c:strCache>
                <c:ptCount val="1"/>
                <c:pt idx="0">
                  <c:v>Acessórios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2E-4188-9BF3-11EFAA6623C7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2E-4188-9BF3-11EFAA6623C7}"/>
              </c:ext>
            </c:extLst>
          </c:dPt>
          <c:dLbls>
            <c:delete val="1"/>
          </c:dLbls>
          <c:val>
            <c:numRef>
              <c:f>'Dados para Graficos'!$L$3:$M$3</c:f>
              <c:numCache>
                <c:formatCode>0%</c:formatCode>
                <c:ptCount val="2"/>
                <c:pt idx="0">
                  <c:v>9.6767915878398877E-2</c:v>
                </c:pt>
                <c:pt idx="1">
                  <c:v>0.90323208412160116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E-4188-9BF3-11EFAA6623C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Graficos'!$K$4</c:f>
              <c:strCache>
                <c:ptCount val="1"/>
                <c:pt idx="0">
                  <c:v>Calçados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F2-4870-AAEE-2EC81578254D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F2-4870-AAEE-2EC81578254D}"/>
              </c:ext>
            </c:extLst>
          </c:dPt>
          <c:dLbls>
            <c:delete val="1"/>
          </c:dLbls>
          <c:val>
            <c:numRef>
              <c:f>'Dados para Graficos'!$L$4:$M$4</c:f>
              <c:numCache>
                <c:formatCode>0%</c:formatCode>
                <c:ptCount val="2"/>
                <c:pt idx="0">
                  <c:v>0.13899142130667952</c:v>
                </c:pt>
                <c:pt idx="1">
                  <c:v>0.86100857869332048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2-4870-AAEE-2EC81578254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Graficos'!$K$5</c:f>
              <c:strCache>
                <c:ptCount val="1"/>
                <c:pt idx="0">
                  <c:v>Vestuário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2A-4E0F-A66F-443E2D3543F3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2A-4E0F-A66F-443E2D3543F3}"/>
              </c:ext>
            </c:extLst>
          </c:dPt>
          <c:dLbls>
            <c:delete val="1"/>
          </c:dLbls>
          <c:val>
            <c:numRef>
              <c:f>'Dados para Graficos'!$L$5:$M$5</c:f>
              <c:numCache>
                <c:formatCode>0%</c:formatCode>
                <c:ptCount val="2"/>
                <c:pt idx="0">
                  <c:v>0.76424066281492165</c:v>
                </c:pt>
                <c:pt idx="1">
                  <c:v>0.23575933718507835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A-4E0F-A66F-443E2D3543F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Graficos'!$A$3</c:f>
              <c:strCache>
                <c:ptCount val="1"/>
                <c:pt idx="0">
                  <c:v>Clara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2-4A61-8415-823DFCDD10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2-4A61-8415-823DFCDD1036}"/>
              </c:ext>
            </c:extLst>
          </c:dPt>
          <c:val>
            <c:numRef>
              <c:f>'Dados para Graficos'!$B$3:$C$3</c:f>
              <c:numCache>
                <c:formatCode>0%</c:formatCode>
                <c:ptCount val="2"/>
                <c:pt idx="0">
                  <c:v>0.36720571955425246</c:v>
                </c:pt>
                <c:pt idx="1">
                  <c:v>0.63279428044574759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B-4BAE-9D11-E8DDD18E6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Graficos'!$A$4</c:f>
              <c:strCache>
                <c:ptCount val="1"/>
                <c:pt idx="0">
                  <c:v>João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1F-4FB3-A071-97B2C1EC44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1F-4FB3-A071-97B2C1EC449E}"/>
              </c:ext>
            </c:extLst>
          </c:dPt>
          <c:val>
            <c:numRef>
              <c:f>'Dados para Graficos'!$B$4:$C$4</c:f>
              <c:numCache>
                <c:formatCode>0%</c:formatCode>
                <c:ptCount val="2"/>
                <c:pt idx="0">
                  <c:v>0.24551524799729466</c:v>
                </c:pt>
                <c:pt idx="1">
                  <c:v>0.75448475200270537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C-4AB3-93E4-58E5001D0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Graficos'!$A$5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44-429F-9032-B9954CB66D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44-429F-9032-B9954CB66DAD}"/>
              </c:ext>
            </c:extLst>
          </c:dPt>
          <c:val>
            <c:numRef>
              <c:f>'Dados para Graficos'!$B$5:$C$5</c:f>
              <c:numCache>
                <c:formatCode>0%</c:formatCode>
                <c:ptCount val="2"/>
                <c:pt idx="0">
                  <c:v>0.38727903244845285</c:v>
                </c:pt>
                <c:pt idx="1">
                  <c:v>0.61272096755154715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B-43A9-9A1E-7BC387356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04514837398539"/>
          <c:y val="4.1138396764622713E-2"/>
          <c:w val="0.78718778919459587"/>
          <c:h val="0.890921830753798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'Dados para Graficos'!$N$2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Graficos'!$K$3:$K$5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'Dados para Graficos'!$N$3:$N$5</c:f>
              <c:numCache>
                <c:formatCode>_("R$"* #,##0.00_);_("R$"* \(#,##0.00\);_("R$"* "-"??_);_(@_)</c:formatCode>
                <c:ptCount val="3"/>
                <c:pt idx="0">
                  <c:v>3033.2000000000007</c:v>
                </c:pt>
                <c:pt idx="1">
                  <c:v>4356.7000000000007</c:v>
                </c:pt>
                <c:pt idx="2">
                  <c:v>23955.200000000001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4-4B31-A0F3-2516A07A6F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57287999"/>
        <c:axId val="757278879"/>
      </c:barChart>
      <c:catAx>
        <c:axId val="75728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278879"/>
        <c:crosses val="autoZero"/>
        <c:auto val="1"/>
        <c:lblAlgn val="ctr"/>
        <c:lblOffset val="100"/>
        <c:noMultiLvlLbl val="0"/>
      </c:catAx>
      <c:valAx>
        <c:axId val="75727887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5728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'Dados para Graficos'!$H$2</c:f>
              <c:strCache>
                <c:ptCount val="1"/>
                <c:pt idx="0">
                  <c:v>Faturamento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dLbls>
            <c:delete val="1"/>
          </c:dLbls>
          <c:cat>
            <c:strRef>
              <c:f>'Dados para Graficos'!$G$3:$G$14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'Dados para Graficos'!$H$3:$H$14</c:f>
              <c:numCache>
                <c:formatCode>_("R$"* #,##0.00_);_("R$"* \(#,##0.00\);_("R$"* "-"??_);_(@_)</c:formatCode>
                <c:ptCount val="12"/>
                <c:pt idx="0">
                  <c:v>2278.6</c:v>
                </c:pt>
                <c:pt idx="1">
                  <c:v>1778.8999999999999</c:v>
                </c:pt>
                <c:pt idx="2">
                  <c:v>2825.4</c:v>
                </c:pt>
                <c:pt idx="3">
                  <c:v>4249.2</c:v>
                </c:pt>
                <c:pt idx="4">
                  <c:v>2968.5</c:v>
                </c:pt>
                <c:pt idx="5">
                  <c:v>3299.2</c:v>
                </c:pt>
                <c:pt idx="6">
                  <c:v>1831.6000000000001</c:v>
                </c:pt>
                <c:pt idx="7">
                  <c:v>2048.5</c:v>
                </c:pt>
                <c:pt idx="8">
                  <c:v>1891.4</c:v>
                </c:pt>
                <c:pt idx="9">
                  <c:v>3782.7000000000003</c:v>
                </c:pt>
                <c:pt idx="10">
                  <c:v>1738.7</c:v>
                </c:pt>
                <c:pt idx="11">
                  <c:v>2652.4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1-4D57-AC01-77D7742CF9F2}"/>
            </c:ext>
          </c:extLst>
        </c:ser>
        <c:ser>
          <c:idx val="1"/>
          <c:order val="1"/>
          <c:tx>
            <c:strRef>
              <c:f>'Dados para Graficos'!$I$2</c:f>
              <c:strCache>
                <c:ptCount val="1"/>
                <c:pt idx="0">
                  <c:v>Qtd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Graficos'!$G$3:$G$14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'Dados para Graficos'!$I$3:$I$14</c:f>
              <c:numCache>
                <c:formatCode>General</c:formatCode>
                <c:ptCount val="12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31</c:v>
                </c:pt>
                <c:pt idx="6">
                  <c:v>14</c:v>
                </c:pt>
                <c:pt idx="7">
                  <c:v>15</c:v>
                </c:pt>
                <c:pt idx="8">
                  <c:v>26</c:v>
                </c:pt>
                <c:pt idx="9">
                  <c:v>28</c:v>
                </c:pt>
                <c:pt idx="10">
                  <c:v>17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1-4D57-AC01-77D7742CF9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42300911"/>
        <c:axId val="1342301871"/>
      </c:areaChart>
      <c:catAx>
        <c:axId val="1342300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2301871"/>
        <c:crosses val="autoZero"/>
        <c:auto val="1"/>
        <c:lblAlgn val="ctr"/>
        <c:lblOffset val="100"/>
        <c:noMultiLvlLbl val="0"/>
      </c:catAx>
      <c:valAx>
        <c:axId val="134230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230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7976590376030644E-2"/>
          <c:y val="0.26596564331748213"/>
          <c:w val="0.83870958431061049"/>
          <c:h val="0.64185915209220212"/>
        </c:manualLayout>
      </c:layout>
      <c:doughnutChart>
        <c:varyColors val="1"/>
        <c:ser>
          <c:idx val="0"/>
          <c:order val="0"/>
          <c:tx>
            <c:strRef>
              <c:f>'Dados para Graficos'!$A$3</c:f>
              <c:strCache>
                <c:ptCount val="1"/>
                <c:pt idx="0">
                  <c:v>Clara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FE-4CCD-8DF0-AD0D0DAD8708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FE-4CCD-8DF0-AD0D0DAD8708}"/>
              </c:ext>
            </c:extLst>
          </c:dPt>
          <c:dLbls>
            <c:delete val="1"/>
          </c:dLbls>
          <c:val>
            <c:numRef>
              <c:f>'Dados para Graficos'!$B$3:$C$3</c:f>
              <c:numCache>
                <c:formatCode>0%</c:formatCode>
                <c:ptCount val="2"/>
                <c:pt idx="0">
                  <c:v>0.36720571955425246</c:v>
                </c:pt>
                <c:pt idx="1">
                  <c:v>0.63279428044574759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E-4CCD-8DF0-AD0D0DAD870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Graficos'!$A$4</c:f>
              <c:strCache>
                <c:ptCount val="1"/>
                <c:pt idx="0">
                  <c:v>João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EC-4DC7-82C2-440798E13146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EC-4DC7-82C2-440798E13146}"/>
              </c:ext>
            </c:extLst>
          </c:dPt>
          <c:dLbls>
            <c:delete val="1"/>
          </c:dLbls>
          <c:val>
            <c:numRef>
              <c:f>'Dados para Graficos'!$B$4:$C$4</c:f>
              <c:numCache>
                <c:formatCode>0%</c:formatCode>
                <c:ptCount val="2"/>
                <c:pt idx="0">
                  <c:v>0.24551524799729466</c:v>
                </c:pt>
                <c:pt idx="1">
                  <c:v>0.75448475200270537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EC-4DC7-82C2-440798E1314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Graficos'!$A$5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5D-4879-B756-BBC1807F0888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5D-4879-B756-BBC1807F0888}"/>
              </c:ext>
            </c:extLst>
          </c:dPt>
          <c:dLbls>
            <c:delete val="1"/>
          </c:dLbls>
          <c:val>
            <c:numRef>
              <c:f>'Dados para Graficos'!$B$5:$C$5</c:f>
              <c:numCache>
                <c:formatCode>0%</c:formatCode>
                <c:ptCount val="2"/>
                <c:pt idx="0">
                  <c:v>0.38727903244845285</c:v>
                </c:pt>
                <c:pt idx="1">
                  <c:v>0.61272096755154715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D-4879-B756-BBC1807F088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7</xdr:row>
      <xdr:rowOff>111760</xdr:rowOff>
    </xdr:from>
    <xdr:to>
      <xdr:col>1</xdr:col>
      <xdr:colOff>675640</xdr:colOff>
      <xdr:row>16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A7E56B-F554-B17A-6FAA-18E470AF6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703580</xdr:colOff>
      <xdr:row>7</xdr:row>
      <xdr:rowOff>165100</xdr:rowOff>
    </xdr:from>
    <xdr:to>
      <xdr:col>3</xdr:col>
      <xdr:colOff>441960</xdr:colOff>
      <xdr:row>16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DBA88A-27A8-F727-EA15-589FEE9BD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419100</xdr:colOff>
      <xdr:row>7</xdr:row>
      <xdr:rowOff>124460</xdr:rowOff>
    </xdr:from>
    <xdr:to>
      <xdr:col>6</xdr:col>
      <xdr:colOff>30480</xdr:colOff>
      <xdr:row>16</xdr:row>
      <xdr:rowOff>71120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BEEA874-36EF-AB6B-5543-15A159FDB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2933700" cy="438150"/>
    <xdr:pic>
      <xdr:nvPicPr>
        <xdr:cNvPr id="2" name="image1.png">
          <a:extLst>
            <a:ext uri="{FF2B5EF4-FFF2-40B4-BE49-F238E27FC236}">
              <a16:creationId xmlns:a16="http://schemas.microsoft.com/office/drawing/2014/main" id="{F08B8D9A-716F-4E1E-9217-636F152C774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43840"/>
          <a:ext cx="2933700" cy="438150"/>
        </a:xfrm>
        <a:prstGeom prst="rect">
          <a:avLst/>
        </a:prstGeom>
        <a:noFill/>
      </xdr:spPr>
    </xdr:pic>
    <xdr:clientData fLocksWithSheet="0"/>
  </xdr:oneCellAnchor>
  <xdr:twoCellAnchor>
    <xdr:from>
      <xdr:col>3</xdr:col>
      <xdr:colOff>120650</xdr:colOff>
      <xdr:row>27</xdr:row>
      <xdr:rowOff>34462</xdr:rowOff>
    </xdr:from>
    <xdr:to>
      <xdr:col>39</xdr:col>
      <xdr:colOff>118342</xdr:colOff>
      <xdr:row>45</xdr:row>
      <xdr:rowOff>90632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D6DBF611-30F6-42E3-97CE-96728076C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</xdr:row>
      <xdr:rowOff>16453</xdr:rowOff>
    </xdr:from>
    <xdr:to>
      <xdr:col>80</xdr:col>
      <xdr:colOff>0</xdr:colOff>
      <xdr:row>24</xdr:row>
      <xdr:rowOff>1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A04BEBC9-7AAF-4FE7-A01D-1B60A8E9B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38101</xdr:colOff>
      <xdr:row>26</xdr:row>
      <xdr:rowOff>111169</xdr:rowOff>
    </xdr:from>
    <xdr:to>
      <xdr:col>54</xdr:col>
      <xdr:colOff>93980</xdr:colOff>
      <xdr:row>45</xdr:row>
      <xdr:rowOff>82367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40F93D8-156F-4451-8435-F6FCBD42E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54</xdr:col>
      <xdr:colOff>106045</xdr:colOff>
      <xdr:row>26</xdr:row>
      <xdr:rowOff>111760</xdr:rowOff>
    </xdr:from>
    <xdr:to>
      <xdr:col>67</xdr:col>
      <xdr:colOff>39370</xdr:colOff>
      <xdr:row>45</xdr:row>
      <xdr:rowOff>83185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445F92-505D-4050-AECC-2123725C2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67</xdr:col>
      <xdr:colOff>38101</xdr:colOff>
      <xdr:row>26</xdr:row>
      <xdr:rowOff>102844</xdr:rowOff>
    </xdr:from>
    <xdr:to>
      <xdr:col>80</xdr:col>
      <xdr:colOff>25401</xdr:colOff>
      <xdr:row>45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90975D4-27A8-4C43-97E4-D80735DF75E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124460</xdr:colOff>
      <xdr:row>35</xdr:row>
      <xdr:rowOff>48260</xdr:rowOff>
    </xdr:from>
    <xdr:to>
      <xdr:col>51</xdr:col>
      <xdr:colOff>20320</xdr:colOff>
      <xdr:row>40</xdr:row>
      <xdr:rowOff>58420</xdr:rowOff>
    </xdr:to>
    <xdr:sp macro="" textlink="'Dados para Graficos'!L3">
      <xdr:nvSpPr>
        <xdr:cNvPr id="8" name="CaixaDeTexto 7">
          <a:extLst>
            <a:ext uri="{FF2B5EF4-FFF2-40B4-BE49-F238E27FC236}">
              <a16:creationId xmlns:a16="http://schemas.microsoft.com/office/drawing/2014/main" id="{7DBDEF12-8405-496A-9B95-17B3E844BF8D}"/>
            </a:ext>
          </a:extLst>
        </xdr:cNvPr>
        <xdr:cNvSpPr txBox="1"/>
      </xdr:nvSpPr>
      <xdr:spPr>
        <a:xfrm>
          <a:off x="6410960" y="4271010"/>
          <a:ext cx="734060" cy="613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05E765-12ED-4385-B28E-A4407C6144CB}" type="TxLink">
            <a:rPr lang="en-US" sz="1800" b="1" i="0" u="none" strike="noStrike">
              <a:ln>
                <a:noFill/>
              </a:ln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10%</a:t>
          </a:fld>
          <a:endParaRPr lang="pt-BR" sz="3600" b="1">
            <a:ln>
              <a:noFill/>
            </a:ln>
          </a:endParaRPr>
        </a:p>
      </xdr:txBody>
    </xdr:sp>
    <xdr:clientData/>
  </xdr:twoCellAnchor>
  <xdr:twoCellAnchor>
    <xdr:from>
      <xdr:col>58</xdr:col>
      <xdr:colOff>58420</xdr:colOff>
      <xdr:row>35</xdr:row>
      <xdr:rowOff>33020</xdr:rowOff>
    </xdr:from>
    <xdr:to>
      <xdr:col>63</xdr:col>
      <xdr:colOff>93980</xdr:colOff>
      <xdr:row>40</xdr:row>
      <xdr:rowOff>43180</xdr:rowOff>
    </xdr:to>
    <xdr:sp macro="" textlink="'Dados para Graficos'!L4">
      <xdr:nvSpPr>
        <xdr:cNvPr id="9" name="CaixaDeTexto 8">
          <a:extLst>
            <a:ext uri="{FF2B5EF4-FFF2-40B4-BE49-F238E27FC236}">
              <a16:creationId xmlns:a16="http://schemas.microsoft.com/office/drawing/2014/main" id="{D500E235-40B5-45E0-91E1-46278CA75CAD}"/>
            </a:ext>
          </a:extLst>
        </xdr:cNvPr>
        <xdr:cNvSpPr txBox="1"/>
      </xdr:nvSpPr>
      <xdr:spPr>
        <a:xfrm>
          <a:off x="8161020" y="4255770"/>
          <a:ext cx="734060" cy="613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61E62EC-9662-4E1E-8A01-DF4D2B85169B}" type="TxLink">
            <a:rPr lang="en-US" sz="1800" b="1" i="0" u="none" strike="noStrike">
              <a:ln>
                <a:noFill/>
              </a:ln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14%</a:t>
          </a:fld>
          <a:endParaRPr lang="pt-BR" sz="5400" b="1">
            <a:ln>
              <a:noFill/>
            </a:ln>
          </a:endParaRPr>
        </a:p>
      </xdr:txBody>
    </xdr:sp>
    <xdr:clientData/>
  </xdr:twoCellAnchor>
  <xdr:twoCellAnchor>
    <xdr:from>
      <xdr:col>71</xdr:col>
      <xdr:colOff>43180</xdr:colOff>
      <xdr:row>35</xdr:row>
      <xdr:rowOff>12700</xdr:rowOff>
    </xdr:from>
    <xdr:to>
      <xdr:col>76</xdr:col>
      <xdr:colOff>78740</xdr:colOff>
      <xdr:row>40</xdr:row>
      <xdr:rowOff>22860</xdr:rowOff>
    </xdr:to>
    <xdr:sp macro="" textlink="'Dados para Graficos'!L5">
      <xdr:nvSpPr>
        <xdr:cNvPr id="10" name="CaixaDeTexto 9">
          <a:extLst>
            <a:ext uri="{FF2B5EF4-FFF2-40B4-BE49-F238E27FC236}">
              <a16:creationId xmlns:a16="http://schemas.microsoft.com/office/drawing/2014/main" id="{C10EF4AB-EDB2-465A-83B1-B97A27148646}"/>
            </a:ext>
          </a:extLst>
        </xdr:cNvPr>
        <xdr:cNvSpPr txBox="1"/>
      </xdr:nvSpPr>
      <xdr:spPr>
        <a:xfrm>
          <a:off x="9961880" y="4235450"/>
          <a:ext cx="734060" cy="613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B61CEB4-64CF-481C-AFA0-6013279EE956}" type="TxLink">
            <a:rPr lang="en-US" sz="1800" b="1" i="0" u="none" strike="noStrike">
              <a:ln>
                <a:noFill/>
              </a:ln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76%</a:t>
          </a:fld>
          <a:endParaRPr lang="pt-BR" sz="5400" b="1">
            <a:ln>
              <a:noFill/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2933700" cy="438150"/>
    <xdr:pic>
      <xdr:nvPicPr>
        <xdr:cNvPr id="2" name="image1.png">
          <a:extLst>
            <a:ext uri="{FF2B5EF4-FFF2-40B4-BE49-F238E27FC236}">
              <a16:creationId xmlns:a16="http://schemas.microsoft.com/office/drawing/2014/main" id="{23883E2B-542A-4A57-B8E8-0C3601CBCC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43840"/>
          <a:ext cx="2933700" cy="438150"/>
        </a:xfrm>
        <a:prstGeom prst="rect">
          <a:avLst/>
        </a:prstGeom>
        <a:noFill/>
      </xdr:spPr>
    </xdr:pic>
    <xdr:clientData fLocksWithSheet="0"/>
  </xdr:oneCellAnchor>
  <xdr:twoCellAnchor>
    <xdr:from>
      <xdr:col>42</xdr:col>
      <xdr:colOff>18358</xdr:colOff>
      <xdr:row>27</xdr:row>
      <xdr:rowOff>21762</xdr:rowOff>
    </xdr:from>
    <xdr:to>
      <xdr:col>79</xdr:col>
      <xdr:colOff>86592</xdr:colOff>
      <xdr:row>45</xdr:row>
      <xdr:rowOff>77932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66FFDA97-21E1-AC32-16B1-EB08E9F3B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</xdr:row>
      <xdr:rowOff>16453</xdr:rowOff>
    </xdr:from>
    <xdr:to>
      <xdr:col>80</xdr:col>
      <xdr:colOff>0</xdr:colOff>
      <xdr:row>24</xdr:row>
      <xdr:rowOff>1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88B9A886-3EC8-00CA-1B86-2236FC4F7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27</xdr:row>
      <xdr:rowOff>3219</xdr:rowOff>
    </xdr:from>
    <xdr:to>
      <xdr:col>14</xdr:col>
      <xdr:colOff>55880</xdr:colOff>
      <xdr:row>45</xdr:row>
      <xdr:rowOff>95067</xdr:rowOff>
    </xdr:to>
    <xdr:graphicFrame macro="">
      <xdr:nvGraphicFramePr>
        <xdr:cNvPr id="6" name="Gráfico 4">
          <a:extLst>
            <a:ext uri="{FF2B5EF4-FFF2-40B4-BE49-F238E27FC236}">
              <a16:creationId xmlns:a16="http://schemas.microsoft.com/office/drawing/2014/main" id="{9DC59D8C-9E4B-5B25-129B-C09E56AB9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14</xdr:col>
      <xdr:colOff>67945</xdr:colOff>
      <xdr:row>26</xdr:row>
      <xdr:rowOff>124460</xdr:rowOff>
    </xdr:from>
    <xdr:to>
      <xdr:col>27</xdr:col>
      <xdr:colOff>1270</xdr:colOff>
      <xdr:row>45</xdr:row>
      <xdr:rowOff>95885</xdr:rowOff>
    </xdr:to>
    <xdr:graphicFrame macro="">
      <xdr:nvGraphicFramePr>
        <xdr:cNvPr id="7" name="Gráfico 5">
          <a:extLst>
            <a:ext uri="{FF2B5EF4-FFF2-40B4-BE49-F238E27FC236}">
              <a16:creationId xmlns:a16="http://schemas.microsoft.com/office/drawing/2014/main" id="{B96F137E-7360-A267-3213-63632F51F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26</xdr:row>
      <xdr:rowOff>115544</xdr:rowOff>
    </xdr:from>
    <xdr:to>
      <xdr:col>40</xdr:col>
      <xdr:colOff>3809</xdr:colOff>
      <xdr:row>45</xdr:row>
      <xdr:rowOff>115444</xdr:rowOff>
    </xdr:to>
    <xdr:graphicFrame macro="">
      <xdr:nvGraphicFramePr>
        <xdr:cNvPr id="8" name="Gráfico 6">
          <a:extLst>
            <a:ext uri="{FF2B5EF4-FFF2-40B4-BE49-F238E27FC236}">
              <a16:creationId xmlns:a16="http://schemas.microsoft.com/office/drawing/2014/main" id="{A5FD2531-2C9B-C569-D76F-2567F8F39D0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86360</xdr:colOff>
      <xdr:row>35</xdr:row>
      <xdr:rowOff>60960</xdr:rowOff>
    </xdr:from>
    <xdr:to>
      <xdr:col>10</xdr:col>
      <xdr:colOff>121920</xdr:colOff>
      <xdr:row>40</xdr:row>
      <xdr:rowOff>71120</xdr:rowOff>
    </xdr:to>
    <xdr:sp macro="" textlink="'Dados para Graficos'!L3">
      <xdr:nvSpPr>
        <xdr:cNvPr id="5" name="CaixaDeTexto 4">
          <a:extLst>
            <a:ext uri="{FF2B5EF4-FFF2-40B4-BE49-F238E27FC236}">
              <a16:creationId xmlns:a16="http://schemas.microsoft.com/office/drawing/2014/main" id="{19149544-69AA-4310-31D7-4D775AACF196}"/>
            </a:ext>
          </a:extLst>
        </xdr:cNvPr>
        <xdr:cNvSpPr txBox="1"/>
      </xdr:nvSpPr>
      <xdr:spPr>
        <a:xfrm>
          <a:off x="772160" y="4328160"/>
          <a:ext cx="721360" cy="619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05E765-12ED-4385-B28E-A4407C6144CB}" type="TxLink">
            <a:rPr lang="en-US" sz="1800" b="1" i="0" u="none" strike="noStrike">
              <a:ln>
                <a:noFill/>
              </a:ln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10%</a:t>
          </a:fld>
          <a:endParaRPr lang="pt-BR" sz="3600" b="1">
            <a:ln>
              <a:noFill/>
            </a:ln>
          </a:endParaRPr>
        </a:p>
      </xdr:txBody>
    </xdr:sp>
    <xdr:clientData/>
  </xdr:twoCellAnchor>
  <xdr:twoCellAnchor>
    <xdr:from>
      <xdr:col>18</xdr:col>
      <xdr:colOff>20320</xdr:colOff>
      <xdr:row>35</xdr:row>
      <xdr:rowOff>45720</xdr:rowOff>
    </xdr:from>
    <xdr:to>
      <xdr:col>23</xdr:col>
      <xdr:colOff>55880</xdr:colOff>
      <xdr:row>40</xdr:row>
      <xdr:rowOff>55880</xdr:rowOff>
    </xdr:to>
    <xdr:sp macro="" textlink="'Dados para Graficos'!L4">
      <xdr:nvSpPr>
        <xdr:cNvPr id="9" name="CaixaDeTexto 8">
          <a:extLst>
            <a:ext uri="{FF2B5EF4-FFF2-40B4-BE49-F238E27FC236}">
              <a16:creationId xmlns:a16="http://schemas.microsoft.com/office/drawing/2014/main" id="{89CE9D7D-D294-4095-BC2E-0A75E380F00C}"/>
            </a:ext>
          </a:extLst>
        </xdr:cNvPr>
        <xdr:cNvSpPr txBox="1"/>
      </xdr:nvSpPr>
      <xdr:spPr>
        <a:xfrm>
          <a:off x="2489200" y="4312920"/>
          <a:ext cx="721360" cy="619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61E62EC-9662-4E1E-8A01-DF4D2B85169B}" type="TxLink">
            <a:rPr lang="en-US" sz="1800" b="1" i="0" u="none" strike="noStrike">
              <a:ln>
                <a:noFill/>
              </a:ln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14%</a:t>
          </a:fld>
          <a:endParaRPr lang="pt-BR" sz="5400" b="1">
            <a:ln>
              <a:noFill/>
            </a:ln>
          </a:endParaRPr>
        </a:p>
      </xdr:txBody>
    </xdr:sp>
    <xdr:clientData/>
  </xdr:twoCellAnchor>
  <xdr:twoCellAnchor>
    <xdr:from>
      <xdr:col>31</xdr:col>
      <xdr:colOff>5080</xdr:colOff>
      <xdr:row>35</xdr:row>
      <xdr:rowOff>25400</xdr:rowOff>
    </xdr:from>
    <xdr:to>
      <xdr:col>36</xdr:col>
      <xdr:colOff>40640</xdr:colOff>
      <xdr:row>40</xdr:row>
      <xdr:rowOff>35560</xdr:rowOff>
    </xdr:to>
    <xdr:sp macro="" textlink="'Dados para Graficos'!L5">
      <xdr:nvSpPr>
        <xdr:cNvPr id="10" name="CaixaDeTexto 9">
          <a:extLst>
            <a:ext uri="{FF2B5EF4-FFF2-40B4-BE49-F238E27FC236}">
              <a16:creationId xmlns:a16="http://schemas.microsoft.com/office/drawing/2014/main" id="{6599EEF8-C477-4A31-A295-B7C0D2CF8C94}"/>
            </a:ext>
          </a:extLst>
        </xdr:cNvPr>
        <xdr:cNvSpPr txBox="1"/>
      </xdr:nvSpPr>
      <xdr:spPr>
        <a:xfrm>
          <a:off x="4257040" y="4292600"/>
          <a:ext cx="721360" cy="619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B61CEB4-64CF-481C-AFA0-6013279EE956}" type="TxLink">
            <a:rPr lang="en-US" sz="1800" b="1" i="0" u="none" strike="noStrike">
              <a:ln>
                <a:noFill/>
              </a:ln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76%</a:t>
          </a:fld>
          <a:endParaRPr lang="pt-BR" sz="5400" b="1">
            <a:ln>
              <a:noFill/>
            </a:ln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H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324" totalsRowShown="0" headerRowDxfId="20">
  <autoFilter ref="A3:G324" xr:uid="{40AC111B-A369-4C0B-9503-7C5B9442DA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xmlns:xlrd2="http://schemas.microsoft.com/office/spreadsheetml/2017/richdata2" ref="A4:G324">
    <sortCondition ref="B4:B324"/>
  </sortState>
  <tableColumns count="7">
    <tableColumn id="1" xr3:uid="{2F8ED5FF-48A1-488E-9DF1-FE060F71A415}" name="Código" dataDxfId="19"/>
    <tableColumn id="2" xr3:uid="{E100D4E2-C3A0-43FF-A1D9-90A4BC2A9918}" name="Produtos" dataDxfId="18"/>
    <tableColumn id="3" xr3:uid="{2EF7FEE0-6B6F-4534-86A0-46B6555B7BEF}" name="Tamanho" dataDxfId="17"/>
    <tableColumn id="4" xr3:uid="{4435A4B8-E7F0-4D66-A4F8-6A9FEAA36D5A}" name="Categoria" dataDxfId="16"/>
    <tableColumn id="6" xr3:uid="{15F9CACC-A558-4A20-80CF-C2ADA2603221}" name="Estoque" dataDxfId="15"/>
    <tableColumn id="7" xr3:uid="{B97B352B-C8D9-423E-A1EF-305FCC745956}" name="Sintuação" dataDxfId="14">
      <calculatedColumnFormula>TB_Produtos[[#This Row],[Estoque]]</calculatedColumnFormula>
    </tableColumn>
    <tableColumn id="5" xr3:uid="{CA8AD0DE-58EC-4839-85FB-1DD75DA28087}" name="Preço Unitário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I120" totalsRowShown="0" headerRowDxfId="12" dataDxfId="11" headerRowCellStyle="Cabeçalho Meteora">
  <autoFilter ref="A2:I120" xr:uid="{AD739091-30BD-4C30-BDDA-7504C0C4B6E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7" xr3:uid="{5E8DE7C3-CDB6-4314-A5CC-C44D3C21973F}" name="Mês" dataDxfId="10">
      <calculatedColumnFormula>MONTH(TB_Vendas[[#This Row],[Data]])</calculatedColumnFormula>
    </tableColumn>
    <tableColumn id="1" xr3:uid="{43632F1F-6978-4CE7-BB13-7CCE587D6821}" name="Data" dataDxfId="9"/>
    <tableColumn id="2" xr3:uid="{49DF5362-33BE-4541-BD47-0B512249381E}" name="Código" dataDxfId="8"/>
    <tableColumn id="3" xr3:uid="{B3C718A1-FEFF-4C65-9CA1-DF94EF755918}" name="Tamanho" dataDxfId="7">
      <calculatedColumnFormula>_xlfn.XLOOKUP(C3,TB_Produtos[Código],TB_Produtos[Tamanho])</calculatedColumnFormula>
    </tableColumn>
    <tableColumn id="4" xr3:uid="{1F3EAF93-84E7-4086-BE54-3AB7D71B21A8}" name="Categoria" dataDxfId="6"/>
    <tableColumn id="5" xr3:uid="{7DC2ADED-AF8A-4BC8-A38E-FEF676FE49C9}" name="Qtd" dataDxfId="5"/>
    <tableColumn id="9" xr3:uid="{B1110910-D63E-4C7A-929D-2243F707E91D}" name="Unt. Preço" dataDxfId="4" dataCellStyle="Moeda">
      <calculatedColumnFormula>_xlfn.XLOOKUP(TB_Vendas[[#This Row],[Código]],TB_Produtos[Código],TB_Produtos[Preço Unitário])</calculatedColumnFormula>
    </tableColumn>
    <tableColumn id="6" xr3:uid="{9459B662-6A4F-4486-82B1-12F67B8F842E}" name="Total" dataDxfId="3">
      <calculatedColumnFormula>TB_Vendas[[#This Row],[Unt. Preço]]*TB_Vendas[[#This Row],[Qtd]]</calculatedColumnFormula>
    </tableColumn>
    <tableColumn id="8" xr3:uid="{192FEBCA-1287-48A6-9BE6-69528F71C305}" name="Vendedor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4.4" x14ac:dyDescent="0.3"/>
  <cols>
    <col min="1" max="1" width="19.44140625" bestFit="1" customWidth="1"/>
    <col min="2" max="2" width="12.33203125" bestFit="1" customWidth="1"/>
  </cols>
  <sheetData>
    <row r="3" spans="1:2" x14ac:dyDescent="0.3">
      <c r="A3" s="21" t="s">
        <v>0</v>
      </c>
      <c r="B3" t="s">
        <v>19</v>
      </c>
    </row>
    <row r="4" spans="1:2" x14ac:dyDescent="0.3">
      <c r="A4" t="s">
        <v>5</v>
      </c>
      <c r="B4">
        <v>40</v>
      </c>
    </row>
    <row r="5" spans="1:2" x14ac:dyDescent="0.3">
      <c r="A5" t="s">
        <v>6</v>
      </c>
      <c r="B5">
        <v>11</v>
      </c>
    </row>
    <row r="6" spans="1:2" x14ac:dyDescent="0.3">
      <c r="A6" t="s">
        <v>9</v>
      </c>
      <c r="B6">
        <v>6</v>
      </c>
    </row>
    <row r="7" spans="1:2" x14ac:dyDescent="0.3">
      <c r="A7" t="s">
        <v>7</v>
      </c>
      <c r="B7">
        <v>21</v>
      </c>
    </row>
    <row r="8" spans="1:2" x14ac:dyDescent="0.3">
      <c r="A8" t="s">
        <v>21</v>
      </c>
      <c r="B8">
        <v>22</v>
      </c>
    </row>
    <row r="9" spans="1:2" x14ac:dyDescent="0.3">
      <c r="A9" t="s">
        <v>22</v>
      </c>
      <c r="B9">
        <v>28</v>
      </c>
    </row>
    <row r="10" spans="1:2" x14ac:dyDescent="0.3">
      <c r="A10" t="s">
        <v>23</v>
      </c>
      <c r="B10">
        <v>3</v>
      </c>
    </row>
    <row r="11" spans="1:2" x14ac:dyDescent="0.3">
      <c r="A11" t="s">
        <v>24</v>
      </c>
      <c r="B11">
        <v>2</v>
      </c>
    </row>
    <row r="12" spans="1:2" x14ac:dyDescent="0.3">
      <c r="A12" t="s">
        <v>25</v>
      </c>
      <c r="B12">
        <v>4</v>
      </c>
    </row>
    <row r="13" spans="1:2" x14ac:dyDescent="0.3">
      <c r="A13" t="s">
        <v>26</v>
      </c>
      <c r="B13">
        <v>4</v>
      </c>
    </row>
    <row r="14" spans="1:2" x14ac:dyDescent="0.3">
      <c r="A14" t="s">
        <v>27</v>
      </c>
      <c r="B14">
        <v>19</v>
      </c>
    </row>
    <row r="15" spans="1:2" x14ac:dyDescent="0.3">
      <c r="A15" t="s">
        <v>28</v>
      </c>
      <c r="B15">
        <v>6</v>
      </c>
    </row>
    <row r="16" spans="1:2" x14ac:dyDescent="0.3">
      <c r="A16" t="s">
        <v>29</v>
      </c>
      <c r="B16">
        <v>7</v>
      </c>
    </row>
    <row r="17" spans="1:2" x14ac:dyDescent="0.3">
      <c r="A17" t="s">
        <v>30</v>
      </c>
      <c r="B17">
        <v>10</v>
      </c>
    </row>
    <row r="18" spans="1:2" x14ac:dyDescent="0.3">
      <c r="A18" t="s">
        <v>31</v>
      </c>
      <c r="B18">
        <v>1</v>
      </c>
    </row>
    <row r="19" spans="1:2" x14ac:dyDescent="0.3">
      <c r="A19" t="s">
        <v>32</v>
      </c>
      <c r="B19">
        <v>9</v>
      </c>
    </row>
    <row r="20" spans="1:2" x14ac:dyDescent="0.3">
      <c r="A20" t="s">
        <v>33</v>
      </c>
      <c r="B20">
        <v>1</v>
      </c>
    </row>
    <row r="21" spans="1:2" x14ac:dyDescent="0.3">
      <c r="A21" t="s">
        <v>34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G324"/>
  <sheetViews>
    <sheetView tabSelected="1" topLeftCell="A129" zoomScale="130" zoomScaleNormal="130" workbookViewId="0">
      <selection activeCell="D11" sqref="D11"/>
    </sheetView>
  </sheetViews>
  <sheetFormatPr defaultRowHeight="14.4" x14ac:dyDescent="0.3"/>
  <cols>
    <col min="1" max="1" width="11" bestFit="1" customWidth="1"/>
    <col min="2" max="2" width="33.109375" bestFit="1" customWidth="1"/>
    <col min="3" max="3" width="11.88671875" style="1" customWidth="1"/>
    <col min="4" max="4" width="16.88671875" bestFit="1" customWidth="1"/>
    <col min="5" max="6" width="12.33203125" customWidth="1"/>
    <col min="7" max="7" width="21.6640625" customWidth="1"/>
  </cols>
  <sheetData>
    <row r="1" spans="1:7" ht="25.05" customHeight="1" x14ac:dyDescent="0.3">
      <c r="A1" s="123" t="s">
        <v>15</v>
      </c>
      <c r="B1" s="123"/>
      <c r="C1" s="123"/>
      <c r="D1" s="123"/>
      <c r="E1" s="123"/>
      <c r="F1" s="123"/>
      <c r="G1" s="123"/>
    </row>
    <row r="2" spans="1:7" ht="4.5" customHeight="1" x14ac:dyDescent="0.4">
      <c r="A2" s="2"/>
      <c r="B2" s="2"/>
      <c r="C2" s="2"/>
      <c r="D2" s="2"/>
      <c r="E2" s="2"/>
      <c r="F2" s="2"/>
      <c r="G2" s="2"/>
    </row>
    <row r="3" spans="1:7" s="30" customFormat="1" ht="18" x14ac:dyDescent="0.3">
      <c r="A3" s="50" t="s">
        <v>41</v>
      </c>
      <c r="B3" s="50" t="s">
        <v>0</v>
      </c>
      <c r="C3" s="50" t="s">
        <v>1</v>
      </c>
      <c r="D3" s="50" t="s">
        <v>10</v>
      </c>
      <c r="E3" s="50" t="s">
        <v>88</v>
      </c>
      <c r="F3" s="50" t="s">
        <v>89</v>
      </c>
      <c r="G3" s="50" t="s">
        <v>11</v>
      </c>
    </row>
    <row r="4" spans="1:7" x14ac:dyDescent="0.3">
      <c r="A4" s="27" t="s">
        <v>43</v>
      </c>
      <c r="B4" s="46" t="s">
        <v>5</v>
      </c>
      <c r="C4" s="27" t="s">
        <v>2</v>
      </c>
      <c r="D4" s="49" t="s">
        <v>12</v>
      </c>
      <c r="E4" s="27">
        <v>12</v>
      </c>
      <c r="F4" s="27">
        <f>TB_Produtos[[#This Row],[Estoque]]</f>
        <v>12</v>
      </c>
      <c r="G4" s="47">
        <v>65.900000000000006</v>
      </c>
    </row>
    <row r="5" spans="1:7" x14ac:dyDescent="0.3">
      <c r="A5" s="27" t="s">
        <v>44</v>
      </c>
      <c r="B5" s="46" t="s">
        <v>5</v>
      </c>
      <c r="C5" s="27" t="s">
        <v>3</v>
      </c>
      <c r="D5" s="49" t="s">
        <v>12</v>
      </c>
      <c r="E5" s="27">
        <v>15</v>
      </c>
      <c r="F5" s="27">
        <f>TB_Produtos[[#This Row],[Estoque]]</f>
        <v>15</v>
      </c>
      <c r="G5" s="47">
        <v>69.900000000000006</v>
      </c>
    </row>
    <row r="6" spans="1:7" x14ac:dyDescent="0.3">
      <c r="A6" s="27" t="s">
        <v>45</v>
      </c>
      <c r="B6" s="46" t="s">
        <v>5</v>
      </c>
      <c r="C6" s="27" t="s">
        <v>4</v>
      </c>
      <c r="D6" s="49" t="s">
        <v>12</v>
      </c>
      <c r="E6" s="27">
        <v>5</v>
      </c>
      <c r="F6" s="27">
        <f>TB_Produtos[[#This Row],[Estoque]]</f>
        <v>5</v>
      </c>
      <c r="G6" s="47">
        <v>70.900000000000006</v>
      </c>
    </row>
    <row r="7" spans="1:7" x14ac:dyDescent="0.3">
      <c r="A7" s="27" t="s">
        <v>46</v>
      </c>
      <c r="B7" s="46" t="s">
        <v>5</v>
      </c>
      <c r="C7" s="27" t="s">
        <v>2</v>
      </c>
      <c r="D7" s="49" t="s">
        <v>12</v>
      </c>
      <c r="E7" s="27">
        <v>16</v>
      </c>
      <c r="F7" s="48">
        <f>TB_Produtos[[#This Row],[Estoque]]</f>
        <v>16</v>
      </c>
      <c r="G7" s="28">
        <v>65.900000000000006</v>
      </c>
    </row>
    <row r="8" spans="1:7" x14ac:dyDescent="0.3">
      <c r="A8" s="27" t="s">
        <v>47</v>
      </c>
      <c r="B8" s="46" t="s">
        <v>5</v>
      </c>
      <c r="C8" s="27" t="s">
        <v>3</v>
      </c>
      <c r="D8" s="49" t="s">
        <v>12</v>
      </c>
      <c r="E8" s="27">
        <v>17</v>
      </c>
      <c r="F8" s="48">
        <f>TB_Produtos[[#This Row],[Estoque]]</f>
        <v>17</v>
      </c>
      <c r="G8" s="28">
        <v>69.900000000000006</v>
      </c>
    </row>
    <row r="9" spans="1:7" x14ac:dyDescent="0.3">
      <c r="A9" s="27" t="s">
        <v>48</v>
      </c>
      <c r="B9" s="46" t="s">
        <v>5</v>
      </c>
      <c r="C9" s="27" t="s">
        <v>4</v>
      </c>
      <c r="D9" s="49" t="s">
        <v>12</v>
      </c>
      <c r="E9" s="27">
        <v>18</v>
      </c>
      <c r="F9" s="48">
        <f>TB_Produtos[[#This Row],[Estoque]]</f>
        <v>18</v>
      </c>
      <c r="G9" s="28">
        <v>70.900000000000006</v>
      </c>
    </row>
    <row r="10" spans="1:7" x14ac:dyDescent="0.3">
      <c r="A10" s="27" t="s">
        <v>49</v>
      </c>
      <c r="B10" s="46" t="s">
        <v>90</v>
      </c>
      <c r="C10" s="27">
        <v>42</v>
      </c>
      <c r="D10" s="49" t="s">
        <v>91</v>
      </c>
      <c r="E10" s="27">
        <v>19</v>
      </c>
      <c r="F10" s="48">
        <f>TB_Produtos[[#This Row],[Estoque]]</f>
        <v>19</v>
      </c>
      <c r="G10" s="29">
        <v>89.9</v>
      </c>
    </row>
    <row r="11" spans="1:7" x14ac:dyDescent="0.3">
      <c r="A11" s="27" t="s">
        <v>50</v>
      </c>
      <c r="B11" s="46" t="s">
        <v>92</v>
      </c>
      <c r="C11" s="27" t="s">
        <v>4</v>
      </c>
      <c r="D11" s="49" t="s">
        <v>91</v>
      </c>
      <c r="E11" s="27">
        <v>20</v>
      </c>
      <c r="F11" s="48">
        <f>TB_Produtos[[#This Row],[Estoque]]</f>
        <v>20</v>
      </c>
      <c r="G11" s="29">
        <v>75</v>
      </c>
    </row>
    <row r="12" spans="1:7" x14ac:dyDescent="0.3">
      <c r="A12" s="27" t="s">
        <v>51</v>
      </c>
      <c r="B12" s="46" t="s">
        <v>93</v>
      </c>
      <c r="C12" s="27">
        <v>40</v>
      </c>
      <c r="D12" s="49" t="s">
        <v>91</v>
      </c>
      <c r="E12" s="27">
        <v>21</v>
      </c>
      <c r="F12" s="48">
        <f>TB_Produtos[[#This Row],[Estoque]]</f>
        <v>21</v>
      </c>
      <c r="G12" s="29">
        <v>109.9</v>
      </c>
    </row>
    <row r="13" spans="1:7" x14ac:dyDescent="0.3">
      <c r="A13" s="27" t="s">
        <v>52</v>
      </c>
      <c r="B13" s="46" t="s">
        <v>94</v>
      </c>
      <c r="C13" s="27">
        <v>40</v>
      </c>
      <c r="D13" s="49" t="s">
        <v>91</v>
      </c>
      <c r="E13" s="27">
        <v>22</v>
      </c>
      <c r="F13" s="48">
        <f>TB_Produtos[[#This Row],[Estoque]]</f>
        <v>22</v>
      </c>
      <c r="G13" s="29">
        <v>109.9</v>
      </c>
    </row>
    <row r="14" spans="1:7" x14ac:dyDescent="0.3">
      <c r="A14" s="27" t="s">
        <v>53</v>
      </c>
      <c r="B14" s="46" t="s">
        <v>94</v>
      </c>
      <c r="C14" s="27">
        <v>42</v>
      </c>
      <c r="D14" s="49" t="s">
        <v>91</v>
      </c>
      <c r="E14" s="27">
        <v>23</v>
      </c>
      <c r="F14" s="48">
        <f>TB_Produtos[[#This Row],[Estoque]]</f>
        <v>23</v>
      </c>
      <c r="G14" s="29">
        <v>109.9</v>
      </c>
    </row>
    <row r="15" spans="1:7" x14ac:dyDescent="0.3">
      <c r="A15" s="27" t="s">
        <v>54</v>
      </c>
      <c r="B15" s="46" t="s">
        <v>95</v>
      </c>
      <c r="C15" s="27" t="s">
        <v>3</v>
      </c>
      <c r="D15" s="49" t="s">
        <v>96</v>
      </c>
      <c r="E15" s="27">
        <v>24</v>
      </c>
      <c r="F15" s="48">
        <f>TB_Produtos[[#This Row],[Estoque]]</f>
        <v>24</v>
      </c>
      <c r="G15" s="29">
        <v>219.9</v>
      </c>
    </row>
    <row r="16" spans="1:7" x14ac:dyDescent="0.3">
      <c r="A16" s="27" t="s">
        <v>55</v>
      </c>
      <c r="B16" s="46" t="s">
        <v>95</v>
      </c>
      <c r="C16" s="27" t="s">
        <v>4</v>
      </c>
      <c r="D16" s="49" t="s">
        <v>96</v>
      </c>
      <c r="E16" s="27">
        <v>25</v>
      </c>
      <c r="F16" s="48">
        <f>TB_Produtos[[#This Row],[Estoque]]</f>
        <v>25</v>
      </c>
      <c r="G16" s="29">
        <v>219.9</v>
      </c>
    </row>
    <row r="17" spans="1:7" x14ac:dyDescent="0.3">
      <c r="A17" s="27" t="s">
        <v>56</v>
      </c>
      <c r="B17" s="46" t="s">
        <v>97</v>
      </c>
      <c r="C17" s="27" t="s">
        <v>2</v>
      </c>
      <c r="D17" s="49" t="s">
        <v>96</v>
      </c>
      <c r="E17" s="27">
        <v>26</v>
      </c>
      <c r="F17" s="48">
        <f>TB_Produtos[[#This Row],[Estoque]]</f>
        <v>26</v>
      </c>
      <c r="G17" s="29">
        <v>219.9</v>
      </c>
    </row>
    <row r="18" spans="1:7" x14ac:dyDescent="0.3">
      <c r="A18" s="27" t="s">
        <v>57</v>
      </c>
      <c r="B18" s="46" t="s">
        <v>98</v>
      </c>
      <c r="C18" s="27" t="s">
        <v>2</v>
      </c>
      <c r="D18" s="49" t="s">
        <v>96</v>
      </c>
      <c r="E18" s="27">
        <v>27</v>
      </c>
      <c r="F18" s="48">
        <f>TB_Produtos[[#This Row],[Estoque]]</f>
        <v>27</v>
      </c>
      <c r="G18" s="29">
        <v>249.9</v>
      </c>
    </row>
    <row r="19" spans="1:7" x14ac:dyDescent="0.3">
      <c r="A19" s="27" t="s">
        <v>58</v>
      </c>
      <c r="B19" s="46" t="s">
        <v>99</v>
      </c>
      <c r="C19" s="27" t="s">
        <v>3</v>
      </c>
      <c r="D19" s="49" t="s">
        <v>96</v>
      </c>
      <c r="E19" s="27">
        <v>28</v>
      </c>
      <c r="F19" s="48">
        <f>TB_Produtos[[#This Row],[Estoque]]</f>
        <v>28</v>
      </c>
      <c r="G19" s="29">
        <v>230</v>
      </c>
    </row>
    <row r="20" spans="1:7" x14ac:dyDescent="0.3">
      <c r="A20" s="27" t="s">
        <v>59</v>
      </c>
      <c r="B20" s="46" t="s">
        <v>100</v>
      </c>
      <c r="C20" s="27" t="s">
        <v>2</v>
      </c>
      <c r="D20" s="49" t="s">
        <v>101</v>
      </c>
      <c r="E20" s="27">
        <v>29</v>
      </c>
      <c r="F20" s="48">
        <f>TB_Produtos[[#This Row],[Estoque]]</f>
        <v>29</v>
      </c>
      <c r="G20" s="29">
        <v>99.9</v>
      </c>
    </row>
    <row r="21" spans="1:7" x14ac:dyDescent="0.3">
      <c r="A21" s="27" t="s">
        <v>60</v>
      </c>
      <c r="B21" s="46" t="s">
        <v>100</v>
      </c>
      <c r="C21" s="27" t="s">
        <v>3</v>
      </c>
      <c r="D21" s="49" t="s">
        <v>101</v>
      </c>
      <c r="E21" s="27">
        <v>30</v>
      </c>
      <c r="F21" s="48">
        <f>TB_Produtos[[#This Row],[Estoque]]</f>
        <v>30</v>
      </c>
      <c r="G21" s="29">
        <v>99.9</v>
      </c>
    </row>
    <row r="22" spans="1:7" x14ac:dyDescent="0.3">
      <c r="A22" s="27" t="s">
        <v>61</v>
      </c>
      <c r="B22" s="46" t="s">
        <v>102</v>
      </c>
      <c r="C22" s="27" t="s">
        <v>2</v>
      </c>
      <c r="D22" s="49" t="s">
        <v>101</v>
      </c>
      <c r="E22" s="27">
        <v>31</v>
      </c>
      <c r="F22" s="48">
        <f>TB_Produtos[[#This Row],[Estoque]]</f>
        <v>31</v>
      </c>
      <c r="G22" s="29">
        <v>85</v>
      </c>
    </row>
    <row r="23" spans="1:7" x14ac:dyDescent="0.3">
      <c r="A23" s="27" t="s">
        <v>62</v>
      </c>
      <c r="B23" s="46" t="s">
        <v>103</v>
      </c>
      <c r="C23" s="27" t="s">
        <v>2</v>
      </c>
      <c r="D23" s="49" t="s">
        <v>101</v>
      </c>
      <c r="E23" s="27">
        <v>32</v>
      </c>
      <c r="F23" s="48">
        <f>TB_Produtos[[#This Row],[Estoque]]</f>
        <v>32</v>
      </c>
      <c r="G23" s="29">
        <v>95</v>
      </c>
    </row>
    <row r="24" spans="1:7" x14ac:dyDescent="0.3">
      <c r="A24" s="27" t="s">
        <v>63</v>
      </c>
      <c r="B24" s="46" t="s">
        <v>104</v>
      </c>
      <c r="C24" s="27" t="s">
        <v>2</v>
      </c>
      <c r="D24" s="49" t="s">
        <v>101</v>
      </c>
      <c r="E24" s="27">
        <v>33</v>
      </c>
      <c r="F24" s="48">
        <f>TB_Produtos[[#This Row],[Estoque]]</f>
        <v>33</v>
      </c>
      <c r="G24" s="29">
        <v>69.900000000000006</v>
      </c>
    </row>
    <row r="25" spans="1:7" x14ac:dyDescent="0.3">
      <c r="A25" s="27" t="s">
        <v>64</v>
      </c>
      <c r="B25" s="46" t="s">
        <v>104</v>
      </c>
      <c r="C25" s="27" t="s">
        <v>3</v>
      </c>
      <c r="D25" s="49" t="s">
        <v>101</v>
      </c>
      <c r="E25" s="27">
        <v>34</v>
      </c>
      <c r="F25" s="48">
        <f>TB_Produtos[[#This Row],[Estoque]]</f>
        <v>34</v>
      </c>
      <c r="G25" s="29">
        <v>69.900000000000006</v>
      </c>
    </row>
    <row r="26" spans="1:7" x14ac:dyDescent="0.3">
      <c r="A26" s="27" t="s">
        <v>65</v>
      </c>
      <c r="B26" s="46" t="s">
        <v>105</v>
      </c>
      <c r="C26" s="27" t="s">
        <v>2</v>
      </c>
      <c r="D26" s="49" t="s">
        <v>101</v>
      </c>
      <c r="E26" s="27">
        <v>35</v>
      </c>
      <c r="F26" s="48">
        <f>TB_Produtos[[#This Row],[Estoque]]</f>
        <v>35</v>
      </c>
      <c r="G26" s="29">
        <v>129.9</v>
      </c>
    </row>
    <row r="27" spans="1:7" x14ac:dyDescent="0.3">
      <c r="A27" s="27" t="s">
        <v>66</v>
      </c>
      <c r="B27" s="46" t="s">
        <v>105</v>
      </c>
      <c r="C27" s="27" t="s">
        <v>3</v>
      </c>
      <c r="D27" s="49" t="s">
        <v>101</v>
      </c>
      <c r="E27" s="27">
        <v>36</v>
      </c>
      <c r="F27" s="48">
        <f>TB_Produtos[[#This Row],[Estoque]]</f>
        <v>36</v>
      </c>
      <c r="G27" s="29">
        <v>129.9</v>
      </c>
    </row>
    <row r="28" spans="1:7" x14ac:dyDescent="0.3">
      <c r="A28" s="27" t="s">
        <v>67</v>
      </c>
      <c r="B28" s="46" t="s">
        <v>106</v>
      </c>
      <c r="C28" s="27" t="s">
        <v>2</v>
      </c>
      <c r="D28" s="49" t="s">
        <v>101</v>
      </c>
      <c r="E28" s="27">
        <v>37</v>
      </c>
      <c r="F28" s="48">
        <f>TB_Produtos[[#This Row],[Estoque]]</f>
        <v>37</v>
      </c>
      <c r="G28" s="29">
        <v>149.9</v>
      </c>
    </row>
    <row r="29" spans="1:7" x14ac:dyDescent="0.3">
      <c r="A29" s="27" t="s">
        <v>68</v>
      </c>
      <c r="B29" s="46" t="s">
        <v>106</v>
      </c>
      <c r="C29" s="27" t="s">
        <v>3</v>
      </c>
      <c r="D29" s="49" t="s">
        <v>101</v>
      </c>
      <c r="E29" s="27">
        <v>38</v>
      </c>
      <c r="F29" s="48">
        <f>TB_Produtos[[#This Row],[Estoque]]</f>
        <v>38</v>
      </c>
      <c r="G29" s="29">
        <v>149.9</v>
      </c>
    </row>
    <row r="30" spans="1:7" x14ac:dyDescent="0.3">
      <c r="A30" s="27" t="s">
        <v>69</v>
      </c>
      <c r="B30" s="46" t="s">
        <v>106</v>
      </c>
      <c r="C30" s="27" t="s">
        <v>4</v>
      </c>
      <c r="D30" s="49" t="s">
        <v>101</v>
      </c>
      <c r="E30" s="27">
        <v>39</v>
      </c>
      <c r="F30" s="48">
        <f>TB_Produtos[[#This Row],[Estoque]]</f>
        <v>39</v>
      </c>
      <c r="G30" s="29">
        <v>149.9</v>
      </c>
    </row>
    <row r="31" spans="1:7" x14ac:dyDescent="0.3">
      <c r="A31" s="27" t="s">
        <v>70</v>
      </c>
      <c r="B31" s="46" t="s">
        <v>107</v>
      </c>
      <c r="C31" s="27" t="s">
        <v>3</v>
      </c>
      <c r="D31" s="49" t="s">
        <v>101</v>
      </c>
      <c r="E31" s="27">
        <v>40</v>
      </c>
      <c r="F31" s="48">
        <f>TB_Produtos[[#This Row],[Estoque]]</f>
        <v>40</v>
      </c>
      <c r="G31" s="29">
        <v>79.900000000000006</v>
      </c>
    </row>
    <row r="32" spans="1:7" x14ac:dyDescent="0.3">
      <c r="A32" s="27" t="s">
        <v>71</v>
      </c>
      <c r="B32" s="46" t="s">
        <v>108</v>
      </c>
      <c r="C32" s="27" t="s">
        <v>3</v>
      </c>
      <c r="D32" s="49" t="s">
        <v>101</v>
      </c>
      <c r="E32" s="27">
        <v>41</v>
      </c>
      <c r="F32" s="48">
        <f>TB_Produtos[[#This Row],[Estoque]]</f>
        <v>41</v>
      </c>
      <c r="G32" s="29">
        <v>89.9</v>
      </c>
    </row>
    <row r="33" spans="1:7" x14ac:dyDescent="0.3">
      <c r="A33" s="27" t="s">
        <v>72</v>
      </c>
      <c r="B33" s="46" t="s">
        <v>108</v>
      </c>
      <c r="C33" s="27" t="s">
        <v>4</v>
      </c>
      <c r="D33" s="49" t="s">
        <v>101</v>
      </c>
      <c r="E33" s="27">
        <v>42</v>
      </c>
      <c r="F33" s="48">
        <f>TB_Produtos[[#This Row],[Estoque]]</f>
        <v>42</v>
      </c>
      <c r="G33" s="29">
        <v>89.9</v>
      </c>
    </row>
    <row r="34" spans="1:7" x14ac:dyDescent="0.3">
      <c r="A34" s="27" t="s">
        <v>73</v>
      </c>
      <c r="B34" s="46" t="s">
        <v>109</v>
      </c>
      <c r="C34" s="27" t="s">
        <v>3</v>
      </c>
      <c r="D34" s="49" t="s">
        <v>110</v>
      </c>
      <c r="E34" s="27">
        <v>43</v>
      </c>
      <c r="F34" s="48">
        <f>TB_Produtos[[#This Row],[Estoque]]</f>
        <v>43</v>
      </c>
      <c r="G34" s="29">
        <v>59.9</v>
      </c>
    </row>
    <row r="35" spans="1:7" x14ac:dyDescent="0.3">
      <c r="A35" s="27" t="s">
        <v>74</v>
      </c>
      <c r="B35" s="46" t="s">
        <v>111</v>
      </c>
      <c r="C35" s="27" t="s">
        <v>2</v>
      </c>
      <c r="D35" s="49" t="s">
        <v>110</v>
      </c>
      <c r="E35" s="27">
        <v>44</v>
      </c>
      <c r="F35" s="48">
        <f>TB_Produtos[[#This Row],[Estoque]]</f>
        <v>44</v>
      </c>
      <c r="G35" s="29">
        <v>69.900000000000006</v>
      </c>
    </row>
    <row r="36" spans="1:7" x14ac:dyDescent="0.3">
      <c r="A36" s="27" t="s">
        <v>75</v>
      </c>
      <c r="B36" s="46" t="s">
        <v>112</v>
      </c>
      <c r="C36" s="27" t="s">
        <v>3</v>
      </c>
      <c r="D36" s="49" t="s">
        <v>110</v>
      </c>
      <c r="E36" s="27">
        <v>45</v>
      </c>
      <c r="F36" s="48">
        <f>TB_Produtos[[#This Row],[Estoque]]</f>
        <v>45</v>
      </c>
      <c r="G36" s="29">
        <v>69.900000000000006</v>
      </c>
    </row>
    <row r="37" spans="1:7" x14ac:dyDescent="0.3">
      <c r="A37" s="27" t="s">
        <v>76</v>
      </c>
      <c r="B37" s="46" t="s">
        <v>113</v>
      </c>
      <c r="C37" s="27" t="s">
        <v>3</v>
      </c>
      <c r="D37" s="49" t="s">
        <v>101</v>
      </c>
      <c r="E37" s="27">
        <v>46</v>
      </c>
      <c r="F37" s="48">
        <f>TB_Produtos[[#This Row],[Estoque]]</f>
        <v>46</v>
      </c>
      <c r="G37" s="29">
        <v>79.900000000000006</v>
      </c>
    </row>
    <row r="38" spans="1:7" x14ac:dyDescent="0.3">
      <c r="A38" s="27" t="s">
        <v>77</v>
      </c>
      <c r="B38" s="46" t="s">
        <v>114</v>
      </c>
      <c r="C38" s="27" t="s">
        <v>8</v>
      </c>
      <c r="D38" s="49" t="s">
        <v>13</v>
      </c>
      <c r="E38" s="27">
        <v>47</v>
      </c>
      <c r="F38" s="48">
        <f>TB_Produtos[[#This Row],[Estoque]]</f>
        <v>47</v>
      </c>
      <c r="G38" s="29">
        <v>149.9</v>
      </c>
    </row>
    <row r="39" spans="1:7" x14ac:dyDescent="0.3">
      <c r="A39" s="27" t="s">
        <v>78</v>
      </c>
      <c r="B39" s="46" t="s">
        <v>34</v>
      </c>
      <c r="C39" s="27" t="s">
        <v>8</v>
      </c>
      <c r="D39" s="49" t="s">
        <v>13</v>
      </c>
      <c r="E39" s="27">
        <v>2</v>
      </c>
      <c r="F39" s="27">
        <f>TB_Produtos[[#This Row],[Estoque]]</f>
        <v>2</v>
      </c>
      <c r="G39" s="47">
        <v>145</v>
      </c>
    </row>
    <row r="40" spans="1:7" x14ac:dyDescent="0.3">
      <c r="A40" s="27" t="s">
        <v>79</v>
      </c>
      <c r="B40" s="46" t="s">
        <v>34</v>
      </c>
      <c r="C40" s="27" t="s">
        <v>8</v>
      </c>
      <c r="D40" s="49" t="s">
        <v>13</v>
      </c>
      <c r="E40" s="27">
        <v>48</v>
      </c>
      <c r="F40" s="48">
        <f>TB_Produtos[[#This Row],[Estoque]]</f>
        <v>48</v>
      </c>
      <c r="G40" s="28">
        <v>145</v>
      </c>
    </row>
    <row r="41" spans="1:7" x14ac:dyDescent="0.3">
      <c r="A41" s="27" t="s">
        <v>80</v>
      </c>
      <c r="B41" s="46" t="s">
        <v>33</v>
      </c>
      <c r="C41" s="27" t="s">
        <v>8</v>
      </c>
      <c r="D41" s="49" t="s">
        <v>13</v>
      </c>
      <c r="E41" s="27">
        <v>1</v>
      </c>
      <c r="F41" s="27">
        <f>TB_Produtos[[#This Row],[Estoque]]</f>
        <v>1</v>
      </c>
      <c r="G41" s="47">
        <v>259.89999999999998</v>
      </c>
    </row>
    <row r="42" spans="1:7" x14ac:dyDescent="0.3">
      <c r="A42" s="27" t="s">
        <v>81</v>
      </c>
      <c r="B42" s="46" t="s">
        <v>33</v>
      </c>
      <c r="C42" s="27" t="s">
        <v>8</v>
      </c>
      <c r="D42" s="49" t="s">
        <v>13</v>
      </c>
      <c r="E42" s="27">
        <v>49</v>
      </c>
      <c r="F42" s="48">
        <f>TB_Produtos[[#This Row],[Estoque]]</f>
        <v>49</v>
      </c>
      <c r="G42" s="28">
        <v>259.89999999999998</v>
      </c>
    </row>
    <row r="43" spans="1:7" x14ac:dyDescent="0.3">
      <c r="A43" s="27" t="s">
        <v>280</v>
      </c>
      <c r="B43" s="46" t="s">
        <v>115</v>
      </c>
      <c r="C43" s="27" t="s">
        <v>8</v>
      </c>
      <c r="D43" s="49" t="s">
        <v>13</v>
      </c>
      <c r="E43" s="27">
        <v>50</v>
      </c>
      <c r="F43" s="48">
        <f>TB_Produtos[[#This Row],[Estoque]]</f>
        <v>50</v>
      </c>
      <c r="G43" s="29">
        <v>99.9</v>
      </c>
    </row>
    <row r="44" spans="1:7" x14ac:dyDescent="0.3">
      <c r="A44" s="27" t="s">
        <v>281</v>
      </c>
      <c r="B44" s="46" t="s">
        <v>6</v>
      </c>
      <c r="C44" s="27" t="s">
        <v>8</v>
      </c>
      <c r="D44" s="49" t="s">
        <v>13</v>
      </c>
      <c r="E44" s="27">
        <v>11</v>
      </c>
      <c r="F44" s="27">
        <f>TB_Produtos[[#This Row],[Estoque]]</f>
        <v>11</v>
      </c>
      <c r="G44" s="47">
        <v>39.9</v>
      </c>
    </row>
    <row r="45" spans="1:7" x14ac:dyDescent="0.3">
      <c r="A45" s="27" t="s">
        <v>282</v>
      </c>
      <c r="B45" s="46" t="s">
        <v>6</v>
      </c>
      <c r="C45" s="27" t="s">
        <v>8</v>
      </c>
      <c r="D45" s="49" t="s">
        <v>13</v>
      </c>
      <c r="E45" s="27">
        <v>51</v>
      </c>
      <c r="F45" s="48">
        <f>TB_Produtos[[#This Row],[Estoque]]</f>
        <v>51</v>
      </c>
      <c r="G45" s="28">
        <v>39.9</v>
      </c>
    </row>
    <row r="46" spans="1:7" x14ac:dyDescent="0.3">
      <c r="A46" s="27" t="s">
        <v>283</v>
      </c>
      <c r="B46" s="46" t="s">
        <v>116</v>
      </c>
      <c r="C46" s="27" t="s">
        <v>8</v>
      </c>
      <c r="D46" s="49" t="s">
        <v>13</v>
      </c>
      <c r="E46" s="27">
        <v>52</v>
      </c>
      <c r="F46" s="48">
        <f>TB_Produtos[[#This Row],[Estoque]]</f>
        <v>52</v>
      </c>
      <c r="G46" s="29">
        <v>49.9</v>
      </c>
    </row>
    <row r="47" spans="1:7" x14ac:dyDescent="0.3">
      <c r="A47" s="27" t="s">
        <v>284</v>
      </c>
      <c r="B47" s="46" t="s">
        <v>117</v>
      </c>
      <c r="C47" s="27">
        <v>37</v>
      </c>
      <c r="D47" s="49" t="s">
        <v>82</v>
      </c>
      <c r="E47" s="27">
        <v>53</v>
      </c>
      <c r="F47" s="48">
        <f>TB_Produtos[[#This Row],[Estoque]]</f>
        <v>53</v>
      </c>
      <c r="G47" s="29">
        <v>199.9</v>
      </c>
    </row>
    <row r="48" spans="1:7" x14ac:dyDescent="0.3">
      <c r="A48" s="27" t="s">
        <v>285</v>
      </c>
      <c r="B48" s="46" t="s">
        <v>118</v>
      </c>
      <c r="C48" s="27">
        <v>42</v>
      </c>
      <c r="D48" s="49" t="s">
        <v>82</v>
      </c>
      <c r="E48" s="27">
        <v>54</v>
      </c>
      <c r="F48" s="48">
        <f>TB_Produtos[[#This Row],[Estoque]]</f>
        <v>54</v>
      </c>
      <c r="G48" s="29">
        <v>270</v>
      </c>
    </row>
    <row r="49" spans="1:7" x14ac:dyDescent="0.3">
      <c r="A49" s="27" t="s">
        <v>286</v>
      </c>
      <c r="B49" s="46" t="s">
        <v>119</v>
      </c>
      <c r="C49" s="27">
        <v>39</v>
      </c>
      <c r="D49" s="49" t="s">
        <v>82</v>
      </c>
      <c r="E49" s="27">
        <v>55</v>
      </c>
      <c r="F49" s="48">
        <f>TB_Produtos[[#This Row],[Estoque]]</f>
        <v>55</v>
      </c>
      <c r="G49" s="29">
        <v>280</v>
      </c>
    </row>
    <row r="50" spans="1:7" x14ac:dyDescent="0.3">
      <c r="A50" s="27" t="s">
        <v>287</v>
      </c>
      <c r="B50" s="46" t="s">
        <v>120</v>
      </c>
      <c r="C50" s="27">
        <v>36</v>
      </c>
      <c r="D50" s="49" t="s">
        <v>82</v>
      </c>
      <c r="E50" s="27">
        <v>56</v>
      </c>
      <c r="F50" s="48">
        <f>TB_Produtos[[#This Row],[Estoque]]</f>
        <v>56</v>
      </c>
      <c r="G50" s="29">
        <v>299.89999999999998</v>
      </c>
    </row>
    <row r="51" spans="1:7" x14ac:dyDescent="0.3">
      <c r="A51" s="27" t="s">
        <v>288</v>
      </c>
      <c r="B51" s="46" t="s">
        <v>121</v>
      </c>
      <c r="C51" s="27" t="s">
        <v>8</v>
      </c>
      <c r="D51" s="49" t="s">
        <v>13</v>
      </c>
      <c r="E51" s="27">
        <v>57</v>
      </c>
      <c r="F51" s="48">
        <f>TB_Produtos[[#This Row],[Estoque]]</f>
        <v>57</v>
      </c>
      <c r="G51" s="29">
        <v>35</v>
      </c>
    </row>
    <row r="52" spans="1:7" x14ac:dyDescent="0.3">
      <c r="A52" s="27" t="s">
        <v>289</v>
      </c>
      <c r="B52" s="46" t="s">
        <v>122</v>
      </c>
      <c r="C52" s="27" t="s">
        <v>8</v>
      </c>
      <c r="D52" s="49" t="s">
        <v>13</v>
      </c>
      <c r="E52" s="27">
        <v>58</v>
      </c>
      <c r="F52" s="48">
        <f>TB_Produtos[[#This Row],[Estoque]]</f>
        <v>58</v>
      </c>
      <c r="G52" s="29">
        <v>79.900000000000006</v>
      </c>
    </row>
    <row r="53" spans="1:7" x14ac:dyDescent="0.3">
      <c r="A53" s="27" t="s">
        <v>290</v>
      </c>
      <c r="B53" s="46" t="s">
        <v>123</v>
      </c>
      <c r="C53" s="27" t="s">
        <v>3</v>
      </c>
      <c r="D53" s="49" t="s">
        <v>124</v>
      </c>
      <c r="E53" s="27">
        <v>59</v>
      </c>
      <c r="F53" s="48">
        <f>TB_Produtos[[#This Row],[Estoque]]</f>
        <v>59</v>
      </c>
      <c r="G53" s="29">
        <v>169.9</v>
      </c>
    </row>
    <row r="54" spans="1:7" x14ac:dyDescent="0.3">
      <c r="A54" s="27" t="s">
        <v>291</v>
      </c>
      <c r="B54" s="46" t="s">
        <v>125</v>
      </c>
      <c r="C54" s="27">
        <v>38</v>
      </c>
      <c r="D54" s="49" t="s">
        <v>124</v>
      </c>
      <c r="E54" s="27">
        <v>60</v>
      </c>
      <c r="F54" s="48">
        <f>TB_Produtos[[#This Row],[Estoque]]</f>
        <v>60</v>
      </c>
      <c r="G54" s="29">
        <v>155</v>
      </c>
    </row>
    <row r="55" spans="1:7" x14ac:dyDescent="0.3">
      <c r="A55" s="27" t="s">
        <v>292</v>
      </c>
      <c r="B55" s="46" t="s">
        <v>126</v>
      </c>
      <c r="C55" s="27" t="s">
        <v>3</v>
      </c>
      <c r="D55" s="49" t="s">
        <v>124</v>
      </c>
      <c r="E55" s="27">
        <v>61</v>
      </c>
      <c r="F55" s="48">
        <f>TB_Produtos[[#This Row],[Estoque]]</f>
        <v>61</v>
      </c>
      <c r="G55" s="29">
        <v>135</v>
      </c>
    </row>
    <row r="56" spans="1:7" x14ac:dyDescent="0.3">
      <c r="A56" s="27" t="s">
        <v>293</v>
      </c>
      <c r="B56" s="46" t="s">
        <v>127</v>
      </c>
      <c r="C56" s="27" t="s">
        <v>3</v>
      </c>
      <c r="D56" s="49" t="s">
        <v>124</v>
      </c>
      <c r="E56" s="27">
        <v>62</v>
      </c>
      <c r="F56" s="48">
        <f>TB_Produtos[[#This Row],[Estoque]]</f>
        <v>62</v>
      </c>
      <c r="G56" s="29">
        <v>149.9</v>
      </c>
    </row>
    <row r="57" spans="1:7" x14ac:dyDescent="0.3">
      <c r="A57" s="27" t="s">
        <v>294</v>
      </c>
      <c r="B57" s="46" t="s">
        <v>128</v>
      </c>
      <c r="C57" s="27">
        <v>36</v>
      </c>
      <c r="D57" s="49" t="s">
        <v>124</v>
      </c>
      <c r="E57" s="27">
        <v>63</v>
      </c>
      <c r="F57" s="48">
        <f>TB_Produtos[[#This Row],[Estoque]]</f>
        <v>63</v>
      </c>
      <c r="G57" s="29">
        <v>139.9</v>
      </c>
    </row>
    <row r="58" spans="1:7" x14ac:dyDescent="0.3">
      <c r="A58" s="27" t="s">
        <v>295</v>
      </c>
      <c r="B58" s="46" t="s">
        <v>27</v>
      </c>
      <c r="C58" s="27" t="s">
        <v>2</v>
      </c>
      <c r="D58" s="49" t="s">
        <v>12</v>
      </c>
      <c r="E58" s="27">
        <v>6</v>
      </c>
      <c r="F58" s="27">
        <f>TB_Produtos[[#This Row],[Estoque]]</f>
        <v>6</v>
      </c>
      <c r="G58" s="47">
        <v>85.9</v>
      </c>
    </row>
    <row r="59" spans="1:7" x14ac:dyDescent="0.3">
      <c r="A59" s="27" t="s">
        <v>296</v>
      </c>
      <c r="B59" s="46" t="s">
        <v>27</v>
      </c>
      <c r="C59" s="27" t="s">
        <v>3</v>
      </c>
      <c r="D59" s="49" t="s">
        <v>12</v>
      </c>
      <c r="E59" s="27">
        <v>5</v>
      </c>
      <c r="F59" s="27">
        <f>TB_Produtos[[#This Row],[Estoque]]</f>
        <v>5</v>
      </c>
      <c r="G59" s="47">
        <v>89.9</v>
      </c>
    </row>
    <row r="60" spans="1:7" x14ac:dyDescent="0.3">
      <c r="A60" s="27" t="s">
        <v>297</v>
      </c>
      <c r="B60" s="46" t="s">
        <v>27</v>
      </c>
      <c r="C60" s="27" t="s">
        <v>4</v>
      </c>
      <c r="D60" s="49" t="s">
        <v>12</v>
      </c>
      <c r="E60" s="27">
        <v>8</v>
      </c>
      <c r="F60" s="27">
        <f>TB_Produtos[[#This Row],[Estoque]]</f>
        <v>8</v>
      </c>
      <c r="G60" s="47">
        <v>92.9</v>
      </c>
    </row>
    <row r="61" spans="1:7" x14ac:dyDescent="0.3">
      <c r="A61" s="27" t="s">
        <v>298</v>
      </c>
      <c r="B61" s="46" t="s">
        <v>27</v>
      </c>
      <c r="C61" s="27" t="s">
        <v>2</v>
      </c>
      <c r="D61" s="49" t="s">
        <v>12</v>
      </c>
      <c r="E61" s="27">
        <v>64</v>
      </c>
      <c r="F61" s="48">
        <f>TB_Produtos[[#This Row],[Estoque]]</f>
        <v>64</v>
      </c>
      <c r="G61" s="28">
        <v>85.9</v>
      </c>
    </row>
    <row r="62" spans="1:7" x14ac:dyDescent="0.3">
      <c r="A62" s="27" t="s">
        <v>299</v>
      </c>
      <c r="B62" s="46" t="s">
        <v>27</v>
      </c>
      <c r="C62" s="27" t="s">
        <v>3</v>
      </c>
      <c r="D62" s="49" t="s">
        <v>12</v>
      </c>
      <c r="E62" s="27">
        <v>65</v>
      </c>
      <c r="F62" s="48">
        <f>TB_Produtos[[#This Row],[Estoque]]</f>
        <v>65</v>
      </c>
      <c r="G62" s="28">
        <v>89.9</v>
      </c>
    </row>
    <row r="63" spans="1:7" x14ac:dyDescent="0.3">
      <c r="A63" s="27" t="s">
        <v>300</v>
      </c>
      <c r="B63" s="46" t="s">
        <v>27</v>
      </c>
      <c r="C63" s="27" t="s">
        <v>4</v>
      </c>
      <c r="D63" s="49" t="s">
        <v>12</v>
      </c>
      <c r="E63" s="27">
        <v>66</v>
      </c>
      <c r="F63" s="48">
        <f>TB_Produtos[[#This Row],[Estoque]]</f>
        <v>66</v>
      </c>
      <c r="G63" s="28">
        <v>92.9</v>
      </c>
    </row>
    <row r="64" spans="1:7" x14ac:dyDescent="0.3">
      <c r="A64" s="27" t="s">
        <v>301</v>
      </c>
      <c r="B64" s="46" t="s">
        <v>129</v>
      </c>
      <c r="C64" s="27">
        <v>44</v>
      </c>
      <c r="D64" s="49" t="s">
        <v>124</v>
      </c>
      <c r="E64" s="27">
        <v>67</v>
      </c>
      <c r="F64" s="48">
        <f>TB_Produtos[[#This Row],[Estoque]]</f>
        <v>67</v>
      </c>
      <c r="G64" s="29">
        <v>139.9</v>
      </c>
    </row>
    <row r="65" spans="1:7" x14ac:dyDescent="0.3">
      <c r="A65" s="27" t="s">
        <v>302</v>
      </c>
      <c r="B65" s="46" t="s">
        <v>130</v>
      </c>
      <c r="C65" s="27">
        <v>40</v>
      </c>
      <c r="D65" s="49" t="s">
        <v>124</v>
      </c>
      <c r="E65" s="27">
        <v>68</v>
      </c>
      <c r="F65" s="48">
        <f>TB_Produtos[[#This Row],[Estoque]]</f>
        <v>68</v>
      </c>
      <c r="G65" s="29">
        <v>129.9</v>
      </c>
    </row>
    <row r="66" spans="1:7" x14ac:dyDescent="0.3">
      <c r="A66" s="27" t="s">
        <v>303</v>
      </c>
      <c r="B66" s="46" t="s">
        <v>131</v>
      </c>
      <c r="C66" s="27">
        <v>36</v>
      </c>
      <c r="D66" s="49" t="s">
        <v>124</v>
      </c>
      <c r="E66" s="27">
        <v>69</v>
      </c>
      <c r="F66" s="48">
        <f>TB_Produtos[[#This Row],[Estoque]]</f>
        <v>69</v>
      </c>
      <c r="G66" s="29">
        <v>139.9</v>
      </c>
    </row>
    <row r="67" spans="1:7" x14ac:dyDescent="0.3">
      <c r="A67" s="27" t="s">
        <v>304</v>
      </c>
      <c r="B67" s="46" t="s">
        <v>131</v>
      </c>
      <c r="C67" s="27">
        <v>38</v>
      </c>
      <c r="D67" s="49" t="s">
        <v>124</v>
      </c>
      <c r="E67" s="27">
        <v>70</v>
      </c>
      <c r="F67" s="48">
        <f>TB_Produtos[[#This Row],[Estoque]]</f>
        <v>70</v>
      </c>
      <c r="G67" s="29">
        <v>139.9</v>
      </c>
    </row>
    <row r="68" spans="1:7" x14ac:dyDescent="0.3">
      <c r="A68" s="27" t="s">
        <v>305</v>
      </c>
      <c r="B68" s="46" t="s">
        <v>132</v>
      </c>
      <c r="C68" s="27">
        <v>38</v>
      </c>
      <c r="D68" s="49" t="s">
        <v>124</v>
      </c>
      <c r="E68" s="27">
        <v>71</v>
      </c>
      <c r="F68" s="48">
        <f>TB_Produtos[[#This Row],[Estoque]]</f>
        <v>71</v>
      </c>
      <c r="G68" s="29">
        <v>139.9</v>
      </c>
    </row>
    <row r="69" spans="1:7" x14ac:dyDescent="0.3">
      <c r="A69" s="27" t="s">
        <v>306</v>
      </c>
      <c r="B69" s="46" t="s">
        <v>132</v>
      </c>
      <c r="C69" s="27">
        <v>40</v>
      </c>
      <c r="D69" s="49" t="s">
        <v>124</v>
      </c>
      <c r="E69" s="27">
        <v>1</v>
      </c>
      <c r="F69" s="48">
        <f>TB_Produtos[[#This Row],[Estoque]]</f>
        <v>1</v>
      </c>
      <c r="G69" s="29">
        <v>139.9</v>
      </c>
    </row>
    <row r="70" spans="1:7" x14ac:dyDescent="0.3">
      <c r="A70" s="27" t="s">
        <v>307</v>
      </c>
      <c r="B70" s="46" t="s">
        <v>132</v>
      </c>
      <c r="C70" s="27">
        <v>42</v>
      </c>
      <c r="D70" s="49" t="s">
        <v>124</v>
      </c>
      <c r="E70" s="27">
        <v>2</v>
      </c>
      <c r="F70" s="48">
        <f>TB_Produtos[[#This Row],[Estoque]]</f>
        <v>2</v>
      </c>
      <c r="G70" s="29">
        <v>139.9</v>
      </c>
    </row>
    <row r="71" spans="1:7" x14ac:dyDescent="0.3">
      <c r="A71" s="27" t="s">
        <v>308</v>
      </c>
      <c r="B71" s="46" t="s">
        <v>133</v>
      </c>
      <c r="C71" s="27">
        <v>36</v>
      </c>
      <c r="D71" s="49" t="s">
        <v>124</v>
      </c>
      <c r="E71" s="27">
        <v>3</v>
      </c>
      <c r="F71" s="48">
        <f>TB_Produtos[[#This Row],[Estoque]]</f>
        <v>3</v>
      </c>
      <c r="G71" s="29">
        <v>129.9</v>
      </c>
    </row>
    <row r="72" spans="1:7" x14ac:dyDescent="0.3">
      <c r="A72" s="27" t="s">
        <v>309</v>
      </c>
      <c r="B72" s="46" t="s">
        <v>133</v>
      </c>
      <c r="C72" s="27">
        <v>38</v>
      </c>
      <c r="D72" s="49" t="s">
        <v>124</v>
      </c>
      <c r="E72" s="27">
        <v>4</v>
      </c>
      <c r="F72" s="48">
        <f>TB_Produtos[[#This Row],[Estoque]]</f>
        <v>4</v>
      </c>
      <c r="G72" s="29">
        <v>129.9</v>
      </c>
    </row>
    <row r="73" spans="1:7" x14ac:dyDescent="0.3">
      <c r="A73" s="27" t="s">
        <v>310</v>
      </c>
      <c r="B73" s="46" t="s">
        <v>133</v>
      </c>
      <c r="C73" s="27">
        <v>40</v>
      </c>
      <c r="D73" s="49" t="s">
        <v>124</v>
      </c>
      <c r="E73" s="27">
        <v>5</v>
      </c>
      <c r="F73" s="48">
        <f>TB_Produtos[[#This Row],[Estoque]]</f>
        <v>5</v>
      </c>
      <c r="G73" s="29">
        <v>129.9</v>
      </c>
    </row>
    <row r="74" spans="1:7" x14ac:dyDescent="0.3">
      <c r="A74" s="27" t="s">
        <v>311</v>
      </c>
      <c r="B74" s="46" t="s">
        <v>133</v>
      </c>
      <c r="C74" s="27">
        <v>42</v>
      </c>
      <c r="D74" s="49" t="s">
        <v>124</v>
      </c>
      <c r="E74" s="27">
        <v>6</v>
      </c>
      <c r="F74" s="48">
        <f>TB_Produtos[[#This Row],[Estoque]]</f>
        <v>6</v>
      </c>
      <c r="G74" s="29">
        <v>129.9</v>
      </c>
    </row>
    <row r="75" spans="1:7" x14ac:dyDescent="0.3">
      <c r="A75" s="27" t="s">
        <v>312</v>
      </c>
      <c r="B75" s="46" t="s">
        <v>133</v>
      </c>
      <c r="C75" s="27">
        <v>44</v>
      </c>
      <c r="D75" s="49" t="s">
        <v>124</v>
      </c>
      <c r="E75" s="27">
        <v>7</v>
      </c>
      <c r="F75" s="48">
        <f>TB_Produtos[[#This Row],[Estoque]]</f>
        <v>7</v>
      </c>
      <c r="G75" s="29">
        <v>129.9</v>
      </c>
    </row>
    <row r="76" spans="1:7" x14ac:dyDescent="0.3">
      <c r="A76" s="27" t="s">
        <v>313</v>
      </c>
      <c r="B76" s="46" t="s">
        <v>134</v>
      </c>
      <c r="C76" s="27">
        <v>40</v>
      </c>
      <c r="D76" s="49" t="s">
        <v>124</v>
      </c>
      <c r="E76" s="27">
        <v>8</v>
      </c>
      <c r="F76" s="48">
        <f>TB_Produtos[[#This Row],[Estoque]]</f>
        <v>8</v>
      </c>
      <c r="G76" s="29">
        <v>129.9</v>
      </c>
    </row>
    <row r="77" spans="1:7" x14ac:dyDescent="0.3">
      <c r="A77" s="27" t="s">
        <v>314</v>
      </c>
      <c r="B77" s="46" t="s">
        <v>134</v>
      </c>
      <c r="C77" s="27">
        <v>42</v>
      </c>
      <c r="D77" s="49" t="s">
        <v>124</v>
      </c>
      <c r="E77" s="27">
        <v>9</v>
      </c>
      <c r="F77" s="48">
        <f>TB_Produtos[[#This Row],[Estoque]]</f>
        <v>9</v>
      </c>
      <c r="G77" s="29">
        <v>129.9</v>
      </c>
    </row>
    <row r="78" spans="1:7" x14ac:dyDescent="0.3">
      <c r="A78" s="27" t="s">
        <v>315</v>
      </c>
      <c r="B78" s="46" t="s">
        <v>135</v>
      </c>
      <c r="C78" s="27">
        <v>38</v>
      </c>
      <c r="D78" s="49" t="s">
        <v>124</v>
      </c>
      <c r="E78" s="27">
        <v>10</v>
      </c>
      <c r="F78" s="48">
        <f>TB_Produtos[[#This Row],[Estoque]]</f>
        <v>10</v>
      </c>
      <c r="G78" s="29">
        <v>149.9</v>
      </c>
    </row>
    <row r="79" spans="1:7" x14ac:dyDescent="0.3">
      <c r="A79" s="27" t="s">
        <v>316</v>
      </c>
      <c r="B79" s="46" t="s">
        <v>135</v>
      </c>
      <c r="C79" s="27">
        <v>40</v>
      </c>
      <c r="D79" s="49" t="s">
        <v>124</v>
      </c>
      <c r="E79" s="27">
        <v>11</v>
      </c>
      <c r="F79" s="48">
        <f>TB_Produtos[[#This Row],[Estoque]]</f>
        <v>11</v>
      </c>
      <c r="G79" s="29">
        <v>149.9</v>
      </c>
    </row>
    <row r="80" spans="1:7" x14ac:dyDescent="0.3">
      <c r="A80" s="27" t="s">
        <v>317</v>
      </c>
      <c r="B80" s="46" t="s">
        <v>135</v>
      </c>
      <c r="C80" s="27">
        <v>42</v>
      </c>
      <c r="D80" s="49" t="s">
        <v>124</v>
      </c>
      <c r="E80" s="27">
        <v>12</v>
      </c>
      <c r="F80" s="48">
        <f>TB_Produtos[[#This Row],[Estoque]]</f>
        <v>12</v>
      </c>
      <c r="G80" s="29">
        <v>149.9</v>
      </c>
    </row>
    <row r="81" spans="1:7" x14ac:dyDescent="0.3">
      <c r="A81" s="27" t="s">
        <v>318</v>
      </c>
      <c r="B81" s="46" t="s">
        <v>136</v>
      </c>
      <c r="C81" s="27" t="s">
        <v>2</v>
      </c>
      <c r="D81" s="49" t="s">
        <v>124</v>
      </c>
      <c r="E81" s="27">
        <v>13</v>
      </c>
      <c r="F81" s="48">
        <f>TB_Produtos[[#This Row],[Estoque]]</f>
        <v>13</v>
      </c>
      <c r="G81" s="29">
        <v>99.9</v>
      </c>
    </row>
    <row r="82" spans="1:7" x14ac:dyDescent="0.3">
      <c r="A82" s="27" t="s">
        <v>319</v>
      </c>
      <c r="B82" s="46" t="s">
        <v>136</v>
      </c>
      <c r="C82" s="27" t="s">
        <v>3</v>
      </c>
      <c r="D82" s="49" t="s">
        <v>124</v>
      </c>
      <c r="E82" s="27">
        <v>14</v>
      </c>
      <c r="F82" s="48">
        <f>TB_Produtos[[#This Row],[Estoque]]</f>
        <v>14</v>
      </c>
      <c r="G82" s="29">
        <v>99.9</v>
      </c>
    </row>
    <row r="83" spans="1:7" x14ac:dyDescent="0.3">
      <c r="A83" s="27" t="s">
        <v>320</v>
      </c>
      <c r="B83" s="46" t="s">
        <v>136</v>
      </c>
      <c r="C83" s="27" t="s">
        <v>4</v>
      </c>
      <c r="D83" s="49" t="s">
        <v>124</v>
      </c>
      <c r="E83" s="27">
        <v>15</v>
      </c>
      <c r="F83" s="48">
        <f>TB_Produtos[[#This Row],[Estoque]]</f>
        <v>15</v>
      </c>
      <c r="G83" s="29">
        <v>99.9</v>
      </c>
    </row>
    <row r="84" spans="1:7" x14ac:dyDescent="0.3">
      <c r="A84" s="27" t="s">
        <v>321</v>
      </c>
      <c r="B84" s="46" t="s">
        <v>30</v>
      </c>
      <c r="C84" s="27" t="s">
        <v>2</v>
      </c>
      <c r="D84" s="49" t="s">
        <v>12</v>
      </c>
      <c r="E84" s="27">
        <v>2</v>
      </c>
      <c r="F84" s="27">
        <f>TB_Produtos[[#This Row],[Estoque]]</f>
        <v>2</v>
      </c>
      <c r="G84" s="47">
        <v>44.9</v>
      </c>
    </row>
    <row r="85" spans="1:7" x14ac:dyDescent="0.3">
      <c r="A85" s="27" t="s">
        <v>322</v>
      </c>
      <c r="B85" s="46" t="s">
        <v>30</v>
      </c>
      <c r="C85" s="27" t="s">
        <v>3</v>
      </c>
      <c r="D85" s="49" t="s">
        <v>12</v>
      </c>
      <c r="E85" s="27">
        <v>3</v>
      </c>
      <c r="F85" s="27">
        <f>TB_Produtos[[#This Row],[Estoque]]</f>
        <v>3</v>
      </c>
      <c r="G85" s="47">
        <v>46.9</v>
      </c>
    </row>
    <row r="86" spans="1:7" x14ac:dyDescent="0.3">
      <c r="A86" s="27" t="s">
        <v>323</v>
      </c>
      <c r="B86" s="46" t="s">
        <v>30</v>
      </c>
      <c r="C86" s="27" t="s">
        <v>4</v>
      </c>
      <c r="D86" s="49" t="s">
        <v>12</v>
      </c>
      <c r="E86" s="27">
        <v>5</v>
      </c>
      <c r="F86" s="27">
        <f>TB_Produtos[[#This Row],[Estoque]]</f>
        <v>5</v>
      </c>
      <c r="G86" s="47">
        <v>48.9</v>
      </c>
    </row>
    <row r="87" spans="1:7" x14ac:dyDescent="0.3">
      <c r="A87" s="27" t="s">
        <v>324</v>
      </c>
      <c r="B87" s="46" t="s">
        <v>30</v>
      </c>
      <c r="C87" s="27" t="s">
        <v>2</v>
      </c>
      <c r="D87" s="49" t="s">
        <v>12</v>
      </c>
      <c r="E87" s="27">
        <v>16</v>
      </c>
      <c r="F87" s="48">
        <f>TB_Produtos[[#This Row],[Estoque]]</f>
        <v>16</v>
      </c>
      <c r="G87" s="28">
        <v>44.9</v>
      </c>
    </row>
    <row r="88" spans="1:7" x14ac:dyDescent="0.3">
      <c r="A88" s="27" t="s">
        <v>325</v>
      </c>
      <c r="B88" s="46" t="s">
        <v>30</v>
      </c>
      <c r="C88" s="27" t="s">
        <v>3</v>
      </c>
      <c r="D88" s="49" t="s">
        <v>12</v>
      </c>
      <c r="E88" s="27">
        <v>17</v>
      </c>
      <c r="F88" s="48">
        <f>TB_Produtos[[#This Row],[Estoque]]</f>
        <v>17</v>
      </c>
      <c r="G88" s="28">
        <v>46.9</v>
      </c>
    </row>
    <row r="89" spans="1:7" x14ac:dyDescent="0.3">
      <c r="A89" s="27" t="s">
        <v>326</v>
      </c>
      <c r="B89" s="46" t="s">
        <v>30</v>
      </c>
      <c r="C89" s="27" t="s">
        <v>4</v>
      </c>
      <c r="D89" s="49" t="s">
        <v>12</v>
      </c>
      <c r="E89" s="27">
        <v>18</v>
      </c>
      <c r="F89" s="48">
        <f>TB_Produtos[[#This Row],[Estoque]]</f>
        <v>18</v>
      </c>
      <c r="G89" s="28">
        <v>48.9</v>
      </c>
    </row>
    <row r="90" spans="1:7" x14ac:dyDescent="0.3">
      <c r="A90" s="27" t="s">
        <v>327</v>
      </c>
      <c r="B90" s="46" t="s">
        <v>137</v>
      </c>
      <c r="C90" s="27" t="s">
        <v>3</v>
      </c>
      <c r="D90" s="49" t="s">
        <v>124</v>
      </c>
      <c r="E90" s="27">
        <v>19</v>
      </c>
      <c r="F90" s="48">
        <f>TB_Produtos[[#This Row],[Estoque]]</f>
        <v>19</v>
      </c>
      <c r="G90" s="29">
        <v>85</v>
      </c>
    </row>
    <row r="91" spans="1:7" x14ac:dyDescent="0.3">
      <c r="A91" s="27" t="s">
        <v>328</v>
      </c>
      <c r="B91" s="46" t="s">
        <v>138</v>
      </c>
      <c r="C91" s="27" t="s">
        <v>4</v>
      </c>
      <c r="D91" s="49" t="s">
        <v>124</v>
      </c>
      <c r="E91" s="27">
        <v>20</v>
      </c>
      <c r="F91" s="48">
        <f>TB_Produtos[[#This Row],[Estoque]]</f>
        <v>20</v>
      </c>
      <c r="G91" s="29">
        <v>119.9</v>
      </c>
    </row>
    <row r="92" spans="1:7" x14ac:dyDescent="0.3">
      <c r="A92" s="27" t="s">
        <v>329</v>
      </c>
      <c r="B92" s="46" t="s">
        <v>139</v>
      </c>
      <c r="C92" s="27" t="s">
        <v>3</v>
      </c>
      <c r="D92" s="49" t="s">
        <v>124</v>
      </c>
      <c r="E92" s="27">
        <v>21</v>
      </c>
      <c r="F92" s="48">
        <f>TB_Produtos[[#This Row],[Estoque]]</f>
        <v>21</v>
      </c>
      <c r="G92" s="29">
        <v>159.9</v>
      </c>
    </row>
    <row r="93" spans="1:7" x14ac:dyDescent="0.3">
      <c r="A93" s="27" t="s">
        <v>330</v>
      </c>
      <c r="B93" s="46" t="s">
        <v>140</v>
      </c>
      <c r="C93" s="27" t="s">
        <v>3</v>
      </c>
      <c r="D93" s="49" t="s">
        <v>124</v>
      </c>
      <c r="E93" s="27">
        <v>22</v>
      </c>
      <c r="F93" s="48">
        <f>TB_Produtos[[#This Row],[Estoque]]</f>
        <v>22</v>
      </c>
      <c r="G93" s="29">
        <v>169.9</v>
      </c>
    </row>
    <row r="94" spans="1:7" x14ac:dyDescent="0.3">
      <c r="A94" s="27" t="s">
        <v>331</v>
      </c>
      <c r="B94" s="46" t="s">
        <v>141</v>
      </c>
      <c r="C94" s="27">
        <v>42</v>
      </c>
      <c r="D94" s="49" t="s">
        <v>124</v>
      </c>
      <c r="E94" s="27">
        <v>23</v>
      </c>
      <c r="F94" s="48">
        <f>TB_Produtos[[#This Row],[Estoque]]</f>
        <v>23</v>
      </c>
      <c r="G94" s="29">
        <v>149.9</v>
      </c>
    </row>
    <row r="95" spans="1:7" x14ac:dyDescent="0.3">
      <c r="A95" s="27" t="s">
        <v>332</v>
      </c>
      <c r="B95" s="46" t="s">
        <v>141</v>
      </c>
      <c r="C95" s="27">
        <v>44</v>
      </c>
      <c r="D95" s="49" t="s">
        <v>124</v>
      </c>
      <c r="E95" s="27">
        <v>24</v>
      </c>
      <c r="F95" s="48">
        <f>TB_Produtos[[#This Row],[Estoque]]</f>
        <v>24</v>
      </c>
      <c r="G95" s="29">
        <v>149.9</v>
      </c>
    </row>
    <row r="96" spans="1:7" x14ac:dyDescent="0.3">
      <c r="A96" s="27" t="s">
        <v>333</v>
      </c>
      <c r="B96" s="46" t="s">
        <v>142</v>
      </c>
      <c r="C96" s="27">
        <v>44</v>
      </c>
      <c r="D96" s="49" t="s">
        <v>124</v>
      </c>
      <c r="E96" s="27">
        <v>25</v>
      </c>
      <c r="F96" s="48">
        <f>TB_Produtos[[#This Row],[Estoque]]</f>
        <v>25</v>
      </c>
      <c r="G96" s="29">
        <v>179.9</v>
      </c>
    </row>
    <row r="97" spans="1:7" x14ac:dyDescent="0.3">
      <c r="A97" s="27" t="s">
        <v>334</v>
      </c>
      <c r="B97" s="46" t="s">
        <v>143</v>
      </c>
      <c r="C97" s="27">
        <v>40</v>
      </c>
      <c r="D97" s="49" t="s">
        <v>124</v>
      </c>
      <c r="E97" s="27">
        <v>26</v>
      </c>
      <c r="F97" s="48">
        <f>TB_Produtos[[#This Row],[Estoque]]</f>
        <v>26</v>
      </c>
      <c r="G97" s="29">
        <v>159.9</v>
      </c>
    </row>
    <row r="98" spans="1:7" x14ac:dyDescent="0.3">
      <c r="A98" s="27" t="s">
        <v>335</v>
      </c>
      <c r="B98" s="46" t="s">
        <v>144</v>
      </c>
      <c r="C98" s="27" t="s">
        <v>2</v>
      </c>
      <c r="D98" s="49" t="s">
        <v>124</v>
      </c>
      <c r="E98" s="27">
        <v>27</v>
      </c>
      <c r="F98" s="48">
        <f>TB_Produtos[[#This Row],[Estoque]]</f>
        <v>27</v>
      </c>
      <c r="G98" s="29">
        <v>179.9</v>
      </c>
    </row>
    <row r="99" spans="1:7" x14ac:dyDescent="0.3">
      <c r="A99" s="27" t="s">
        <v>336</v>
      </c>
      <c r="B99" s="46" t="s">
        <v>145</v>
      </c>
      <c r="C99" s="27" t="s">
        <v>2</v>
      </c>
      <c r="D99" s="49" t="s">
        <v>146</v>
      </c>
      <c r="E99" s="27">
        <v>28</v>
      </c>
      <c r="F99" s="48">
        <f>TB_Produtos[[#This Row],[Estoque]]</f>
        <v>28</v>
      </c>
      <c r="G99" s="29">
        <v>39.9</v>
      </c>
    </row>
    <row r="100" spans="1:7" x14ac:dyDescent="0.3">
      <c r="A100" s="27" t="s">
        <v>337</v>
      </c>
      <c r="B100" s="46" t="s">
        <v>147</v>
      </c>
      <c r="C100" s="27" t="s">
        <v>3</v>
      </c>
      <c r="D100" s="49" t="s">
        <v>146</v>
      </c>
      <c r="E100" s="27">
        <v>29</v>
      </c>
      <c r="F100" s="48">
        <f>TB_Produtos[[#This Row],[Estoque]]</f>
        <v>29</v>
      </c>
      <c r="G100" s="29">
        <v>45</v>
      </c>
    </row>
    <row r="101" spans="1:7" x14ac:dyDescent="0.3">
      <c r="A101" s="27" t="s">
        <v>338</v>
      </c>
      <c r="B101" s="46" t="s">
        <v>148</v>
      </c>
      <c r="C101" s="27" t="s">
        <v>3</v>
      </c>
      <c r="D101" s="49" t="s">
        <v>146</v>
      </c>
      <c r="E101" s="27">
        <v>30</v>
      </c>
      <c r="F101" s="48">
        <f>TB_Produtos[[#This Row],[Estoque]]</f>
        <v>30</v>
      </c>
      <c r="G101" s="29">
        <v>59.9</v>
      </c>
    </row>
    <row r="102" spans="1:7" x14ac:dyDescent="0.3">
      <c r="A102" s="27" t="s">
        <v>339</v>
      </c>
      <c r="B102" s="46" t="s">
        <v>149</v>
      </c>
      <c r="C102" s="27" t="s">
        <v>3</v>
      </c>
      <c r="D102" s="49" t="s">
        <v>146</v>
      </c>
      <c r="E102" s="27">
        <v>31</v>
      </c>
      <c r="F102" s="48">
        <f>TB_Produtos[[#This Row],[Estoque]]</f>
        <v>31</v>
      </c>
      <c r="G102" s="29">
        <v>69.900000000000006</v>
      </c>
    </row>
    <row r="103" spans="1:7" x14ac:dyDescent="0.3">
      <c r="A103" s="27" t="s">
        <v>340</v>
      </c>
      <c r="B103" s="46" t="s">
        <v>150</v>
      </c>
      <c r="C103" s="27" t="s">
        <v>4</v>
      </c>
      <c r="D103" s="49" t="s">
        <v>151</v>
      </c>
      <c r="E103" s="27">
        <v>32</v>
      </c>
      <c r="F103" s="48">
        <f>TB_Produtos[[#This Row],[Estoque]]</f>
        <v>32</v>
      </c>
      <c r="G103" s="29">
        <v>129.9</v>
      </c>
    </row>
    <row r="104" spans="1:7" x14ac:dyDescent="0.3">
      <c r="A104" s="27" t="s">
        <v>341</v>
      </c>
      <c r="B104" s="46" t="s">
        <v>152</v>
      </c>
      <c r="C104" s="27" t="s">
        <v>3</v>
      </c>
      <c r="D104" s="49" t="s">
        <v>151</v>
      </c>
      <c r="E104" s="27">
        <v>33</v>
      </c>
      <c r="F104" s="48">
        <f>TB_Produtos[[#This Row],[Estoque]]</f>
        <v>33</v>
      </c>
      <c r="G104" s="29">
        <v>139.9</v>
      </c>
    </row>
    <row r="105" spans="1:7" x14ac:dyDescent="0.3">
      <c r="A105" s="27" t="s">
        <v>342</v>
      </c>
      <c r="B105" s="46" t="s">
        <v>152</v>
      </c>
      <c r="C105" s="27" t="s">
        <v>4</v>
      </c>
      <c r="D105" s="49" t="s">
        <v>151</v>
      </c>
      <c r="E105" s="27">
        <v>34</v>
      </c>
      <c r="F105" s="48">
        <f>TB_Produtos[[#This Row],[Estoque]]</f>
        <v>34</v>
      </c>
      <c r="G105" s="29">
        <v>139.9</v>
      </c>
    </row>
    <row r="106" spans="1:7" x14ac:dyDescent="0.3">
      <c r="A106" s="27" t="s">
        <v>343</v>
      </c>
      <c r="B106" s="46" t="s">
        <v>153</v>
      </c>
      <c r="C106" s="27" t="s">
        <v>3</v>
      </c>
      <c r="D106" s="49" t="s">
        <v>151</v>
      </c>
      <c r="E106" s="27">
        <v>35</v>
      </c>
      <c r="F106" s="48">
        <f>TB_Produtos[[#This Row],[Estoque]]</f>
        <v>35</v>
      </c>
      <c r="G106" s="29">
        <v>99.9</v>
      </c>
    </row>
    <row r="107" spans="1:7" x14ac:dyDescent="0.3">
      <c r="A107" s="27" t="s">
        <v>344</v>
      </c>
      <c r="B107" s="46" t="s">
        <v>154</v>
      </c>
      <c r="C107" s="27" t="s">
        <v>2</v>
      </c>
      <c r="D107" s="49" t="s">
        <v>151</v>
      </c>
      <c r="E107" s="27">
        <v>36</v>
      </c>
      <c r="F107" s="48">
        <f>TB_Produtos[[#This Row],[Estoque]]</f>
        <v>36</v>
      </c>
      <c r="G107" s="29">
        <v>95</v>
      </c>
    </row>
    <row r="108" spans="1:7" x14ac:dyDescent="0.3">
      <c r="A108" s="27" t="s">
        <v>345</v>
      </c>
      <c r="B108" s="46" t="s">
        <v>154</v>
      </c>
      <c r="C108" s="27" t="s">
        <v>3</v>
      </c>
      <c r="D108" s="49" t="s">
        <v>151</v>
      </c>
      <c r="E108" s="27">
        <v>37</v>
      </c>
      <c r="F108" s="48">
        <f>TB_Produtos[[#This Row],[Estoque]]</f>
        <v>37</v>
      </c>
      <c r="G108" s="29">
        <v>95</v>
      </c>
    </row>
    <row r="109" spans="1:7" x14ac:dyDescent="0.3">
      <c r="A109" s="27" t="s">
        <v>346</v>
      </c>
      <c r="B109" s="46" t="s">
        <v>154</v>
      </c>
      <c r="C109" s="27" t="s">
        <v>4</v>
      </c>
      <c r="D109" s="49" t="s">
        <v>151</v>
      </c>
      <c r="E109" s="27">
        <v>38</v>
      </c>
      <c r="F109" s="48">
        <f>TB_Produtos[[#This Row],[Estoque]]</f>
        <v>38</v>
      </c>
      <c r="G109" s="29">
        <v>95</v>
      </c>
    </row>
    <row r="110" spans="1:7" x14ac:dyDescent="0.3">
      <c r="A110" s="27" t="s">
        <v>347</v>
      </c>
      <c r="B110" s="46" t="s">
        <v>155</v>
      </c>
      <c r="C110" s="27" t="s">
        <v>2</v>
      </c>
      <c r="D110" s="49" t="s">
        <v>151</v>
      </c>
      <c r="E110" s="27">
        <v>39</v>
      </c>
      <c r="F110" s="48">
        <f>TB_Produtos[[#This Row],[Estoque]]</f>
        <v>39</v>
      </c>
      <c r="G110" s="29">
        <v>89.9</v>
      </c>
    </row>
    <row r="111" spans="1:7" x14ac:dyDescent="0.3">
      <c r="A111" s="27" t="s">
        <v>348</v>
      </c>
      <c r="B111" s="46" t="s">
        <v>155</v>
      </c>
      <c r="C111" s="27" t="s">
        <v>3</v>
      </c>
      <c r="D111" s="49" t="s">
        <v>151</v>
      </c>
      <c r="E111" s="27">
        <v>40</v>
      </c>
      <c r="F111" s="48">
        <f>TB_Produtos[[#This Row],[Estoque]]</f>
        <v>40</v>
      </c>
      <c r="G111" s="29">
        <v>89.9</v>
      </c>
    </row>
    <row r="112" spans="1:7" x14ac:dyDescent="0.3">
      <c r="A112" s="27" t="s">
        <v>349</v>
      </c>
      <c r="B112" s="46" t="s">
        <v>155</v>
      </c>
      <c r="C112" s="27" t="s">
        <v>4</v>
      </c>
      <c r="D112" s="49" t="s">
        <v>151</v>
      </c>
      <c r="E112" s="27">
        <v>41</v>
      </c>
      <c r="F112" s="48">
        <f>TB_Produtos[[#This Row],[Estoque]]</f>
        <v>41</v>
      </c>
      <c r="G112" s="29">
        <v>89.9</v>
      </c>
    </row>
    <row r="113" spans="1:7" x14ac:dyDescent="0.3">
      <c r="A113" s="27" t="s">
        <v>350</v>
      </c>
      <c r="B113" s="46" t="s">
        <v>156</v>
      </c>
      <c r="C113" s="27" t="s">
        <v>4</v>
      </c>
      <c r="D113" s="49" t="s">
        <v>151</v>
      </c>
      <c r="E113" s="27">
        <v>42</v>
      </c>
      <c r="F113" s="48">
        <f>TB_Produtos[[#This Row],[Estoque]]</f>
        <v>42</v>
      </c>
      <c r="G113" s="29">
        <v>119.9</v>
      </c>
    </row>
    <row r="114" spans="1:7" x14ac:dyDescent="0.3">
      <c r="A114" s="27" t="s">
        <v>351</v>
      </c>
      <c r="B114" s="46" t="s">
        <v>157</v>
      </c>
      <c r="C114" s="27" t="s">
        <v>2</v>
      </c>
      <c r="D114" s="49" t="s">
        <v>151</v>
      </c>
      <c r="E114" s="27">
        <v>43</v>
      </c>
      <c r="F114" s="48">
        <f>TB_Produtos[[#This Row],[Estoque]]</f>
        <v>43</v>
      </c>
      <c r="G114" s="29">
        <v>119.9</v>
      </c>
    </row>
    <row r="115" spans="1:7" x14ac:dyDescent="0.3">
      <c r="A115" s="27" t="s">
        <v>352</v>
      </c>
      <c r="B115" s="46" t="s">
        <v>158</v>
      </c>
      <c r="C115" s="27" t="s">
        <v>3</v>
      </c>
      <c r="D115" s="49" t="s">
        <v>151</v>
      </c>
      <c r="E115" s="27">
        <v>44</v>
      </c>
      <c r="F115" s="48">
        <f>TB_Produtos[[#This Row],[Estoque]]</f>
        <v>44</v>
      </c>
      <c r="G115" s="29">
        <v>119.9</v>
      </c>
    </row>
    <row r="116" spans="1:7" x14ac:dyDescent="0.3">
      <c r="A116" s="27" t="s">
        <v>353</v>
      </c>
      <c r="B116" s="46" t="s">
        <v>159</v>
      </c>
      <c r="C116" s="27" t="s">
        <v>4</v>
      </c>
      <c r="D116" s="49" t="s">
        <v>151</v>
      </c>
      <c r="E116" s="27">
        <v>45</v>
      </c>
      <c r="F116" s="48">
        <f>TB_Produtos[[#This Row],[Estoque]]</f>
        <v>45</v>
      </c>
      <c r="G116" s="29">
        <v>109.9</v>
      </c>
    </row>
    <row r="117" spans="1:7" x14ac:dyDescent="0.3">
      <c r="A117" s="27" t="s">
        <v>354</v>
      </c>
      <c r="B117" s="46" t="s">
        <v>160</v>
      </c>
      <c r="C117" s="27" t="s">
        <v>2</v>
      </c>
      <c r="D117" s="49" t="s">
        <v>110</v>
      </c>
      <c r="E117" s="27">
        <v>46</v>
      </c>
      <c r="F117" s="48">
        <f>TB_Produtos[[#This Row],[Estoque]]</f>
        <v>46</v>
      </c>
      <c r="G117" s="29">
        <v>49.9</v>
      </c>
    </row>
    <row r="118" spans="1:7" x14ac:dyDescent="0.3">
      <c r="A118" s="27" t="s">
        <v>355</v>
      </c>
      <c r="B118" s="46" t="s">
        <v>160</v>
      </c>
      <c r="C118" s="27" t="s">
        <v>3</v>
      </c>
      <c r="D118" s="49" t="s">
        <v>110</v>
      </c>
      <c r="E118" s="27">
        <v>47</v>
      </c>
      <c r="F118" s="48">
        <f>TB_Produtos[[#This Row],[Estoque]]</f>
        <v>47</v>
      </c>
      <c r="G118" s="29">
        <v>49.9</v>
      </c>
    </row>
    <row r="119" spans="1:7" x14ac:dyDescent="0.3">
      <c r="A119" s="27" t="s">
        <v>356</v>
      </c>
      <c r="B119" s="46" t="s">
        <v>161</v>
      </c>
      <c r="C119" s="27" t="s">
        <v>2</v>
      </c>
      <c r="D119" s="49" t="s">
        <v>110</v>
      </c>
      <c r="E119" s="27">
        <v>48</v>
      </c>
      <c r="F119" s="48">
        <f>TB_Produtos[[#This Row],[Estoque]]</f>
        <v>48</v>
      </c>
      <c r="G119" s="29">
        <v>49.9</v>
      </c>
    </row>
    <row r="120" spans="1:7" x14ac:dyDescent="0.3">
      <c r="A120" s="27" t="s">
        <v>357</v>
      </c>
      <c r="B120" s="46" t="s">
        <v>161</v>
      </c>
      <c r="C120" s="27" t="s">
        <v>3</v>
      </c>
      <c r="D120" s="49" t="s">
        <v>110</v>
      </c>
      <c r="E120" s="27">
        <v>49</v>
      </c>
      <c r="F120" s="48">
        <f>TB_Produtos[[#This Row],[Estoque]]</f>
        <v>49</v>
      </c>
      <c r="G120" s="29">
        <v>49.9</v>
      </c>
    </row>
    <row r="121" spans="1:7" x14ac:dyDescent="0.3">
      <c r="A121" s="27" t="s">
        <v>358</v>
      </c>
      <c r="B121" s="46" t="s">
        <v>161</v>
      </c>
      <c r="C121" s="27" t="s">
        <v>4</v>
      </c>
      <c r="D121" s="49" t="s">
        <v>110</v>
      </c>
      <c r="E121" s="27">
        <v>50</v>
      </c>
      <c r="F121" s="48">
        <f>TB_Produtos[[#This Row],[Estoque]]</f>
        <v>50</v>
      </c>
      <c r="G121" s="29">
        <v>49.9</v>
      </c>
    </row>
    <row r="122" spans="1:7" x14ac:dyDescent="0.3">
      <c r="A122" s="27" t="s">
        <v>359</v>
      </c>
      <c r="B122" s="46" t="s">
        <v>162</v>
      </c>
      <c r="C122" s="27" t="s">
        <v>2</v>
      </c>
      <c r="D122" s="49" t="s">
        <v>110</v>
      </c>
      <c r="E122" s="27">
        <v>51</v>
      </c>
      <c r="F122" s="48">
        <f>TB_Produtos[[#This Row],[Estoque]]</f>
        <v>51</v>
      </c>
      <c r="G122" s="29">
        <v>49.9</v>
      </c>
    </row>
    <row r="123" spans="1:7" x14ac:dyDescent="0.3">
      <c r="A123" s="27" t="s">
        <v>360</v>
      </c>
      <c r="B123" s="46" t="s">
        <v>162</v>
      </c>
      <c r="C123" s="27" t="s">
        <v>3</v>
      </c>
      <c r="D123" s="49" t="s">
        <v>110</v>
      </c>
      <c r="E123" s="27">
        <v>52</v>
      </c>
      <c r="F123" s="48">
        <f>TB_Produtos[[#This Row],[Estoque]]</f>
        <v>52</v>
      </c>
      <c r="G123" s="29">
        <v>49.9</v>
      </c>
    </row>
    <row r="124" spans="1:7" x14ac:dyDescent="0.3">
      <c r="A124" s="27" t="s">
        <v>361</v>
      </c>
      <c r="B124" s="46" t="s">
        <v>162</v>
      </c>
      <c r="C124" s="27" t="s">
        <v>4</v>
      </c>
      <c r="D124" s="49" t="s">
        <v>110</v>
      </c>
      <c r="E124" s="27">
        <v>53</v>
      </c>
      <c r="F124" s="48">
        <f>TB_Produtos[[#This Row],[Estoque]]</f>
        <v>53</v>
      </c>
      <c r="G124" s="29">
        <v>49.9</v>
      </c>
    </row>
    <row r="125" spans="1:7" x14ac:dyDescent="0.3">
      <c r="A125" s="27" t="s">
        <v>362</v>
      </c>
      <c r="B125" s="46" t="s">
        <v>163</v>
      </c>
      <c r="C125" s="27" t="s">
        <v>3</v>
      </c>
      <c r="D125" s="49" t="s">
        <v>110</v>
      </c>
      <c r="E125" s="27">
        <v>54</v>
      </c>
      <c r="F125" s="48">
        <f>TB_Produtos[[#This Row],[Estoque]]</f>
        <v>54</v>
      </c>
      <c r="G125" s="29">
        <v>49.9</v>
      </c>
    </row>
    <row r="126" spans="1:7" x14ac:dyDescent="0.3">
      <c r="A126" s="27" t="s">
        <v>363</v>
      </c>
      <c r="B126" s="46" t="s">
        <v>163</v>
      </c>
      <c r="C126" s="27" t="s">
        <v>4</v>
      </c>
      <c r="D126" s="49" t="s">
        <v>110</v>
      </c>
      <c r="E126" s="27">
        <v>55</v>
      </c>
      <c r="F126" s="48">
        <f>TB_Produtos[[#This Row],[Estoque]]</f>
        <v>55</v>
      </c>
      <c r="G126" s="29">
        <v>49.9</v>
      </c>
    </row>
    <row r="127" spans="1:7" x14ac:dyDescent="0.3">
      <c r="A127" s="27" t="s">
        <v>364</v>
      </c>
      <c r="B127" s="46" t="s">
        <v>164</v>
      </c>
      <c r="C127" s="27" t="s">
        <v>4</v>
      </c>
      <c r="D127" s="49" t="s">
        <v>110</v>
      </c>
      <c r="E127" s="27">
        <v>56</v>
      </c>
      <c r="F127" s="48">
        <f>TB_Produtos[[#This Row],[Estoque]]</f>
        <v>56</v>
      </c>
      <c r="G127" s="29">
        <v>65</v>
      </c>
    </row>
    <row r="128" spans="1:7" x14ac:dyDescent="0.3">
      <c r="A128" s="27" t="s">
        <v>365</v>
      </c>
      <c r="B128" s="46" t="s">
        <v>22</v>
      </c>
      <c r="C128" s="27" t="s">
        <v>2</v>
      </c>
      <c r="D128" s="49" t="s">
        <v>12</v>
      </c>
      <c r="E128" s="27">
        <v>6</v>
      </c>
      <c r="F128" s="27">
        <f>TB_Produtos[[#This Row],[Estoque]]</f>
        <v>6</v>
      </c>
      <c r="G128" s="47">
        <v>39.9</v>
      </c>
    </row>
    <row r="129" spans="1:7" x14ac:dyDescent="0.3">
      <c r="A129" s="27" t="s">
        <v>366</v>
      </c>
      <c r="B129" s="46" t="s">
        <v>22</v>
      </c>
      <c r="C129" s="27" t="s">
        <v>3</v>
      </c>
      <c r="D129" s="49" t="s">
        <v>12</v>
      </c>
      <c r="E129" s="27">
        <v>10</v>
      </c>
      <c r="F129" s="27">
        <f>TB_Produtos[[#This Row],[Estoque]]</f>
        <v>10</v>
      </c>
      <c r="G129" s="47">
        <v>39.9</v>
      </c>
    </row>
    <row r="130" spans="1:7" x14ac:dyDescent="0.3">
      <c r="A130" s="27" t="s">
        <v>367</v>
      </c>
      <c r="B130" s="46" t="s">
        <v>22</v>
      </c>
      <c r="C130" s="27" t="s">
        <v>4</v>
      </c>
      <c r="D130" s="49" t="s">
        <v>12</v>
      </c>
      <c r="E130" s="27">
        <v>12</v>
      </c>
      <c r="F130" s="27">
        <f>TB_Produtos[[#This Row],[Estoque]]</f>
        <v>12</v>
      </c>
      <c r="G130" s="47">
        <v>42.5</v>
      </c>
    </row>
    <row r="131" spans="1:7" x14ac:dyDescent="0.3">
      <c r="A131" s="27" t="s">
        <v>368</v>
      </c>
      <c r="B131" s="46" t="s">
        <v>22</v>
      </c>
      <c r="C131" s="27" t="s">
        <v>2</v>
      </c>
      <c r="D131" s="49" t="s">
        <v>12</v>
      </c>
      <c r="E131" s="27">
        <v>57</v>
      </c>
      <c r="F131" s="48">
        <f>TB_Produtos[[#This Row],[Estoque]]</f>
        <v>57</v>
      </c>
      <c r="G131" s="28">
        <v>39.9</v>
      </c>
    </row>
    <row r="132" spans="1:7" x14ac:dyDescent="0.3">
      <c r="A132" s="27" t="s">
        <v>369</v>
      </c>
      <c r="B132" s="46" t="s">
        <v>22</v>
      </c>
      <c r="C132" s="27" t="s">
        <v>3</v>
      </c>
      <c r="D132" s="49" t="s">
        <v>12</v>
      </c>
      <c r="E132" s="27">
        <v>58</v>
      </c>
      <c r="F132" s="48">
        <f>TB_Produtos[[#This Row],[Estoque]]</f>
        <v>58</v>
      </c>
      <c r="G132" s="28">
        <v>39.9</v>
      </c>
    </row>
    <row r="133" spans="1:7" x14ac:dyDescent="0.3">
      <c r="A133" s="27" t="s">
        <v>370</v>
      </c>
      <c r="B133" s="46" t="s">
        <v>22</v>
      </c>
      <c r="C133" s="27" t="s">
        <v>4</v>
      </c>
      <c r="D133" s="49" t="s">
        <v>12</v>
      </c>
      <c r="E133" s="27">
        <v>59</v>
      </c>
      <c r="F133" s="48">
        <f>TB_Produtos[[#This Row],[Estoque]]</f>
        <v>59</v>
      </c>
      <c r="G133" s="28">
        <v>42.5</v>
      </c>
    </row>
    <row r="134" spans="1:7" x14ac:dyDescent="0.3">
      <c r="A134" s="27" t="s">
        <v>371</v>
      </c>
      <c r="B134" s="46" t="s">
        <v>165</v>
      </c>
      <c r="C134" s="27" t="s">
        <v>4</v>
      </c>
      <c r="D134" s="49" t="s">
        <v>110</v>
      </c>
      <c r="E134" s="27">
        <v>60</v>
      </c>
      <c r="F134" s="48">
        <f>TB_Produtos[[#This Row],[Estoque]]</f>
        <v>60</v>
      </c>
      <c r="G134" s="29">
        <v>69.900000000000006</v>
      </c>
    </row>
    <row r="135" spans="1:7" x14ac:dyDescent="0.3">
      <c r="A135" s="27" t="s">
        <v>372</v>
      </c>
      <c r="B135" s="46" t="s">
        <v>166</v>
      </c>
      <c r="C135" s="27" t="s">
        <v>3</v>
      </c>
      <c r="D135" s="49" t="s">
        <v>110</v>
      </c>
      <c r="E135" s="27">
        <v>61</v>
      </c>
      <c r="F135" s="48">
        <f>TB_Produtos[[#This Row],[Estoque]]</f>
        <v>61</v>
      </c>
      <c r="G135" s="29">
        <v>69.900000000000006</v>
      </c>
    </row>
    <row r="136" spans="1:7" x14ac:dyDescent="0.3">
      <c r="A136" s="27" t="s">
        <v>373</v>
      </c>
      <c r="B136" s="46" t="s">
        <v>167</v>
      </c>
      <c r="C136" s="27" t="s">
        <v>2</v>
      </c>
      <c r="D136" s="49" t="s">
        <v>110</v>
      </c>
      <c r="E136" s="27">
        <v>62</v>
      </c>
      <c r="F136" s="48">
        <f>TB_Produtos[[#This Row],[Estoque]]</f>
        <v>62</v>
      </c>
      <c r="G136" s="29">
        <v>55</v>
      </c>
    </row>
    <row r="137" spans="1:7" x14ac:dyDescent="0.3">
      <c r="A137" s="27" t="s">
        <v>374</v>
      </c>
      <c r="B137" s="46" t="s">
        <v>167</v>
      </c>
      <c r="C137" s="27" t="s">
        <v>3</v>
      </c>
      <c r="D137" s="49" t="s">
        <v>110</v>
      </c>
      <c r="E137" s="27">
        <v>63</v>
      </c>
      <c r="F137" s="48">
        <f>TB_Produtos[[#This Row],[Estoque]]</f>
        <v>63</v>
      </c>
      <c r="G137" s="29">
        <v>55</v>
      </c>
    </row>
    <row r="138" spans="1:7" x14ac:dyDescent="0.3">
      <c r="A138" s="27" t="s">
        <v>375</v>
      </c>
      <c r="B138" s="46" t="s">
        <v>167</v>
      </c>
      <c r="C138" s="27" t="s">
        <v>4</v>
      </c>
      <c r="D138" s="49" t="s">
        <v>110</v>
      </c>
      <c r="E138" s="27">
        <v>64</v>
      </c>
      <c r="F138" s="48">
        <f>TB_Produtos[[#This Row],[Estoque]]</f>
        <v>64</v>
      </c>
      <c r="G138" s="29">
        <v>55</v>
      </c>
    </row>
    <row r="139" spans="1:7" x14ac:dyDescent="0.3">
      <c r="A139" s="27" t="s">
        <v>376</v>
      </c>
      <c r="B139" s="46" t="s">
        <v>9</v>
      </c>
      <c r="C139" s="27" t="s">
        <v>2</v>
      </c>
      <c r="D139" s="49" t="s">
        <v>12</v>
      </c>
      <c r="E139" s="27">
        <v>6</v>
      </c>
      <c r="F139" s="27">
        <f>TB_Produtos[[#This Row],[Estoque]]</f>
        <v>6</v>
      </c>
      <c r="G139" s="47">
        <v>25.9</v>
      </c>
    </row>
    <row r="140" spans="1:7" x14ac:dyDescent="0.3">
      <c r="A140" s="27" t="s">
        <v>377</v>
      </c>
      <c r="B140" s="46" t="s">
        <v>9</v>
      </c>
      <c r="C140" s="27" t="s">
        <v>4</v>
      </c>
      <c r="D140" s="49" t="s">
        <v>12</v>
      </c>
      <c r="E140" s="27">
        <v>65</v>
      </c>
      <c r="F140" s="48">
        <f>TB_Produtos[[#This Row],[Estoque]]</f>
        <v>65</v>
      </c>
      <c r="G140" s="28">
        <v>32.9</v>
      </c>
    </row>
    <row r="141" spans="1:7" x14ac:dyDescent="0.3">
      <c r="A141" s="27" t="s">
        <v>378</v>
      </c>
      <c r="B141" s="46" t="s">
        <v>21</v>
      </c>
      <c r="C141" s="27" t="s">
        <v>3</v>
      </c>
      <c r="D141" s="49" t="s">
        <v>12</v>
      </c>
      <c r="E141" s="27">
        <v>10</v>
      </c>
      <c r="F141" s="27">
        <f>TB_Produtos[[#This Row],[Estoque]]</f>
        <v>10</v>
      </c>
      <c r="G141" s="47">
        <v>29.9</v>
      </c>
    </row>
    <row r="142" spans="1:7" x14ac:dyDescent="0.3">
      <c r="A142" s="27" t="s">
        <v>379</v>
      </c>
      <c r="B142" s="46" t="s">
        <v>21</v>
      </c>
      <c r="C142" s="27" t="s">
        <v>4</v>
      </c>
      <c r="D142" s="49" t="s">
        <v>12</v>
      </c>
      <c r="E142" s="27">
        <v>12</v>
      </c>
      <c r="F142" s="27">
        <f>TB_Produtos[[#This Row],[Estoque]]</f>
        <v>12</v>
      </c>
      <c r="G142" s="47">
        <v>32.9</v>
      </c>
    </row>
    <row r="143" spans="1:7" x14ac:dyDescent="0.3">
      <c r="A143" s="27" t="s">
        <v>380</v>
      </c>
      <c r="B143" s="46" t="s">
        <v>21</v>
      </c>
      <c r="C143" s="27" t="s">
        <v>2</v>
      </c>
      <c r="D143" s="49" t="s">
        <v>12</v>
      </c>
      <c r="E143" s="27">
        <v>66</v>
      </c>
      <c r="F143" s="48">
        <f>TB_Produtos[[#This Row],[Estoque]]</f>
        <v>66</v>
      </c>
      <c r="G143" s="28">
        <v>25.9</v>
      </c>
    </row>
    <row r="144" spans="1:7" x14ac:dyDescent="0.3">
      <c r="A144" s="27" t="s">
        <v>381</v>
      </c>
      <c r="B144" s="46" t="s">
        <v>21</v>
      </c>
      <c r="C144" s="27" t="s">
        <v>3</v>
      </c>
      <c r="D144" s="49" t="s">
        <v>12</v>
      </c>
      <c r="E144" s="27">
        <v>67</v>
      </c>
      <c r="F144" s="48">
        <f>TB_Produtos[[#This Row],[Estoque]]</f>
        <v>67</v>
      </c>
      <c r="G144" s="28">
        <v>29.9</v>
      </c>
    </row>
    <row r="145" spans="1:7" x14ac:dyDescent="0.3">
      <c r="A145" s="27" t="s">
        <v>382</v>
      </c>
      <c r="B145" s="46" t="s">
        <v>168</v>
      </c>
      <c r="C145" s="27" t="s">
        <v>4</v>
      </c>
      <c r="D145" s="49" t="s">
        <v>110</v>
      </c>
      <c r="E145" s="27">
        <v>68</v>
      </c>
      <c r="F145" s="48">
        <f>TB_Produtos[[#This Row],[Estoque]]</f>
        <v>68</v>
      </c>
      <c r="G145" s="29">
        <v>65</v>
      </c>
    </row>
    <row r="146" spans="1:7" x14ac:dyDescent="0.3">
      <c r="A146" s="27" t="s">
        <v>383</v>
      </c>
      <c r="B146" s="46" t="s">
        <v>169</v>
      </c>
      <c r="C146" s="27" t="s">
        <v>4</v>
      </c>
      <c r="D146" s="49" t="s">
        <v>110</v>
      </c>
      <c r="E146" s="27">
        <v>69</v>
      </c>
      <c r="F146" s="48">
        <f>TB_Produtos[[#This Row],[Estoque]]</f>
        <v>69</v>
      </c>
      <c r="G146" s="29">
        <v>79.900000000000006</v>
      </c>
    </row>
    <row r="147" spans="1:7" x14ac:dyDescent="0.3">
      <c r="A147" s="27" t="s">
        <v>384</v>
      </c>
      <c r="B147" s="46" t="s">
        <v>170</v>
      </c>
      <c r="C147" s="27" t="s">
        <v>4</v>
      </c>
      <c r="D147" s="49" t="s">
        <v>110</v>
      </c>
      <c r="E147" s="27">
        <v>70</v>
      </c>
      <c r="F147" s="48">
        <f>TB_Produtos[[#This Row],[Estoque]]</f>
        <v>70</v>
      </c>
      <c r="G147" s="29">
        <v>55</v>
      </c>
    </row>
    <row r="148" spans="1:7" x14ac:dyDescent="0.3">
      <c r="A148" s="27" t="s">
        <v>385</v>
      </c>
      <c r="B148" s="46" t="s">
        <v>171</v>
      </c>
      <c r="C148" s="27" t="s">
        <v>2</v>
      </c>
      <c r="D148" s="49" t="s">
        <v>146</v>
      </c>
      <c r="E148" s="27">
        <v>71</v>
      </c>
      <c r="F148" s="48">
        <f>TB_Produtos[[#This Row],[Estoque]]</f>
        <v>71</v>
      </c>
      <c r="G148" s="29">
        <v>99.9</v>
      </c>
    </row>
    <row r="149" spans="1:7" x14ac:dyDescent="0.3">
      <c r="A149" s="27" t="s">
        <v>386</v>
      </c>
      <c r="B149" s="46" t="s">
        <v>172</v>
      </c>
      <c r="C149" s="27" t="s">
        <v>3</v>
      </c>
      <c r="D149" s="49" t="s">
        <v>101</v>
      </c>
      <c r="E149" s="27">
        <v>72</v>
      </c>
      <c r="F149" s="48">
        <f>TB_Produtos[[#This Row],[Estoque]]</f>
        <v>72</v>
      </c>
      <c r="G149" s="29">
        <v>99.9</v>
      </c>
    </row>
    <row r="150" spans="1:7" x14ac:dyDescent="0.3">
      <c r="A150" s="27" t="s">
        <v>387</v>
      </c>
      <c r="B150" s="46" t="s">
        <v>173</v>
      </c>
      <c r="C150" s="27" t="s">
        <v>3</v>
      </c>
      <c r="D150" s="49" t="s">
        <v>101</v>
      </c>
      <c r="E150" s="27">
        <v>73</v>
      </c>
      <c r="F150" s="48">
        <f>TB_Produtos[[#This Row],[Estoque]]</f>
        <v>73</v>
      </c>
      <c r="G150" s="29">
        <v>159.9</v>
      </c>
    </row>
    <row r="151" spans="1:7" x14ac:dyDescent="0.3">
      <c r="A151" s="27" t="s">
        <v>388</v>
      </c>
      <c r="B151" s="46" t="s">
        <v>174</v>
      </c>
      <c r="C151" s="27" t="s">
        <v>8</v>
      </c>
      <c r="D151" s="49" t="s">
        <v>13</v>
      </c>
      <c r="E151" s="27">
        <v>74</v>
      </c>
      <c r="F151" s="48">
        <f>TB_Produtos[[#This Row],[Estoque]]</f>
        <v>74</v>
      </c>
      <c r="G151" s="29">
        <v>89.9</v>
      </c>
    </row>
    <row r="152" spans="1:7" x14ac:dyDescent="0.3">
      <c r="A152" s="27" t="s">
        <v>389</v>
      </c>
      <c r="B152" s="46" t="s">
        <v>175</v>
      </c>
      <c r="C152" s="27" t="s">
        <v>8</v>
      </c>
      <c r="D152" s="49" t="s">
        <v>96</v>
      </c>
      <c r="E152" s="27">
        <v>75</v>
      </c>
      <c r="F152" s="48">
        <f>TB_Produtos[[#This Row],[Estoque]]</f>
        <v>75</v>
      </c>
      <c r="G152" s="29">
        <v>289.89999999999998</v>
      </c>
    </row>
    <row r="153" spans="1:7" x14ac:dyDescent="0.3">
      <c r="A153" s="27" t="s">
        <v>390</v>
      </c>
      <c r="B153" s="46" t="s">
        <v>176</v>
      </c>
      <c r="C153" s="27">
        <v>43</v>
      </c>
      <c r="D153" s="49" t="s">
        <v>82</v>
      </c>
      <c r="E153" s="27">
        <v>76</v>
      </c>
      <c r="F153" s="48">
        <f>TB_Produtos[[#This Row],[Estoque]]</f>
        <v>76</v>
      </c>
      <c r="G153" s="29">
        <v>49.9</v>
      </c>
    </row>
    <row r="154" spans="1:7" x14ac:dyDescent="0.3">
      <c r="A154" s="27" t="s">
        <v>391</v>
      </c>
      <c r="B154" s="46" t="s">
        <v>7</v>
      </c>
      <c r="C154" s="27" t="s">
        <v>8</v>
      </c>
      <c r="D154" s="49" t="s">
        <v>13</v>
      </c>
      <c r="E154" s="27">
        <v>21</v>
      </c>
      <c r="F154" s="27">
        <f>TB_Produtos[[#This Row],[Estoque]]</f>
        <v>21</v>
      </c>
      <c r="G154" s="47">
        <v>49.9</v>
      </c>
    </row>
    <row r="155" spans="1:7" x14ac:dyDescent="0.3">
      <c r="A155" s="27" t="s">
        <v>392</v>
      </c>
      <c r="B155" s="46" t="s">
        <v>7</v>
      </c>
      <c r="C155" s="27" t="s">
        <v>8</v>
      </c>
      <c r="D155" s="49" t="s">
        <v>13</v>
      </c>
      <c r="E155" s="27">
        <v>77</v>
      </c>
      <c r="F155" s="48">
        <f>TB_Produtos[[#This Row],[Estoque]]</f>
        <v>77</v>
      </c>
      <c r="G155" s="28">
        <v>49.9</v>
      </c>
    </row>
    <row r="156" spans="1:7" x14ac:dyDescent="0.3">
      <c r="A156" s="27" t="s">
        <v>393</v>
      </c>
      <c r="B156" s="46" t="s">
        <v>177</v>
      </c>
      <c r="C156" s="27" t="s">
        <v>4</v>
      </c>
      <c r="D156" s="49" t="s">
        <v>13</v>
      </c>
      <c r="E156" s="27">
        <v>78</v>
      </c>
      <c r="F156" s="48">
        <f>TB_Produtos[[#This Row],[Estoque]]</f>
        <v>78</v>
      </c>
      <c r="G156" s="29">
        <v>85</v>
      </c>
    </row>
    <row r="157" spans="1:7" x14ac:dyDescent="0.3">
      <c r="A157" s="27" t="s">
        <v>394</v>
      </c>
      <c r="B157" s="46" t="s">
        <v>178</v>
      </c>
      <c r="C157" s="27" t="s">
        <v>3</v>
      </c>
      <c r="D157" s="49" t="s">
        <v>13</v>
      </c>
      <c r="E157" s="27">
        <v>79</v>
      </c>
      <c r="F157" s="48">
        <f>TB_Produtos[[#This Row],[Estoque]]</f>
        <v>79</v>
      </c>
      <c r="G157" s="29">
        <v>79.900000000000006</v>
      </c>
    </row>
    <row r="158" spans="1:7" x14ac:dyDescent="0.3">
      <c r="A158" s="27" t="s">
        <v>395</v>
      </c>
      <c r="B158" s="46" t="s">
        <v>179</v>
      </c>
      <c r="C158" s="27" t="s">
        <v>8</v>
      </c>
      <c r="D158" s="49" t="s">
        <v>13</v>
      </c>
      <c r="E158" s="27">
        <v>80</v>
      </c>
      <c r="F158" s="48">
        <f>TB_Produtos[[#This Row],[Estoque]]</f>
        <v>80</v>
      </c>
      <c r="G158" s="29">
        <v>95</v>
      </c>
    </row>
    <row r="159" spans="1:7" x14ac:dyDescent="0.3">
      <c r="A159" s="27" t="s">
        <v>396</v>
      </c>
      <c r="B159" s="46" t="s">
        <v>180</v>
      </c>
      <c r="C159" s="27" t="s">
        <v>8</v>
      </c>
      <c r="D159" s="49" t="s">
        <v>13</v>
      </c>
      <c r="E159" s="27">
        <v>81</v>
      </c>
      <c r="F159" s="48">
        <f>TB_Produtos[[#This Row],[Estoque]]</f>
        <v>81</v>
      </c>
      <c r="G159" s="29">
        <v>75</v>
      </c>
    </row>
    <row r="160" spans="1:7" x14ac:dyDescent="0.3">
      <c r="A160" s="27" t="s">
        <v>397</v>
      </c>
      <c r="B160" s="46" t="s">
        <v>181</v>
      </c>
      <c r="C160" s="27" t="s">
        <v>8</v>
      </c>
      <c r="D160" s="49" t="s">
        <v>13</v>
      </c>
      <c r="E160" s="27">
        <v>82</v>
      </c>
      <c r="F160" s="48">
        <f>TB_Produtos[[#This Row],[Estoque]]</f>
        <v>82</v>
      </c>
      <c r="G160" s="29">
        <v>49.9</v>
      </c>
    </row>
    <row r="161" spans="1:7" x14ac:dyDescent="0.3">
      <c r="A161" s="27" t="s">
        <v>398</v>
      </c>
      <c r="B161" s="46" t="s">
        <v>182</v>
      </c>
      <c r="C161" s="27" t="s">
        <v>3</v>
      </c>
      <c r="D161" s="49" t="s">
        <v>96</v>
      </c>
      <c r="E161" s="27">
        <v>83</v>
      </c>
      <c r="F161" s="48">
        <f>TB_Produtos[[#This Row],[Estoque]]</f>
        <v>83</v>
      </c>
      <c r="G161" s="29">
        <v>169.9</v>
      </c>
    </row>
    <row r="162" spans="1:7" x14ac:dyDescent="0.3">
      <c r="A162" s="27" t="s">
        <v>399</v>
      </c>
      <c r="B162" s="46" t="s">
        <v>183</v>
      </c>
      <c r="C162" s="27" t="s">
        <v>3</v>
      </c>
      <c r="D162" s="49" t="s">
        <v>146</v>
      </c>
      <c r="E162" s="27">
        <v>84</v>
      </c>
      <c r="F162" s="48">
        <f>TB_Produtos[[#This Row],[Estoque]]</f>
        <v>84</v>
      </c>
      <c r="G162" s="29">
        <v>75</v>
      </c>
    </row>
    <row r="163" spans="1:7" x14ac:dyDescent="0.3">
      <c r="A163" s="27" t="s">
        <v>400</v>
      </c>
      <c r="B163" s="46" t="s">
        <v>183</v>
      </c>
      <c r="C163" s="27" t="s">
        <v>4</v>
      </c>
      <c r="D163" s="49" t="s">
        <v>146</v>
      </c>
      <c r="E163" s="27">
        <v>85</v>
      </c>
      <c r="F163" s="48">
        <f>TB_Produtos[[#This Row],[Estoque]]</f>
        <v>85</v>
      </c>
      <c r="G163" s="29">
        <v>75</v>
      </c>
    </row>
    <row r="164" spans="1:7" x14ac:dyDescent="0.3">
      <c r="A164" s="27" t="s">
        <v>401</v>
      </c>
      <c r="B164" s="46" t="s">
        <v>184</v>
      </c>
      <c r="C164" s="27" t="s">
        <v>8</v>
      </c>
      <c r="D164" s="49" t="s">
        <v>13</v>
      </c>
      <c r="E164" s="27">
        <v>86</v>
      </c>
      <c r="F164" s="48">
        <f>TB_Produtos[[#This Row],[Estoque]]</f>
        <v>86</v>
      </c>
      <c r="G164" s="29">
        <v>65</v>
      </c>
    </row>
    <row r="165" spans="1:7" x14ac:dyDescent="0.3">
      <c r="A165" s="27" t="s">
        <v>402</v>
      </c>
      <c r="B165" s="46" t="s">
        <v>185</v>
      </c>
      <c r="C165" s="27" t="s">
        <v>8</v>
      </c>
      <c r="D165" s="49" t="s">
        <v>13</v>
      </c>
      <c r="E165" s="27">
        <v>87</v>
      </c>
      <c r="F165" s="48">
        <f>TB_Produtos[[#This Row],[Estoque]]</f>
        <v>87</v>
      </c>
      <c r="G165" s="29">
        <v>55</v>
      </c>
    </row>
    <row r="166" spans="1:7" x14ac:dyDescent="0.3">
      <c r="A166" s="27" t="s">
        <v>403</v>
      </c>
      <c r="B166" s="46" t="s">
        <v>186</v>
      </c>
      <c r="C166" s="27" t="s">
        <v>2</v>
      </c>
      <c r="D166" s="49" t="s">
        <v>96</v>
      </c>
      <c r="E166" s="27">
        <v>88</v>
      </c>
      <c r="F166" s="48">
        <f>TB_Produtos[[#This Row],[Estoque]]</f>
        <v>88</v>
      </c>
      <c r="G166" s="29">
        <v>189.9</v>
      </c>
    </row>
    <row r="167" spans="1:7" x14ac:dyDescent="0.3">
      <c r="A167" s="27" t="s">
        <v>404</v>
      </c>
      <c r="B167" s="46" t="s">
        <v>187</v>
      </c>
      <c r="C167" s="27" t="s">
        <v>3</v>
      </c>
      <c r="D167" s="49" t="s">
        <v>96</v>
      </c>
      <c r="E167" s="27">
        <v>89</v>
      </c>
      <c r="F167" s="48">
        <f>TB_Produtos[[#This Row],[Estoque]]</f>
        <v>89</v>
      </c>
      <c r="G167" s="29">
        <v>179.9</v>
      </c>
    </row>
    <row r="168" spans="1:7" x14ac:dyDescent="0.3">
      <c r="A168" s="27" t="s">
        <v>405</v>
      </c>
      <c r="B168" s="46" t="s">
        <v>26</v>
      </c>
      <c r="C168" s="27" t="s">
        <v>2</v>
      </c>
      <c r="D168" s="49" t="s">
        <v>12</v>
      </c>
      <c r="E168" s="27">
        <v>5</v>
      </c>
      <c r="F168" s="27">
        <f>TB_Produtos[[#This Row],[Estoque]]</f>
        <v>5</v>
      </c>
      <c r="G168" s="47">
        <v>299.89999999999998</v>
      </c>
    </row>
    <row r="169" spans="1:7" x14ac:dyDescent="0.3">
      <c r="A169" s="27" t="s">
        <v>406</v>
      </c>
      <c r="B169" s="46" t="s">
        <v>26</v>
      </c>
      <c r="C169" s="27" t="s">
        <v>3</v>
      </c>
      <c r="D169" s="49" t="s">
        <v>12</v>
      </c>
      <c r="E169" s="27">
        <v>5</v>
      </c>
      <c r="F169" s="27">
        <f>TB_Produtos[[#This Row],[Estoque]]</f>
        <v>5</v>
      </c>
      <c r="G169" s="47">
        <v>302.89999999999998</v>
      </c>
    </row>
    <row r="170" spans="1:7" x14ac:dyDescent="0.3">
      <c r="A170" s="27" t="s">
        <v>407</v>
      </c>
      <c r="B170" s="46" t="s">
        <v>26</v>
      </c>
      <c r="C170" s="27" t="s">
        <v>4</v>
      </c>
      <c r="D170" s="49" t="s">
        <v>12</v>
      </c>
      <c r="E170" s="27">
        <v>5</v>
      </c>
      <c r="F170" s="27">
        <f>TB_Produtos[[#This Row],[Estoque]]</f>
        <v>5</v>
      </c>
      <c r="G170" s="47">
        <v>300</v>
      </c>
    </row>
    <row r="171" spans="1:7" x14ac:dyDescent="0.3">
      <c r="A171" s="27" t="s">
        <v>408</v>
      </c>
      <c r="B171" s="46" t="s">
        <v>26</v>
      </c>
      <c r="C171" s="27" t="s">
        <v>2</v>
      </c>
      <c r="D171" s="49" t="s">
        <v>12</v>
      </c>
      <c r="E171" s="27">
        <v>90</v>
      </c>
      <c r="F171" s="48">
        <f>TB_Produtos[[#This Row],[Estoque]]</f>
        <v>90</v>
      </c>
      <c r="G171" s="28">
        <v>300</v>
      </c>
    </row>
    <row r="172" spans="1:7" x14ac:dyDescent="0.3">
      <c r="A172" s="27" t="s">
        <v>409</v>
      </c>
      <c r="B172" s="46" t="s">
        <v>26</v>
      </c>
      <c r="C172" s="27" t="s">
        <v>3</v>
      </c>
      <c r="D172" s="49" t="s">
        <v>12</v>
      </c>
      <c r="E172" s="27">
        <v>91</v>
      </c>
      <c r="F172" s="48">
        <f>TB_Produtos[[#This Row],[Estoque]]</f>
        <v>91</v>
      </c>
      <c r="G172" s="28">
        <v>302.89999999999998</v>
      </c>
    </row>
    <row r="173" spans="1:7" x14ac:dyDescent="0.3">
      <c r="A173" s="27" t="s">
        <v>410</v>
      </c>
      <c r="B173" s="46" t="s">
        <v>26</v>
      </c>
      <c r="C173" s="27" t="s">
        <v>4</v>
      </c>
      <c r="D173" s="49" t="s">
        <v>12</v>
      </c>
      <c r="E173" s="27">
        <v>92</v>
      </c>
      <c r="F173" s="48">
        <f>TB_Produtos[[#This Row],[Estoque]]</f>
        <v>92</v>
      </c>
      <c r="G173" s="28">
        <v>299.89999999999998</v>
      </c>
    </row>
    <row r="174" spans="1:7" x14ac:dyDescent="0.3">
      <c r="A174" s="27" t="s">
        <v>411</v>
      </c>
      <c r="B174" s="46" t="s">
        <v>188</v>
      </c>
      <c r="C174" s="27" t="s">
        <v>3</v>
      </c>
      <c r="D174" s="49" t="s">
        <v>96</v>
      </c>
      <c r="E174" s="27">
        <v>93</v>
      </c>
      <c r="F174" s="48">
        <f>TB_Produtos[[#This Row],[Estoque]]</f>
        <v>93</v>
      </c>
      <c r="G174" s="29">
        <v>249.9</v>
      </c>
    </row>
    <row r="175" spans="1:7" x14ac:dyDescent="0.3">
      <c r="A175" s="27" t="s">
        <v>412</v>
      </c>
      <c r="B175" s="46" t="s">
        <v>189</v>
      </c>
      <c r="C175" s="27" t="s">
        <v>3</v>
      </c>
      <c r="D175" s="49" t="s">
        <v>96</v>
      </c>
      <c r="E175" s="27">
        <v>94</v>
      </c>
      <c r="F175" s="48">
        <f>TB_Produtos[[#This Row],[Estoque]]</f>
        <v>94</v>
      </c>
      <c r="G175" s="29">
        <v>199.9</v>
      </c>
    </row>
    <row r="176" spans="1:7" x14ac:dyDescent="0.3">
      <c r="A176" s="27" t="s">
        <v>413</v>
      </c>
      <c r="B176" s="46" t="s">
        <v>189</v>
      </c>
      <c r="C176" s="27" t="s">
        <v>4</v>
      </c>
      <c r="D176" s="49" t="s">
        <v>96</v>
      </c>
      <c r="E176" s="27">
        <v>95</v>
      </c>
      <c r="F176" s="48">
        <f>TB_Produtos[[#This Row],[Estoque]]</f>
        <v>95</v>
      </c>
      <c r="G176" s="29">
        <v>199.9</v>
      </c>
    </row>
    <row r="177" spans="1:7" x14ac:dyDescent="0.3">
      <c r="A177" s="27" t="s">
        <v>414</v>
      </c>
      <c r="B177" s="46" t="s">
        <v>25</v>
      </c>
      <c r="C177" s="27" t="s">
        <v>2</v>
      </c>
      <c r="D177" s="49" t="s">
        <v>12</v>
      </c>
      <c r="E177" s="27">
        <v>5</v>
      </c>
      <c r="F177" s="27">
        <f>TB_Produtos[[#This Row],[Estoque]]</f>
        <v>5</v>
      </c>
      <c r="G177" s="47">
        <v>249.9</v>
      </c>
    </row>
    <row r="178" spans="1:7" x14ac:dyDescent="0.3">
      <c r="A178" s="27" t="s">
        <v>415</v>
      </c>
      <c r="B178" s="46" t="s">
        <v>25</v>
      </c>
      <c r="C178" s="27" t="s">
        <v>3</v>
      </c>
      <c r="D178" s="49" t="s">
        <v>12</v>
      </c>
      <c r="E178" s="27">
        <v>5</v>
      </c>
      <c r="F178" s="27">
        <f>TB_Produtos[[#This Row],[Estoque]]</f>
        <v>5</v>
      </c>
      <c r="G178" s="47">
        <v>259.89999999999998</v>
      </c>
    </row>
    <row r="179" spans="1:7" x14ac:dyDescent="0.3">
      <c r="A179" s="27" t="s">
        <v>416</v>
      </c>
      <c r="B179" s="46" t="s">
        <v>25</v>
      </c>
      <c r="C179" s="27" t="s">
        <v>4</v>
      </c>
      <c r="D179" s="49" t="s">
        <v>12</v>
      </c>
      <c r="E179" s="27">
        <v>5</v>
      </c>
      <c r="F179" s="27">
        <f>TB_Produtos[[#This Row],[Estoque]]</f>
        <v>5</v>
      </c>
      <c r="G179" s="47">
        <v>299.89999999999998</v>
      </c>
    </row>
    <row r="180" spans="1:7" x14ac:dyDescent="0.3">
      <c r="A180" s="27" t="s">
        <v>417</v>
      </c>
      <c r="B180" s="46" t="s">
        <v>25</v>
      </c>
      <c r="C180" s="27" t="s">
        <v>2</v>
      </c>
      <c r="D180" s="49" t="s">
        <v>12</v>
      </c>
      <c r="E180" s="27">
        <v>96</v>
      </c>
      <c r="F180" s="48">
        <f>TB_Produtos[[#This Row],[Estoque]]</f>
        <v>96</v>
      </c>
      <c r="G180" s="28">
        <v>249.9</v>
      </c>
    </row>
    <row r="181" spans="1:7" x14ac:dyDescent="0.3">
      <c r="A181" s="27" t="s">
        <v>418</v>
      </c>
      <c r="B181" s="46" t="s">
        <v>25</v>
      </c>
      <c r="C181" s="27" t="s">
        <v>3</v>
      </c>
      <c r="D181" s="49" t="s">
        <v>12</v>
      </c>
      <c r="E181" s="27">
        <v>97</v>
      </c>
      <c r="F181" s="48">
        <f>TB_Produtos[[#This Row],[Estoque]]</f>
        <v>97</v>
      </c>
      <c r="G181" s="28">
        <v>259.89999999999998</v>
      </c>
    </row>
    <row r="182" spans="1:7" x14ac:dyDescent="0.3">
      <c r="A182" s="27" t="s">
        <v>419</v>
      </c>
      <c r="B182" s="46" t="s">
        <v>25</v>
      </c>
      <c r="C182" s="27" t="s">
        <v>4</v>
      </c>
      <c r="D182" s="49" t="s">
        <v>12</v>
      </c>
      <c r="E182" s="27">
        <v>98</v>
      </c>
      <c r="F182" s="48">
        <f>TB_Produtos[[#This Row],[Estoque]]</f>
        <v>98</v>
      </c>
      <c r="G182" s="28">
        <v>299.89999999999998</v>
      </c>
    </row>
    <row r="183" spans="1:7" x14ac:dyDescent="0.3">
      <c r="A183" s="27" t="s">
        <v>420</v>
      </c>
      <c r="B183" s="46" t="s">
        <v>190</v>
      </c>
      <c r="C183" s="27" t="s">
        <v>2</v>
      </c>
      <c r="D183" s="49" t="s">
        <v>96</v>
      </c>
      <c r="E183" s="27">
        <v>99</v>
      </c>
      <c r="F183" s="48">
        <f>TB_Produtos[[#This Row],[Estoque]]</f>
        <v>99</v>
      </c>
      <c r="G183" s="29">
        <v>199.9</v>
      </c>
    </row>
    <row r="184" spans="1:7" x14ac:dyDescent="0.3">
      <c r="A184" s="27" t="s">
        <v>421</v>
      </c>
      <c r="B184" s="46" t="s">
        <v>190</v>
      </c>
      <c r="C184" s="27" t="s">
        <v>3</v>
      </c>
      <c r="D184" s="49" t="s">
        <v>96</v>
      </c>
      <c r="E184" s="27">
        <v>100</v>
      </c>
      <c r="F184" s="48">
        <f>TB_Produtos[[#This Row],[Estoque]]</f>
        <v>100</v>
      </c>
      <c r="G184" s="29">
        <v>199.9</v>
      </c>
    </row>
    <row r="185" spans="1:7" x14ac:dyDescent="0.3">
      <c r="A185" s="27" t="s">
        <v>422</v>
      </c>
      <c r="B185" s="46" t="s">
        <v>191</v>
      </c>
      <c r="C185" s="27" t="s">
        <v>2</v>
      </c>
      <c r="D185" s="49" t="s">
        <v>96</v>
      </c>
      <c r="E185" s="27">
        <v>101</v>
      </c>
      <c r="F185" s="48">
        <f>TB_Produtos[[#This Row],[Estoque]]</f>
        <v>101</v>
      </c>
      <c r="G185" s="29">
        <v>189.9</v>
      </c>
    </row>
    <row r="186" spans="1:7" x14ac:dyDescent="0.3">
      <c r="A186" s="27" t="s">
        <v>423</v>
      </c>
      <c r="B186" s="46" t="s">
        <v>191</v>
      </c>
      <c r="C186" s="27" t="s">
        <v>3</v>
      </c>
      <c r="D186" s="49" t="s">
        <v>96</v>
      </c>
      <c r="E186" s="27">
        <v>102</v>
      </c>
      <c r="F186" s="48">
        <f>TB_Produtos[[#This Row],[Estoque]]</f>
        <v>102</v>
      </c>
      <c r="G186" s="29">
        <v>189.9</v>
      </c>
    </row>
    <row r="187" spans="1:7" x14ac:dyDescent="0.3">
      <c r="A187" s="27" t="s">
        <v>424</v>
      </c>
      <c r="B187" s="46" t="s">
        <v>192</v>
      </c>
      <c r="C187" s="27" t="s">
        <v>3</v>
      </c>
      <c r="D187" s="49" t="s">
        <v>96</v>
      </c>
      <c r="E187" s="27">
        <v>103</v>
      </c>
      <c r="F187" s="48">
        <f>TB_Produtos[[#This Row],[Estoque]]</f>
        <v>103</v>
      </c>
      <c r="G187" s="29">
        <v>260</v>
      </c>
    </row>
    <row r="188" spans="1:7" x14ac:dyDescent="0.3">
      <c r="A188" s="27" t="s">
        <v>425</v>
      </c>
      <c r="B188" s="46" t="s">
        <v>193</v>
      </c>
      <c r="C188" s="27" t="s">
        <v>3</v>
      </c>
      <c r="D188" s="49" t="s">
        <v>96</v>
      </c>
      <c r="E188" s="27">
        <v>104</v>
      </c>
      <c r="F188" s="48">
        <f>TB_Produtos[[#This Row],[Estoque]]</f>
        <v>104</v>
      </c>
      <c r="G188" s="29">
        <v>199.9</v>
      </c>
    </row>
    <row r="189" spans="1:7" x14ac:dyDescent="0.3">
      <c r="A189" s="27" t="s">
        <v>426</v>
      </c>
      <c r="B189" s="46" t="s">
        <v>193</v>
      </c>
      <c r="C189" s="27" t="s">
        <v>4</v>
      </c>
      <c r="D189" s="49" t="s">
        <v>96</v>
      </c>
      <c r="E189" s="27">
        <v>105</v>
      </c>
      <c r="F189" s="48">
        <f>TB_Produtos[[#This Row],[Estoque]]</f>
        <v>105</v>
      </c>
      <c r="G189" s="29">
        <v>199.9</v>
      </c>
    </row>
    <row r="190" spans="1:7" x14ac:dyDescent="0.3">
      <c r="A190" s="27" t="s">
        <v>427</v>
      </c>
      <c r="B190" s="46" t="s">
        <v>194</v>
      </c>
      <c r="C190" s="27" t="s">
        <v>2</v>
      </c>
      <c r="D190" s="49" t="s">
        <v>124</v>
      </c>
      <c r="E190" s="27">
        <v>106</v>
      </c>
      <c r="F190" s="48">
        <f>TB_Produtos[[#This Row],[Estoque]]</f>
        <v>106</v>
      </c>
      <c r="G190" s="29">
        <v>79.900000000000006</v>
      </c>
    </row>
    <row r="191" spans="1:7" x14ac:dyDescent="0.3">
      <c r="A191" s="27" t="s">
        <v>428</v>
      </c>
      <c r="B191" s="46" t="s">
        <v>194</v>
      </c>
      <c r="C191" s="27" t="s">
        <v>3</v>
      </c>
      <c r="D191" s="49" t="s">
        <v>124</v>
      </c>
      <c r="E191" s="27">
        <v>107</v>
      </c>
      <c r="F191" s="48">
        <f>TB_Produtos[[#This Row],[Estoque]]</f>
        <v>107</v>
      </c>
      <c r="G191" s="29">
        <v>79.900000000000006</v>
      </c>
    </row>
    <row r="192" spans="1:7" x14ac:dyDescent="0.3">
      <c r="A192" s="27" t="s">
        <v>429</v>
      </c>
      <c r="B192" s="46" t="s">
        <v>194</v>
      </c>
      <c r="C192" s="27" t="s">
        <v>4</v>
      </c>
      <c r="D192" s="49" t="s">
        <v>124</v>
      </c>
      <c r="E192" s="27">
        <v>108</v>
      </c>
      <c r="F192" s="48">
        <f>TB_Produtos[[#This Row],[Estoque]]</f>
        <v>108</v>
      </c>
      <c r="G192" s="29">
        <v>79.900000000000006</v>
      </c>
    </row>
    <row r="193" spans="1:7" x14ac:dyDescent="0.3">
      <c r="A193" s="27" t="s">
        <v>430</v>
      </c>
      <c r="B193" s="46" t="s">
        <v>195</v>
      </c>
      <c r="C193" s="27" t="s">
        <v>8</v>
      </c>
      <c r="D193" s="49" t="s">
        <v>13</v>
      </c>
      <c r="E193" s="27">
        <v>109</v>
      </c>
      <c r="F193" s="48">
        <f>TB_Produtos[[#This Row],[Estoque]]</f>
        <v>109</v>
      </c>
      <c r="G193" s="29">
        <v>65</v>
      </c>
    </row>
    <row r="194" spans="1:7" x14ac:dyDescent="0.3">
      <c r="A194" s="27" t="s">
        <v>431</v>
      </c>
      <c r="B194" s="46" t="s">
        <v>196</v>
      </c>
      <c r="C194" s="27" t="s">
        <v>3</v>
      </c>
      <c r="D194" s="49" t="s">
        <v>13</v>
      </c>
      <c r="E194" s="27">
        <v>110</v>
      </c>
      <c r="F194" s="48">
        <f>TB_Produtos[[#This Row],[Estoque]]</f>
        <v>110</v>
      </c>
      <c r="G194" s="29">
        <v>110</v>
      </c>
    </row>
    <row r="195" spans="1:7" x14ac:dyDescent="0.3">
      <c r="A195" s="27" t="s">
        <v>432</v>
      </c>
      <c r="B195" s="46" t="s">
        <v>197</v>
      </c>
      <c r="C195" s="27" t="s">
        <v>8</v>
      </c>
      <c r="D195" s="49" t="s">
        <v>13</v>
      </c>
      <c r="E195" s="27">
        <v>111</v>
      </c>
      <c r="F195" s="48">
        <f>TB_Produtos[[#This Row],[Estoque]]</f>
        <v>111</v>
      </c>
      <c r="G195" s="29">
        <v>45</v>
      </c>
    </row>
    <row r="196" spans="1:7" x14ac:dyDescent="0.3">
      <c r="A196" s="27" t="s">
        <v>433</v>
      </c>
      <c r="B196" s="46" t="s">
        <v>198</v>
      </c>
      <c r="C196" s="27" t="s">
        <v>3</v>
      </c>
      <c r="D196" s="49" t="s">
        <v>199</v>
      </c>
      <c r="E196" s="27">
        <v>112</v>
      </c>
      <c r="F196" s="48">
        <f>TB_Produtos[[#This Row],[Estoque]]</f>
        <v>112</v>
      </c>
      <c r="G196" s="29">
        <v>139.9</v>
      </c>
    </row>
    <row r="197" spans="1:7" x14ac:dyDescent="0.3">
      <c r="A197" s="27" t="s">
        <v>434</v>
      </c>
      <c r="B197" s="46" t="s">
        <v>198</v>
      </c>
      <c r="C197" s="27" t="s">
        <v>4</v>
      </c>
      <c r="D197" s="49" t="s">
        <v>199</v>
      </c>
      <c r="E197" s="27">
        <v>113</v>
      </c>
      <c r="F197" s="48">
        <f>TB_Produtos[[#This Row],[Estoque]]</f>
        <v>113</v>
      </c>
      <c r="G197" s="29">
        <v>139.9</v>
      </c>
    </row>
    <row r="198" spans="1:7" x14ac:dyDescent="0.3">
      <c r="A198" s="27" t="s">
        <v>435</v>
      </c>
      <c r="B198" s="46" t="s">
        <v>200</v>
      </c>
      <c r="C198" s="27" t="s">
        <v>2</v>
      </c>
      <c r="D198" s="49" t="s">
        <v>199</v>
      </c>
      <c r="E198" s="27">
        <v>114</v>
      </c>
      <c r="F198" s="48">
        <f>TB_Produtos[[#This Row],[Estoque]]</f>
        <v>114</v>
      </c>
      <c r="G198" s="29">
        <v>220</v>
      </c>
    </row>
    <row r="199" spans="1:7" x14ac:dyDescent="0.3">
      <c r="A199" s="27" t="s">
        <v>436</v>
      </c>
      <c r="B199" s="46" t="s">
        <v>200</v>
      </c>
      <c r="C199" s="27" t="s">
        <v>3</v>
      </c>
      <c r="D199" s="49" t="s">
        <v>199</v>
      </c>
      <c r="E199" s="27">
        <v>115</v>
      </c>
      <c r="F199" s="48">
        <f>TB_Produtos[[#This Row],[Estoque]]</f>
        <v>115</v>
      </c>
      <c r="G199" s="29">
        <v>220</v>
      </c>
    </row>
    <row r="200" spans="1:7" x14ac:dyDescent="0.3">
      <c r="A200" s="27" t="s">
        <v>437</v>
      </c>
      <c r="B200" s="46" t="s">
        <v>201</v>
      </c>
      <c r="C200" s="27" t="s">
        <v>8</v>
      </c>
      <c r="D200" s="49" t="s">
        <v>202</v>
      </c>
      <c r="E200" s="27">
        <v>116</v>
      </c>
      <c r="F200" s="48">
        <f>TB_Produtos[[#This Row],[Estoque]]</f>
        <v>116</v>
      </c>
      <c r="G200" s="29">
        <v>25</v>
      </c>
    </row>
    <row r="201" spans="1:7" x14ac:dyDescent="0.3">
      <c r="A201" s="27" t="s">
        <v>438</v>
      </c>
      <c r="B201" s="46" t="s">
        <v>203</v>
      </c>
      <c r="C201" s="27" t="s">
        <v>8</v>
      </c>
      <c r="D201" s="49" t="s">
        <v>202</v>
      </c>
      <c r="E201" s="27">
        <v>117</v>
      </c>
      <c r="F201" s="48">
        <f>TB_Produtos[[#This Row],[Estoque]]</f>
        <v>117</v>
      </c>
      <c r="G201" s="29">
        <v>29.9</v>
      </c>
    </row>
    <row r="202" spans="1:7" x14ac:dyDescent="0.3">
      <c r="A202" s="27" t="s">
        <v>439</v>
      </c>
      <c r="B202" s="46" t="s">
        <v>204</v>
      </c>
      <c r="C202" s="27" t="s">
        <v>8</v>
      </c>
      <c r="D202" s="49" t="s">
        <v>202</v>
      </c>
      <c r="E202" s="27">
        <v>118</v>
      </c>
      <c r="F202" s="48">
        <f>TB_Produtos[[#This Row],[Estoque]]</f>
        <v>118</v>
      </c>
      <c r="G202" s="29">
        <v>35</v>
      </c>
    </row>
    <row r="203" spans="1:7" x14ac:dyDescent="0.3">
      <c r="A203" s="27" t="s">
        <v>440</v>
      </c>
      <c r="B203" s="46" t="s">
        <v>205</v>
      </c>
      <c r="C203" s="27" t="s">
        <v>8</v>
      </c>
      <c r="D203" s="49" t="s">
        <v>202</v>
      </c>
      <c r="E203" s="27">
        <v>119</v>
      </c>
      <c r="F203" s="48">
        <f>TB_Produtos[[#This Row],[Estoque]]</f>
        <v>119</v>
      </c>
      <c r="G203" s="29">
        <v>49.9</v>
      </c>
    </row>
    <row r="204" spans="1:7" x14ac:dyDescent="0.3">
      <c r="A204" s="27" t="s">
        <v>441</v>
      </c>
      <c r="B204" s="46" t="s">
        <v>206</v>
      </c>
      <c r="C204" s="27" t="s">
        <v>8</v>
      </c>
      <c r="D204" s="49" t="s">
        <v>202</v>
      </c>
      <c r="E204" s="27">
        <v>120</v>
      </c>
      <c r="F204" s="48">
        <f>TB_Produtos[[#This Row],[Estoque]]</f>
        <v>120</v>
      </c>
      <c r="G204" s="29">
        <v>19.899999999999999</v>
      </c>
    </row>
    <row r="205" spans="1:7" x14ac:dyDescent="0.3">
      <c r="A205" s="27" t="s">
        <v>442</v>
      </c>
      <c r="B205" s="46" t="s">
        <v>207</v>
      </c>
      <c r="C205" s="27" t="s">
        <v>8</v>
      </c>
      <c r="D205" s="49" t="s">
        <v>202</v>
      </c>
      <c r="E205" s="27">
        <v>121</v>
      </c>
      <c r="F205" s="48">
        <f>TB_Produtos[[#This Row],[Estoque]]</f>
        <v>121</v>
      </c>
      <c r="G205" s="29">
        <v>15</v>
      </c>
    </row>
    <row r="206" spans="1:7" x14ac:dyDescent="0.3">
      <c r="A206" s="27" t="s">
        <v>443</v>
      </c>
      <c r="B206" s="46" t="s">
        <v>208</v>
      </c>
      <c r="C206" s="27" t="s">
        <v>8</v>
      </c>
      <c r="D206" s="49" t="s">
        <v>202</v>
      </c>
      <c r="E206" s="27">
        <v>122</v>
      </c>
      <c r="F206" s="48">
        <f>TB_Produtos[[#This Row],[Estoque]]</f>
        <v>122</v>
      </c>
      <c r="G206" s="29">
        <v>29.9</v>
      </c>
    </row>
    <row r="207" spans="1:7" x14ac:dyDescent="0.3">
      <c r="A207" s="27" t="s">
        <v>444</v>
      </c>
      <c r="B207" s="46" t="s">
        <v>209</v>
      </c>
      <c r="C207" s="27" t="s">
        <v>8</v>
      </c>
      <c r="D207" s="49" t="s">
        <v>202</v>
      </c>
      <c r="E207" s="27">
        <v>123</v>
      </c>
      <c r="F207" s="48">
        <f>TB_Produtos[[#This Row],[Estoque]]</f>
        <v>123</v>
      </c>
      <c r="G207" s="29">
        <v>12</v>
      </c>
    </row>
    <row r="208" spans="1:7" x14ac:dyDescent="0.3">
      <c r="A208" s="27" t="s">
        <v>445</v>
      </c>
      <c r="B208" s="46" t="s">
        <v>210</v>
      </c>
      <c r="C208" s="27">
        <v>36</v>
      </c>
      <c r="D208" s="49" t="s">
        <v>82</v>
      </c>
      <c r="E208" s="27">
        <v>124</v>
      </c>
      <c r="F208" s="48">
        <f>TB_Produtos[[#This Row],[Estoque]]</f>
        <v>124</v>
      </c>
      <c r="G208" s="29">
        <v>139.9</v>
      </c>
    </row>
    <row r="209" spans="1:7" x14ac:dyDescent="0.3">
      <c r="A209" s="27" t="s">
        <v>446</v>
      </c>
      <c r="B209" s="46" t="s">
        <v>211</v>
      </c>
      <c r="C209" s="27" t="s">
        <v>8</v>
      </c>
      <c r="D209" s="49" t="s">
        <v>13</v>
      </c>
      <c r="E209" s="27">
        <v>125</v>
      </c>
      <c r="F209" s="48">
        <f>TB_Produtos[[#This Row],[Estoque]]</f>
        <v>125</v>
      </c>
      <c r="G209" s="29">
        <v>189.9</v>
      </c>
    </row>
    <row r="210" spans="1:7" x14ac:dyDescent="0.3">
      <c r="A210" s="27" t="s">
        <v>447</v>
      </c>
      <c r="B210" s="46" t="s">
        <v>212</v>
      </c>
      <c r="C210" s="27" t="s">
        <v>3</v>
      </c>
      <c r="D210" s="49" t="s">
        <v>101</v>
      </c>
      <c r="E210" s="27">
        <v>126</v>
      </c>
      <c r="F210" s="48">
        <f>TB_Produtos[[#This Row],[Estoque]]</f>
        <v>126</v>
      </c>
      <c r="G210" s="29">
        <v>159.9</v>
      </c>
    </row>
    <row r="211" spans="1:7" x14ac:dyDescent="0.3">
      <c r="A211" s="27" t="s">
        <v>448</v>
      </c>
      <c r="B211" s="46" t="s">
        <v>212</v>
      </c>
      <c r="C211" s="27" t="s">
        <v>4</v>
      </c>
      <c r="D211" s="49" t="s">
        <v>101</v>
      </c>
      <c r="E211" s="27">
        <v>127</v>
      </c>
      <c r="F211" s="48">
        <f>TB_Produtos[[#This Row],[Estoque]]</f>
        <v>127</v>
      </c>
      <c r="G211" s="29">
        <v>159.9</v>
      </c>
    </row>
    <row r="212" spans="1:7" x14ac:dyDescent="0.3">
      <c r="A212" s="27" t="s">
        <v>449</v>
      </c>
      <c r="B212" s="46" t="s">
        <v>213</v>
      </c>
      <c r="C212" s="27" t="s">
        <v>2</v>
      </c>
      <c r="D212" s="49" t="s">
        <v>101</v>
      </c>
      <c r="E212" s="27">
        <v>128</v>
      </c>
      <c r="F212" s="48">
        <f>TB_Produtos[[#This Row],[Estoque]]</f>
        <v>128</v>
      </c>
      <c r="G212" s="29">
        <v>119.9</v>
      </c>
    </row>
    <row r="213" spans="1:7" x14ac:dyDescent="0.3">
      <c r="A213" s="27" t="s">
        <v>450</v>
      </c>
      <c r="B213" s="46" t="s">
        <v>213</v>
      </c>
      <c r="C213" s="27" t="s">
        <v>3</v>
      </c>
      <c r="D213" s="49" t="s">
        <v>101</v>
      </c>
      <c r="E213" s="27">
        <v>129</v>
      </c>
      <c r="F213" s="48">
        <f>TB_Produtos[[#This Row],[Estoque]]</f>
        <v>129</v>
      </c>
      <c r="G213" s="29">
        <v>119.9</v>
      </c>
    </row>
    <row r="214" spans="1:7" x14ac:dyDescent="0.3">
      <c r="A214" s="27" t="s">
        <v>451</v>
      </c>
      <c r="B214" s="46" t="s">
        <v>214</v>
      </c>
      <c r="C214" s="27" t="s">
        <v>2</v>
      </c>
      <c r="D214" s="49" t="s">
        <v>101</v>
      </c>
      <c r="E214" s="27">
        <v>130</v>
      </c>
      <c r="F214" s="48">
        <f>TB_Produtos[[#This Row],[Estoque]]</f>
        <v>130</v>
      </c>
      <c r="G214" s="29">
        <v>145</v>
      </c>
    </row>
    <row r="215" spans="1:7" x14ac:dyDescent="0.3">
      <c r="A215" s="27" t="s">
        <v>452</v>
      </c>
      <c r="B215" s="46" t="s">
        <v>215</v>
      </c>
      <c r="C215" s="27" t="s">
        <v>8</v>
      </c>
      <c r="D215" s="49" t="s">
        <v>13</v>
      </c>
      <c r="E215" s="27">
        <v>131</v>
      </c>
      <c r="F215" s="48">
        <f>TB_Produtos[[#This Row],[Estoque]]</f>
        <v>131</v>
      </c>
      <c r="G215" s="29">
        <v>120</v>
      </c>
    </row>
    <row r="216" spans="1:7" x14ac:dyDescent="0.3">
      <c r="A216" s="27" t="s">
        <v>453</v>
      </c>
      <c r="B216" s="46" t="s">
        <v>216</v>
      </c>
      <c r="C216" s="27" t="s">
        <v>8</v>
      </c>
      <c r="D216" s="49" t="s">
        <v>13</v>
      </c>
      <c r="E216" s="27">
        <v>132</v>
      </c>
      <c r="F216" s="48">
        <f>TB_Produtos[[#This Row],[Estoque]]</f>
        <v>132</v>
      </c>
      <c r="G216" s="29">
        <v>89.9</v>
      </c>
    </row>
    <row r="217" spans="1:7" x14ac:dyDescent="0.3">
      <c r="A217" s="27" t="s">
        <v>454</v>
      </c>
      <c r="B217" s="46" t="s">
        <v>24</v>
      </c>
      <c r="C217" s="27" t="s">
        <v>8</v>
      </c>
      <c r="D217" s="49" t="s">
        <v>13</v>
      </c>
      <c r="E217" s="27">
        <v>3</v>
      </c>
      <c r="F217" s="27">
        <f>TB_Produtos[[#This Row],[Estoque]]</f>
        <v>3</v>
      </c>
      <c r="G217" s="47">
        <v>349.9</v>
      </c>
    </row>
    <row r="218" spans="1:7" x14ac:dyDescent="0.3">
      <c r="A218" s="27" t="s">
        <v>455</v>
      </c>
      <c r="B218" s="46" t="s">
        <v>24</v>
      </c>
      <c r="C218" s="27" t="s">
        <v>8</v>
      </c>
      <c r="D218" s="49" t="s">
        <v>13</v>
      </c>
      <c r="E218" s="27">
        <v>133</v>
      </c>
      <c r="F218" s="48">
        <f>TB_Produtos[[#This Row],[Estoque]]</f>
        <v>133</v>
      </c>
      <c r="G218" s="28">
        <v>349.9</v>
      </c>
    </row>
    <row r="219" spans="1:7" x14ac:dyDescent="0.3">
      <c r="A219" s="27" t="s">
        <v>456</v>
      </c>
      <c r="B219" s="46" t="s">
        <v>23</v>
      </c>
      <c r="C219" s="27" t="s">
        <v>8</v>
      </c>
      <c r="D219" s="49" t="s">
        <v>13</v>
      </c>
      <c r="E219" s="27">
        <v>3</v>
      </c>
      <c r="F219" s="27">
        <f>TB_Produtos[[#This Row],[Estoque]]</f>
        <v>3</v>
      </c>
      <c r="G219" s="47">
        <v>399.9</v>
      </c>
    </row>
    <row r="220" spans="1:7" x14ac:dyDescent="0.3">
      <c r="A220" s="27" t="s">
        <v>457</v>
      </c>
      <c r="B220" s="46" t="s">
        <v>23</v>
      </c>
      <c r="C220" s="27" t="s">
        <v>8</v>
      </c>
      <c r="D220" s="49" t="s">
        <v>13</v>
      </c>
      <c r="E220" s="27">
        <v>134</v>
      </c>
      <c r="F220" s="48">
        <f>TB_Produtos[[#This Row],[Estoque]]</f>
        <v>134</v>
      </c>
      <c r="G220" s="28">
        <v>399.9</v>
      </c>
    </row>
    <row r="221" spans="1:7" x14ac:dyDescent="0.3">
      <c r="A221" s="27" t="s">
        <v>458</v>
      </c>
      <c r="B221" s="46" t="s">
        <v>217</v>
      </c>
      <c r="C221" s="27" t="s">
        <v>2</v>
      </c>
      <c r="D221" s="49" t="s">
        <v>96</v>
      </c>
      <c r="E221" s="27">
        <v>135</v>
      </c>
      <c r="F221" s="48">
        <f>TB_Produtos[[#This Row],[Estoque]]</f>
        <v>135</v>
      </c>
      <c r="G221" s="29">
        <v>299.89999999999998</v>
      </c>
    </row>
    <row r="222" spans="1:7" x14ac:dyDescent="0.3">
      <c r="A222" s="27" t="s">
        <v>459</v>
      </c>
      <c r="B222" s="46" t="s">
        <v>218</v>
      </c>
      <c r="C222" s="27" t="s">
        <v>3</v>
      </c>
      <c r="D222" s="49" t="s">
        <v>146</v>
      </c>
      <c r="E222" s="27">
        <v>136</v>
      </c>
      <c r="F222" s="48">
        <f>TB_Produtos[[#This Row],[Estoque]]</f>
        <v>136</v>
      </c>
      <c r="G222" s="29">
        <v>159.9</v>
      </c>
    </row>
    <row r="223" spans="1:7" x14ac:dyDescent="0.3">
      <c r="A223" s="27" t="s">
        <v>460</v>
      </c>
      <c r="B223" s="46" t="s">
        <v>218</v>
      </c>
      <c r="C223" s="27" t="s">
        <v>4</v>
      </c>
      <c r="D223" s="49" t="s">
        <v>146</v>
      </c>
      <c r="E223" s="27">
        <v>137</v>
      </c>
      <c r="F223" s="48">
        <f>TB_Produtos[[#This Row],[Estoque]]</f>
        <v>137</v>
      </c>
      <c r="G223" s="29">
        <v>159.9</v>
      </c>
    </row>
    <row r="224" spans="1:7" x14ac:dyDescent="0.3">
      <c r="A224" s="27" t="s">
        <v>461</v>
      </c>
      <c r="B224" s="46" t="s">
        <v>219</v>
      </c>
      <c r="C224" s="27" t="s">
        <v>2</v>
      </c>
      <c r="D224" s="49" t="s">
        <v>146</v>
      </c>
      <c r="E224" s="27">
        <v>138</v>
      </c>
      <c r="F224" s="48">
        <f>TB_Produtos[[#This Row],[Estoque]]</f>
        <v>138</v>
      </c>
      <c r="G224" s="29">
        <v>109.9</v>
      </c>
    </row>
    <row r="225" spans="1:7" x14ac:dyDescent="0.3">
      <c r="A225" s="27" t="s">
        <v>462</v>
      </c>
      <c r="B225" s="46" t="s">
        <v>220</v>
      </c>
      <c r="C225" s="27" t="s">
        <v>4</v>
      </c>
      <c r="D225" s="49" t="s">
        <v>146</v>
      </c>
      <c r="E225" s="27">
        <v>139</v>
      </c>
      <c r="F225" s="48">
        <f>TB_Produtos[[#This Row],[Estoque]]</f>
        <v>139</v>
      </c>
      <c r="G225" s="29">
        <v>139.9</v>
      </c>
    </row>
    <row r="226" spans="1:7" x14ac:dyDescent="0.3">
      <c r="A226" s="27" t="s">
        <v>463</v>
      </c>
      <c r="B226" s="46" t="s">
        <v>221</v>
      </c>
      <c r="C226" s="27" t="s">
        <v>8</v>
      </c>
      <c r="D226" s="49" t="s">
        <v>13</v>
      </c>
      <c r="E226" s="27">
        <v>140</v>
      </c>
      <c r="F226" s="48">
        <f>TB_Produtos[[#This Row],[Estoque]]</f>
        <v>140</v>
      </c>
      <c r="G226" s="29">
        <v>89.9</v>
      </c>
    </row>
    <row r="227" spans="1:7" x14ac:dyDescent="0.3">
      <c r="A227" s="27" t="s">
        <v>464</v>
      </c>
      <c r="B227" s="46" t="s">
        <v>222</v>
      </c>
      <c r="C227" s="27" t="s">
        <v>8</v>
      </c>
      <c r="D227" s="49" t="s">
        <v>13</v>
      </c>
      <c r="E227" s="27">
        <v>141</v>
      </c>
      <c r="F227" s="48">
        <f>TB_Produtos[[#This Row],[Estoque]]</f>
        <v>141</v>
      </c>
      <c r="G227" s="29">
        <v>59.9</v>
      </c>
    </row>
    <row r="228" spans="1:7" x14ac:dyDescent="0.3">
      <c r="A228" s="27" t="s">
        <v>465</v>
      </c>
      <c r="B228" s="46" t="s">
        <v>223</v>
      </c>
      <c r="C228" s="27" t="s">
        <v>3</v>
      </c>
      <c r="D228" s="49" t="s">
        <v>110</v>
      </c>
      <c r="E228" s="27">
        <v>142</v>
      </c>
      <c r="F228" s="48">
        <f>TB_Produtos[[#This Row],[Estoque]]</f>
        <v>142</v>
      </c>
      <c r="G228" s="29">
        <v>39.9</v>
      </c>
    </row>
    <row r="229" spans="1:7" x14ac:dyDescent="0.3">
      <c r="A229" s="27" t="s">
        <v>466</v>
      </c>
      <c r="B229" s="46" t="s">
        <v>223</v>
      </c>
      <c r="C229" s="27" t="s">
        <v>4</v>
      </c>
      <c r="D229" s="49" t="s">
        <v>110</v>
      </c>
      <c r="E229" s="27">
        <v>143</v>
      </c>
      <c r="F229" s="48">
        <f>TB_Produtos[[#This Row],[Estoque]]</f>
        <v>143</v>
      </c>
      <c r="G229" s="29">
        <v>39.9</v>
      </c>
    </row>
    <row r="230" spans="1:7" x14ac:dyDescent="0.3">
      <c r="A230" s="27" t="s">
        <v>467</v>
      </c>
      <c r="B230" s="46" t="s">
        <v>224</v>
      </c>
      <c r="C230" s="27" t="s">
        <v>8</v>
      </c>
      <c r="D230" s="49" t="s">
        <v>13</v>
      </c>
      <c r="E230" s="27">
        <v>144</v>
      </c>
      <c r="F230" s="48">
        <f>TB_Produtos[[#This Row],[Estoque]]</f>
        <v>144</v>
      </c>
      <c r="G230" s="29">
        <v>150</v>
      </c>
    </row>
    <row r="231" spans="1:7" x14ac:dyDescent="0.3">
      <c r="A231" s="27" t="s">
        <v>468</v>
      </c>
      <c r="B231" s="46" t="s">
        <v>225</v>
      </c>
      <c r="C231" s="27" t="s">
        <v>8</v>
      </c>
      <c r="D231" s="49" t="s">
        <v>146</v>
      </c>
      <c r="E231" s="27">
        <v>145</v>
      </c>
      <c r="F231" s="48">
        <f>TB_Produtos[[#This Row],[Estoque]]</f>
        <v>145</v>
      </c>
      <c r="G231" s="29">
        <v>115</v>
      </c>
    </row>
    <row r="232" spans="1:7" x14ac:dyDescent="0.3">
      <c r="A232" s="27" t="s">
        <v>469</v>
      </c>
      <c r="B232" s="46" t="s">
        <v>226</v>
      </c>
      <c r="C232" s="27" t="s">
        <v>3</v>
      </c>
      <c r="D232" s="49" t="s">
        <v>91</v>
      </c>
      <c r="E232" s="27">
        <v>146</v>
      </c>
      <c r="F232" s="48">
        <f>TB_Produtos[[#This Row],[Estoque]]</f>
        <v>146</v>
      </c>
      <c r="G232" s="29">
        <v>145</v>
      </c>
    </row>
    <row r="233" spans="1:7" x14ac:dyDescent="0.3">
      <c r="A233" s="27" t="s">
        <v>470</v>
      </c>
      <c r="B233" s="46" t="s">
        <v>227</v>
      </c>
      <c r="C233" s="27">
        <v>36</v>
      </c>
      <c r="D233" s="49" t="s">
        <v>91</v>
      </c>
      <c r="E233" s="27">
        <v>147</v>
      </c>
      <c r="F233" s="48">
        <f>TB_Produtos[[#This Row],[Estoque]]</f>
        <v>147</v>
      </c>
      <c r="G233" s="29">
        <v>95</v>
      </c>
    </row>
    <row r="234" spans="1:7" x14ac:dyDescent="0.3">
      <c r="A234" s="27" t="s">
        <v>471</v>
      </c>
      <c r="B234" s="46" t="s">
        <v>227</v>
      </c>
      <c r="C234" s="27">
        <v>38</v>
      </c>
      <c r="D234" s="49" t="s">
        <v>91</v>
      </c>
      <c r="E234" s="27">
        <v>148</v>
      </c>
      <c r="F234" s="48">
        <f>TB_Produtos[[#This Row],[Estoque]]</f>
        <v>148</v>
      </c>
      <c r="G234" s="29">
        <v>95</v>
      </c>
    </row>
    <row r="235" spans="1:7" x14ac:dyDescent="0.3">
      <c r="A235" s="27" t="s">
        <v>472</v>
      </c>
      <c r="B235" s="46" t="s">
        <v>228</v>
      </c>
      <c r="C235" s="27" t="s">
        <v>2</v>
      </c>
      <c r="D235" s="49" t="s">
        <v>91</v>
      </c>
      <c r="E235" s="27">
        <v>149</v>
      </c>
      <c r="F235" s="48">
        <f>TB_Produtos[[#This Row],[Estoque]]</f>
        <v>149</v>
      </c>
      <c r="G235" s="29">
        <v>119.9</v>
      </c>
    </row>
    <row r="236" spans="1:7" x14ac:dyDescent="0.3">
      <c r="A236" s="27" t="s">
        <v>473</v>
      </c>
      <c r="B236" s="46" t="s">
        <v>229</v>
      </c>
      <c r="C236" s="27" t="s">
        <v>3</v>
      </c>
      <c r="D236" s="49" t="s">
        <v>91</v>
      </c>
      <c r="E236" s="27">
        <v>150</v>
      </c>
      <c r="F236" s="48">
        <f>TB_Produtos[[#This Row],[Estoque]]</f>
        <v>150</v>
      </c>
      <c r="G236" s="29">
        <v>179.9</v>
      </c>
    </row>
    <row r="237" spans="1:7" x14ac:dyDescent="0.3">
      <c r="A237" s="27" t="s">
        <v>474</v>
      </c>
      <c r="B237" s="46" t="s">
        <v>230</v>
      </c>
      <c r="C237" s="27" t="s">
        <v>3</v>
      </c>
      <c r="D237" s="49" t="s">
        <v>91</v>
      </c>
      <c r="E237" s="27">
        <v>151</v>
      </c>
      <c r="F237" s="48">
        <f>TB_Produtos[[#This Row],[Estoque]]</f>
        <v>151</v>
      </c>
      <c r="G237" s="29">
        <v>129.9</v>
      </c>
    </row>
    <row r="238" spans="1:7" x14ac:dyDescent="0.3">
      <c r="A238" s="27" t="s">
        <v>475</v>
      </c>
      <c r="B238" s="46" t="s">
        <v>231</v>
      </c>
      <c r="C238" s="27" t="s">
        <v>3</v>
      </c>
      <c r="D238" s="49" t="s">
        <v>91</v>
      </c>
      <c r="E238" s="27">
        <v>152</v>
      </c>
      <c r="F238" s="48">
        <f>TB_Produtos[[#This Row],[Estoque]]</f>
        <v>152</v>
      </c>
      <c r="G238" s="29">
        <v>139.9</v>
      </c>
    </row>
    <row r="239" spans="1:7" x14ac:dyDescent="0.3">
      <c r="A239" s="27" t="s">
        <v>476</v>
      </c>
      <c r="B239" s="46" t="s">
        <v>232</v>
      </c>
      <c r="C239" s="27">
        <v>35</v>
      </c>
      <c r="D239" s="49" t="s">
        <v>82</v>
      </c>
      <c r="E239" s="27">
        <v>153</v>
      </c>
      <c r="F239" s="48">
        <f>TB_Produtos[[#This Row],[Estoque]]</f>
        <v>153</v>
      </c>
      <c r="G239" s="29">
        <v>129.9</v>
      </c>
    </row>
    <row r="240" spans="1:7" x14ac:dyDescent="0.3">
      <c r="A240" s="27" t="s">
        <v>477</v>
      </c>
      <c r="B240" s="46" t="s">
        <v>233</v>
      </c>
      <c r="C240" s="27">
        <v>35</v>
      </c>
      <c r="D240" s="49" t="s">
        <v>82</v>
      </c>
      <c r="E240" s="27">
        <v>154</v>
      </c>
      <c r="F240" s="48">
        <f>TB_Produtos[[#This Row],[Estoque]]</f>
        <v>154</v>
      </c>
      <c r="G240" s="29">
        <v>79.900000000000006</v>
      </c>
    </row>
    <row r="241" spans="1:7" x14ac:dyDescent="0.3">
      <c r="A241" s="27" t="s">
        <v>478</v>
      </c>
      <c r="B241" s="46" t="s">
        <v>234</v>
      </c>
      <c r="C241" s="27">
        <v>38</v>
      </c>
      <c r="D241" s="49" t="s">
        <v>82</v>
      </c>
      <c r="E241" s="27">
        <v>155</v>
      </c>
      <c r="F241" s="48">
        <f>TB_Produtos[[#This Row],[Estoque]]</f>
        <v>155</v>
      </c>
      <c r="G241" s="29">
        <v>169.9</v>
      </c>
    </row>
    <row r="242" spans="1:7" x14ac:dyDescent="0.3">
      <c r="A242" s="27" t="s">
        <v>479</v>
      </c>
      <c r="B242" s="46" t="s">
        <v>235</v>
      </c>
      <c r="C242" s="27">
        <v>40</v>
      </c>
      <c r="D242" s="49" t="s">
        <v>82</v>
      </c>
      <c r="E242" s="27">
        <v>156</v>
      </c>
      <c r="F242" s="48">
        <f>TB_Produtos[[#This Row],[Estoque]]</f>
        <v>156</v>
      </c>
      <c r="G242" s="29">
        <v>189.9</v>
      </c>
    </row>
    <row r="243" spans="1:7" x14ac:dyDescent="0.3">
      <c r="A243" s="27" t="s">
        <v>480</v>
      </c>
      <c r="B243" s="46" t="s">
        <v>235</v>
      </c>
      <c r="C243" s="27">
        <v>41</v>
      </c>
      <c r="D243" s="49" t="s">
        <v>82</v>
      </c>
      <c r="E243" s="27">
        <v>157</v>
      </c>
      <c r="F243" s="48">
        <f>TB_Produtos[[#This Row],[Estoque]]</f>
        <v>157</v>
      </c>
      <c r="G243" s="29">
        <v>189.9</v>
      </c>
    </row>
    <row r="244" spans="1:7" x14ac:dyDescent="0.3">
      <c r="A244" s="27" t="s">
        <v>481</v>
      </c>
      <c r="B244" s="46" t="s">
        <v>236</v>
      </c>
      <c r="C244" s="27">
        <v>36</v>
      </c>
      <c r="D244" s="49" t="s">
        <v>82</v>
      </c>
      <c r="E244" s="27">
        <v>158</v>
      </c>
      <c r="F244" s="48">
        <f>TB_Produtos[[#This Row],[Estoque]]</f>
        <v>158</v>
      </c>
      <c r="G244" s="29">
        <v>89.9</v>
      </c>
    </row>
    <row r="245" spans="1:7" x14ac:dyDescent="0.3">
      <c r="A245" s="27" t="s">
        <v>482</v>
      </c>
      <c r="B245" s="46" t="s">
        <v>237</v>
      </c>
      <c r="C245" s="27">
        <v>38</v>
      </c>
      <c r="D245" s="49" t="s">
        <v>82</v>
      </c>
      <c r="E245" s="27">
        <v>159</v>
      </c>
      <c r="F245" s="48">
        <f>TB_Produtos[[#This Row],[Estoque]]</f>
        <v>159</v>
      </c>
      <c r="G245" s="29">
        <v>149.9</v>
      </c>
    </row>
    <row r="246" spans="1:7" x14ac:dyDescent="0.3">
      <c r="A246" s="27" t="s">
        <v>483</v>
      </c>
      <c r="B246" s="46" t="s">
        <v>238</v>
      </c>
      <c r="C246" s="27">
        <v>43</v>
      </c>
      <c r="D246" s="49" t="s">
        <v>82</v>
      </c>
      <c r="E246" s="27">
        <v>160</v>
      </c>
      <c r="F246" s="48">
        <f>TB_Produtos[[#This Row],[Estoque]]</f>
        <v>160</v>
      </c>
      <c r="G246" s="29">
        <v>299.89999999999998</v>
      </c>
    </row>
    <row r="247" spans="1:7" x14ac:dyDescent="0.3">
      <c r="A247" s="27" t="s">
        <v>484</v>
      </c>
      <c r="B247" s="46" t="s">
        <v>239</v>
      </c>
      <c r="C247" s="27">
        <v>38</v>
      </c>
      <c r="D247" s="49" t="s">
        <v>82</v>
      </c>
      <c r="E247" s="27">
        <v>161</v>
      </c>
      <c r="F247" s="48">
        <f>TB_Produtos[[#This Row],[Estoque]]</f>
        <v>161</v>
      </c>
      <c r="G247" s="29">
        <v>159.9</v>
      </c>
    </row>
    <row r="248" spans="1:7" x14ac:dyDescent="0.3">
      <c r="A248" s="27" t="s">
        <v>485</v>
      </c>
      <c r="B248" s="46" t="s">
        <v>240</v>
      </c>
      <c r="C248" s="27" t="s">
        <v>2</v>
      </c>
      <c r="D248" s="49" t="s">
        <v>91</v>
      </c>
      <c r="E248" s="27">
        <v>162</v>
      </c>
      <c r="F248" s="48">
        <f>TB_Produtos[[#This Row],[Estoque]]</f>
        <v>162</v>
      </c>
      <c r="G248" s="29">
        <v>79.900000000000006</v>
      </c>
    </row>
    <row r="249" spans="1:7" x14ac:dyDescent="0.3">
      <c r="A249" s="27" t="s">
        <v>486</v>
      </c>
      <c r="B249" s="46" t="s">
        <v>240</v>
      </c>
      <c r="C249" s="27" t="s">
        <v>3</v>
      </c>
      <c r="D249" s="49" t="s">
        <v>91</v>
      </c>
      <c r="E249" s="27">
        <v>163</v>
      </c>
      <c r="F249" s="48">
        <f>TB_Produtos[[#This Row],[Estoque]]</f>
        <v>163</v>
      </c>
      <c r="G249" s="29">
        <v>79.900000000000006</v>
      </c>
    </row>
    <row r="250" spans="1:7" x14ac:dyDescent="0.3">
      <c r="A250" s="27" t="s">
        <v>487</v>
      </c>
      <c r="B250" s="46" t="s">
        <v>241</v>
      </c>
      <c r="C250" s="27" t="s">
        <v>3</v>
      </c>
      <c r="D250" s="49" t="s">
        <v>91</v>
      </c>
      <c r="E250" s="27">
        <v>164</v>
      </c>
      <c r="F250" s="48">
        <f>TB_Produtos[[#This Row],[Estoque]]</f>
        <v>164</v>
      </c>
      <c r="G250" s="29">
        <v>110</v>
      </c>
    </row>
    <row r="251" spans="1:7" x14ac:dyDescent="0.3">
      <c r="A251" s="27" t="s">
        <v>488</v>
      </c>
      <c r="B251" s="46" t="s">
        <v>242</v>
      </c>
      <c r="C251" s="27">
        <v>38</v>
      </c>
      <c r="D251" s="49" t="s">
        <v>91</v>
      </c>
      <c r="E251" s="27">
        <v>165</v>
      </c>
      <c r="F251" s="48">
        <f>TB_Produtos[[#This Row],[Estoque]]</f>
        <v>165</v>
      </c>
      <c r="G251" s="29">
        <v>99.9</v>
      </c>
    </row>
    <row r="252" spans="1:7" x14ac:dyDescent="0.3">
      <c r="A252" s="27" t="s">
        <v>489</v>
      </c>
      <c r="B252" s="46" t="s">
        <v>242</v>
      </c>
      <c r="C252" s="27">
        <v>40</v>
      </c>
      <c r="D252" s="49" t="s">
        <v>91</v>
      </c>
      <c r="E252" s="27">
        <v>166</v>
      </c>
      <c r="F252" s="48">
        <f>TB_Produtos[[#This Row],[Estoque]]</f>
        <v>166</v>
      </c>
      <c r="G252" s="29">
        <v>99.9</v>
      </c>
    </row>
    <row r="253" spans="1:7" x14ac:dyDescent="0.3">
      <c r="A253" s="27" t="s">
        <v>490</v>
      </c>
      <c r="B253" s="46" t="s">
        <v>243</v>
      </c>
      <c r="C253" s="27">
        <v>40</v>
      </c>
      <c r="D253" s="49" t="s">
        <v>91</v>
      </c>
      <c r="E253" s="27">
        <v>167</v>
      </c>
      <c r="F253" s="48">
        <f>TB_Produtos[[#This Row],[Estoque]]</f>
        <v>167</v>
      </c>
      <c r="G253" s="29">
        <v>99.9</v>
      </c>
    </row>
    <row r="254" spans="1:7" x14ac:dyDescent="0.3">
      <c r="A254" s="27" t="s">
        <v>491</v>
      </c>
      <c r="B254" s="46" t="s">
        <v>244</v>
      </c>
      <c r="C254" s="27" t="s">
        <v>3</v>
      </c>
      <c r="D254" s="49" t="s">
        <v>91</v>
      </c>
      <c r="E254" s="27">
        <v>168</v>
      </c>
      <c r="F254" s="48">
        <f>TB_Produtos[[#This Row],[Estoque]]</f>
        <v>168</v>
      </c>
      <c r="G254" s="29">
        <v>79.900000000000006</v>
      </c>
    </row>
    <row r="255" spans="1:7" x14ac:dyDescent="0.3">
      <c r="A255" s="27" t="s">
        <v>492</v>
      </c>
      <c r="B255" s="46" t="s">
        <v>245</v>
      </c>
      <c r="C255" s="27" t="s">
        <v>2</v>
      </c>
      <c r="D255" s="49" t="s">
        <v>91</v>
      </c>
      <c r="E255" s="27">
        <v>169</v>
      </c>
      <c r="F255" s="48">
        <f>TB_Produtos[[#This Row],[Estoque]]</f>
        <v>169</v>
      </c>
      <c r="G255" s="29">
        <v>89.9</v>
      </c>
    </row>
    <row r="256" spans="1:7" x14ac:dyDescent="0.3">
      <c r="A256" s="27" t="s">
        <v>493</v>
      </c>
      <c r="B256" s="46" t="s">
        <v>245</v>
      </c>
      <c r="C256" s="27" t="s">
        <v>3</v>
      </c>
      <c r="D256" s="49" t="s">
        <v>91</v>
      </c>
      <c r="E256" s="27">
        <v>170</v>
      </c>
      <c r="F256" s="48">
        <f>TB_Produtos[[#This Row],[Estoque]]</f>
        <v>170</v>
      </c>
      <c r="G256" s="29">
        <v>89.9</v>
      </c>
    </row>
    <row r="257" spans="1:7" x14ac:dyDescent="0.3">
      <c r="A257" s="27" t="s">
        <v>494</v>
      </c>
      <c r="B257" s="46" t="s">
        <v>246</v>
      </c>
      <c r="C257" s="27" t="s">
        <v>4</v>
      </c>
      <c r="D257" s="49" t="s">
        <v>96</v>
      </c>
      <c r="E257" s="27">
        <v>171</v>
      </c>
      <c r="F257" s="48">
        <f>TB_Produtos[[#This Row],[Estoque]]</f>
        <v>171</v>
      </c>
      <c r="G257" s="29">
        <v>350</v>
      </c>
    </row>
    <row r="258" spans="1:7" x14ac:dyDescent="0.3">
      <c r="A258" s="27" t="s">
        <v>495</v>
      </c>
      <c r="B258" s="46" t="s">
        <v>247</v>
      </c>
      <c r="C258" s="27" t="s">
        <v>3</v>
      </c>
      <c r="D258" s="49" t="s">
        <v>96</v>
      </c>
      <c r="E258" s="27">
        <v>172</v>
      </c>
      <c r="F258" s="48">
        <f>TB_Produtos[[#This Row],[Estoque]]</f>
        <v>172</v>
      </c>
      <c r="G258" s="29">
        <v>320</v>
      </c>
    </row>
    <row r="259" spans="1:7" x14ac:dyDescent="0.3">
      <c r="A259" s="27" t="s">
        <v>496</v>
      </c>
      <c r="B259" s="46" t="s">
        <v>248</v>
      </c>
      <c r="C259" s="27" t="s">
        <v>3</v>
      </c>
      <c r="D259" s="49" t="s">
        <v>101</v>
      </c>
      <c r="E259" s="27">
        <v>173</v>
      </c>
      <c r="F259" s="48">
        <f>TB_Produtos[[#This Row],[Estoque]]</f>
        <v>173</v>
      </c>
      <c r="G259" s="29">
        <v>189.9</v>
      </c>
    </row>
    <row r="260" spans="1:7" x14ac:dyDescent="0.3">
      <c r="A260" s="27" t="s">
        <v>497</v>
      </c>
      <c r="B260" s="46" t="s">
        <v>249</v>
      </c>
      <c r="C260" s="27" t="s">
        <v>4</v>
      </c>
      <c r="D260" s="49" t="s">
        <v>101</v>
      </c>
      <c r="E260" s="27">
        <v>174</v>
      </c>
      <c r="F260" s="48">
        <f>TB_Produtos[[#This Row],[Estoque]]</f>
        <v>174</v>
      </c>
      <c r="G260" s="29">
        <v>139.9</v>
      </c>
    </row>
    <row r="261" spans="1:7" x14ac:dyDescent="0.3">
      <c r="A261" s="27" t="s">
        <v>498</v>
      </c>
      <c r="B261" s="46" t="s">
        <v>250</v>
      </c>
      <c r="C261" s="27" t="s">
        <v>8</v>
      </c>
      <c r="D261" s="49" t="s">
        <v>146</v>
      </c>
      <c r="E261" s="27">
        <v>175</v>
      </c>
      <c r="F261" s="48">
        <f>TB_Produtos[[#This Row],[Estoque]]</f>
        <v>175</v>
      </c>
      <c r="G261" s="29">
        <v>55</v>
      </c>
    </row>
    <row r="262" spans="1:7" x14ac:dyDescent="0.3">
      <c r="A262" s="27" t="s">
        <v>499</v>
      </c>
      <c r="B262" s="46" t="s">
        <v>251</v>
      </c>
      <c r="C262" s="27" t="s">
        <v>3</v>
      </c>
      <c r="D262" s="49" t="s">
        <v>146</v>
      </c>
      <c r="E262" s="27">
        <v>176</v>
      </c>
      <c r="F262" s="48">
        <f>TB_Produtos[[#This Row],[Estoque]]</f>
        <v>176</v>
      </c>
      <c r="G262" s="29">
        <v>45</v>
      </c>
    </row>
    <row r="263" spans="1:7" x14ac:dyDescent="0.3">
      <c r="A263" s="27" t="s">
        <v>500</v>
      </c>
      <c r="B263" s="46" t="s">
        <v>252</v>
      </c>
      <c r="C263" s="27" t="s">
        <v>2</v>
      </c>
      <c r="D263" s="49" t="s">
        <v>146</v>
      </c>
      <c r="E263" s="27">
        <v>177</v>
      </c>
      <c r="F263" s="48">
        <f>TB_Produtos[[#This Row],[Estoque]]</f>
        <v>177</v>
      </c>
      <c r="G263" s="29">
        <v>65</v>
      </c>
    </row>
    <row r="264" spans="1:7" x14ac:dyDescent="0.3">
      <c r="A264" s="27" t="s">
        <v>501</v>
      </c>
      <c r="B264" s="46" t="s">
        <v>253</v>
      </c>
      <c r="C264" s="27" t="s">
        <v>3</v>
      </c>
      <c r="D264" s="49" t="s">
        <v>146</v>
      </c>
      <c r="E264" s="27">
        <v>178</v>
      </c>
      <c r="F264" s="48">
        <f>TB_Produtos[[#This Row],[Estoque]]</f>
        <v>178</v>
      </c>
      <c r="G264" s="29">
        <v>79.900000000000006</v>
      </c>
    </row>
    <row r="265" spans="1:7" x14ac:dyDescent="0.3">
      <c r="A265" s="27" t="s">
        <v>502</v>
      </c>
      <c r="B265" s="46" t="s">
        <v>254</v>
      </c>
      <c r="C265" s="27" t="s">
        <v>4</v>
      </c>
      <c r="D265" s="49" t="s">
        <v>146</v>
      </c>
      <c r="E265" s="27">
        <v>179</v>
      </c>
      <c r="F265" s="48">
        <f>TB_Produtos[[#This Row],[Estoque]]</f>
        <v>179</v>
      </c>
      <c r="G265" s="29">
        <v>79.900000000000006</v>
      </c>
    </row>
    <row r="266" spans="1:7" x14ac:dyDescent="0.3">
      <c r="A266" s="27" t="s">
        <v>503</v>
      </c>
      <c r="B266" s="46" t="s">
        <v>255</v>
      </c>
      <c r="C266" s="27" t="s">
        <v>2</v>
      </c>
      <c r="D266" s="49" t="s">
        <v>146</v>
      </c>
      <c r="E266" s="27">
        <v>180</v>
      </c>
      <c r="F266" s="48">
        <f>TB_Produtos[[#This Row],[Estoque]]</f>
        <v>180</v>
      </c>
      <c r="G266" s="29">
        <v>55</v>
      </c>
    </row>
    <row r="267" spans="1:7" x14ac:dyDescent="0.3">
      <c r="A267" s="27" t="s">
        <v>504</v>
      </c>
      <c r="B267" s="46" t="s">
        <v>256</v>
      </c>
      <c r="C267" s="27" t="s">
        <v>3</v>
      </c>
      <c r="D267" s="49" t="s">
        <v>146</v>
      </c>
      <c r="E267" s="27">
        <v>181</v>
      </c>
      <c r="F267" s="48">
        <f>TB_Produtos[[#This Row],[Estoque]]</f>
        <v>181</v>
      </c>
      <c r="G267" s="29">
        <v>49.9</v>
      </c>
    </row>
    <row r="268" spans="1:7" x14ac:dyDescent="0.3">
      <c r="A268" s="27" t="s">
        <v>505</v>
      </c>
      <c r="B268" s="46" t="s">
        <v>32</v>
      </c>
      <c r="C268" s="27">
        <v>36</v>
      </c>
      <c r="D268" s="49" t="s">
        <v>14</v>
      </c>
      <c r="E268" s="27">
        <v>5</v>
      </c>
      <c r="F268" s="27">
        <f>TB_Produtos[[#This Row],[Estoque]]</f>
        <v>5</v>
      </c>
      <c r="G268" s="47">
        <v>249.9</v>
      </c>
    </row>
    <row r="269" spans="1:7" x14ac:dyDescent="0.3">
      <c r="A269" s="27" t="s">
        <v>506</v>
      </c>
      <c r="B269" s="46" t="s">
        <v>32</v>
      </c>
      <c r="C269" s="27">
        <v>37</v>
      </c>
      <c r="D269" s="49" t="s">
        <v>14</v>
      </c>
      <c r="E269" s="27">
        <v>3</v>
      </c>
      <c r="F269" s="27">
        <f>TB_Produtos[[#This Row],[Estoque]]</f>
        <v>3</v>
      </c>
      <c r="G269" s="47">
        <v>255</v>
      </c>
    </row>
    <row r="270" spans="1:7" x14ac:dyDescent="0.3">
      <c r="A270" s="27" t="s">
        <v>507</v>
      </c>
      <c r="B270" s="46" t="s">
        <v>32</v>
      </c>
      <c r="C270" s="27">
        <v>38</v>
      </c>
      <c r="D270" s="49" t="s">
        <v>14</v>
      </c>
      <c r="E270" s="27">
        <v>5</v>
      </c>
      <c r="F270" s="27">
        <f>TB_Produtos[[#This Row],[Estoque]]</f>
        <v>5</v>
      </c>
      <c r="G270" s="47">
        <v>259.89999999999998</v>
      </c>
    </row>
    <row r="271" spans="1:7" x14ac:dyDescent="0.3">
      <c r="A271" s="27" t="s">
        <v>508</v>
      </c>
      <c r="B271" s="46" t="s">
        <v>32</v>
      </c>
      <c r="C271" s="27">
        <v>36</v>
      </c>
      <c r="D271" s="49" t="s">
        <v>14</v>
      </c>
      <c r="E271" s="27">
        <v>182</v>
      </c>
      <c r="F271" s="48">
        <f>TB_Produtos[[#This Row],[Estoque]]</f>
        <v>182</v>
      </c>
      <c r="G271" s="28">
        <v>249.9</v>
      </c>
    </row>
    <row r="272" spans="1:7" x14ac:dyDescent="0.3">
      <c r="A272" s="27" t="s">
        <v>509</v>
      </c>
      <c r="B272" s="46" t="s">
        <v>32</v>
      </c>
      <c r="C272" s="27">
        <v>37</v>
      </c>
      <c r="D272" s="49" t="s">
        <v>14</v>
      </c>
      <c r="E272" s="27">
        <v>183</v>
      </c>
      <c r="F272" s="48">
        <f>TB_Produtos[[#This Row],[Estoque]]</f>
        <v>183</v>
      </c>
      <c r="G272" s="28">
        <v>255</v>
      </c>
    </row>
    <row r="273" spans="1:7" x14ac:dyDescent="0.3">
      <c r="A273" s="27" t="s">
        <v>510</v>
      </c>
      <c r="B273" s="46" t="s">
        <v>32</v>
      </c>
      <c r="C273" s="27">
        <v>38</v>
      </c>
      <c r="D273" s="49" t="s">
        <v>14</v>
      </c>
      <c r="E273" s="27">
        <v>184</v>
      </c>
      <c r="F273" s="48">
        <f>TB_Produtos[[#This Row],[Estoque]]</f>
        <v>184</v>
      </c>
      <c r="G273" s="28">
        <v>259.89999999999998</v>
      </c>
    </row>
    <row r="274" spans="1:7" x14ac:dyDescent="0.3">
      <c r="A274" s="27" t="s">
        <v>511</v>
      </c>
      <c r="B274" s="46" t="s">
        <v>257</v>
      </c>
      <c r="C274" s="27">
        <v>36</v>
      </c>
      <c r="D274" s="49" t="s">
        <v>82</v>
      </c>
      <c r="E274" s="27">
        <v>185</v>
      </c>
      <c r="F274" s="48">
        <f>TB_Produtos[[#This Row],[Estoque]]</f>
        <v>185</v>
      </c>
      <c r="G274" s="29">
        <v>149.9</v>
      </c>
    </row>
    <row r="275" spans="1:7" x14ac:dyDescent="0.3">
      <c r="A275" s="27" t="s">
        <v>512</v>
      </c>
      <c r="B275" s="46" t="s">
        <v>258</v>
      </c>
      <c r="C275" s="27">
        <v>37</v>
      </c>
      <c r="D275" s="49" t="s">
        <v>82</v>
      </c>
      <c r="E275" s="27">
        <v>186</v>
      </c>
      <c r="F275" s="48">
        <f>TB_Produtos[[#This Row],[Estoque]]</f>
        <v>186</v>
      </c>
      <c r="G275" s="29">
        <v>119.9</v>
      </c>
    </row>
    <row r="276" spans="1:7" x14ac:dyDescent="0.3">
      <c r="A276" s="27" t="s">
        <v>513</v>
      </c>
      <c r="B276" s="46" t="s">
        <v>258</v>
      </c>
      <c r="C276" s="27">
        <v>42</v>
      </c>
      <c r="D276" s="49" t="s">
        <v>82</v>
      </c>
      <c r="E276" s="27">
        <v>187</v>
      </c>
      <c r="F276" s="48">
        <f>TB_Produtos[[#This Row],[Estoque]]</f>
        <v>187</v>
      </c>
      <c r="G276" s="29">
        <v>119.9</v>
      </c>
    </row>
    <row r="277" spans="1:7" x14ac:dyDescent="0.3">
      <c r="A277" s="27" t="s">
        <v>514</v>
      </c>
      <c r="B277" s="46" t="s">
        <v>259</v>
      </c>
      <c r="C277" s="27">
        <v>40</v>
      </c>
      <c r="D277" s="49" t="s">
        <v>82</v>
      </c>
      <c r="E277" s="27">
        <v>188</v>
      </c>
      <c r="F277" s="48">
        <f>TB_Produtos[[#This Row],[Estoque]]</f>
        <v>188</v>
      </c>
      <c r="G277" s="29">
        <v>250</v>
      </c>
    </row>
    <row r="278" spans="1:7" x14ac:dyDescent="0.3">
      <c r="A278" s="27" t="s">
        <v>515</v>
      </c>
      <c r="B278" s="46" t="s">
        <v>260</v>
      </c>
      <c r="C278" s="27">
        <v>41</v>
      </c>
      <c r="D278" s="49" t="s">
        <v>82</v>
      </c>
      <c r="E278" s="27">
        <v>189</v>
      </c>
      <c r="F278" s="48">
        <f>TB_Produtos[[#This Row],[Estoque]]</f>
        <v>189</v>
      </c>
      <c r="G278" s="29">
        <v>169.9</v>
      </c>
    </row>
    <row r="279" spans="1:7" x14ac:dyDescent="0.3">
      <c r="A279" s="27" t="s">
        <v>516</v>
      </c>
      <c r="B279" s="46" t="s">
        <v>260</v>
      </c>
      <c r="C279" s="27">
        <v>42</v>
      </c>
      <c r="D279" s="49" t="s">
        <v>82</v>
      </c>
      <c r="E279" s="27">
        <v>190</v>
      </c>
      <c r="F279" s="48">
        <f>TB_Produtos[[#This Row],[Estoque]]</f>
        <v>190</v>
      </c>
      <c r="G279" s="29">
        <v>169.9</v>
      </c>
    </row>
    <row r="280" spans="1:7" x14ac:dyDescent="0.3">
      <c r="A280" s="27" t="s">
        <v>517</v>
      </c>
      <c r="B280" s="46" t="s">
        <v>31</v>
      </c>
      <c r="C280" s="27">
        <v>36</v>
      </c>
      <c r="D280" s="49" t="s">
        <v>14</v>
      </c>
      <c r="E280" s="27">
        <v>5</v>
      </c>
      <c r="F280" s="27">
        <f>TB_Produtos[[#This Row],[Estoque]]</f>
        <v>5</v>
      </c>
      <c r="G280" s="47">
        <v>199.9</v>
      </c>
    </row>
    <row r="281" spans="1:7" x14ac:dyDescent="0.3">
      <c r="A281" s="27" t="s">
        <v>518</v>
      </c>
      <c r="B281" s="46" t="s">
        <v>31</v>
      </c>
      <c r="C281" s="27">
        <v>37</v>
      </c>
      <c r="D281" s="49" t="s">
        <v>14</v>
      </c>
      <c r="E281" s="27">
        <v>5</v>
      </c>
      <c r="F281" s="27">
        <f>TB_Produtos[[#This Row],[Estoque]]</f>
        <v>5</v>
      </c>
      <c r="G281" s="47">
        <v>249.9</v>
      </c>
    </row>
    <row r="282" spans="1:7" x14ac:dyDescent="0.3">
      <c r="A282" s="27" t="s">
        <v>519</v>
      </c>
      <c r="B282" s="46" t="s">
        <v>31</v>
      </c>
      <c r="C282" s="27">
        <v>38</v>
      </c>
      <c r="D282" s="49" t="s">
        <v>14</v>
      </c>
      <c r="E282" s="27">
        <v>5</v>
      </c>
      <c r="F282" s="27">
        <f>TB_Produtos[[#This Row],[Estoque]]</f>
        <v>5</v>
      </c>
      <c r="G282" s="47">
        <v>259.89999999999998</v>
      </c>
    </row>
    <row r="283" spans="1:7" x14ac:dyDescent="0.3">
      <c r="A283" s="27" t="s">
        <v>520</v>
      </c>
      <c r="B283" s="46" t="s">
        <v>31</v>
      </c>
      <c r="C283" s="27">
        <v>36</v>
      </c>
      <c r="D283" s="49" t="s">
        <v>14</v>
      </c>
      <c r="E283" s="27">
        <v>191</v>
      </c>
      <c r="F283" s="48">
        <f>TB_Produtos[[#This Row],[Estoque]]</f>
        <v>191</v>
      </c>
      <c r="G283" s="28">
        <v>199.9</v>
      </c>
    </row>
    <row r="284" spans="1:7" x14ac:dyDescent="0.3">
      <c r="A284" s="27" t="s">
        <v>521</v>
      </c>
      <c r="B284" s="46" t="s">
        <v>31</v>
      </c>
      <c r="C284" s="27">
        <v>37</v>
      </c>
      <c r="D284" s="49" t="s">
        <v>14</v>
      </c>
      <c r="E284" s="27">
        <v>192</v>
      </c>
      <c r="F284" s="48">
        <f>TB_Produtos[[#This Row],[Estoque]]</f>
        <v>192</v>
      </c>
      <c r="G284" s="28">
        <v>249.9</v>
      </c>
    </row>
    <row r="285" spans="1:7" x14ac:dyDescent="0.3">
      <c r="A285" s="27" t="s">
        <v>522</v>
      </c>
      <c r="B285" s="46" t="s">
        <v>31</v>
      </c>
      <c r="C285" s="27">
        <v>38</v>
      </c>
      <c r="D285" s="49" t="s">
        <v>14</v>
      </c>
      <c r="E285" s="27">
        <v>193</v>
      </c>
      <c r="F285" s="48">
        <f>TB_Produtos[[#This Row],[Estoque]]</f>
        <v>193</v>
      </c>
      <c r="G285" s="28">
        <v>259.89999999999998</v>
      </c>
    </row>
    <row r="286" spans="1:7" x14ac:dyDescent="0.3">
      <c r="A286" s="27" t="s">
        <v>523</v>
      </c>
      <c r="B286" s="46" t="s">
        <v>261</v>
      </c>
      <c r="C286" s="27">
        <v>39</v>
      </c>
      <c r="D286" s="49" t="s">
        <v>82</v>
      </c>
      <c r="E286" s="27">
        <v>194</v>
      </c>
      <c r="F286" s="48">
        <f>TB_Produtos[[#This Row],[Estoque]]</f>
        <v>194</v>
      </c>
      <c r="G286" s="29">
        <v>109.9</v>
      </c>
    </row>
    <row r="287" spans="1:7" x14ac:dyDescent="0.3">
      <c r="A287" s="27" t="s">
        <v>524</v>
      </c>
      <c r="B287" s="46" t="s">
        <v>262</v>
      </c>
      <c r="C287" s="27">
        <v>37</v>
      </c>
      <c r="D287" s="49" t="s">
        <v>82</v>
      </c>
      <c r="E287" s="27">
        <v>195</v>
      </c>
      <c r="F287" s="48">
        <f>TB_Produtos[[#This Row],[Estoque]]</f>
        <v>195</v>
      </c>
      <c r="G287" s="29">
        <v>179.9</v>
      </c>
    </row>
    <row r="288" spans="1:7" x14ac:dyDescent="0.3">
      <c r="A288" s="27" t="s">
        <v>525</v>
      </c>
      <c r="B288" s="46" t="s">
        <v>262</v>
      </c>
      <c r="C288" s="27">
        <v>38</v>
      </c>
      <c r="D288" s="49" t="s">
        <v>82</v>
      </c>
      <c r="E288" s="27">
        <v>196</v>
      </c>
      <c r="F288" s="48">
        <f>TB_Produtos[[#This Row],[Estoque]]</f>
        <v>196</v>
      </c>
      <c r="G288" s="29">
        <v>179.9</v>
      </c>
    </row>
    <row r="289" spans="1:7" x14ac:dyDescent="0.3">
      <c r="A289" s="27" t="s">
        <v>526</v>
      </c>
      <c r="B289" s="46" t="s">
        <v>263</v>
      </c>
      <c r="C289" s="27" t="s">
        <v>8</v>
      </c>
      <c r="D289" s="49" t="s">
        <v>13</v>
      </c>
      <c r="E289" s="27">
        <v>197</v>
      </c>
      <c r="F289" s="48">
        <f>TB_Produtos[[#This Row],[Estoque]]</f>
        <v>197</v>
      </c>
      <c r="G289" s="29">
        <v>45</v>
      </c>
    </row>
    <row r="290" spans="1:7" x14ac:dyDescent="0.3">
      <c r="A290" s="27" t="s">
        <v>527</v>
      </c>
      <c r="B290" s="46" t="s">
        <v>264</v>
      </c>
      <c r="C290" s="27" t="s">
        <v>2</v>
      </c>
      <c r="D290" s="49" t="s">
        <v>110</v>
      </c>
      <c r="E290" s="27">
        <v>198</v>
      </c>
      <c r="F290" s="48">
        <f>TB_Produtos[[#This Row],[Estoque]]</f>
        <v>198</v>
      </c>
      <c r="G290" s="29">
        <v>59.9</v>
      </c>
    </row>
    <row r="291" spans="1:7" x14ac:dyDescent="0.3">
      <c r="A291" s="27" t="s">
        <v>528</v>
      </c>
      <c r="B291" s="46" t="s">
        <v>264</v>
      </c>
      <c r="C291" s="27" t="s">
        <v>3</v>
      </c>
      <c r="D291" s="49" t="s">
        <v>110</v>
      </c>
      <c r="E291" s="27">
        <v>199</v>
      </c>
      <c r="F291" s="48">
        <f>TB_Produtos[[#This Row],[Estoque]]</f>
        <v>199</v>
      </c>
      <c r="G291" s="29">
        <v>59.9</v>
      </c>
    </row>
    <row r="292" spans="1:7" x14ac:dyDescent="0.3">
      <c r="A292" s="27" t="s">
        <v>529</v>
      </c>
      <c r="B292" s="46" t="s">
        <v>265</v>
      </c>
      <c r="C292" s="27" t="s">
        <v>2</v>
      </c>
      <c r="D292" s="49" t="s">
        <v>110</v>
      </c>
      <c r="E292" s="27">
        <v>200</v>
      </c>
      <c r="F292" s="48">
        <f>TB_Produtos[[#This Row],[Estoque]]</f>
        <v>200</v>
      </c>
      <c r="G292" s="29">
        <v>49.9</v>
      </c>
    </row>
    <row r="293" spans="1:7" x14ac:dyDescent="0.3">
      <c r="A293" s="27" t="s">
        <v>530</v>
      </c>
      <c r="B293" s="46" t="s">
        <v>265</v>
      </c>
      <c r="C293" s="27" t="s">
        <v>3</v>
      </c>
      <c r="D293" s="49" t="s">
        <v>110</v>
      </c>
      <c r="E293" s="27">
        <v>201</v>
      </c>
      <c r="F293" s="48">
        <f>TB_Produtos[[#This Row],[Estoque]]</f>
        <v>201</v>
      </c>
      <c r="G293" s="29">
        <v>49.9</v>
      </c>
    </row>
    <row r="294" spans="1:7" x14ac:dyDescent="0.3">
      <c r="A294" s="27" t="s">
        <v>531</v>
      </c>
      <c r="B294" s="46" t="s">
        <v>265</v>
      </c>
      <c r="C294" s="27" t="s">
        <v>4</v>
      </c>
      <c r="D294" s="49" t="s">
        <v>110</v>
      </c>
      <c r="E294" s="27">
        <v>202</v>
      </c>
      <c r="F294" s="48">
        <f>TB_Produtos[[#This Row],[Estoque]]</f>
        <v>202</v>
      </c>
      <c r="G294" s="29">
        <v>49.9</v>
      </c>
    </row>
    <row r="295" spans="1:7" x14ac:dyDescent="0.3">
      <c r="A295" s="27" t="s">
        <v>532</v>
      </c>
      <c r="B295" s="46" t="s">
        <v>266</v>
      </c>
      <c r="C295" s="27" t="s">
        <v>3</v>
      </c>
      <c r="D295" s="49" t="s">
        <v>110</v>
      </c>
      <c r="E295" s="27">
        <v>203</v>
      </c>
      <c r="F295" s="48">
        <f>TB_Produtos[[#This Row],[Estoque]]</f>
        <v>203</v>
      </c>
      <c r="G295" s="29">
        <v>59.9</v>
      </c>
    </row>
    <row r="296" spans="1:7" x14ac:dyDescent="0.3">
      <c r="A296" s="27" t="s">
        <v>533</v>
      </c>
      <c r="B296" s="46" t="s">
        <v>266</v>
      </c>
      <c r="C296" s="27" t="s">
        <v>4</v>
      </c>
      <c r="D296" s="49" t="s">
        <v>110</v>
      </c>
      <c r="E296" s="27">
        <v>204</v>
      </c>
      <c r="F296" s="48">
        <f>TB_Produtos[[#This Row],[Estoque]]</f>
        <v>204</v>
      </c>
      <c r="G296" s="29">
        <v>59.9</v>
      </c>
    </row>
    <row r="297" spans="1:7" x14ac:dyDescent="0.3">
      <c r="A297" s="27" t="s">
        <v>534</v>
      </c>
      <c r="B297" s="46" t="s">
        <v>267</v>
      </c>
      <c r="C297" s="27" t="s">
        <v>2</v>
      </c>
      <c r="D297" s="49" t="s">
        <v>199</v>
      </c>
      <c r="E297" s="27">
        <v>205</v>
      </c>
      <c r="F297" s="48">
        <f>TB_Produtos[[#This Row],[Estoque]]</f>
        <v>205</v>
      </c>
      <c r="G297" s="29">
        <v>89.9</v>
      </c>
    </row>
    <row r="298" spans="1:7" x14ac:dyDescent="0.3">
      <c r="A298" s="27" t="s">
        <v>535</v>
      </c>
      <c r="B298" s="46" t="s">
        <v>267</v>
      </c>
      <c r="C298" s="27" t="s">
        <v>3</v>
      </c>
      <c r="D298" s="49" t="s">
        <v>199</v>
      </c>
      <c r="E298" s="27">
        <v>206</v>
      </c>
      <c r="F298" s="48">
        <f>TB_Produtos[[#This Row],[Estoque]]</f>
        <v>206</v>
      </c>
      <c r="G298" s="29">
        <v>89.9</v>
      </c>
    </row>
    <row r="299" spans="1:7" x14ac:dyDescent="0.3">
      <c r="A299" s="27" t="s">
        <v>536</v>
      </c>
      <c r="B299" s="46" t="s">
        <v>268</v>
      </c>
      <c r="C299" s="27" t="s">
        <v>4</v>
      </c>
      <c r="D299" s="49" t="s">
        <v>199</v>
      </c>
      <c r="E299" s="27">
        <v>207</v>
      </c>
      <c r="F299" s="48">
        <f>TB_Produtos[[#This Row],[Estoque]]</f>
        <v>207</v>
      </c>
      <c r="G299" s="29">
        <v>179.9</v>
      </c>
    </row>
    <row r="300" spans="1:7" x14ac:dyDescent="0.3">
      <c r="A300" s="27" t="s">
        <v>537</v>
      </c>
      <c r="B300" s="46" t="s">
        <v>29</v>
      </c>
      <c r="C300" s="27" t="s">
        <v>2</v>
      </c>
      <c r="D300" s="49" t="s">
        <v>12</v>
      </c>
      <c r="E300" s="27">
        <v>3</v>
      </c>
      <c r="F300" s="27">
        <f>TB_Produtos[[#This Row],[Estoque]]</f>
        <v>3</v>
      </c>
      <c r="G300" s="47">
        <v>89.9</v>
      </c>
    </row>
    <row r="301" spans="1:7" x14ac:dyDescent="0.3">
      <c r="A301" s="27" t="s">
        <v>538</v>
      </c>
      <c r="B301" s="46" t="s">
        <v>29</v>
      </c>
      <c r="C301" s="27" t="s">
        <v>3</v>
      </c>
      <c r="D301" s="49" t="s">
        <v>12</v>
      </c>
      <c r="E301" s="27">
        <v>3</v>
      </c>
      <c r="F301" s="27">
        <f>TB_Produtos[[#This Row],[Estoque]]</f>
        <v>3</v>
      </c>
      <c r="G301" s="47">
        <v>91.4</v>
      </c>
    </row>
    <row r="302" spans="1:7" x14ac:dyDescent="0.3">
      <c r="A302" s="27" t="s">
        <v>539</v>
      </c>
      <c r="B302" s="46" t="s">
        <v>29</v>
      </c>
      <c r="C302" s="27" t="s">
        <v>4</v>
      </c>
      <c r="D302" s="49" t="s">
        <v>12</v>
      </c>
      <c r="E302" s="27">
        <v>3</v>
      </c>
      <c r="F302" s="27">
        <f>TB_Produtos[[#This Row],[Estoque]]</f>
        <v>3</v>
      </c>
      <c r="G302" s="47">
        <v>93.5</v>
      </c>
    </row>
    <row r="303" spans="1:7" x14ac:dyDescent="0.3">
      <c r="A303" s="27" t="s">
        <v>540</v>
      </c>
      <c r="B303" s="46" t="s">
        <v>29</v>
      </c>
      <c r="C303" s="27" t="s">
        <v>2</v>
      </c>
      <c r="D303" s="49" t="s">
        <v>12</v>
      </c>
      <c r="E303" s="27">
        <v>208</v>
      </c>
      <c r="F303" s="48">
        <f>TB_Produtos[[#This Row],[Estoque]]</f>
        <v>208</v>
      </c>
      <c r="G303" s="28">
        <v>89.9</v>
      </c>
    </row>
    <row r="304" spans="1:7" x14ac:dyDescent="0.3">
      <c r="A304" s="27" t="s">
        <v>541</v>
      </c>
      <c r="B304" s="46" t="s">
        <v>29</v>
      </c>
      <c r="C304" s="27" t="s">
        <v>3</v>
      </c>
      <c r="D304" s="49" t="s">
        <v>12</v>
      </c>
      <c r="E304" s="27">
        <v>209</v>
      </c>
      <c r="F304" s="48">
        <f>TB_Produtos[[#This Row],[Estoque]]</f>
        <v>209</v>
      </c>
      <c r="G304" s="28">
        <v>91.4</v>
      </c>
    </row>
    <row r="305" spans="1:7" x14ac:dyDescent="0.3">
      <c r="A305" s="27" t="s">
        <v>542</v>
      </c>
      <c r="B305" s="46" t="s">
        <v>29</v>
      </c>
      <c r="C305" s="27" t="s">
        <v>4</v>
      </c>
      <c r="D305" s="49" t="s">
        <v>12</v>
      </c>
      <c r="E305" s="27">
        <v>210</v>
      </c>
      <c r="F305" s="48">
        <f>TB_Produtos[[#This Row],[Estoque]]</f>
        <v>210</v>
      </c>
      <c r="G305" s="28">
        <v>93.5</v>
      </c>
    </row>
    <row r="306" spans="1:7" x14ac:dyDescent="0.3">
      <c r="A306" s="27" t="s">
        <v>543</v>
      </c>
      <c r="B306" s="46" t="s">
        <v>269</v>
      </c>
      <c r="C306" s="27" t="s">
        <v>3</v>
      </c>
      <c r="D306" s="49" t="s">
        <v>199</v>
      </c>
      <c r="E306" s="27">
        <v>211</v>
      </c>
      <c r="F306" s="48">
        <f>TB_Produtos[[#This Row],[Estoque]]</f>
        <v>211</v>
      </c>
      <c r="G306" s="29">
        <v>155</v>
      </c>
    </row>
    <row r="307" spans="1:7" x14ac:dyDescent="0.3">
      <c r="A307" s="27" t="s">
        <v>544</v>
      </c>
      <c r="B307" s="46" t="s">
        <v>270</v>
      </c>
      <c r="C307" s="27" t="s">
        <v>3</v>
      </c>
      <c r="D307" s="49" t="s">
        <v>199</v>
      </c>
      <c r="E307" s="27">
        <v>212</v>
      </c>
      <c r="F307" s="48">
        <f>TB_Produtos[[#This Row],[Estoque]]</f>
        <v>212</v>
      </c>
      <c r="G307" s="29">
        <v>149.9</v>
      </c>
    </row>
    <row r="308" spans="1:7" x14ac:dyDescent="0.3">
      <c r="A308" s="27" t="s">
        <v>545</v>
      </c>
      <c r="B308" s="46" t="s">
        <v>271</v>
      </c>
      <c r="C308" s="27" t="s">
        <v>2</v>
      </c>
      <c r="D308" s="49" t="s">
        <v>199</v>
      </c>
      <c r="E308" s="27">
        <v>213</v>
      </c>
      <c r="F308" s="48">
        <f>TB_Produtos[[#This Row],[Estoque]]</f>
        <v>213</v>
      </c>
      <c r="G308" s="29">
        <v>199.9</v>
      </c>
    </row>
    <row r="309" spans="1:7" x14ac:dyDescent="0.3">
      <c r="A309" s="27" t="s">
        <v>546</v>
      </c>
      <c r="B309" s="46" t="s">
        <v>28</v>
      </c>
      <c r="C309" s="27" t="s">
        <v>2</v>
      </c>
      <c r="D309" s="49" t="s">
        <v>12</v>
      </c>
      <c r="E309" s="27">
        <v>2</v>
      </c>
      <c r="F309" s="27">
        <f>TB_Produtos[[#This Row],[Estoque]]</f>
        <v>2</v>
      </c>
      <c r="G309" s="47">
        <v>140</v>
      </c>
    </row>
    <row r="310" spans="1:7" x14ac:dyDescent="0.3">
      <c r="A310" s="27" t="s">
        <v>547</v>
      </c>
      <c r="B310" s="46" t="s">
        <v>28</v>
      </c>
      <c r="C310" s="27" t="s">
        <v>3</v>
      </c>
      <c r="D310" s="49" t="s">
        <v>12</v>
      </c>
      <c r="E310" s="27">
        <v>2</v>
      </c>
      <c r="F310" s="27">
        <f>TB_Produtos[[#This Row],[Estoque]]</f>
        <v>2</v>
      </c>
      <c r="G310" s="47">
        <v>142.9</v>
      </c>
    </row>
    <row r="311" spans="1:7" x14ac:dyDescent="0.3">
      <c r="A311" s="27" t="s">
        <v>548</v>
      </c>
      <c r="B311" s="46" t="s">
        <v>28</v>
      </c>
      <c r="C311" s="27" t="s">
        <v>4</v>
      </c>
      <c r="D311" s="49" t="s">
        <v>12</v>
      </c>
      <c r="E311" s="27">
        <v>2</v>
      </c>
      <c r="F311" s="27">
        <f>TB_Produtos[[#This Row],[Estoque]]</f>
        <v>2</v>
      </c>
      <c r="G311" s="47">
        <v>146</v>
      </c>
    </row>
    <row r="312" spans="1:7" x14ac:dyDescent="0.3">
      <c r="A312" s="27" t="s">
        <v>549</v>
      </c>
      <c r="B312" s="46" t="s">
        <v>28</v>
      </c>
      <c r="C312" s="27" t="s">
        <v>2</v>
      </c>
      <c r="D312" s="49" t="s">
        <v>12</v>
      </c>
      <c r="E312" s="27">
        <v>214</v>
      </c>
      <c r="F312" s="48">
        <f>TB_Produtos[[#This Row],[Estoque]]</f>
        <v>214</v>
      </c>
      <c r="G312" s="28">
        <v>140</v>
      </c>
    </row>
    <row r="313" spans="1:7" x14ac:dyDescent="0.3">
      <c r="A313" s="27" t="s">
        <v>550</v>
      </c>
      <c r="B313" s="46" t="s">
        <v>28</v>
      </c>
      <c r="C313" s="27" t="s">
        <v>3</v>
      </c>
      <c r="D313" s="49" t="s">
        <v>12</v>
      </c>
      <c r="E313" s="27">
        <v>215</v>
      </c>
      <c r="F313" s="48">
        <f>TB_Produtos[[#This Row],[Estoque]]</f>
        <v>215</v>
      </c>
      <c r="G313" s="28">
        <v>142.9</v>
      </c>
    </row>
    <row r="314" spans="1:7" x14ac:dyDescent="0.3">
      <c r="A314" s="27" t="s">
        <v>551</v>
      </c>
      <c r="B314" s="46" t="s">
        <v>28</v>
      </c>
      <c r="C314" s="27" t="s">
        <v>4</v>
      </c>
      <c r="D314" s="49" t="s">
        <v>12</v>
      </c>
      <c r="E314" s="27">
        <v>216</v>
      </c>
      <c r="F314" s="48">
        <f>TB_Produtos[[#This Row],[Estoque]]</f>
        <v>216</v>
      </c>
      <c r="G314" s="28">
        <v>146</v>
      </c>
    </row>
    <row r="315" spans="1:7" x14ac:dyDescent="0.3">
      <c r="A315" s="27" t="s">
        <v>552</v>
      </c>
      <c r="B315" s="46" t="s">
        <v>272</v>
      </c>
      <c r="C315" s="27" t="s">
        <v>3</v>
      </c>
      <c r="D315" s="49" t="s">
        <v>199</v>
      </c>
      <c r="E315" s="27">
        <v>217</v>
      </c>
      <c r="F315" s="48">
        <f>TB_Produtos[[#This Row],[Estoque]]</f>
        <v>217</v>
      </c>
      <c r="G315" s="29">
        <v>159.9</v>
      </c>
    </row>
    <row r="316" spans="1:7" x14ac:dyDescent="0.3">
      <c r="A316" s="27" t="s">
        <v>553</v>
      </c>
      <c r="B316" s="46" t="s">
        <v>273</v>
      </c>
      <c r="C316" s="27" t="s">
        <v>3</v>
      </c>
      <c r="D316" s="49" t="s">
        <v>199</v>
      </c>
      <c r="E316" s="27">
        <v>218</v>
      </c>
      <c r="F316" s="48">
        <f>TB_Produtos[[#This Row],[Estoque]]</f>
        <v>218</v>
      </c>
      <c r="G316" s="29">
        <v>399.9</v>
      </c>
    </row>
    <row r="317" spans="1:7" x14ac:dyDescent="0.3">
      <c r="A317" s="27" t="s">
        <v>554</v>
      </c>
      <c r="B317" s="46" t="s">
        <v>274</v>
      </c>
      <c r="C317" s="27" t="s">
        <v>4</v>
      </c>
      <c r="D317" s="49" t="s">
        <v>199</v>
      </c>
      <c r="E317" s="27">
        <v>219</v>
      </c>
      <c r="F317" s="48">
        <f>TB_Produtos[[#This Row],[Estoque]]</f>
        <v>219</v>
      </c>
      <c r="G317" s="29">
        <v>189.9</v>
      </c>
    </row>
    <row r="318" spans="1:7" x14ac:dyDescent="0.3">
      <c r="A318" s="27" t="s">
        <v>555</v>
      </c>
      <c r="B318" s="46" t="s">
        <v>275</v>
      </c>
      <c r="C318" s="27" t="s">
        <v>2</v>
      </c>
      <c r="D318" s="49" t="s">
        <v>199</v>
      </c>
      <c r="E318" s="27">
        <v>220</v>
      </c>
      <c r="F318" s="48">
        <f>TB_Produtos[[#This Row],[Estoque]]</f>
        <v>220</v>
      </c>
      <c r="G318" s="29">
        <v>169.9</v>
      </c>
    </row>
    <row r="319" spans="1:7" x14ac:dyDescent="0.3">
      <c r="A319" s="27" t="s">
        <v>556</v>
      </c>
      <c r="B319" s="46" t="s">
        <v>275</v>
      </c>
      <c r="C319" s="27" t="s">
        <v>3</v>
      </c>
      <c r="D319" s="49" t="s">
        <v>199</v>
      </c>
      <c r="E319" s="27">
        <v>221</v>
      </c>
      <c r="F319" s="48">
        <f>TB_Produtos[[#This Row],[Estoque]]</f>
        <v>221</v>
      </c>
      <c r="G319" s="29">
        <v>169.9</v>
      </c>
    </row>
    <row r="320" spans="1:7" x14ac:dyDescent="0.3">
      <c r="A320" s="27" t="s">
        <v>557</v>
      </c>
      <c r="B320" s="46" t="s">
        <v>276</v>
      </c>
      <c r="C320" s="27" t="s">
        <v>3</v>
      </c>
      <c r="D320" s="49" t="s">
        <v>199</v>
      </c>
      <c r="E320" s="27">
        <v>222</v>
      </c>
      <c r="F320" s="48">
        <f>TB_Produtos[[#This Row],[Estoque]]</f>
        <v>222</v>
      </c>
      <c r="G320" s="29">
        <v>185</v>
      </c>
    </row>
    <row r="321" spans="1:7" x14ac:dyDescent="0.3">
      <c r="A321" s="27" t="s">
        <v>558</v>
      </c>
      <c r="B321" s="46" t="s">
        <v>277</v>
      </c>
      <c r="C321" s="27" t="s">
        <v>2</v>
      </c>
      <c r="D321" s="49" t="s">
        <v>199</v>
      </c>
      <c r="E321" s="27">
        <v>223</v>
      </c>
      <c r="F321" s="48">
        <f>TB_Produtos[[#This Row],[Estoque]]</f>
        <v>223</v>
      </c>
      <c r="G321" s="29">
        <v>119.9</v>
      </c>
    </row>
    <row r="322" spans="1:7" x14ac:dyDescent="0.3">
      <c r="A322" s="27" t="s">
        <v>559</v>
      </c>
      <c r="B322" s="46" t="s">
        <v>278</v>
      </c>
      <c r="C322" s="27" t="s">
        <v>2</v>
      </c>
      <c r="D322" s="49" t="s">
        <v>199</v>
      </c>
      <c r="E322" s="27">
        <v>224</v>
      </c>
      <c r="F322" s="48">
        <f>TB_Produtos[[#This Row],[Estoque]]</f>
        <v>224</v>
      </c>
      <c r="G322" s="29">
        <v>165</v>
      </c>
    </row>
    <row r="323" spans="1:7" x14ac:dyDescent="0.3">
      <c r="A323" s="27" t="s">
        <v>560</v>
      </c>
      <c r="B323" s="46" t="s">
        <v>278</v>
      </c>
      <c r="C323" s="27" t="s">
        <v>3</v>
      </c>
      <c r="D323" s="49" t="s">
        <v>199</v>
      </c>
      <c r="E323" s="27">
        <v>225</v>
      </c>
      <c r="F323" s="48">
        <f>TB_Produtos[[#This Row],[Estoque]]</f>
        <v>225</v>
      </c>
      <c r="G323" s="29">
        <v>165</v>
      </c>
    </row>
    <row r="324" spans="1:7" x14ac:dyDescent="0.3">
      <c r="A324" s="27" t="s">
        <v>561</v>
      </c>
      <c r="B324" s="46" t="s">
        <v>279</v>
      </c>
      <c r="C324" s="27" t="s">
        <v>3</v>
      </c>
      <c r="D324" s="49" t="s">
        <v>199</v>
      </c>
      <c r="E324" s="27">
        <v>226</v>
      </c>
      <c r="F324" s="48">
        <f>TB_Produtos[[#This Row],[Estoque]]</f>
        <v>226</v>
      </c>
      <c r="G324" s="29">
        <v>149.9</v>
      </c>
    </row>
  </sheetData>
  <mergeCells count="1">
    <mergeCell ref="A1:G1"/>
  </mergeCells>
  <phoneticPr fontId="11" type="noConversion"/>
  <conditionalFormatting sqref="F4:F324">
    <cfRule type="iconSet" priority="2">
      <iconSet iconSet="3Symbols" showValue="0">
        <cfvo type="percent" val="0"/>
        <cfvo type="num" val="3"/>
        <cfvo type="num" val="10" gte="0"/>
      </iconSet>
    </cfRule>
    <cfRule type="cellIs" dxfId="1" priority="3" operator="lessThan">
      <formula>3</formula>
    </cfRule>
  </conditionalFormatting>
  <conditionalFormatting sqref="G4:G324">
    <cfRule type="dataBar" priority="1">
      <dataBar>
        <cfvo type="min"/>
        <cfvo type="max"/>
        <color rgb="FFDAFF01"/>
      </dataBar>
      <extLst>
        <ext xmlns:x14="http://schemas.microsoft.com/office/spreadsheetml/2009/9/main" uri="{B025F937-C7B1-47D3-B67F-A62EFF666E3E}">
          <x14:id>{50F1C84E-07AA-4AB2-B2C2-6DED29AB0E3A}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F1C84E-07AA-4AB2-B2C2-6DED29AB0E3A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G4:G324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I120"/>
  <sheetViews>
    <sheetView zoomScale="150" zoomScaleNormal="150" workbookViewId="0">
      <selection sqref="A1:I1"/>
    </sheetView>
  </sheetViews>
  <sheetFormatPr defaultRowHeight="14.4" x14ac:dyDescent="0.3"/>
  <cols>
    <col min="1" max="1" width="8.88671875" style="1" customWidth="1"/>
    <col min="2" max="2" width="11.5546875" style="1" bestFit="1" customWidth="1"/>
    <col min="3" max="3" width="13.5546875" style="1" bestFit="1" customWidth="1"/>
    <col min="4" max="4" width="14.6640625" style="1" customWidth="1"/>
    <col min="5" max="5" width="15.88671875" style="1" customWidth="1"/>
    <col min="6" max="6" width="8.5546875" customWidth="1"/>
    <col min="7" max="7" width="16.5546875" style="52" bestFit="1" customWidth="1"/>
    <col min="8" max="8" width="14.88671875" customWidth="1"/>
    <col min="9" max="9" width="17" bestFit="1" customWidth="1"/>
  </cols>
  <sheetData>
    <row r="1" spans="1:9" ht="25.05" customHeight="1" x14ac:dyDescent="0.3">
      <c r="A1" s="123" t="s">
        <v>15</v>
      </c>
      <c r="B1" s="123"/>
      <c r="C1" s="123"/>
      <c r="D1" s="123"/>
      <c r="E1" s="123"/>
      <c r="F1" s="123"/>
      <c r="G1" s="123"/>
      <c r="H1" s="123"/>
      <c r="I1" s="123"/>
    </row>
    <row r="2" spans="1:9" ht="18" x14ac:dyDescent="0.3">
      <c r="A2" s="31" t="s">
        <v>42</v>
      </c>
      <c r="B2" s="31" t="s">
        <v>87</v>
      </c>
      <c r="C2" s="31" t="s">
        <v>41</v>
      </c>
      <c r="D2" s="31" t="s">
        <v>1</v>
      </c>
      <c r="E2" s="31" t="s">
        <v>10</v>
      </c>
      <c r="F2" s="31" t="s">
        <v>16</v>
      </c>
      <c r="G2" s="31" t="s">
        <v>589</v>
      </c>
      <c r="H2" s="32" t="s">
        <v>17</v>
      </c>
      <c r="I2" s="31" t="s">
        <v>85</v>
      </c>
    </row>
    <row r="3" spans="1:9" x14ac:dyDescent="0.3">
      <c r="A3" s="33">
        <f>MONTH(TB_Vendas[[#This Row],[Data]])</f>
        <v>1</v>
      </c>
      <c r="B3" s="34">
        <v>44931</v>
      </c>
      <c r="C3" s="30" t="s">
        <v>69</v>
      </c>
      <c r="D3" s="30" t="str">
        <f>_xlfn.XLOOKUP(C3,TB_Produtos[Código],TB_Produtos[Tamanho])</f>
        <v>G</v>
      </c>
      <c r="E3" s="30" t="s">
        <v>13</v>
      </c>
      <c r="F3" s="30">
        <v>1</v>
      </c>
      <c r="G3" s="77">
        <f>_xlfn.XLOOKUP(TB_Vendas[[#This Row],[Código]],TB_Produtos[Código],TB_Produtos[Preço Unitário])</f>
        <v>149.9</v>
      </c>
      <c r="H3" s="35">
        <f>TB_Vendas[[#This Row],[Unt. Preço]]*TB_Vendas[[#This Row],[Qtd]]</f>
        <v>149.9</v>
      </c>
      <c r="I3" s="30" t="s">
        <v>84</v>
      </c>
    </row>
    <row r="4" spans="1:9" x14ac:dyDescent="0.3">
      <c r="A4" s="33">
        <f>MONTH(TB_Vendas[[#This Row],[Data]])</f>
        <v>1</v>
      </c>
      <c r="B4" s="34">
        <v>44932</v>
      </c>
      <c r="C4" s="30" t="s">
        <v>73</v>
      </c>
      <c r="D4" s="30" t="str">
        <f>_xlfn.XLOOKUP(C4,TB_Produtos[Código],TB_Produtos[Tamanho])</f>
        <v>M</v>
      </c>
      <c r="E4" s="30" t="s">
        <v>82</v>
      </c>
      <c r="F4" s="30">
        <v>1</v>
      </c>
      <c r="G4" s="77">
        <f>_xlfn.XLOOKUP(TB_Vendas[[#This Row],[Código]],TB_Produtos[Código],TB_Produtos[Preço Unitário])</f>
        <v>59.9</v>
      </c>
      <c r="H4" s="35">
        <f>TB_Vendas[[#This Row],[Unt. Preço]]*TB_Vendas[[#This Row],[Qtd]]</f>
        <v>59.9</v>
      </c>
      <c r="I4" s="30" t="s">
        <v>83</v>
      </c>
    </row>
    <row r="5" spans="1:9" x14ac:dyDescent="0.3">
      <c r="A5" s="33">
        <f>MONTH(TB_Vendas[[#This Row],[Data]])</f>
        <v>1</v>
      </c>
      <c r="B5" s="34">
        <v>44933</v>
      </c>
      <c r="C5" s="30" t="s">
        <v>74</v>
      </c>
      <c r="D5" s="30" t="str">
        <f>_xlfn.XLOOKUP(C5,TB_Produtos[Código],TB_Produtos[Tamanho])</f>
        <v>P</v>
      </c>
      <c r="E5" s="30" t="s">
        <v>82</v>
      </c>
      <c r="F5" s="30">
        <v>2</v>
      </c>
      <c r="G5" s="77">
        <f>_xlfn.XLOOKUP(TB_Vendas[[#This Row],[Código]],TB_Produtos[Código],TB_Produtos[Preço Unitário])</f>
        <v>69.900000000000006</v>
      </c>
      <c r="H5" s="35">
        <f>TB_Vendas[[#This Row],[Unt. Preço]]*TB_Vendas[[#This Row],[Qtd]]</f>
        <v>139.80000000000001</v>
      </c>
      <c r="I5" s="30" t="s">
        <v>86</v>
      </c>
    </row>
    <row r="6" spans="1:9" x14ac:dyDescent="0.3">
      <c r="A6" s="33">
        <f>MONTH(TB_Vendas[[#This Row],[Data]])</f>
        <v>1</v>
      </c>
      <c r="B6" s="34">
        <v>44938</v>
      </c>
      <c r="C6" s="30" t="s">
        <v>53</v>
      </c>
      <c r="D6" s="30">
        <f>_xlfn.XLOOKUP(C6,TB_Produtos[Código],TB_Produtos[Tamanho])</f>
        <v>42</v>
      </c>
      <c r="E6" s="30" t="s">
        <v>12</v>
      </c>
      <c r="F6" s="30">
        <v>1</v>
      </c>
      <c r="G6" s="77">
        <f>_xlfn.XLOOKUP(TB_Vendas[[#This Row],[Código]],TB_Produtos[Código],TB_Produtos[Preço Unitário])</f>
        <v>109.9</v>
      </c>
      <c r="H6" s="35">
        <f>TB_Vendas[[#This Row],[Unt. Preço]]*TB_Vendas[[#This Row],[Qtd]]</f>
        <v>109.9</v>
      </c>
      <c r="I6" s="30" t="s">
        <v>86</v>
      </c>
    </row>
    <row r="7" spans="1:9" x14ac:dyDescent="0.3">
      <c r="A7" s="33">
        <f>MONTH(TB_Vendas[[#This Row],[Data]])</f>
        <v>1</v>
      </c>
      <c r="B7" s="34">
        <v>44939</v>
      </c>
      <c r="C7" s="30" t="s">
        <v>80</v>
      </c>
      <c r="D7" s="30" t="str">
        <f>_xlfn.XLOOKUP(C7,TB_Produtos[Código],TB_Produtos[Tamanho])</f>
        <v>Único</v>
      </c>
      <c r="E7" s="30" t="s">
        <v>12</v>
      </c>
      <c r="F7" s="30">
        <v>1</v>
      </c>
      <c r="G7" s="77">
        <f>_xlfn.XLOOKUP(TB_Vendas[[#This Row],[Código]],TB_Produtos[Código],TB_Produtos[Preço Unitário])</f>
        <v>259.89999999999998</v>
      </c>
      <c r="H7" s="35">
        <f>TB_Vendas[[#This Row],[Unt. Preço]]*TB_Vendas[[#This Row],[Qtd]]</f>
        <v>259.89999999999998</v>
      </c>
      <c r="I7" s="30" t="s">
        <v>83</v>
      </c>
    </row>
    <row r="8" spans="1:9" x14ac:dyDescent="0.3">
      <c r="A8" s="33">
        <f>MONTH(TB_Vendas[[#This Row],[Data]])</f>
        <v>1</v>
      </c>
      <c r="B8" s="34">
        <v>44943</v>
      </c>
      <c r="C8" s="30" t="s">
        <v>73</v>
      </c>
      <c r="D8" s="30" t="str">
        <f>_xlfn.XLOOKUP(C8,TB_Produtos[Código],TB_Produtos[Tamanho])</f>
        <v>M</v>
      </c>
      <c r="E8" s="30" t="s">
        <v>82</v>
      </c>
      <c r="F8" s="30">
        <v>1</v>
      </c>
      <c r="G8" s="77">
        <f>_xlfn.XLOOKUP(TB_Vendas[[#This Row],[Código]],TB_Produtos[Código],TB_Produtos[Preço Unitário])</f>
        <v>59.9</v>
      </c>
      <c r="H8" s="35">
        <f>TB_Vendas[[#This Row],[Unt. Preço]]*TB_Vendas[[#This Row],[Qtd]]</f>
        <v>59.9</v>
      </c>
      <c r="I8" s="30" t="s">
        <v>83</v>
      </c>
    </row>
    <row r="9" spans="1:9" x14ac:dyDescent="0.3">
      <c r="A9" s="33">
        <f>MONTH(TB_Vendas[[#This Row],[Data]])</f>
        <v>1</v>
      </c>
      <c r="B9" s="34">
        <v>44949</v>
      </c>
      <c r="C9" s="30" t="s">
        <v>68</v>
      </c>
      <c r="D9" s="30" t="str">
        <f>_xlfn.XLOOKUP(C9,TB_Produtos[Código],TB_Produtos[Tamanho])</f>
        <v>M</v>
      </c>
      <c r="E9" s="30" t="s">
        <v>13</v>
      </c>
      <c r="F9" s="30">
        <v>1</v>
      </c>
      <c r="G9" s="77">
        <f>_xlfn.XLOOKUP(TB_Vendas[[#This Row],[Código]],TB_Produtos[Código],TB_Produtos[Preço Unitário])</f>
        <v>149.9</v>
      </c>
      <c r="H9" s="35">
        <f>TB_Vendas[[#This Row],[Unt. Preço]]*TB_Vendas[[#This Row],[Qtd]]</f>
        <v>149.9</v>
      </c>
      <c r="I9" s="30" t="s">
        <v>84</v>
      </c>
    </row>
    <row r="10" spans="1:9" x14ac:dyDescent="0.3">
      <c r="A10" s="33">
        <f>MONTH(TB_Vendas[[#This Row],[Data]])</f>
        <v>1</v>
      </c>
      <c r="B10" s="34">
        <v>44952</v>
      </c>
      <c r="C10" s="30" t="s">
        <v>56</v>
      </c>
      <c r="D10" s="30" t="str">
        <f>_xlfn.XLOOKUP(C10,TB_Produtos[Código],TB_Produtos[Tamanho])</f>
        <v>P</v>
      </c>
      <c r="E10" s="30" t="s">
        <v>12</v>
      </c>
      <c r="F10" s="30">
        <v>2</v>
      </c>
      <c r="G10" s="77">
        <f>_xlfn.XLOOKUP(TB_Vendas[[#This Row],[Código]],TB_Produtos[Código],TB_Produtos[Preço Unitário])</f>
        <v>219.9</v>
      </c>
      <c r="H10" s="35">
        <f>TB_Vendas[[#This Row],[Unt. Preço]]*TB_Vendas[[#This Row],[Qtd]]</f>
        <v>439.8</v>
      </c>
      <c r="I10" s="30" t="s">
        <v>83</v>
      </c>
    </row>
    <row r="11" spans="1:9" x14ac:dyDescent="0.3">
      <c r="A11" s="33">
        <f>MONTH(TB_Vendas[[#This Row],[Data]])</f>
        <v>1</v>
      </c>
      <c r="B11" s="34">
        <v>44954</v>
      </c>
      <c r="C11" s="30" t="s">
        <v>57</v>
      </c>
      <c r="D11" s="30" t="str">
        <f>_xlfn.XLOOKUP(C11,TB_Produtos[Código],TB_Produtos[Tamanho])</f>
        <v>P</v>
      </c>
      <c r="E11" s="30" t="s">
        <v>12</v>
      </c>
      <c r="F11" s="30">
        <v>2</v>
      </c>
      <c r="G11" s="77">
        <f>_xlfn.XLOOKUP(TB_Vendas[[#This Row],[Código]],TB_Produtos[Código],TB_Produtos[Preço Unitário])</f>
        <v>249.9</v>
      </c>
      <c r="H11" s="35">
        <f>TB_Vendas[[#This Row],[Unt. Preço]]*TB_Vendas[[#This Row],[Qtd]]</f>
        <v>499.8</v>
      </c>
      <c r="I11" s="30" t="s">
        <v>83</v>
      </c>
    </row>
    <row r="12" spans="1:9" x14ac:dyDescent="0.3">
      <c r="A12" s="33">
        <f>MONTH(TB_Vendas[[#This Row],[Data]])</f>
        <v>1</v>
      </c>
      <c r="B12" s="34">
        <v>44955</v>
      </c>
      <c r="C12" s="30" t="s">
        <v>77</v>
      </c>
      <c r="D12" s="30" t="str">
        <f>_xlfn.XLOOKUP(C12,TB_Produtos[Código],TB_Produtos[Tamanho])</f>
        <v>Único</v>
      </c>
      <c r="E12" s="30" t="s">
        <v>12</v>
      </c>
      <c r="F12" s="30">
        <v>1</v>
      </c>
      <c r="G12" s="77">
        <f>_xlfn.XLOOKUP(TB_Vendas[[#This Row],[Código]],TB_Produtos[Código],TB_Produtos[Preço Unitário])</f>
        <v>149.9</v>
      </c>
      <c r="H12" s="35">
        <f>TB_Vendas[[#This Row],[Unt. Preço]]*TB_Vendas[[#This Row],[Qtd]]</f>
        <v>149.9</v>
      </c>
      <c r="I12" s="30" t="s">
        <v>86</v>
      </c>
    </row>
    <row r="13" spans="1:9" x14ac:dyDescent="0.3">
      <c r="A13" s="33">
        <f>MONTH(TB_Vendas[[#This Row],[Data]])</f>
        <v>1</v>
      </c>
      <c r="B13" s="34">
        <v>44956</v>
      </c>
      <c r="C13" s="30" t="s">
        <v>81</v>
      </c>
      <c r="D13" s="30" t="str">
        <f>_xlfn.XLOOKUP(C13,TB_Produtos[Código],TB_Produtos[Tamanho])</f>
        <v>Único</v>
      </c>
      <c r="E13" s="30" t="s">
        <v>12</v>
      </c>
      <c r="F13" s="30">
        <v>1</v>
      </c>
      <c r="G13" s="77">
        <f>_xlfn.XLOOKUP(TB_Vendas[[#This Row],[Código]],TB_Produtos[Código],TB_Produtos[Preço Unitário])</f>
        <v>259.89999999999998</v>
      </c>
      <c r="H13" s="35">
        <f>TB_Vendas[[#This Row],[Unt. Preço]]*TB_Vendas[[#This Row],[Qtd]]</f>
        <v>259.89999999999998</v>
      </c>
      <c r="I13" s="30" t="s">
        <v>84</v>
      </c>
    </row>
    <row r="14" spans="1:9" x14ac:dyDescent="0.3">
      <c r="A14" s="33">
        <f>MONTH(TB_Vendas[[#This Row],[Data]])</f>
        <v>2</v>
      </c>
      <c r="B14" s="34">
        <v>44960</v>
      </c>
      <c r="C14" s="30" t="s">
        <v>47</v>
      </c>
      <c r="D14" s="30" t="str">
        <f>_xlfn.XLOOKUP(C14,TB_Produtos[Código],TB_Produtos[Tamanho])</f>
        <v>M</v>
      </c>
      <c r="E14" s="30" t="s">
        <v>13</v>
      </c>
      <c r="F14" s="30">
        <v>1</v>
      </c>
      <c r="G14" s="77">
        <f>_xlfn.XLOOKUP(TB_Vendas[[#This Row],[Código]],TB_Produtos[Código],TB_Produtos[Preço Unitário])</f>
        <v>69.900000000000006</v>
      </c>
      <c r="H14" s="35">
        <f>TB_Vendas[[#This Row],[Unt. Preço]]*TB_Vendas[[#This Row],[Qtd]]</f>
        <v>69.900000000000006</v>
      </c>
      <c r="I14" s="30" t="s">
        <v>86</v>
      </c>
    </row>
    <row r="15" spans="1:9" x14ac:dyDescent="0.3">
      <c r="A15" s="33">
        <f>MONTH(TB_Vendas[[#This Row],[Data]])</f>
        <v>2</v>
      </c>
      <c r="B15" s="34">
        <v>44962</v>
      </c>
      <c r="C15" s="30" t="s">
        <v>62</v>
      </c>
      <c r="D15" s="30" t="str">
        <f>_xlfn.XLOOKUP(C15,TB_Produtos[Código],TB_Produtos[Tamanho])</f>
        <v>P</v>
      </c>
      <c r="E15" s="30" t="s">
        <v>12</v>
      </c>
      <c r="F15" s="30">
        <v>2</v>
      </c>
      <c r="G15" s="77">
        <f>_xlfn.XLOOKUP(TB_Vendas[[#This Row],[Código]],TB_Produtos[Código],TB_Produtos[Preço Unitário])</f>
        <v>95</v>
      </c>
      <c r="H15" s="35">
        <f>TB_Vendas[[#This Row],[Unt. Preço]]*TB_Vendas[[#This Row],[Qtd]]</f>
        <v>190</v>
      </c>
      <c r="I15" s="30" t="s">
        <v>84</v>
      </c>
    </row>
    <row r="16" spans="1:9" x14ac:dyDescent="0.3">
      <c r="A16" s="33">
        <f>MONTH(TB_Vendas[[#This Row],[Data]])</f>
        <v>2</v>
      </c>
      <c r="B16" s="34">
        <v>44975</v>
      </c>
      <c r="C16" s="30" t="s">
        <v>74</v>
      </c>
      <c r="D16" s="30" t="str">
        <f>_xlfn.XLOOKUP(C16,TB_Produtos[Código],TB_Produtos[Tamanho])</f>
        <v>P</v>
      </c>
      <c r="E16" s="30" t="s">
        <v>82</v>
      </c>
      <c r="F16" s="30">
        <v>1</v>
      </c>
      <c r="G16" s="77">
        <f>_xlfn.XLOOKUP(TB_Vendas[[#This Row],[Código]],TB_Produtos[Código],TB_Produtos[Preço Unitário])</f>
        <v>69.900000000000006</v>
      </c>
      <c r="H16" s="35">
        <f>TB_Vendas[[#This Row],[Unt. Preço]]*TB_Vendas[[#This Row],[Qtd]]</f>
        <v>69.900000000000006</v>
      </c>
      <c r="I16" s="30" t="s">
        <v>83</v>
      </c>
    </row>
    <row r="17" spans="1:9" x14ac:dyDescent="0.3">
      <c r="A17" s="33">
        <f>MONTH(TB_Vendas[[#This Row],[Data]])</f>
        <v>2</v>
      </c>
      <c r="B17" s="34">
        <v>44978</v>
      </c>
      <c r="C17" s="30" t="s">
        <v>78</v>
      </c>
      <c r="D17" s="30" t="str">
        <f>_xlfn.XLOOKUP(C17,TB_Produtos[Código],TB_Produtos[Tamanho])</f>
        <v>Único</v>
      </c>
      <c r="E17" s="30" t="s">
        <v>12</v>
      </c>
      <c r="F17" s="30">
        <v>2</v>
      </c>
      <c r="G17" s="77">
        <f>_xlfn.XLOOKUP(TB_Vendas[[#This Row],[Código]],TB_Produtos[Código],TB_Produtos[Preço Unitário])</f>
        <v>145</v>
      </c>
      <c r="H17" s="35">
        <f>TB_Vendas[[#This Row],[Unt. Preço]]*TB_Vendas[[#This Row],[Qtd]]</f>
        <v>290</v>
      </c>
      <c r="I17" s="30" t="s">
        <v>86</v>
      </c>
    </row>
    <row r="18" spans="1:9" x14ac:dyDescent="0.3">
      <c r="A18" s="33">
        <f>MONTH(TB_Vendas[[#This Row],[Data]])</f>
        <v>2</v>
      </c>
      <c r="B18" s="34">
        <v>44981</v>
      </c>
      <c r="C18" s="30" t="s">
        <v>72</v>
      </c>
      <c r="D18" s="30" t="str">
        <f>_xlfn.XLOOKUP(C18,TB_Produtos[Código],TB_Produtos[Tamanho])</f>
        <v>G</v>
      </c>
      <c r="E18" s="30" t="s">
        <v>82</v>
      </c>
      <c r="F18" s="30">
        <v>4</v>
      </c>
      <c r="G18" s="77">
        <f>_xlfn.XLOOKUP(TB_Vendas[[#This Row],[Código]],TB_Produtos[Código],TB_Produtos[Preço Unitário])</f>
        <v>89.9</v>
      </c>
      <c r="H18" s="35">
        <f>TB_Vendas[[#This Row],[Unt. Preço]]*TB_Vendas[[#This Row],[Qtd]]</f>
        <v>359.6</v>
      </c>
      <c r="I18" s="30" t="s">
        <v>84</v>
      </c>
    </row>
    <row r="19" spans="1:9" x14ac:dyDescent="0.3">
      <c r="A19" s="33">
        <f>MONTH(TB_Vendas[[#This Row],[Data]])</f>
        <v>2</v>
      </c>
      <c r="B19" s="34">
        <v>44982</v>
      </c>
      <c r="C19" s="30" t="s">
        <v>55</v>
      </c>
      <c r="D19" s="30" t="str">
        <f>_xlfn.XLOOKUP(C19,TB_Produtos[Código],TB_Produtos[Tamanho])</f>
        <v>G</v>
      </c>
      <c r="E19" s="30" t="s">
        <v>12</v>
      </c>
      <c r="F19" s="30">
        <v>3</v>
      </c>
      <c r="G19" s="77">
        <f>_xlfn.XLOOKUP(TB_Vendas[[#This Row],[Código]],TB_Produtos[Código],TB_Produtos[Preço Unitário])</f>
        <v>219.9</v>
      </c>
      <c r="H19" s="35">
        <f>TB_Vendas[[#This Row],[Unt. Preço]]*TB_Vendas[[#This Row],[Qtd]]</f>
        <v>659.7</v>
      </c>
      <c r="I19" s="30" t="s">
        <v>84</v>
      </c>
    </row>
    <row r="20" spans="1:9" x14ac:dyDescent="0.3">
      <c r="A20" s="33">
        <f>MONTH(TB_Vendas[[#This Row],[Data]])</f>
        <v>2</v>
      </c>
      <c r="B20" s="34">
        <v>44983</v>
      </c>
      <c r="C20" s="30" t="s">
        <v>44</v>
      </c>
      <c r="D20" s="30" t="str">
        <f>_xlfn.XLOOKUP(C20,TB_Produtos[Código],TB_Produtos[Tamanho])</f>
        <v>M</v>
      </c>
      <c r="E20" s="30" t="s">
        <v>12</v>
      </c>
      <c r="F20" s="30">
        <v>2</v>
      </c>
      <c r="G20" s="77">
        <f>_xlfn.XLOOKUP(TB_Vendas[[#This Row],[Código]],TB_Produtos[Código],TB_Produtos[Preço Unitário])</f>
        <v>69.900000000000006</v>
      </c>
      <c r="H20" s="35">
        <f>TB_Vendas[[#This Row],[Unt. Preço]]*TB_Vendas[[#This Row],[Qtd]]</f>
        <v>139.80000000000001</v>
      </c>
      <c r="I20" s="30" t="s">
        <v>83</v>
      </c>
    </row>
    <row r="21" spans="1:9" x14ac:dyDescent="0.3">
      <c r="A21" s="33">
        <f>MONTH(TB_Vendas[[#This Row],[Data]])</f>
        <v>3</v>
      </c>
      <c r="B21" s="34">
        <v>44986</v>
      </c>
      <c r="C21" s="30" t="s">
        <v>59</v>
      </c>
      <c r="D21" s="30" t="str">
        <f>_xlfn.XLOOKUP(C21,TB_Produtos[Código],TB_Produtos[Tamanho])</f>
        <v>P</v>
      </c>
      <c r="E21" s="30" t="s">
        <v>12</v>
      </c>
      <c r="F21" s="30">
        <v>3</v>
      </c>
      <c r="G21" s="77">
        <f>_xlfn.XLOOKUP(TB_Vendas[[#This Row],[Código]],TB_Produtos[Código],TB_Produtos[Preço Unitário])</f>
        <v>99.9</v>
      </c>
      <c r="H21" s="35">
        <f>TB_Vendas[[#This Row],[Unt. Preço]]*TB_Vendas[[#This Row],[Qtd]]</f>
        <v>299.70000000000005</v>
      </c>
      <c r="I21" s="30" t="s">
        <v>86</v>
      </c>
    </row>
    <row r="22" spans="1:9" x14ac:dyDescent="0.3">
      <c r="A22" s="33">
        <f>MONTH(TB_Vendas[[#This Row],[Data]])</f>
        <v>3</v>
      </c>
      <c r="B22" s="34">
        <v>44986</v>
      </c>
      <c r="C22" s="30" t="s">
        <v>74</v>
      </c>
      <c r="D22" s="30" t="str">
        <f>_xlfn.XLOOKUP(C22,TB_Produtos[Código],TB_Produtos[Tamanho])</f>
        <v>P</v>
      </c>
      <c r="E22" s="30" t="s">
        <v>82</v>
      </c>
      <c r="F22" s="30">
        <v>1</v>
      </c>
      <c r="G22" s="77">
        <f>_xlfn.XLOOKUP(TB_Vendas[[#This Row],[Código]],TB_Produtos[Código],TB_Produtos[Preço Unitário])</f>
        <v>69.900000000000006</v>
      </c>
      <c r="H22" s="35">
        <f>TB_Vendas[[#This Row],[Unt. Preço]]*TB_Vendas[[#This Row],[Qtd]]</f>
        <v>69.900000000000006</v>
      </c>
      <c r="I22" s="30" t="s">
        <v>83</v>
      </c>
    </row>
    <row r="23" spans="1:9" x14ac:dyDescent="0.3">
      <c r="A23" s="33">
        <f>MONTH(TB_Vendas[[#This Row],[Data]])</f>
        <v>3</v>
      </c>
      <c r="B23" s="34">
        <v>44987</v>
      </c>
      <c r="C23" s="30" t="s">
        <v>47</v>
      </c>
      <c r="D23" s="30" t="str">
        <f>_xlfn.XLOOKUP(C23,TB_Produtos[Código],TB_Produtos[Tamanho])</f>
        <v>M</v>
      </c>
      <c r="E23" s="30" t="s">
        <v>13</v>
      </c>
      <c r="F23" s="30">
        <v>4</v>
      </c>
      <c r="G23" s="77">
        <f>_xlfn.XLOOKUP(TB_Vendas[[#This Row],[Código]],TB_Produtos[Código],TB_Produtos[Preço Unitário])</f>
        <v>69.900000000000006</v>
      </c>
      <c r="H23" s="35">
        <f>TB_Vendas[[#This Row],[Unt. Preço]]*TB_Vendas[[#This Row],[Qtd]]</f>
        <v>279.60000000000002</v>
      </c>
      <c r="I23" s="30" t="s">
        <v>83</v>
      </c>
    </row>
    <row r="24" spans="1:9" x14ac:dyDescent="0.3">
      <c r="A24" s="33">
        <f>MONTH(TB_Vendas[[#This Row],[Data]])</f>
        <v>3</v>
      </c>
      <c r="B24" s="34">
        <v>44988</v>
      </c>
      <c r="C24" s="30" t="s">
        <v>54</v>
      </c>
      <c r="D24" s="30" t="str">
        <f>_xlfn.XLOOKUP(C24,TB_Produtos[Código],TB_Produtos[Tamanho])</f>
        <v>M</v>
      </c>
      <c r="E24" s="30" t="s">
        <v>12</v>
      </c>
      <c r="F24" s="30">
        <v>2</v>
      </c>
      <c r="G24" s="77">
        <f>_xlfn.XLOOKUP(TB_Vendas[[#This Row],[Código]],TB_Produtos[Código],TB_Produtos[Preço Unitário])</f>
        <v>219.9</v>
      </c>
      <c r="H24" s="35">
        <f>TB_Vendas[[#This Row],[Unt. Preço]]*TB_Vendas[[#This Row],[Qtd]]</f>
        <v>439.8</v>
      </c>
      <c r="I24" s="30" t="s">
        <v>86</v>
      </c>
    </row>
    <row r="25" spans="1:9" x14ac:dyDescent="0.3">
      <c r="A25" s="33">
        <f>MONTH(TB_Vendas[[#This Row],[Data]])</f>
        <v>3</v>
      </c>
      <c r="B25" s="34">
        <v>44989</v>
      </c>
      <c r="C25" s="30" t="s">
        <v>56</v>
      </c>
      <c r="D25" s="30" t="str">
        <f>_xlfn.XLOOKUP(C25,TB_Produtos[Código],TB_Produtos[Tamanho])</f>
        <v>P</v>
      </c>
      <c r="E25" s="30" t="s">
        <v>12</v>
      </c>
      <c r="F25" s="30">
        <v>3</v>
      </c>
      <c r="G25" s="77">
        <f>_xlfn.XLOOKUP(TB_Vendas[[#This Row],[Código]],TB_Produtos[Código],TB_Produtos[Preço Unitário])</f>
        <v>219.9</v>
      </c>
      <c r="H25" s="35">
        <f>TB_Vendas[[#This Row],[Unt. Preço]]*TB_Vendas[[#This Row],[Qtd]]</f>
        <v>659.7</v>
      </c>
      <c r="I25" s="30" t="s">
        <v>83</v>
      </c>
    </row>
    <row r="26" spans="1:9" x14ac:dyDescent="0.3">
      <c r="A26" s="33">
        <f>MONTH(TB_Vendas[[#This Row],[Data]])</f>
        <v>3</v>
      </c>
      <c r="B26" s="34">
        <v>44994</v>
      </c>
      <c r="C26" s="30" t="s">
        <v>66</v>
      </c>
      <c r="D26" s="30" t="str">
        <f>_xlfn.XLOOKUP(C26,TB_Produtos[Código],TB_Produtos[Tamanho])</f>
        <v>M</v>
      </c>
      <c r="E26" s="30" t="s">
        <v>12</v>
      </c>
      <c r="F26" s="30">
        <v>2</v>
      </c>
      <c r="G26" s="77">
        <f>_xlfn.XLOOKUP(TB_Vendas[[#This Row],[Código]],TB_Produtos[Código],TB_Produtos[Preço Unitário])</f>
        <v>129.9</v>
      </c>
      <c r="H26" s="35">
        <f>TB_Vendas[[#This Row],[Unt. Preço]]*TB_Vendas[[#This Row],[Qtd]]</f>
        <v>259.8</v>
      </c>
      <c r="I26" s="30" t="s">
        <v>86</v>
      </c>
    </row>
    <row r="27" spans="1:9" x14ac:dyDescent="0.3">
      <c r="A27" s="33">
        <f>MONTH(TB_Vendas[[#This Row],[Data]])</f>
        <v>3</v>
      </c>
      <c r="B27" s="34">
        <v>44999</v>
      </c>
      <c r="C27" s="30" t="s">
        <v>74</v>
      </c>
      <c r="D27" s="30" t="str">
        <f>_xlfn.XLOOKUP(C27,TB_Produtos[Código],TB_Produtos[Tamanho])</f>
        <v>P</v>
      </c>
      <c r="E27" s="30" t="s">
        <v>82</v>
      </c>
      <c r="F27" s="30">
        <v>1</v>
      </c>
      <c r="G27" s="77">
        <f>_xlfn.XLOOKUP(TB_Vendas[[#This Row],[Código]],TB_Produtos[Código],TB_Produtos[Preço Unitário])</f>
        <v>69.900000000000006</v>
      </c>
      <c r="H27" s="35">
        <f>TB_Vendas[[#This Row],[Unt. Preço]]*TB_Vendas[[#This Row],[Qtd]]</f>
        <v>69.900000000000006</v>
      </c>
      <c r="I27" s="30" t="s">
        <v>86</v>
      </c>
    </row>
    <row r="28" spans="1:9" x14ac:dyDescent="0.3">
      <c r="A28" s="33">
        <f>MONTH(TB_Vendas[[#This Row],[Data]])</f>
        <v>3</v>
      </c>
      <c r="B28" s="34">
        <v>45004</v>
      </c>
      <c r="C28" s="30" t="s">
        <v>45</v>
      </c>
      <c r="D28" s="30" t="str">
        <f>_xlfn.XLOOKUP(C28,TB_Produtos[Código],TB_Produtos[Tamanho])</f>
        <v>G</v>
      </c>
      <c r="E28" s="30" t="s">
        <v>12</v>
      </c>
      <c r="F28" s="30">
        <v>5</v>
      </c>
      <c r="G28" s="77">
        <f>_xlfn.XLOOKUP(TB_Vendas[[#This Row],[Código]],TB_Produtos[Código],TB_Produtos[Preço Unitário])</f>
        <v>70.900000000000006</v>
      </c>
      <c r="H28" s="35">
        <f>TB_Vendas[[#This Row],[Unt. Preço]]*TB_Vendas[[#This Row],[Qtd]]</f>
        <v>354.5</v>
      </c>
      <c r="I28" s="30" t="s">
        <v>86</v>
      </c>
    </row>
    <row r="29" spans="1:9" x14ac:dyDescent="0.3">
      <c r="A29" s="33">
        <f>MONTH(TB_Vendas[[#This Row],[Data]])</f>
        <v>3</v>
      </c>
      <c r="B29" s="34">
        <v>45006</v>
      </c>
      <c r="C29" s="30" t="s">
        <v>71</v>
      </c>
      <c r="D29" s="30" t="str">
        <f>_xlfn.XLOOKUP(C29,TB_Produtos[Código],TB_Produtos[Tamanho])</f>
        <v>M</v>
      </c>
      <c r="E29" s="30" t="s">
        <v>82</v>
      </c>
      <c r="F29" s="30">
        <v>2</v>
      </c>
      <c r="G29" s="77">
        <f>_xlfn.XLOOKUP(TB_Vendas[[#This Row],[Código]],TB_Produtos[Código],TB_Produtos[Preço Unitário])</f>
        <v>89.9</v>
      </c>
      <c r="H29" s="35">
        <f>TB_Vendas[[#This Row],[Unt. Preço]]*TB_Vendas[[#This Row],[Qtd]]</f>
        <v>179.8</v>
      </c>
      <c r="I29" s="30" t="s">
        <v>84</v>
      </c>
    </row>
    <row r="30" spans="1:9" x14ac:dyDescent="0.3">
      <c r="A30" s="33">
        <f>MONTH(TB_Vendas[[#This Row],[Data]])</f>
        <v>3</v>
      </c>
      <c r="B30" s="34">
        <v>45010</v>
      </c>
      <c r="C30" s="30" t="s">
        <v>45</v>
      </c>
      <c r="D30" s="30" t="str">
        <f>_xlfn.XLOOKUP(C30,TB_Produtos[Código],TB_Produtos[Tamanho])</f>
        <v>G</v>
      </c>
      <c r="E30" s="30" t="s">
        <v>12</v>
      </c>
      <c r="F30" s="30">
        <v>3</v>
      </c>
      <c r="G30" s="77">
        <f>_xlfn.XLOOKUP(TB_Vendas[[#This Row],[Código]],TB_Produtos[Código],TB_Produtos[Preço Unitário])</f>
        <v>70.900000000000006</v>
      </c>
      <c r="H30" s="35">
        <f>TB_Vendas[[#This Row],[Unt. Preço]]*TB_Vendas[[#This Row],[Qtd]]</f>
        <v>212.70000000000002</v>
      </c>
      <c r="I30" s="30" t="s">
        <v>83</v>
      </c>
    </row>
    <row r="31" spans="1:9" x14ac:dyDescent="0.3">
      <c r="A31" s="33">
        <f>MONTH(TB_Vendas[[#This Row],[Data]])</f>
        <v>4</v>
      </c>
      <c r="B31" s="34">
        <v>45018</v>
      </c>
      <c r="C31" s="30" t="s">
        <v>64</v>
      </c>
      <c r="D31" s="30" t="str">
        <f>_xlfn.XLOOKUP(C31,TB_Produtos[Código],TB_Produtos[Tamanho])</f>
        <v>M</v>
      </c>
      <c r="E31" s="30" t="s">
        <v>12</v>
      </c>
      <c r="F31" s="30">
        <v>1</v>
      </c>
      <c r="G31" s="77">
        <f>_xlfn.XLOOKUP(TB_Vendas[[#This Row],[Código]],TB_Produtos[Código],TB_Produtos[Preço Unitário])</f>
        <v>69.900000000000006</v>
      </c>
      <c r="H31" s="35">
        <f>TB_Vendas[[#This Row],[Unt. Preço]]*TB_Vendas[[#This Row],[Qtd]]</f>
        <v>69.900000000000006</v>
      </c>
      <c r="I31" s="30" t="s">
        <v>86</v>
      </c>
    </row>
    <row r="32" spans="1:9" x14ac:dyDescent="0.3">
      <c r="A32" s="33">
        <f>MONTH(TB_Vendas[[#This Row],[Data]])</f>
        <v>4</v>
      </c>
      <c r="B32" s="34">
        <v>45020</v>
      </c>
      <c r="C32" s="30" t="s">
        <v>70</v>
      </c>
      <c r="D32" s="30" t="str">
        <f>_xlfn.XLOOKUP(C32,TB_Produtos[Código],TB_Produtos[Tamanho])</f>
        <v>M</v>
      </c>
      <c r="E32" s="30" t="s">
        <v>82</v>
      </c>
      <c r="F32" s="30">
        <v>4</v>
      </c>
      <c r="G32" s="77">
        <f>_xlfn.XLOOKUP(TB_Vendas[[#This Row],[Código]],TB_Produtos[Código],TB_Produtos[Preço Unitário])</f>
        <v>79.900000000000006</v>
      </c>
      <c r="H32" s="35">
        <f>TB_Vendas[[#This Row],[Unt. Preço]]*TB_Vendas[[#This Row],[Qtd]]</f>
        <v>319.60000000000002</v>
      </c>
      <c r="I32" s="30" t="s">
        <v>86</v>
      </c>
    </row>
    <row r="33" spans="1:9" x14ac:dyDescent="0.3">
      <c r="A33" s="33">
        <f>MONTH(TB_Vendas[[#This Row],[Data]])</f>
        <v>4</v>
      </c>
      <c r="B33" s="34">
        <v>45024</v>
      </c>
      <c r="C33" s="30" t="s">
        <v>80</v>
      </c>
      <c r="D33" s="30" t="str">
        <f>_xlfn.XLOOKUP(C33,TB_Produtos[Código],TB_Produtos[Tamanho])</f>
        <v>Único</v>
      </c>
      <c r="E33" s="30" t="s">
        <v>12</v>
      </c>
      <c r="F33" s="30">
        <v>3</v>
      </c>
      <c r="G33" s="77">
        <f>_xlfn.XLOOKUP(TB_Vendas[[#This Row],[Código]],TB_Produtos[Código],TB_Produtos[Preço Unitário])</f>
        <v>259.89999999999998</v>
      </c>
      <c r="H33" s="35">
        <f>TB_Vendas[[#This Row],[Unt. Preço]]*TB_Vendas[[#This Row],[Qtd]]</f>
        <v>779.69999999999993</v>
      </c>
      <c r="I33" s="30" t="s">
        <v>83</v>
      </c>
    </row>
    <row r="34" spans="1:9" x14ac:dyDescent="0.3">
      <c r="A34" s="33">
        <f>MONTH(TB_Vendas[[#This Row],[Data]])</f>
        <v>4</v>
      </c>
      <c r="B34" s="34">
        <v>45027</v>
      </c>
      <c r="C34" s="30" t="s">
        <v>43</v>
      </c>
      <c r="D34" s="30" t="str">
        <f>_xlfn.XLOOKUP(C34,TB_Produtos[Código],TB_Produtos[Tamanho])</f>
        <v>P</v>
      </c>
      <c r="E34" s="30" t="s">
        <v>12</v>
      </c>
      <c r="F34" s="30">
        <v>2</v>
      </c>
      <c r="G34" s="77">
        <f>_xlfn.XLOOKUP(TB_Vendas[[#This Row],[Código]],TB_Produtos[Código],TB_Produtos[Preço Unitário])</f>
        <v>65.900000000000006</v>
      </c>
      <c r="H34" s="35">
        <f>TB_Vendas[[#This Row],[Unt. Preço]]*TB_Vendas[[#This Row],[Qtd]]</f>
        <v>131.80000000000001</v>
      </c>
      <c r="I34" s="30" t="s">
        <v>84</v>
      </c>
    </row>
    <row r="35" spans="1:9" x14ac:dyDescent="0.3">
      <c r="A35" s="33">
        <f>MONTH(TB_Vendas[[#This Row],[Data]])</f>
        <v>4</v>
      </c>
      <c r="B35" s="34">
        <v>45028</v>
      </c>
      <c r="C35" s="30" t="s">
        <v>51</v>
      </c>
      <c r="D35" s="30">
        <f>_xlfn.XLOOKUP(C35,TB_Produtos[Código],TB_Produtos[Tamanho])</f>
        <v>40</v>
      </c>
      <c r="E35" s="30" t="s">
        <v>12</v>
      </c>
      <c r="F35" s="30">
        <v>1</v>
      </c>
      <c r="G35" s="77">
        <f>_xlfn.XLOOKUP(TB_Vendas[[#This Row],[Código]],TB_Produtos[Código],TB_Produtos[Preço Unitário])</f>
        <v>109.9</v>
      </c>
      <c r="H35" s="35">
        <f>TB_Vendas[[#This Row],[Unt. Preço]]*TB_Vendas[[#This Row],[Qtd]]</f>
        <v>109.9</v>
      </c>
      <c r="I35" s="30" t="s">
        <v>86</v>
      </c>
    </row>
    <row r="36" spans="1:9" x14ac:dyDescent="0.3">
      <c r="A36" s="33">
        <f>MONTH(TB_Vendas[[#This Row],[Data]])</f>
        <v>4</v>
      </c>
      <c r="B36" s="34">
        <v>45029</v>
      </c>
      <c r="C36" s="30" t="s">
        <v>55</v>
      </c>
      <c r="D36" s="30" t="str">
        <f>_xlfn.XLOOKUP(C36,TB_Produtos[Código],TB_Produtos[Tamanho])</f>
        <v>G</v>
      </c>
      <c r="E36" s="30" t="s">
        <v>12</v>
      </c>
      <c r="F36" s="30">
        <v>3</v>
      </c>
      <c r="G36" s="77">
        <f>_xlfn.XLOOKUP(TB_Vendas[[#This Row],[Código]],TB_Produtos[Código],TB_Produtos[Preço Unitário])</f>
        <v>219.9</v>
      </c>
      <c r="H36" s="35">
        <f>TB_Vendas[[#This Row],[Unt. Preço]]*TB_Vendas[[#This Row],[Qtd]]</f>
        <v>659.7</v>
      </c>
      <c r="I36" s="30" t="s">
        <v>86</v>
      </c>
    </row>
    <row r="37" spans="1:9" x14ac:dyDescent="0.3">
      <c r="A37" s="33">
        <f>MONTH(TB_Vendas[[#This Row],[Data]])</f>
        <v>4</v>
      </c>
      <c r="B37" s="34">
        <v>45031</v>
      </c>
      <c r="C37" s="30" t="s">
        <v>63</v>
      </c>
      <c r="D37" s="30" t="str">
        <f>_xlfn.XLOOKUP(C37,TB_Produtos[Código],TB_Produtos[Tamanho])</f>
        <v>P</v>
      </c>
      <c r="E37" s="30" t="s">
        <v>12</v>
      </c>
      <c r="F37" s="30">
        <v>4</v>
      </c>
      <c r="G37" s="77">
        <f>_xlfn.XLOOKUP(TB_Vendas[[#This Row],[Código]],TB_Produtos[Código],TB_Produtos[Preço Unitário])</f>
        <v>69.900000000000006</v>
      </c>
      <c r="H37" s="35">
        <f>TB_Vendas[[#This Row],[Unt. Preço]]*TB_Vendas[[#This Row],[Qtd]]</f>
        <v>279.60000000000002</v>
      </c>
      <c r="I37" s="30" t="s">
        <v>83</v>
      </c>
    </row>
    <row r="38" spans="1:9" x14ac:dyDescent="0.3">
      <c r="A38" s="33">
        <f>MONTH(TB_Vendas[[#This Row],[Data]])</f>
        <v>4</v>
      </c>
      <c r="B38" s="34">
        <v>45038</v>
      </c>
      <c r="C38" s="30" t="s">
        <v>44</v>
      </c>
      <c r="D38" s="30" t="str">
        <f>_xlfn.XLOOKUP(C38,TB_Produtos[Código],TB_Produtos[Tamanho])</f>
        <v>M</v>
      </c>
      <c r="E38" s="30" t="s">
        <v>12</v>
      </c>
      <c r="F38" s="30">
        <v>2</v>
      </c>
      <c r="G38" s="77">
        <f>_xlfn.XLOOKUP(TB_Vendas[[#This Row],[Código]],TB_Produtos[Código],TB_Produtos[Preço Unitário])</f>
        <v>69.900000000000006</v>
      </c>
      <c r="H38" s="35">
        <f>TB_Vendas[[#This Row],[Unt. Preço]]*TB_Vendas[[#This Row],[Qtd]]</f>
        <v>139.80000000000001</v>
      </c>
      <c r="I38" s="30" t="s">
        <v>83</v>
      </c>
    </row>
    <row r="39" spans="1:9" x14ac:dyDescent="0.3">
      <c r="A39" s="33">
        <f>MONTH(TB_Vendas[[#This Row],[Data]])</f>
        <v>4</v>
      </c>
      <c r="B39" s="34">
        <v>45039</v>
      </c>
      <c r="C39" s="30" t="s">
        <v>81</v>
      </c>
      <c r="D39" s="30" t="str">
        <f>_xlfn.XLOOKUP(C39,TB_Produtos[Código],TB_Produtos[Tamanho])</f>
        <v>Único</v>
      </c>
      <c r="E39" s="30" t="s">
        <v>12</v>
      </c>
      <c r="F39" s="30">
        <v>3</v>
      </c>
      <c r="G39" s="77">
        <f>_xlfn.XLOOKUP(TB_Vendas[[#This Row],[Código]],TB_Produtos[Código],TB_Produtos[Preço Unitário])</f>
        <v>259.89999999999998</v>
      </c>
      <c r="H39" s="35">
        <f>TB_Vendas[[#This Row],[Unt. Preço]]*TB_Vendas[[#This Row],[Qtd]]</f>
        <v>779.69999999999993</v>
      </c>
      <c r="I39" s="30" t="s">
        <v>86</v>
      </c>
    </row>
    <row r="40" spans="1:9" x14ac:dyDescent="0.3">
      <c r="A40" s="33">
        <f>MONTH(TB_Vendas[[#This Row],[Data]])</f>
        <v>4</v>
      </c>
      <c r="B40" s="34">
        <v>45042</v>
      </c>
      <c r="C40" s="30" t="s">
        <v>60</v>
      </c>
      <c r="D40" s="30" t="str">
        <f>_xlfn.XLOOKUP(C40,TB_Produtos[Código],TB_Produtos[Tamanho])</f>
        <v>M</v>
      </c>
      <c r="E40" s="30" t="s">
        <v>12</v>
      </c>
      <c r="F40" s="30">
        <v>1</v>
      </c>
      <c r="G40" s="77">
        <f>_xlfn.XLOOKUP(TB_Vendas[[#This Row],[Código]],TB_Produtos[Código],TB_Produtos[Preço Unitário])</f>
        <v>99.9</v>
      </c>
      <c r="H40" s="35">
        <f>TB_Vendas[[#This Row],[Unt. Preço]]*TB_Vendas[[#This Row],[Qtd]]</f>
        <v>99.9</v>
      </c>
      <c r="I40" s="30" t="s">
        <v>84</v>
      </c>
    </row>
    <row r="41" spans="1:9" x14ac:dyDescent="0.3">
      <c r="A41" s="33">
        <f>MONTH(TB_Vendas[[#This Row],[Data]])</f>
        <v>4</v>
      </c>
      <c r="B41" s="34">
        <v>45043</v>
      </c>
      <c r="C41" s="30" t="s">
        <v>56</v>
      </c>
      <c r="D41" s="30" t="str">
        <f>_xlfn.XLOOKUP(C41,TB_Produtos[Código],TB_Produtos[Tamanho])</f>
        <v>P</v>
      </c>
      <c r="E41" s="30" t="s">
        <v>12</v>
      </c>
      <c r="F41" s="30">
        <v>4</v>
      </c>
      <c r="G41" s="77">
        <f>_xlfn.XLOOKUP(TB_Vendas[[#This Row],[Código]],TB_Produtos[Código],TB_Produtos[Preço Unitário])</f>
        <v>219.9</v>
      </c>
      <c r="H41" s="35">
        <f>TB_Vendas[[#This Row],[Unt. Preço]]*TB_Vendas[[#This Row],[Qtd]]</f>
        <v>879.6</v>
      </c>
      <c r="I41" s="30" t="s">
        <v>84</v>
      </c>
    </row>
    <row r="42" spans="1:9" x14ac:dyDescent="0.3">
      <c r="A42" s="33">
        <f>MONTH(TB_Vendas[[#This Row],[Data]])</f>
        <v>5</v>
      </c>
      <c r="B42" s="34">
        <v>45054</v>
      </c>
      <c r="C42" s="30" t="s">
        <v>67</v>
      </c>
      <c r="D42" s="30" t="str">
        <f>_xlfn.XLOOKUP(C42,TB_Produtos[Código],TB_Produtos[Tamanho])</f>
        <v>P</v>
      </c>
      <c r="E42" s="30" t="s">
        <v>12</v>
      </c>
      <c r="F42" s="30">
        <v>2</v>
      </c>
      <c r="G42" s="77">
        <f>_xlfn.XLOOKUP(TB_Vendas[[#This Row],[Código]],TB_Produtos[Código],TB_Produtos[Preço Unitário])</f>
        <v>149.9</v>
      </c>
      <c r="H42" s="35">
        <f>TB_Vendas[[#This Row],[Unt. Preço]]*TB_Vendas[[#This Row],[Qtd]]</f>
        <v>299.8</v>
      </c>
      <c r="I42" s="30" t="s">
        <v>83</v>
      </c>
    </row>
    <row r="43" spans="1:9" x14ac:dyDescent="0.3">
      <c r="A43" s="33">
        <f>MONTH(TB_Vendas[[#This Row],[Data]])</f>
        <v>5</v>
      </c>
      <c r="B43" s="34">
        <v>45055</v>
      </c>
      <c r="C43" s="30" t="s">
        <v>57</v>
      </c>
      <c r="D43" s="30" t="str">
        <f>_xlfn.XLOOKUP(C43,TB_Produtos[Código],TB_Produtos[Tamanho])</f>
        <v>P</v>
      </c>
      <c r="E43" s="30" t="s">
        <v>12</v>
      </c>
      <c r="F43" s="30">
        <v>3</v>
      </c>
      <c r="G43" s="77">
        <f>_xlfn.XLOOKUP(TB_Vendas[[#This Row],[Código]],TB_Produtos[Código],TB_Produtos[Preço Unitário])</f>
        <v>249.9</v>
      </c>
      <c r="H43" s="35">
        <f>TB_Vendas[[#This Row],[Unt. Preço]]*TB_Vendas[[#This Row],[Qtd]]</f>
        <v>749.7</v>
      </c>
      <c r="I43" s="30" t="s">
        <v>83</v>
      </c>
    </row>
    <row r="44" spans="1:9" x14ac:dyDescent="0.3">
      <c r="A44" s="33">
        <f>MONTH(TB_Vendas[[#This Row],[Data]])</f>
        <v>5</v>
      </c>
      <c r="B44" s="34">
        <v>45056</v>
      </c>
      <c r="C44" s="30" t="s">
        <v>74</v>
      </c>
      <c r="D44" s="30" t="str">
        <f>_xlfn.XLOOKUP(C44,TB_Produtos[Código],TB_Produtos[Tamanho])</f>
        <v>P</v>
      </c>
      <c r="E44" s="30" t="s">
        <v>82</v>
      </c>
      <c r="F44" s="30">
        <v>1</v>
      </c>
      <c r="G44" s="77">
        <f>_xlfn.XLOOKUP(TB_Vendas[[#This Row],[Código]],TB_Produtos[Código],TB_Produtos[Preço Unitário])</f>
        <v>69.900000000000006</v>
      </c>
      <c r="H44" s="35">
        <f>TB_Vendas[[#This Row],[Unt. Preço]]*TB_Vendas[[#This Row],[Qtd]]</f>
        <v>69.900000000000006</v>
      </c>
      <c r="I44" s="30" t="s">
        <v>86</v>
      </c>
    </row>
    <row r="45" spans="1:9" x14ac:dyDescent="0.3">
      <c r="A45" s="33">
        <f>MONTH(TB_Vendas[[#This Row],[Data]])</f>
        <v>5</v>
      </c>
      <c r="B45" s="34">
        <v>45057</v>
      </c>
      <c r="C45" s="30" t="s">
        <v>74</v>
      </c>
      <c r="D45" s="30" t="str">
        <f>_xlfn.XLOOKUP(C45,TB_Produtos[Código],TB_Produtos[Tamanho])</f>
        <v>P</v>
      </c>
      <c r="E45" s="30" t="s">
        <v>82</v>
      </c>
      <c r="F45" s="30">
        <v>2</v>
      </c>
      <c r="G45" s="77">
        <f>_xlfn.XLOOKUP(TB_Vendas[[#This Row],[Código]],TB_Produtos[Código],TB_Produtos[Preço Unitário])</f>
        <v>69.900000000000006</v>
      </c>
      <c r="H45" s="35">
        <f>TB_Vendas[[#This Row],[Unt. Preço]]*TB_Vendas[[#This Row],[Qtd]]</f>
        <v>139.80000000000001</v>
      </c>
      <c r="I45" s="30" t="s">
        <v>84</v>
      </c>
    </row>
    <row r="46" spans="1:9" x14ac:dyDescent="0.3">
      <c r="A46" s="33">
        <f>MONTH(TB_Vendas[[#This Row],[Data]])</f>
        <v>5</v>
      </c>
      <c r="B46" s="34">
        <v>45058</v>
      </c>
      <c r="C46" s="30" t="s">
        <v>54</v>
      </c>
      <c r="D46" s="30" t="str">
        <f>_xlfn.XLOOKUP(C46,TB_Produtos[Código],TB_Produtos[Tamanho])</f>
        <v>M</v>
      </c>
      <c r="E46" s="30" t="s">
        <v>12</v>
      </c>
      <c r="F46" s="30">
        <v>3</v>
      </c>
      <c r="G46" s="77">
        <f>_xlfn.XLOOKUP(TB_Vendas[[#This Row],[Código]],TB_Produtos[Código],TB_Produtos[Preço Unitário])</f>
        <v>219.9</v>
      </c>
      <c r="H46" s="35">
        <f>TB_Vendas[[#This Row],[Unt. Preço]]*TB_Vendas[[#This Row],[Qtd]]</f>
        <v>659.7</v>
      </c>
      <c r="I46" s="30" t="s">
        <v>83</v>
      </c>
    </row>
    <row r="47" spans="1:9" x14ac:dyDescent="0.3">
      <c r="A47" s="33">
        <f>MONTH(TB_Vendas[[#This Row],[Data]])</f>
        <v>5</v>
      </c>
      <c r="B47" s="34">
        <v>45061</v>
      </c>
      <c r="C47" s="30" t="s">
        <v>61</v>
      </c>
      <c r="D47" s="30" t="str">
        <f>_xlfn.XLOOKUP(C47,TB_Produtos[Código],TB_Produtos[Tamanho])</f>
        <v>P</v>
      </c>
      <c r="E47" s="30" t="s">
        <v>13</v>
      </c>
      <c r="F47" s="30">
        <v>2</v>
      </c>
      <c r="G47" s="77">
        <f>_xlfn.XLOOKUP(TB_Vendas[[#This Row],[Código]],TB_Produtos[Código],TB_Produtos[Preço Unitário])</f>
        <v>85</v>
      </c>
      <c r="H47" s="35">
        <f>TB_Vendas[[#This Row],[Unt. Preço]]*TB_Vendas[[#This Row],[Qtd]]</f>
        <v>170</v>
      </c>
      <c r="I47" s="30" t="s">
        <v>84</v>
      </c>
    </row>
    <row r="48" spans="1:9" x14ac:dyDescent="0.3">
      <c r="A48" s="33">
        <f>MONTH(TB_Vendas[[#This Row],[Data]])</f>
        <v>5</v>
      </c>
      <c r="B48" s="34">
        <v>45064</v>
      </c>
      <c r="C48" s="30" t="s">
        <v>54</v>
      </c>
      <c r="D48" s="30" t="str">
        <f>_xlfn.XLOOKUP(C48,TB_Produtos[Código],TB_Produtos[Tamanho])</f>
        <v>M</v>
      </c>
      <c r="E48" s="30" t="s">
        <v>12</v>
      </c>
      <c r="F48" s="30">
        <v>4</v>
      </c>
      <c r="G48" s="77">
        <f>_xlfn.XLOOKUP(TB_Vendas[[#This Row],[Código]],TB_Produtos[Código],TB_Produtos[Preço Unitário])</f>
        <v>219.9</v>
      </c>
      <c r="H48" s="35">
        <f>TB_Vendas[[#This Row],[Unt. Preço]]*TB_Vendas[[#This Row],[Qtd]]</f>
        <v>879.6</v>
      </c>
      <c r="I48" s="30" t="s">
        <v>86</v>
      </c>
    </row>
    <row r="49" spans="1:9" x14ac:dyDescent="0.3">
      <c r="A49" s="33">
        <f>MONTH(TB_Vendas[[#This Row],[Data]])</f>
        <v>6</v>
      </c>
      <c r="B49" s="34">
        <v>45084</v>
      </c>
      <c r="C49" s="30" t="s">
        <v>70</v>
      </c>
      <c r="D49" s="30" t="str">
        <f>_xlfn.XLOOKUP(C49,TB_Produtos[Código],TB_Produtos[Tamanho])</f>
        <v>M</v>
      </c>
      <c r="E49" s="30" t="s">
        <v>82</v>
      </c>
      <c r="F49" s="30">
        <v>3</v>
      </c>
      <c r="G49" s="77">
        <f>_xlfn.XLOOKUP(TB_Vendas[[#This Row],[Código]],TB_Produtos[Código],TB_Produtos[Preço Unitário])</f>
        <v>79.900000000000006</v>
      </c>
      <c r="H49" s="35">
        <f>TB_Vendas[[#This Row],[Unt. Preço]]*TB_Vendas[[#This Row],[Qtd]]</f>
        <v>239.70000000000002</v>
      </c>
      <c r="I49" s="30" t="s">
        <v>83</v>
      </c>
    </row>
    <row r="50" spans="1:9" x14ac:dyDescent="0.3">
      <c r="A50" s="33">
        <f>MONTH(TB_Vendas[[#This Row],[Data]])</f>
        <v>6</v>
      </c>
      <c r="B50" s="34">
        <v>45084</v>
      </c>
      <c r="C50" s="30" t="s">
        <v>64</v>
      </c>
      <c r="D50" s="30" t="str">
        <f>_xlfn.XLOOKUP(C50,TB_Produtos[Código],TB_Produtos[Tamanho])</f>
        <v>M</v>
      </c>
      <c r="E50" s="30" t="s">
        <v>12</v>
      </c>
      <c r="F50" s="30">
        <v>2</v>
      </c>
      <c r="G50" s="77">
        <f>_xlfn.XLOOKUP(TB_Vendas[[#This Row],[Código]],TB_Produtos[Código],TB_Produtos[Preço Unitário])</f>
        <v>69.900000000000006</v>
      </c>
      <c r="H50" s="35">
        <f>TB_Vendas[[#This Row],[Unt. Preço]]*TB_Vendas[[#This Row],[Qtd]]</f>
        <v>139.80000000000001</v>
      </c>
      <c r="I50" s="30" t="s">
        <v>86</v>
      </c>
    </row>
    <row r="51" spans="1:9" x14ac:dyDescent="0.3">
      <c r="A51" s="33">
        <f>MONTH(TB_Vendas[[#This Row],[Data]])</f>
        <v>6</v>
      </c>
      <c r="B51" s="34">
        <v>45086</v>
      </c>
      <c r="C51" s="30" t="s">
        <v>61</v>
      </c>
      <c r="D51" s="30" t="str">
        <f>_xlfn.XLOOKUP(C51,TB_Produtos[Código],TB_Produtos[Tamanho])</f>
        <v>P</v>
      </c>
      <c r="E51" s="30" t="s">
        <v>13</v>
      </c>
      <c r="F51" s="30">
        <v>2</v>
      </c>
      <c r="G51" s="77">
        <f>_xlfn.XLOOKUP(TB_Vendas[[#This Row],[Código]],TB_Produtos[Código],TB_Produtos[Preço Unitário])</f>
        <v>85</v>
      </c>
      <c r="H51" s="35">
        <f>TB_Vendas[[#This Row],[Unt. Preço]]*TB_Vendas[[#This Row],[Qtd]]</f>
        <v>170</v>
      </c>
      <c r="I51" s="30" t="s">
        <v>86</v>
      </c>
    </row>
    <row r="52" spans="1:9" x14ac:dyDescent="0.3">
      <c r="A52" s="33">
        <f>MONTH(TB_Vendas[[#This Row],[Data]])</f>
        <v>6</v>
      </c>
      <c r="B52" s="34">
        <v>45086</v>
      </c>
      <c r="C52" s="30" t="s">
        <v>78</v>
      </c>
      <c r="D52" s="30" t="str">
        <f>_xlfn.XLOOKUP(C52,TB_Produtos[Código],TB_Produtos[Tamanho])</f>
        <v>Único</v>
      </c>
      <c r="E52" s="30" t="s">
        <v>12</v>
      </c>
      <c r="F52" s="30">
        <v>2</v>
      </c>
      <c r="G52" s="77">
        <f>_xlfn.XLOOKUP(TB_Vendas[[#This Row],[Código]],TB_Produtos[Código],TB_Produtos[Preço Unitário])</f>
        <v>145</v>
      </c>
      <c r="H52" s="35">
        <f>TB_Vendas[[#This Row],[Unt. Preço]]*TB_Vendas[[#This Row],[Qtd]]</f>
        <v>290</v>
      </c>
      <c r="I52" s="30" t="s">
        <v>84</v>
      </c>
    </row>
    <row r="53" spans="1:9" x14ac:dyDescent="0.3">
      <c r="A53" s="33">
        <f>MONTH(TB_Vendas[[#This Row],[Data]])</f>
        <v>6</v>
      </c>
      <c r="B53" s="34">
        <v>45088</v>
      </c>
      <c r="C53" s="30" t="s">
        <v>46</v>
      </c>
      <c r="D53" s="30" t="str">
        <f>_xlfn.XLOOKUP(C53,TB_Produtos[Código],TB_Produtos[Tamanho])</f>
        <v>P</v>
      </c>
      <c r="E53" s="30" t="s">
        <v>13</v>
      </c>
      <c r="F53" s="30">
        <v>1</v>
      </c>
      <c r="G53" s="77">
        <f>_xlfn.XLOOKUP(TB_Vendas[[#This Row],[Código]],TB_Produtos[Código],TB_Produtos[Preço Unitário])</f>
        <v>65.900000000000006</v>
      </c>
      <c r="H53" s="35">
        <f>TB_Vendas[[#This Row],[Unt. Preço]]*TB_Vendas[[#This Row],[Qtd]]</f>
        <v>65.900000000000006</v>
      </c>
      <c r="I53" s="30" t="s">
        <v>83</v>
      </c>
    </row>
    <row r="54" spans="1:9" x14ac:dyDescent="0.3">
      <c r="A54" s="33">
        <f>MONTH(TB_Vendas[[#This Row],[Data]])</f>
        <v>6</v>
      </c>
      <c r="B54" s="34">
        <v>45090</v>
      </c>
      <c r="C54" s="30" t="s">
        <v>63</v>
      </c>
      <c r="D54" s="30" t="str">
        <f>_xlfn.XLOOKUP(C54,TB_Produtos[Código],TB_Produtos[Tamanho])</f>
        <v>P</v>
      </c>
      <c r="E54" s="30" t="s">
        <v>12</v>
      </c>
      <c r="F54" s="30">
        <v>1</v>
      </c>
      <c r="G54" s="77">
        <f>_xlfn.XLOOKUP(TB_Vendas[[#This Row],[Código]],TB_Produtos[Código],TB_Produtos[Preço Unitário])</f>
        <v>69.900000000000006</v>
      </c>
      <c r="H54" s="35">
        <f>TB_Vendas[[#This Row],[Unt. Preço]]*TB_Vendas[[#This Row],[Qtd]]</f>
        <v>69.900000000000006</v>
      </c>
      <c r="I54" s="30" t="s">
        <v>83</v>
      </c>
    </row>
    <row r="55" spans="1:9" x14ac:dyDescent="0.3">
      <c r="A55" s="33">
        <f>MONTH(TB_Vendas[[#This Row],[Data]])</f>
        <v>6</v>
      </c>
      <c r="B55" s="34">
        <v>45093</v>
      </c>
      <c r="C55" s="30" t="s">
        <v>44</v>
      </c>
      <c r="D55" s="30" t="str">
        <f>_xlfn.XLOOKUP(C55,TB_Produtos[Código],TB_Produtos[Tamanho])</f>
        <v>M</v>
      </c>
      <c r="E55" s="30" t="s">
        <v>12</v>
      </c>
      <c r="F55" s="30">
        <v>3</v>
      </c>
      <c r="G55" s="77">
        <f>_xlfn.XLOOKUP(TB_Vendas[[#This Row],[Código]],TB_Produtos[Código],TB_Produtos[Preço Unitário])</f>
        <v>69.900000000000006</v>
      </c>
      <c r="H55" s="35">
        <f>TB_Vendas[[#This Row],[Unt. Preço]]*TB_Vendas[[#This Row],[Qtd]]</f>
        <v>209.70000000000002</v>
      </c>
      <c r="I55" s="30" t="s">
        <v>83</v>
      </c>
    </row>
    <row r="56" spans="1:9" x14ac:dyDescent="0.3">
      <c r="A56" s="33">
        <f>MONTH(TB_Vendas[[#This Row],[Data]])</f>
        <v>6</v>
      </c>
      <c r="B56" s="34">
        <v>45093</v>
      </c>
      <c r="C56" s="30" t="s">
        <v>57</v>
      </c>
      <c r="D56" s="30" t="str">
        <f>_xlfn.XLOOKUP(C56,TB_Produtos[Código],TB_Produtos[Tamanho])</f>
        <v>P</v>
      </c>
      <c r="E56" s="30" t="s">
        <v>12</v>
      </c>
      <c r="F56" s="30">
        <v>4</v>
      </c>
      <c r="G56" s="77">
        <f>_xlfn.XLOOKUP(TB_Vendas[[#This Row],[Código]],TB_Produtos[Código],TB_Produtos[Preço Unitário])</f>
        <v>249.9</v>
      </c>
      <c r="H56" s="35">
        <f>TB_Vendas[[#This Row],[Unt. Preço]]*TB_Vendas[[#This Row],[Qtd]]</f>
        <v>999.6</v>
      </c>
      <c r="I56" s="30" t="s">
        <v>86</v>
      </c>
    </row>
    <row r="57" spans="1:9" x14ac:dyDescent="0.3">
      <c r="A57" s="33">
        <f>MONTH(TB_Vendas[[#This Row],[Data]])</f>
        <v>6</v>
      </c>
      <c r="B57" s="34">
        <v>45094</v>
      </c>
      <c r="C57" s="30" t="s">
        <v>61</v>
      </c>
      <c r="D57" s="30" t="str">
        <f>_xlfn.XLOOKUP(C57,TB_Produtos[Código],TB_Produtos[Tamanho])</f>
        <v>P</v>
      </c>
      <c r="E57" s="30" t="s">
        <v>13</v>
      </c>
      <c r="F57" s="30">
        <v>2</v>
      </c>
      <c r="G57" s="77">
        <f>_xlfn.XLOOKUP(TB_Vendas[[#This Row],[Código]],TB_Produtos[Código],TB_Produtos[Preço Unitário])</f>
        <v>85</v>
      </c>
      <c r="H57" s="35">
        <f>TB_Vendas[[#This Row],[Unt. Preço]]*TB_Vendas[[#This Row],[Qtd]]</f>
        <v>170</v>
      </c>
      <c r="I57" s="30" t="s">
        <v>86</v>
      </c>
    </row>
    <row r="58" spans="1:9" x14ac:dyDescent="0.3">
      <c r="A58" s="33">
        <f>MONTH(TB_Vendas[[#This Row],[Data]])</f>
        <v>6</v>
      </c>
      <c r="B58" s="34">
        <v>45097</v>
      </c>
      <c r="C58" s="30" t="s">
        <v>44</v>
      </c>
      <c r="D58" s="30" t="str">
        <f>_xlfn.XLOOKUP(C58,TB_Produtos[Código],TB_Produtos[Tamanho])</f>
        <v>M</v>
      </c>
      <c r="E58" s="30" t="s">
        <v>12</v>
      </c>
      <c r="F58" s="30">
        <v>1</v>
      </c>
      <c r="G58" s="77">
        <f>_xlfn.XLOOKUP(TB_Vendas[[#This Row],[Código]],TB_Produtos[Código],TB_Produtos[Preço Unitário])</f>
        <v>69.900000000000006</v>
      </c>
      <c r="H58" s="35">
        <f>TB_Vendas[[#This Row],[Unt. Preço]]*TB_Vendas[[#This Row],[Qtd]]</f>
        <v>69.900000000000006</v>
      </c>
      <c r="I58" s="30" t="s">
        <v>84</v>
      </c>
    </row>
    <row r="59" spans="1:9" x14ac:dyDescent="0.3">
      <c r="A59" s="33">
        <f>MONTH(TB_Vendas[[#This Row],[Data]])</f>
        <v>6</v>
      </c>
      <c r="B59" s="34">
        <v>45105</v>
      </c>
      <c r="C59" s="30" t="s">
        <v>50</v>
      </c>
      <c r="D59" s="30" t="str">
        <f>_xlfn.XLOOKUP(C59,TB_Produtos[Código],TB_Produtos[Tamanho])</f>
        <v>G</v>
      </c>
      <c r="E59" s="30" t="s">
        <v>12</v>
      </c>
      <c r="F59" s="30">
        <v>5</v>
      </c>
      <c r="G59" s="77">
        <f>_xlfn.XLOOKUP(TB_Vendas[[#This Row],[Código]],TB_Produtos[Código],TB_Produtos[Preço Unitário])</f>
        <v>75</v>
      </c>
      <c r="H59" s="35">
        <f>TB_Vendas[[#This Row],[Unt. Preço]]*TB_Vendas[[#This Row],[Qtd]]</f>
        <v>375</v>
      </c>
      <c r="I59" s="30" t="s">
        <v>84</v>
      </c>
    </row>
    <row r="60" spans="1:9" x14ac:dyDescent="0.3">
      <c r="A60" s="33">
        <f>MONTH(TB_Vendas[[#This Row],[Data]])</f>
        <v>6</v>
      </c>
      <c r="B60" s="34">
        <v>45105</v>
      </c>
      <c r="C60" s="30" t="s">
        <v>79</v>
      </c>
      <c r="D60" s="30" t="str">
        <f>_xlfn.XLOOKUP(C60,TB_Produtos[Código],TB_Produtos[Tamanho])</f>
        <v>Único</v>
      </c>
      <c r="E60" s="30" t="s">
        <v>12</v>
      </c>
      <c r="F60" s="30">
        <v>2</v>
      </c>
      <c r="G60" s="77">
        <f>_xlfn.XLOOKUP(TB_Vendas[[#This Row],[Código]],TB_Produtos[Código],TB_Produtos[Preço Unitário])</f>
        <v>145</v>
      </c>
      <c r="H60" s="35">
        <f>TB_Vendas[[#This Row],[Unt. Preço]]*TB_Vendas[[#This Row],[Qtd]]</f>
        <v>290</v>
      </c>
      <c r="I60" s="30" t="s">
        <v>84</v>
      </c>
    </row>
    <row r="61" spans="1:9" x14ac:dyDescent="0.3">
      <c r="A61" s="33">
        <f>MONTH(TB_Vendas[[#This Row],[Data]])</f>
        <v>6</v>
      </c>
      <c r="B61" s="34">
        <v>45105</v>
      </c>
      <c r="C61" s="30" t="s">
        <v>47</v>
      </c>
      <c r="D61" s="30" t="str">
        <f>_xlfn.XLOOKUP(C61,TB_Produtos[Código],TB_Produtos[Tamanho])</f>
        <v>M</v>
      </c>
      <c r="E61" s="30" t="s">
        <v>13</v>
      </c>
      <c r="F61" s="30">
        <v>3</v>
      </c>
      <c r="G61" s="77">
        <f>_xlfn.XLOOKUP(TB_Vendas[[#This Row],[Código]],TB_Produtos[Código],TB_Produtos[Preço Unitário])</f>
        <v>69.900000000000006</v>
      </c>
      <c r="H61" s="35">
        <f>TB_Vendas[[#This Row],[Unt. Preço]]*TB_Vendas[[#This Row],[Qtd]]</f>
        <v>209.70000000000002</v>
      </c>
      <c r="I61" s="30" t="s">
        <v>86</v>
      </c>
    </row>
    <row r="62" spans="1:9" x14ac:dyDescent="0.3">
      <c r="A62" s="36">
        <f>MONTH(TB_Vendas[[#This Row],[Data]])</f>
        <v>7</v>
      </c>
      <c r="B62" s="37">
        <v>45112</v>
      </c>
      <c r="C62" s="30" t="s">
        <v>299</v>
      </c>
      <c r="D62" s="38" t="str">
        <f>_xlfn.XLOOKUP(C62,TB_Produtos[Código],TB_Produtos[Tamanho])</f>
        <v>M</v>
      </c>
      <c r="E62" s="38" t="s">
        <v>13</v>
      </c>
      <c r="F62" s="38">
        <v>1</v>
      </c>
      <c r="G62" s="78">
        <f>_xlfn.XLOOKUP(TB_Vendas[[#This Row],[Código]],TB_Produtos[Código],TB_Produtos[Preço Unitário])</f>
        <v>89.9</v>
      </c>
      <c r="H62" s="39">
        <f>TB_Vendas[[#This Row],[Unt. Preço]]*TB_Vendas[[#This Row],[Qtd]]</f>
        <v>89.9</v>
      </c>
      <c r="I62" s="40" t="s">
        <v>84</v>
      </c>
    </row>
    <row r="63" spans="1:9" x14ac:dyDescent="0.3">
      <c r="A63" s="36">
        <f>MONTH(TB_Vendas[[#This Row],[Data]])</f>
        <v>7</v>
      </c>
      <c r="B63" s="37">
        <v>45113</v>
      </c>
      <c r="C63" s="30" t="s">
        <v>300</v>
      </c>
      <c r="D63" s="38" t="str">
        <f>_xlfn.XLOOKUP(C63,TB_Produtos[Código],TB_Produtos[Tamanho])</f>
        <v>G</v>
      </c>
      <c r="E63" s="38" t="s">
        <v>82</v>
      </c>
      <c r="F63" s="38">
        <v>1</v>
      </c>
      <c r="G63" s="78">
        <f>_xlfn.XLOOKUP(TB_Vendas[[#This Row],[Código]],TB_Produtos[Código],TB_Produtos[Preço Unitário])</f>
        <v>92.9</v>
      </c>
      <c r="H63" s="39">
        <f>TB_Vendas[[#This Row],[Unt. Preço]]*TB_Vendas[[#This Row],[Qtd]]</f>
        <v>92.9</v>
      </c>
      <c r="I63" s="40" t="s">
        <v>83</v>
      </c>
    </row>
    <row r="64" spans="1:9" x14ac:dyDescent="0.3">
      <c r="A64" s="36">
        <f>MONTH(TB_Vendas[[#This Row],[Data]])</f>
        <v>7</v>
      </c>
      <c r="B64" s="37">
        <v>45114</v>
      </c>
      <c r="C64" s="30" t="s">
        <v>301</v>
      </c>
      <c r="D64" s="38">
        <f>_xlfn.XLOOKUP(C64,TB_Produtos[Código],TB_Produtos[Tamanho])</f>
        <v>44</v>
      </c>
      <c r="E64" s="38" t="s">
        <v>82</v>
      </c>
      <c r="F64" s="38">
        <v>2</v>
      </c>
      <c r="G64" s="78">
        <f>_xlfn.XLOOKUP(TB_Vendas[[#This Row],[Código]],TB_Produtos[Código],TB_Produtos[Preço Unitário])</f>
        <v>139.9</v>
      </c>
      <c r="H64" s="39">
        <f>TB_Vendas[[#This Row],[Unt. Preço]]*TB_Vendas[[#This Row],[Qtd]]</f>
        <v>279.8</v>
      </c>
      <c r="I64" s="40" t="s">
        <v>86</v>
      </c>
    </row>
    <row r="65" spans="1:9" x14ac:dyDescent="0.3">
      <c r="A65" s="36">
        <f>MONTH(TB_Vendas[[#This Row],[Data]])</f>
        <v>7</v>
      </c>
      <c r="B65" s="37">
        <v>45119</v>
      </c>
      <c r="C65" s="30" t="s">
        <v>302</v>
      </c>
      <c r="D65" s="38">
        <f>_xlfn.XLOOKUP(C65,TB_Produtos[Código],TB_Produtos[Tamanho])</f>
        <v>40</v>
      </c>
      <c r="E65" s="38" t="s">
        <v>12</v>
      </c>
      <c r="F65" s="38">
        <v>1</v>
      </c>
      <c r="G65" s="78">
        <f>_xlfn.XLOOKUP(TB_Vendas[[#This Row],[Código]],TB_Produtos[Código],TB_Produtos[Preço Unitário])</f>
        <v>129.9</v>
      </c>
      <c r="H65" s="39">
        <f>TB_Vendas[[#This Row],[Unt. Preço]]*TB_Vendas[[#This Row],[Qtd]]</f>
        <v>129.9</v>
      </c>
      <c r="I65" s="40" t="s">
        <v>86</v>
      </c>
    </row>
    <row r="66" spans="1:9" x14ac:dyDescent="0.3">
      <c r="A66" s="36">
        <f>MONTH(TB_Vendas[[#This Row],[Data]])</f>
        <v>7</v>
      </c>
      <c r="B66" s="37">
        <v>45120</v>
      </c>
      <c r="C66" s="30" t="s">
        <v>303</v>
      </c>
      <c r="D66" s="38">
        <f>_xlfn.XLOOKUP(C66,TB_Produtos[Código],TB_Produtos[Tamanho])</f>
        <v>36</v>
      </c>
      <c r="E66" s="38" t="s">
        <v>12</v>
      </c>
      <c r="F66" s="38">
        <v>1</v>
      </c>
      <c r="G66" s="78">
        <f>_xlfn.XLOOKUP(TB_Vendas[[#This Row],[Código]],TB_Produtos[Código],TB_Produtos[Preço Unitário])</f>
        <v>139.9</v>
      </c>
      <c r="H66" s="39">
        <f>TB_Vendas[[#This Row],[Unt. Preço]]*TB_Vendas[[#This Row],[Qtd]]</f>
        <v>139.9</v>
      </c>
      <c r="I66" s="40" t="s">
        <v>83</v>
      </c>
    </row>
    <row r="67" spans="1:9" x14ac:dyDescent="0.3">
      <c r="A67" s="36">
        <f>MONTH(TB_Vendas[[#This Row],[Data]])</f>
        <v>7</v>
      </c>
      <c r="B67" s="37">
        <v>45124</v>
      </c>
      <c r="C67" s="30" t="s">
        <v>304</v>
      </c>
      <c r="D67" s="38">
        <f>_xlfn.XLOOKUP(C67,TB_Produtos[Código],TB_Produtos[Tamanho])</f>
        <v>38</v>
      </c>
      <c r="E67" s="38" t="s">
        <v>82</v>
      </c>
      <c r="F67" s="38">
        <v>1</v>
      </c>
      <c r="G67" s="78">
        <f>_xlfn.XLOOKUP(TB_Vendas[[#This Row],[Código]],TB_Produtos[Código],TB_Produtos[Preço Unitário])</f>
        <v>139.9</v>
      </c>
      <c r="H67" s="39">
        <f>TB_Vendas[[#This Row],[Unt. Preço]]*TB_Vendas[[#This Row],[Qtd]]</f>
        <v>139.9</v>
      </c>
      <c r="I67" s="40" t="s">
        <v>83</v>
      </c>
    </row>
    <row r="68" spans="1:9" x14ac:dyDescent="0.3">
      <c r="A68" s="36">
        <f>MONTH(TB_Vendas[[#This Row],[Data]])</f>
        <v>7</v>
      </c>
      <c r="B68" s="37">
        <v>45130</v>
      </c>
      <c r="C68" s="30" t="s">
        <v>305</v>
      </c>
      <c r="D68" s="38">
        <f>_xlfn.XLOOKUP(C68,TB_Produtos[Código],TB_Produtos[Tamanho])</f>
        <v>38</v>
      </c>
      <c r="E68" s="38" t="s">
        <v>13</v>
      </c>
      <c r="F68" s="38">
        <v>1</v>
      </c>
      <c r="G68" s="78">
        <f>_xlfn.XLOOKUP(TB_Vendas[[#This Row],[Código]],TB_Produtos[Código],TB_Produtos[Preço Unitário])</f>
        <v>139.9</v>
      </c>
      <c r="H68" s="39">
        <f>TB_Vendas[[#This Row],[Unt. Preço]]*TB_Vendas[[#This Row],[Qtd]]</f>
        <v>139.9</v>
      </c>
      <c r="I68" s="40" t="s">
        <v>84</v>
      </c>
    </row>
    <row r="69" spans="1:9" x14ac:dyDescent="0.3">
      <c r="A69" s="36">
        <f>MONTH(TB_Vendas[[#This Row],[Data]])</f>
        <v>7</v>
      </c>
      <c r="B69" s="37">
        <v>45133</v>
      </c>
      <c r="C69" s="30" t="s">
        <v>306</v>
      </c>
      <c r="D69" s="38">
        <f>_xlfn.XLOOKUP(C69,TB_Produtos[Código],TB_Produtos[Tamanho])</f>
        <v>40</v>
      </c>
      <c r="E69" s="38" t="s">
        <v>12</v>
      </c>
      <c r="F69" s="38">
        <v>2</v>
      </c>
      <c r="G69" s="78">
        <f>_xlfn.XLOOKUP(TB_Vendas[[#This Row],[Código]],TB_Produtos[Código],TB_Produtos[Preço Unitário])</f>
        <v>139.9</v>
      </c>
      <c r="H69" s="39">
        <f>TB_Vendas[[#This Row],[Unt. Preço]]*TB_Vendas[[#This Row],[Qtd]]</f>
        <v>279.8</v>
      </c>
      <c r="I69" s="40" t="s">
        <v>83</v>
      </c>
    </row>
    <row r="70" spans="1:9" x14ac:dyDescent="0.3">
      <c r="A70" s="36">
        <f>MONTH(TB_Vendas[[#This Row],[Data]])</f>
        <v>7</v>
      </c>
      <c r="B70" s="37">
        <v>45135</v>
      </c>
      <c r="C70" s="30" t="s">
        <v>307</v>
      </c>
      <c r="D70" s="38">
        <f>_xlfn.XLOOKUP(C70,TB_Produtos[Código],TB_Produtos[Tamanho])</f>
        <v>42</v>
      </c>
      <c r="E70" s="38" t="s">
        <v>12</v>
      </c>
      <c r="F70" s="38">
        <v>2</v>
      </c>
      <c r="G70" s="78">
        <f>_xlfn.XLOOKUP(TB_Vendas[[#This Row],[Código]],TB_Produtos[Código],TB_Produtos[Preço Unitário])</f>
        <v>139.9</v>
      </c>
      <c r="H70" s="39">
        <f>TB_Vendas[[#This Row],[Unt. Preço]]*TB_Vendas[[#This Row],[Qtd]]</f>
        <v>279.8</v>
      </c>
      <c r="I70" s="40" t="s">
        <v>83</v>
      </c>
    </row>
    <row r="71" spans="1:9" x14ac:dyDescent="0.3">
      <c r="A71" s="36">
        <f>MONTH(TB_Vendas[[#This Row],[Data]])</f>
        <v>7</v>
      </c>
      <c r="B71" s="37">
        <v>45136</v>
      </c>
      <c r="C71" s="30" t="s">
        <v>308</v>
      </c>
      <c r="D71" s="38">
        <f>_xlfn.XLOOKUP(C71,TB_Produtos[Código],TB_Produtos[Tamanho])</f>
        <v>36</v>
      </c>
      <c r="E71" s="38" t="s">
        <v>12</v>
      </c>
      <c r="F71" s="38">
        <v>1</v>
      </c>
      <c r="G71" s="78">
        <f>_xlfn.XLOOKUP(TB_Vendas[[#This Row],[Código]],TB_Produtos[Código],TB_Produtos[Preço Unitário])</f>
        <v>129.9</v>
      </c>
      <c r="H71" s="39">
        <f>TB_Vendas[[#This Row],[Unt. Preço]]*TB_Vendas[[#This Row],[Qtd]]</f>
        <v>129.9</v>
      </c>
      <c r="I71" s="40" t="s">
        <v>86</v>
      </c>
    </row>
    <row r="72" spans="1:9" x14ac:dyDescent="0.3">
      <c r="A72" s="36">
        <f>MONTH(TB_Vendas[[#This Row],[Data]])</f>
        <v>7</v>
      </c>
      <c r="B72" s="37">
        <v>45137</v>
      </c>
      <c r="C72" s="30" t="s">
        <v>309</v>
      </c>
      <c r="D72" s="38">
        <f>_xlfn.XLOOKUP(C72,TB_Produtos[Código],TB_Produtos[Tamanho])</f>
        <v>38</v>
      </c>
      <c r="E72" s="38" t="s">
        <v>12</v>
      </c>
      <c r="F72" s="38">
        <v>1</v>
      </c>
      <c r="G72" s="78">
        <f>_xlfn.XLOOKUP(TB_Vendas[[#This Row],[Código]],TB_Produtos[Código],TB_Produtos[Preço Unitário])</f>
        <v>129.9</v>
      </c>
      <c r="H72" s="39">
        <f>TB_Vendas[[#This Row],[Unt. Preço]]*TB_Vendas[[#This Row],[Qtd]]</f>
        <v>129.9</v>
      </c>
      <c r="I72" s="40" t="s">
        <v>84</v>
      </c>
    </row>
    <row r="73" spans="1:9" x14ac:dyDescent="0.3">
      <c r="A73" s="36">
        <f>MONTH(TB_Vendas[[#This Row],[Data]])</f>
        <v>8</v>
      </c>
      <c r="B73" s="37">
        <v>45141</v>
      </c>
      <c r="C73" s="30" t="s">
        <v>310</v>
      </c>
      <c r="D73" s="38">
        <f>_xlfn.XLOOKUP(C73,TB_Produtos[Código],TB_Produtos[Tamanho])</f>
        <v>40</v>
      </c>
      <c r="E73" s="38" t="s">
        <v>13</v>
      </c>
      <c r="F73" s="38">
        <v>1</v>
      </c>
      <c r="G73" s="78">
        <f>_xlfn.XLOOKUP(TB_Vendas[[#This Row],[Código]],TB_Produtos[Código],TB_Produtos[Preço Unitário])</f>
        <v>129.9</v>
      </c>
      <c r="H73" s="39">
        <f>TB_Vendas[[#This Row],[Unt. Preço]]*TB_Vendas[[#This Row],[Qtd]]</f>
        <v>129.9</v>
      </c>
      <c r="I73" s="40" t="s">
        <v>86</v>
      </c>
    </row>
    <row r="74" spans="1:9" x14ac:dyDescent="0.3">
      <c r="A74" s="36">
        <f>MONTH(TB_Vendas[[#This Row],[Data]])</f>
        <v>8</v>
      </c>
      <c r="B74" s="37">
        <v>45143</v>
      </c>
      <c r="C74" s="30" t="s">
        <v>311</v>
      </c>
      <c r="D74" s="38">
        <f>_xlfn.XLOOKUP(C74,TB_Produtos[Código],TB_Produtos[Tamanho])</f>
        <v>42</v>
      </c>
      <c r="E74" s="38" t="s">
        <v>12</v>
      </c>
      <c r="F74" s="38">
        <v>2</v>
      </c>
      <c r="G74" s="78">
        <f>_xlfn.XLOOKUP(TB_Vendas[[#This Row],[Código]],TB_Produtos[Código],TB_Produtos[Preço Unitário])</f>
        <v>129.9</v>
      </c>
      <c r="H74" s="39">
        <f>TB_Vendas[[#This Row],[Unt. Preço]]*TB_Vendas[[#This Row],[Qtd]]</f>
        <v>259.8</v>
      </c>
      <c r="I74" s="40" t="s">
        <v>84</v>
      </c>
    </row>
    <row r="75" spans="1:9" x14ac:dyDescent="0.3">
      <c r="A75" s="36">
        <f>MONTH(TB_Vendas[[#This Row],[Data]])</f>
        <v>8</v>
      </c>
      <c r="B75" s="37">
        <v>45156</v>
      </c>
      <c r="C75" s="30" t="s">
        <v>312</v>
      </c>
      <c r="D75" s="38">
        <f>_xlfn.XLOOKUP(C75,TB_Produtos[Código],TB_Produtos[Tamanho])</f>
        <v>44</v>
      </c>
      <c r="E75" s="38" t="s">
        <v>82</v>
      </c>
      <c r="F75" s="38">
        <v>1</v>
      </c>
      <c r="G75" s="78">
        <f>_xlfn.XLOOKUP(TB_Vendas[[#This Row],[Código]],TB_Produtos[Código],TB_Produtos[Preço Unitário])</f>
        <v>129.9</v>
      </c>
      <c r="H75" s="39">
        <f>TB_Vendas[[#This Row],[Unt. Preço]]*TB_Vendas[[#This Row],[Qtd]]</f>
        <v>129.9</v>
      </c>
      <c r="I75" s="40" t="s">
        <v>83</v>
      </c>
    </row>
    <row r="76" spans="1:9" x14ac:dyDescent="0.3">
      <c r="A76" s="36">
        <f>MONTH(TB_Vendas[[#This Row],[Data]])</f>
        <v>8</v>
      </c>
      <c r="B76" s="37">
        <v>45159</v>
      </c>
      <c r="C76" s="30" t="s">
        <v>313</v>
      </c>
      <c r="D76" s="38">
        <f>_xlfn.XLOOKUP(C76,TB_Produtos[Código],TB_Produtos[Tamanho])</f>
        <v>40</v>
      </c>
      <c r="E76" s="38" t="s">
        <v>12</v>
      </c>
      <c r="F76" s="38">
        <v>2</v>
      </c>
      <c r="G76" s="78">
        <f>_xlfn.XLOOKUP(TB_Vendas[[#This Row],[Código]],TB_Produtos[Código],TB_Produtos[Preço Unitário])</f>
        <v>129.9</v>
      </c>
      <c r="H76" s="39">
        <f>TB_Vendas[[#This Row],[Unt. Preço]]*TB_Vendas[[#This Row],[Qtd]]</f>
        <v>259.8</v>
      </c>
      <c r="I76" s="40" t="s">
        <v>86</v>
      </c>
    </row>
    <row r="77" spans="1:9" x14ac:dyDescent="0.3">
      <c r="A77" s="36">
        <f>MONTH(TB_Vendas[[#This Row],[Data]])</f>
        <v>8</v>
      </c>
      <c r="B77" s="37">
        <v>45162</v>
      </c>
      <c r="C77" s="30" t="s">
        <v>314</v>
      </c>
      <c r="D77" s="38">
        <f>_xlfn.XLOOKUP(C77,TB_Produtos[Código],TB_Produtos[Tamanho])</f>
        <v>42</v>
      </c>
      <c r="E77" s="38" t="s">
        <v>82</v>
      </c>
      <c r="F77" s="38">
        <v>4</v>
      </c>
      <c r="G77" s="78">
        <f>_xlfn.XLOOKUP(TB_Vendas[[#This Row],[Código]],TB_Produtos[Código],TB_Produtos[Preço Unitário])</f>
        <v>129.9</v>
      </c>
      <c r="H77" s="39">
        <f>TB_Vendas[[#This Row],[Unt. Preço]]*TB_Vendas[[#This Row],[Qtd]]</f>
        <v>519.6</v>
      </c>
      <c r="I77" s="40" t="s">
        <v>84</v>
      </c>
    </row>
    <row r="78" spans="1:9" x14ac:dyDescent="0.3">
      <c r="A78" s="36">
        <f>MONTH(TB_Vendas[[#This Row],[Data]])</f>
        <v>8</v>
      </c>
      <c r="B78" s="37">
        <v>45163</v>
      </c>
      <c r="C78" s="30" t="s">
        <v>315</v>
      </c>
      <c r="D78" s="38">
        <f>_xlfn.XLOOKUP(C78,TB_Produtos[Código],TB_Produtos[Tamanho])</f>
        <v>38</v>
      </c>
      <c r="E78" s="38" t="s">
        <v>12</v>
      </c>
      <c r="F78" s="38">
        <v>3</v>
      </c>
      <c r="G78" s="78">
        <f>_xlfn.XLOOKUP(TB_Vendas[[#This Row],[Código]],TB_Produtos[Código],TB_Produtos[Preço Unitário])</f>
        <v>149.9</v>
      </c>
      <c r="H78" s="39">
        <f>TB_Vendas[[#This Row],[Unt. Preço]]*TB_Vendas[[#This Row],[Qtd]]</f>
        <v>449.70000000000005</v>
      </c>
      <c r="I78" s="40" t="s">
        <v>84</v>
      </c>
    </row>
    <row r="79" spans="1:9" x14ac:dyDescent="0.3">
      <c r="A79" s="36">
        <f>MONTH(TB_Vendas[[#This Row],[Data]])</f>
        <v>8</v>
      </c>
      <c r="B79" s="37">
        <v>45164</v>
      </c>
      <c r="C79" s="30" t="s">
        <v>316</v>
      </c>
      <c r="D79" s="38">
        <f>_xlfn.XLOOKUP(C79,TB_Produtos[Código],TB_Produtos[Tamanho])</f>
        <v>40</v>
      </c>
      <c r="E79" s="38" t="s">
        <v>12</v>
      </c>
      <c r="F79" s="38">
        <v>2</v>
      </c>
      <c r="G79" s="78">
        <f>_xlfn.XLOOKUP(TB_Vendas[[#This Row],[Código]],TB_Produtos[Código],TB_Produtos[Preço Unitário])</f>
        <v>149.9</v>
      </c>
      <c r="H79" s="39">
        <f>TB_Vendas[[#This Row],[Unt. Preço]]*TB_Vendas[[#This Row],[Qtd]]</f>
        <v>299.8</v>
      </c>
      <c r="I79" s="40" t="s">
        <v>83</v>
      </c>
    </row>
    <row r="80" spans="1:9" x14ac:dyDescent="0.3">
      <c r="A80" s="36">
        <f>MONTH(TB_Vendas[[#This Row],[Data]])</f>
        <v>9</v>
      </c>
      <c r="B80" s="37">
        <v>45170</v>
      </c>
      <c r="C80" s="30" t="s">
        <v>317</v>
      </c>
      <c r="D80" s="38">
        <f>_xlfn.XLOOKUP(C80,TB_Produtos[Código],TB_Produtos[Tamanho])</f>
        <v>42</v>
      </c>
      <c r="E80" s="38" t="s">
        <v>12</v>
      </c>
      <c r="F80" s="38">
        <v>3</v>
      </c>
      <c r="G80" s="78">
        <f>_xlfn.XLOOKUP(TB_Vendas[[#This Row],[Código]],TB_Produtos[Código],TB_Produtos[Preço Unitário])</f>
        <v>149.9</v>
      </c>
      <c r="H80" s="39">
        <f>TB_Vendas[[#This Row],[Unt. Preço]]*TB_Vendas[[#This Row],[Qtd]]</f>
        <v>449.70000000000005</v>
      </c>
      <c r="I80" s="40" t="s">
        <v>86</v>
      </c>
    </row>
    <row r="81" spans="1:9" x14ac:dyDescent="0.3">
      <c r="A81" s="36">
        <f>MONTH(TB_Vendas[[#This Row],[Data]])</f>
        <v>9</v>
      </c>
      <c r="B81" s="37">
        <v>45170</v>
      </c>
      <c r="C81" s="30" t="s">
        <v>318</v>
      </c>
      <c r="D81" s="38" t="str">
        <f>_xlfn.XLOOKUP(C81,TB_Produtos[Código],TB_Produtos[Tamanho])</f>
        <v>P</v>
      </c>
      <c r="E81" s="38" t="s">
        <v>82</v>
      </c>
      <c r="F81" s="38">
        <v>1</v>
      </c>
      <c r="G81" s="78">
        <f>_xlfn.XLOOKUP(TB_Vendas[[#This Row],[Código]],TB_Produtos[Código],TB_Produtos[Preço Unitário])</f>
        <v>99.9</v>
      </c>
      <c r="H81" s="39">
        <f>TB_Vendas[[#This Row],[Unt. Preço]]*TB_Vendas[[#This Row],[Qtd]]</f>
        <v>99.9</v>
      </c>
      <c r="I81" s="40" t="s">
        <v>83</v>
      </c>
    </row>
    <row r="82" spans="1:9" x14ac:dyDescent="0.3">
      <c r="A82" s="36">
        <f>MONTH(TB_Vendas[[#This Row],[Data]])</f>
        <v>9</v>
      </c>
      <c r="B82" s="37">
        <v>45171</v>
      </c>
      <c r="C82" s="30" t="s">
        <v>319</v>
      </c>
      <c r="D82" s="38" t="str">
        <f>_xlfn.XLOOKUP(C82,TB_Produtos[Código],TB_Produtos[Tamanho])</f>
        <v>M</v>
      </c>
      <c r="E82" s="38" t="s">
        <v>13</v>
      </c>
      <c r="F82" s="38">
        <v>4</v>
      </c>
      <c r="G82" s="78">
        <f>_xlfn.XLOOKUP(TB_Vendas[[#This Row],[Código]],TB_Produtos[Código],TB_Produtos[Preço Unitário])</f>
        <v>99.9</v>
      </c>
      <c r="H82" s="39">
        <f>TB_Vendas[[#This Row],[Unt. Preço]]*TB_Vendas[[#This Row],[Qtd]]</f>
        <v>399.6</v>
      </c>
      <c r="I82" s="40" t="s">
        <v>83</v>
      </c>
    </row>
    <row r="83" spans="1:9" x14ac:dyDescent="0.3">
      <c r="A83" s="36">
        <f>MONTH(TB_Vendas[[#This Row],[Data]])</f>
        <v>9</v>
      </c>
      <c r="B83" s="37">
        <v>45172</v>
      </c>
      <c r="C83" s="30" t="s">
        <v>320</v>
      </c>
      <c r="D83" s="38" t="str">
        <f>_xlfn.XLOOKUP(C83,TB_Produtos[Código],TB_Produtos[Tamanho])</f>
        <v>G</v>
      </c>
      <c r="E83" s="38" t="s">
        <v>12</v>
      </c>
      <c r="F83" s="38">
        <v>2</v>
      </c>
      <c r="G83" s="78">
        <f>_xlfn.XLOOKUP(TB_Vendas[[#This Row],[Código]],TB_Produtos[Código],TB_Produtos[Preço Unitário])</f>
        <v>99.9</v>
      </c>
      <c r="H83" s="39">
        <f>TB_Vendas[[#This Row],[Unt. Preço]]*TB_Vendas[[#This Row],[Qtd]]</f>
        <v>199.8</v>
      </c>
      <c r="I83" s="40" t="s">
        <v>86</v>
      </c>
    </row>
    <row r="84" spans="1:9" x14ac:dyDescent="0.3">
      <c r="A84" s="36">
        <f>MONTH(TB_Vendas[[#This Row],[Data]])</f>
        <v>9</v>
      </c>
      <c r="B84" s="37">
        <v>45173</v>
      </c>
      <c r="C84" s="30" t="s">
        <v>321</v>
      </c>
      <c r="D84" s="38" t="str">
        <f>_xlfn.XLOOKUP(C84,TB_Produtos[Código],TB_Produtos[Tamanho])</f>
        <v>P</v>
      </c>
      <c r="E84" s="38" t="s">
        <v>12</v>
      </c>
      <c r="F84" s="38">
        <v>3</v>
      </c>
      <c r="G84" s="78">
        <f>_xlfn.XLOOKUP(TB_Vendas[[#This Row],[Código]],TB_Produtos[Código],TB_Produtos[Preço Unitário])</f>
        <v>44.9</v>
      </c>
      <c r="H84" s="39">
        <f>TB_Vendas[[#This Row],[Unt. Preço]]*TB_Vendas[[#This Row],[Qtd]]</f>
        <v>134.69999999999999</v>
      </c>
      <c r="I84" s="40" t="s">
        <v>83</v>
      </c>
    </row>
    <row r="85" spans="1:9" x14ac:dyDescent="0.3">
      <c r="A85" s="36">
        <f>MONTH(TB_Vendas[[#This Row],[Data]])</f>
        <v>9</v>
      </c>
      <c r="B85" s="37">
        <v>45178</v>
      </c>
      <c r="C85" s="30" t="s">
        <v>322</v>
      </c>
      <c r="D85" s="38" t="str">
        <f>_xlfn.XLOOKUP(C85,TB_Produtos[Código],TB_Produtos[Tamanho])</f>
        <v>M</v>
      </c>
      <c r="E85" s="38" t="s">
        <v>12</v>
      </c>
      <c r="F85" s="38">
        <v>2</v>
      </c>
      <c r="G85" s="78">
        <f>_xlfn.XLOOKUP(TB_Vendas[[#This Row],[Código]],TB_Produtos[Código],TB_Produtos[Preço Unitário])</f>
        <v>46.9</v>
      </c>
      <c r="H85" s="39">
        <f>TB_Vendas[[#This Row],[Unt. Preço]]*TB_Vendas[[#This Row],[Qtd]]</f>
        <v>93.8</v>
      </c>
      <c r="I85" s="40" t="s">
        <v>86</v>
      </c>
    </row>
    <row r="86" spans="1:9" x14ac:dyDescent="0.3">
      <c r="A86" s="36">
        <f>MONTH(TB_Vendas[[#This Row],[Data]])</f>
        <v>9</v>
      </c>
      <c r="B86" s="37">
        <v>45183</v>
      </c>
      <c r="C86" s="30" t="s">
        <v>323</v>
      </c>
      <c r="D86" s="38" t="str">
        <f>_xlfn.XLOOKUP(C86,TB_Produtos[Código],TB_Produtos[Tamanho])</f>
        <v>G</v>
      </c>
      <c r="E86" s="38" t="s">
        <v>82</v>
      </c>
      <c r="F86" s="38">
        <v>1</v>
      </c>
      <c r="G86" s="78">
        <f>_xlfn.XLOOKUP(TB_Vendas[[#This Row],[Código]],TB_Produtos[Código],TB_Produtos[Preço Unitário])</f>
        <v>48.9</v>
      </c>
      <c r="H86" s="39">
        <f>TB_Vendas[[#This Row],[Unt. Preço]]*TB_Vendas[[#This Row],[Qtd]]</f>
        <v>48.9</v>
      </c>
      <c r="I86" s="40" t="s">
        <v>86</v>
      </c>
    </row>
    <row r="87" spans="1:9" x14ac:dyDescent="0.3">
      <c r="A87" s="36">
        <f>MONTH(TB_Vendas[[#This Row],[Data]])</f>
        <v>9</v>
      </c>
      <c r="B87" s="37">
        <v>45188</v>
      </c>
      <c r="C87" s="30" t="s">
        <v>324</v>
      </c>
      <c r="D87" s="38" t="str">
        <f>_xlfn.XLOOKUP(C87,TB_Produtos[Código],TB_Produtos[Tamanho])</f>
        <v>P</v>
      </c>
      <c r="E87" s="38" t="s">
        <v>12</v>
      </c>
      <c r="F87" s="38">
        <v>5</v>
      </c>
      <c r="G87" s="78">
        <f>_xlfn.XLOOKUP(TB_Vendas[[#This Row],[Código]],TB_Produtos[Código],TB_Produtos[Preço Unitário])</f>
        <v>44.9</v>
      </c>
      <c r="H87" s="39">
        <f>TB_Vendas[[#This Row],[Unt. Preço]]*TB_Vendas[[#This Row],[Qtd]]</f>
        <v>224.5</v>
      </c>
      <c r="I87" s="40" t="s">
        <v>86</v>
      </c>
    </row>
    <row r="88" spans="1:9" x14ac:dyDescent="0.3">
      <c r="A88" s="36">
        <f>MONTH(TB_Vendas[[#This Row],[Data]])</f>
        <v>9</v>
      </c>
      <c r="B88" s="37">
        <v>45190</v>
      </c>
      <c r="C88" s="30" t="s">
        <v>325</v>
      </c>
      <c r="D88" s="38" t="str">
        <f>_xlfn.XLOOKUP(C88,TB_Produtos[Código],TB_Produtos[Tamanho])</f>
        <v>M</v>
      </c>
      <c r="E88" s="38" t="s">
        <v>82</v>
      </c>
      <c r="F88" s="38">
        <v>2</v>
      </c>
      <c r="G88" s="78">
        <f>_xlfn.XLOOKUP(TB_Vendas[[#This Row],[Código]],TB_Produtos[Código],TB_Produtos[Preço Unitário])</f>
        <v>46.9</v>
      </c>
      <c r="H88" s="39">
        <f>TB_Vendas[[#This Row],[Unt. Preço]]*TB_Vendas[[#This Row],[Qtd]]</f>
        <v>93.8</v>
      </c>
      <c r="I88" s="40" t="s">
        <v>84</v>
      </c>
    </row>
    <row r="89" spans="1:9" x14ac:dyDescent="0.3">
      <c r="A89" s="36">
        <f>MONTH(TB_Vendas[[#This Row],[Data]])</f>
        <v>9</v>
      </c>
      <c r="B89" s="37">
        <v>45194</v>
      </c>
      <c r="C89" s="30" t="s">
        <v>326</v>
      </c>
      <c r="D89" s="38" t="str">
        <f>_xlfn.XLOOKUP(C89,TB_Produtos[Código],TB_Produtos[Tamanho])</f>
        <v>G</v>
      </c>
      <c r="E89" s="38" t="s">
        <v>12</v>
      </c>
      <c r="F89" s="38">
        <v>3</v>
      </c>
      <c r="G89" s="78">
        <f>_xlfn.XLOOKUP(TB_Vendas[[#This Row],[Código]],TB_Produtos[Código],TB_Produtos[Preço Unitário])</f>
        <v>48.9</v>
      </c>
      <c r="H89" s="39">
        <f>TB_Vendas[[#This Row],[Unt. Preço]]*TB_Vendas[[#This Row],[Qtd]]</f>
        <v>146.69999999999999</v>
      </c>
      <c r="I89" s="40" t="s">
        <v>83</v>
      </c>
    </row>
    <row r="90" spans="1:9" x14ac:dyDescent="0.3">
      <c r="A90" s="36">
        <f>MONTH(TB_Vendas[[#This Row],[Data]])</f>
        <v>10</v>
      </c>
      <c r="B90" s="37">
        <v>45201</v>
      </c>
      <c r="C90" s="30" t="s">
        <v>327</v>
      </c>
      <c r="D90" s="38" t="str">
        <f>_xlfn.XLOOKUP(C90,TB_Produtos[Código],TB_Produtos[Tamanho])</f>
        <v>M</v>
      </c>
      <c r="E90" s="38" t="s">
        <v>12</v>
      </c>
      <c r="F90" s="38">
        <v>1</v>
      </c>
      <c r="G90" s="78">
        <f>_xlfn.XLOOKUP(TB_Vendas[[#This Row],[Código]],TB_Produtos[Código],TB_Produtos[Preço Unitário])</f>
        <v>85</v>
      </c>
      <c r="H90" s="39">
        <f>TB_Vendas[[#This Row],[Unt. Preço]]*TB_Vendas[[#This Row],[Qtd]]</f>
        <v>85</v>
      </c>
      <c r="I90" s="40" t="s">
        <v>86</v>
      </c>
    </row>
    <row r="91" spans="1:9" x14ac:dyDescent="0.3">
      <c r="A91" s="36">
        <f>MONTH(TB_Vendas[[#This Row],[Data]])</f>
        <v>10</v>
      </c>
      <c r="B91" s="37">
        <v>45203</v>
      </c>
      <c r="C91" s="30" t="s">
        <v>328</v>
      </c>
      <c r="D91" s="38" t="str">
        <f>_xlfn.XLOOKUP(C91,TB_Produtos[Código],TB_Produtos[Tamanho])</f>
        <v>G</v>
      </c>
      <c r="E91" s="38" t="s">
        <v>82</v>
      </c>
      <c r="F91" s="38">
        <v>4</v>
      </c>
      <c r="G91" s="78">
        <f>_xlfn.XLOOKUP(TB_Vendas[[#This Row],[Código]],TB_Produtos[Código],TB_Produtos[Preço Unitário])</f>
        <v>119.9</v>
      </c>
      <c r="H91" s="39">
        <f>TB_Vendas[[#This Row],[Unt. Preço]]*TB_Vendas[[#This Row],[Qtd]]</f>
        <v>479.6</v>
      </c>
      <c r="I91" s="40" t="s">
        <v>86</v>
      </c>
    </row>
    <row r="92" spans="1:9" x14ac:dyDescent="0.3">
      <c r="A92" s="36">
        <f>MONTH(TB_Vendas[[#This Row],[Data]])</f>
        <v>10</v>
      </c>
      <c r="B92" s="37">
        <v>45207</v>
      </c>
      <c r="C92" s="30" t="s">
        <v>329</v>
      </c>
      <c r="D92" s="38" t="str">
        <f>_xlfn.XLOOKUP(C92,TB_Produtos[Código],TB_Produtos[Tamanho])</f>
        <v>M</v>
      </c>
      <c r="E92" s="38" t="s">
        <v>12</v>
      </c>
      <c r="F92" s="38">
        <v>3</v>
      </c>
      <c r="G92" s="78">
        <f>_xlfn.XLOOKUP(TB_Vendas[[#This Row],[Código]],TB_Produtos[Código],TB_Produtos[Preço Unitário])</f>
        <v>159.9</v>
      </c>
      <c r="H92" s="39">
        <f>TB_Vendas[[#This Row],[Unt. Preço]]*TB_Vendas[[#This Row],[Qtd]]</f>
        <v>479.70000000000005</v>
      </c>
      <c r="I92" s="40" t="s">
        <v>83</v>
      </c>
    </row>
    <row r="93" spans="1:9" x14ac:dyDescent="0.3">
      <c r="A93" s="36">
        <f>MONTH(TB_Vendas[[#This Row],[Data]])</f>
        <v>10</v>
      </c>
      <c r="B93" s="37">
        <v>45210</v>
      </c>
      <c r="C93" s="30" t="s">
        <v>330</v>
      </c>
      <c r="D93" s="38" t="str">
        <f>_xlfn.XLOOKUP(C93,TB_Produtos[Código],TB_Produtos[Tamanho])</f>
        <v>M</v>
      </c>
      <c r="E93" s="38" t="s">
        <v>12</v>
      </c>
      <c r="F93" s="38">
        <v>2</v>
      </c>
      <c r="G93" s="78">
        <f>_xlfn.XLOOKUP(TB_Vendas[[#This Row],[Código]],TB_Produtos[Código],TB_Produtos[Preço Unitário])</f>
        <v>169.9</v>
      </c>
      <c r="H93" s="39">
        <f>TB_Vendas[[#This Row],[Unt. Preço]]*TB_Vendas[[#This Row],[Qtd]]</f>
        <v>339.8</v>
      </c>
      <c r="I93" s="40" t="s">
        <v>84</v>
      </c>
    </row>
    <row r="94" spans="1:9" x14ac:dyDescent="0.3">
      <c r="A94" s="36">
        <f>MONTH(TB_Vendas[[#This Row],[Data]])</f>
        <v>10</v>
      </c>
      <c r="B94" s="37">
        <v>45211</v>
      </c>
      <c r="C94" s="30" t="s">
        <v>331</v>
      </c>
      <c r="D94" s="38">
        <f>_xlfn.XLOOKUP(C94,TB_Produtos[Código],TB_Produtos[Tamanho])</f>
        <v>42</v>
      </c>
      <c r="E94" s="38" t="s">
        <v>12</v>
      </c>
      <c r="F94" s="38">
        <v>1</v>
      </c>
      <c r="G94" s="78">
        <f>_xlfn.XLOOKUP(TB_Vendas[[#This Row],[Código]],TB_Produtos[Código],TB_Produtos[Preço Unitário])</f>
        <v>149.9</v>
      </c>
      <c r="H94" s="39">
        <f>TB_Vendas[[#This Row],[Unt. Preço]]*TB_Vendas[[#This Row],[Qtd]]</f>
        <v>149.9</v>
      </c>
      <c r="I94" s="40" t="s">
        <v>86</v>
      </c>
    </row>
    <row r="95" spans="1:9" x14ac:dyDescent="0.3">
      <c r="A95" s="36">
        <f>MONTH(TB_Vendas[[#This Row],[Data]])</f>
        <v>10</v>
      </c>
      <c r="B95" s="37">
        <v>45212</v>
      </c>
      <c r="C95" s="30" t="s">
        <v>332</v>
      </c>
      <c r="D95" s="38">
        <f>_xlfn.XLOOKUP(C95,TB_Produtos[Código],TB_Produtos[Tamanho])</f>
        <v>44</v>
      </c>
      <c r="E95" s="38" t="s">
        <v>12</v>
      </c>
      <c r="F95" s="38">
        <v>3</v>
      </c>
      <c r="G95" s="78">
        <f>_xlfn.XLOOKUP(TB_Vendas[[#This Row],[Código]],TB_Produtos[Código],TB_Produtos[Preço Unitário])</f>
        <v>149.9</v>
      </c>
      <c r="H95" s="39">
        <f>TB_Vendas[[#This Row],[Unt. Preço]]*TB_Vendas[[#This Row],[Qtd]]</f>
        <v>449.70000000000005</v>
      </c>
      <c r="I95" s="40" t="s">
        <v>86</v>
      </c>
    </row>
    <row r="96" spans="1:9" x14ac:dyDescent="0.3">
      <c r="A96" s="36">
        <f>MONTH(TB_Vendas[[#This Row],[Data]])</f>
        <v>10</v>
      </c>
      <c r="B96" s="37">
        <v>45214</v>
      </c>
      <c r="C96" s="30" t="s">
        <v>333</v>
      </c>
      <c r="D96" s="38">
        <f>_xlfn.XLOOKUP(C96,TB_Produtos[Código],TB_Produtos[Tamanho])</f>
        <v>44</v>
      </c>
      <c r="E96" s="38" t="s">
        <v>12</v>
      </c>
      <c r="F96" s="38">
        <v>4</v>
      </c>
      <c r="G96" s="78">
        <f>_xlfn.XLOOKUP(TB_Vendas[[#This Row],[Código]],TB_Produtos[Código],TB_Produtos[Preço Unitário])</f>
        <v>179.9</v>
      </c>
      <c r="H96" s="39">
        <f>TB_Vendas[[#This Row],[Unt. Preço]]*TB_Vendas[[#This Row],[Qtd]]</f>
        <v>719.6</v>
      </c>
      <c r="I96" s="40" t="s">
        <v>83</v>
      </c>
    </row>
    <row r="97" spans="1:9" x14ac:dyDescent="0.3">
      <c r="A97" s="36">
        <f>MONTH(TB_Vendas[[#This Row],[Data]])</f>
        <v>10</v>
      </c>
      <c r="B97" s="37">
        <v>45221</v>
      </c>
      <c r="C97" s="30" t="s">
        <v>334</v>
      </c>
      <c r="D97" s="38">
        <f>_xlfn.XLOOKUP(C97,TB_Produtos[Código],TB_Produtos[Tamanho])</f>
        <v>40</v>
      </c>
      <c r="E97" s="38" t="s">
        <v>12</v>
      </c>
      <c r="F97" s="38">
        <v>2</v>
      </c>
      <c r="G97" s="78">
        <f>_xlfn.XLOOKUP(TB_Vendas[[#This Row],[Código]],TB_Produtos[Código],TB_Produtos[Preço Unitário])</f>
        <v>159.9</v>
      </c>
      <c r="H97" s="39">
        <f>TB_Vendas[[#This Row],[Unt. Preço]]*TB_Vendas[[#This Row],[Qtd]]</f>
        <v>319.8</v>
      </c>
      <c r="I97" s="40" t="s">
        <v>83</v>
      </c>
    </row>
    <row r="98" spans="1:9" x14ac:dyDescent="0.3">
      <c r="A98" s="36">
        <f>MONTH(TB_Vendas[[#This Row],[Data]])</f>
        <v>10</v>
      </c>
      <c r="B98" s="37">
        <v>45222</v>
      </c>
      <c r="C98" s="30" t="s">
        <v>335</v>
      </c>
      <c r="D98" s="38" t="str">
        <f>_xlfn.XLOOKUP(C98,TB_Produtos[Código],TB_Produtos[Tamanho])</f>
        <v>P</v>
      </c>
      <c r="E98" s="38" t="s">
        <v>12</v>
      </c>
      <c r="F98" s="38">
        <v>3</v>
      </c>
      <c r="G98" s="78">
        <f>_xlfn.XLOOKUP(TB_Vendas[[#This Row],[Código]],TB_Produtos[Código],TB_Produtos[Preço Unitário])</f>
        <v>179.9</v>
      </c>
      <c r="H98" s="39">
        <f>TB_Vendas[[#This Row],[Unt. Preço]]*TB_Vendas[[#This Row],[Qtd]]</f>
        <v>539.70000000000005</v>
      </c>
      <c r="I98" s="40" t="s">
        <v>86</v>
      </c>
    </row>
    <row r="99" spans="1:9" x14ac:dyDescent="0.3">
      <c r="A99" s="36">
        <f>MONTH(TB_Vendas[[#This Row],[Data]])</f>
        <v>10</v>
      </c>
      <c r="B99" s="37">
        <v>45225</v>
      </c>
      <c r="C99" s="30" t="s">
        <v>336</v>
      </c>
      <c r="D99" s="38" t="str">
        <f>_xlfn.XLOOKUP(C99,TB_Produtos[Código],TB_Produtos[Tamanho])</f>
        <v>P</v>
      </c>
      <c r="E99" s="38" t="s">
        <v>12</v>
      </c>
      <c r="F99" s="38">
        <v>1</v>
      </c>
      <c r="G99" s="78">
        <f>_xlfn.XLOOKUP(TB_Vendas[[#This Row],[Código]],TB_Produtos[Código],TB_Produtos[Preço Unitário])</f>
        <v>39.9</v>
      </c>
      <c r="H99" s="39">
        <f>TB_Vendas[[#This Row],[Unt. Preço]]*TB_Vendas[[#This Row],[Qtd]]</f>
        <v>39.9</v>
      </c>
      <c r="I99" s="40" t="s">
        <v>84</v>
      </c>
    </row>
    <row r="100" spans="1:9" x14ac:dyDescent="0.3">
      <c r="A100" s="36">
        <f>MONTH(TB_Vendas[[#This Row],[Data]])</f>
        <v>10</v>
      </c>
      <c r="B100" s="37">
        <v>45226</v>
      </c>
      <c r="C100" s="30" t="s">
        <v>337</v>
      </c>
      <c r="D100" s="38" t="str">
        <f>_xlfn.XLOOKUP(C100,TB_Produtos[Código],TB_Produtos[Tamanho])</f>
        <v>M</v>
      </c>
      <c r="E100" s="38" t="s">
        <v>12</v>
      </c>
      <c r="F100" s="38">
        <v>4</v>
      </c>
      <c r="G100" s="78">
        <f>_xlfn.XLOOKUP(TB_Vendas[[#This Row],[Código]],TB_Produtos[Código],TB_Produtos[Preço Unitário])</f>
        <v>45</v>
      </c>
      <c r="H100" s="39">
        <f>TB_Vendas[[#This Row],[Unt. Preço]]*TB_Vendas[[#This Row],[Qtd]]</f>
        <v>180</v>
      </c>
      <c r="I100" s="40" t="s">
        <v>84</v>
      </c>
    </row>
    <row r="101" spans="1:9" x14ac:dyDescent="0.3">
      <c r="A101" s="36">
        <f>MONTH(TB_Vendas[[#This Row],[Data]])</f>
        <v>11</v>
      </c>
      <c r="B101" s="37">
        <v>45238</v>
      </c>
      <c r="C101" s="30" t="s">
        <v>338</v>
      </c>
      <c r="D101" s="38" t="str">
        <f>_xlfn.XLOOKUP(C101,TB_Produtos[Código],TB_Produtos[Tamanho])</f>
        <v>M</v>
      </c>
      <c r="E101" s="38" t="s">
        <v>12</v>
      </c>
      <c r="F101" s="38">
        <v>2</v>
      </c>
      <c r="G101" s="78">
        <f>_xlfn.XLOOKUP(TB_Vendas[[#This Row],[Código]],TB_Produtos[Código],TB_Produtos[Preço Unitário])</f>
        <v>59.9</v>
      </c>
      <c r="H101" s="39">
        <f>TB_Vendas[[#This Row],[Unt. Preço]]*TB_Vendas[[#This Row],[Qtd]]</f>
        <v>119.8</v>
      </c>
      <c r="I101" s="40" t="s">
        <v>83</v>
      </c>
    </row>
    <row r="102" spans="1:9" x14ac:dyDescent="0.3">
      <c r="A102" s="36">
        <f>MONTH(TB_Vendas[[#This Row],[Data]])</f>
        <v>11</v>
      </c>
      <c r="B102" s="37">
        <v>45239</v>
      </c>
      <c r="C102" s="30" t="s">
        <v>339</v>
      </c>
      <c r="D102" s="38" t="str">
        <f>_xlfn.XLOOKUP(C102,TB_Produtos[Código],TB_Produtos[Tamanho])</f>
        <v>M</v>
      </c>
      <c r="E102" s="38" t="s">
        <v>12</v>
      </c>
      <c r="F102" s="38">
        <v>3</v>
      </c>
      <c r="G102" s="78">
        <f>_xlfn.XLOOKUP(TB_Vendas[[#This Row],[Código]],TB_Produtos[Código],TB_Produtos[Preço Unitário])</f>
        <v>69.900000000000006</v>
      </c>
      <c r="H102" s="39">
        <f>TB_Vendas[[#This Row],[Unt. Preço]]*TB_Vendas[[#This Row],[Qtd]]</f>
        <v>209.70000000000002</v>
      </c>
      <c r="I102" s="40" t="s">
        <v>83</v>
      </c>
    </row>
    <row r="103" spans="1:9" x14ac:dyDescent="0.3">
      <c r="A103" s="36">
        <f>MONTH(TB_Vendas[[#This Row],[Data]])</f>
        <v>11</v>
      </c>
      <c r="B103" s="37">
        <v>45240</v>
      </c>
      <c r="C103" s="30" t="s">
        <v>340</v>
      </c>
      <c r="D103" s="38" t="str">
        <f>_xlfn.XLOOKUP(C103,TB_Produtos[Código],TB_Produtos[Tamanho])</f>
        <v>G</v>
      </c>
      <c r="E103" s="38" t="s">
        <v>82</v>
      </c>
      <c r="F103" s="38">
        <v>1</v>
      </c>
      <c r="G103" s="78">
        <f>_xlfn.XLOOKUP(TB_Vendas[[#This Row],[Código]],TB_Produtos[Código],TB_Produtos[Preço Unitário])</f>
        <v>129.9</v>
      </c>
      <c r="H103" s="39">
        <f>TB_Vendas[[#This Row],[Unt. Preço]]*TB_Vendas[[#This Row],[Qtd]]</f>
        <v>129.9</v>
      </c>
      <c r="I103" s="40" t="s">
        <v>86</v>
      </c>
    </row>
    <row r="104" spans="1:9" x14ac:dyDescent="0.3">
      <c r="A104" s="36">
        <f>MONTH(TB_Vendas[[#This Row],[Data]])</f>
        <v>11</v>
      </c>
      <c r="B104" s="37">
        <v>45241</v>
      </c>
      <c r="C104" s="30" t="s">
        <v>341</v>
      </c>
      <c r="D104" s="38" t="str">
        <f>_xlfn.XLOOKUP(C104,TB_Produtos[Código],TB_Produtos[Tamanho])</f>
        <v>M</v>
      </c>
      <c r="E104" s="38" t="s">
        <v>82</v>
      </c>
      <c r="F104" s="38">
        <v>2</v>
      </c>
      <c r="G104" s="78">
        <f>_xlfn.XLOOKUP(TB_Vendas[[#This Row],[Código]],TB_Produtos[Código],TB_Produtos[Preço Unitário])</f>
        <v>139.9</v>
      </c>
      <c r="H104" s="39">
        <f>TB_Vendas[[#This Row],[Unt. Preço]]*TB_Vendas[[#This Row],[Qtd]]</f>
        <v>279.8</v>
      </c>
      <c r="I104" s="40" t="s">
        <v>84</v>
      </c>
    </row>
    <row r="105" spans="1:9" x14ac:dyDescent="0.3">
      <c r="A105" s="36">
        <f>MONTH(TB_Vendas[[#This Row],[Data]])</f>
        <v>11</v>
      </c>
      <c r="B105" s="37">
        <v>45242</v>
      </c>
      <c r="C105" s="30" t="s">
        <v>342</v>
      </c>
      <c r="D105" s="38" t="str">
        <f>_xlfn.XLOOKUP(C105,TB_Produtos[Código],TB_Produtos[Tamanho])</f>
        <v>G</v>
      </c>
      <c r="E105" s="38" t="s">
        <v>12</v>
      </c>
      <c r="F105" s="38">
        <v>3</v>
      </c>
      <c r="G105" s="78">
        <f>_xlfn.XLOOKUP(TB_Vendas[[#This Row],[Código]],TB_Produtos[Código],TB_Produtos[Preço Unitário])</f>
        <v>139.9</v>
      </c>
      <c r="H105" s="39">
        <f>TB_Vendas[[#This Row],[Unt. Preço]]*TB_Vendas[[#This Row],[Qtd]]</f>
        <v>419.70000000000005</v>
      </c>
      <c r="I105" s="40" t="s">
        <v>83</v>
      </c>
    </row>
    <row r="106" spans="1:9" x14ac:dyDescent="0.3">
      <c r="A106" s="36">
        <f>MONTH(TB_Vendas[[#This Row],[Data]])</f>
        <v>11</v>
      </c>
      <c r="B106" s="37">
        <v>45245</v>
      </c>
      <c r="C106" s="30" t="s">
        <v>343</v>
      </c>
      <c r="D106" s="38" t="str">
        <f>_xlfn.XLOOKUP(C106,TB_Produtos[Código],TB_Produtos[Tamanho])</f>
        <v>M</v>
      </c>
      <c r="E106" s="38" t="s">
        <v>13</v>
      </c>
      <c r="F106" s="38">
        <v>2</v>
      </c>
      <c r="G106" s="78">
        <f>_xlfn.XLOOKUP(TB_Vendas[[#This Row],[Código]],TB_Produtos[Código],TB_Produtos[Preço Unitário])</f>
        <v>99.9</v>
      </c>
      <c r="H106" s="39">
        <f>TB_Vendas[[#This Row],[Unt. Preço]]*TB_Vendas[[#This Row],[Qtd]]</f>
        <v>199.8</v>
      </c>
      <c r="I106" s="40" t="s">
        <v>84</v>
      </c>
    </row>
    <row r="107" spans="1:9" x14ac:dyDescent="0.3">
      <c r="A107" s="36">
        <f>MONTH(TB_Vendas[[#This Row],[Data]])</f>
        <v>11</v>
      </c>
      <c r="B107" s="37">
        <v>45248</v>
      </c>
      <c r="C107" s="30" t="s">
        <v>344</v>
      </c>
      <c r="D107" s="38" t="str">
        <f>_xlfn.XLOOKUP(C107,TB_Produtos[Código],TB_Produtos[Tamanho])</f>
        <v>P</v>
      </c>
      <c r="E107" s="38" t="s">
        <v>12</v>
      </c>
      <c r="F107" s="38">
        <v>4</v>
      </c>
      <c r="G107" s="78">
        <f>_xlfn.XLOOKUP(TB_Vendas[[#This Row],[Código]],TB_Produtos[Código],TB_Produtos[Preço Unitário])</f>
        <v>95</v>
      </c>
      <c r="H107" s="39">
        <f>TB_Vendas[[#This Row],[Unt. Preço]]*TB_Vendas[[#This Row],[Qtd]]</f>
        <v>380</v>
      </c>
      <c r="I107" s="40" t="s">
        <v>86</v>
      </c>
    </row>
    <row r="108" spans="1:9" x14ac:dyDescent="0.3">
      <c r="A108" s="36">
        <f>MONTH(TB_Vendas[[#This Row],[Data]])</f>
        <v>12</v>
      </c>
      <c r="B108" s="37">
        <v>45267</v>
      </c>
      <c r="C108" s="30" t="s">
        <v>345</v>
      </c>
      <c r="D108" s="38" t="str">
        <f>_xlfn.XLOOKUP(C108,TB_Produtos[Código],TB_Produtos[Tamanho])</f>
        <v>M</v>
      </c>
      <c r="E108" s="38" t="s">
        <v>82</v>
      </c>
      <c r="F108" s="38">
        <v>3</v>
      </c>
      <c r="G108" s="78">
        <f>_xlfn.XLOOKUP(TB_Vendas[[#This Row],[Código]],TB_Produtos[Código],TB_Produtos[Preço Unitário])</f>
        <v>95</v>
      </c>
      <c r="H108" s="39">
        <f>TB_Vendas[[#This Row],[Unt. Preço]]*TB_Vendas[[#This Row],[Qtd]]</f>
        <v>285</v>
      </c>
      <c r="I108" s="40" t="s">
        <v>83</v>
      </c>
    </row>
    <row r="109" spans="1:9" x14ac:dyDescent="0.3">
      <c r="A109" s="36">
        <f>MONTH(TB_Vendas[[#This Row],[Data]])</f>
        <v>12</v>
      </c>
      <c r="B109" s="37">
        <v>45267</v>
      </c>
      <c r="C109" s="30" t="s">
        <v>346</v>
      </c>
      <c r="D109" s="38" t="str">
        <f>_xlfn.XLOOKUP(C109,TB_Produtos[Código],TB_Produtos[Tamanho])</f>
        <v>G</v>
      </c>
      <c r="E109" s="38" t="s">
        <v>12</v>
      </c>
      <c r="F109" s="38">
        <v>2</v>
      </c>
      <c r="G109" s="78">
        <f>_xlfn.XLOOKUP(TB_Vendas[[#This Row],[Código]],TB_Produtos[Código],TB_Produtos[Preço Unitário])</f>
        <v>95</v>
      </c>
      <c r="H109" s="39">
        <f>TB_Vendas[[#This Row],[Unt. Preço]]*TB_Vendas[[#This Row],[Qtd]]</f>
        <v>190</v>
      </c>
      <c r="I109" s="40" t="s">
        <v>86</v>
      </c>
    </row>
    <row r="110" spans="1:9" x14ac:dyDescent="0.3">
      <c r="A110" s="36">
        <f>MONTH(TB_Vendas[[#This Row],[Data]])</f>
        <v>12</v>
      </c>
      <c r="B110" s="37">
        <v>45269</v>
      </c>
      <c r="C110" s="30" t="s">
        <v>347</v>
      </c>
      <c r="D110" s="38" t="str">
        <f>_xlfn.XLOOKUP(C110,TB_Produtos[Código],TB_Produtos[Tamanho])</f>
        <v>P</v>
      </c>
      <c r="E110" s="38" t="s">
        <v>13</v>
      </c>
      <c r="F110" s="38">
        <v>2</v>
      </c>
      <c r="G110" s="78">
        <f>_xlfn.XLOOKUP(TB_Vendas[[#This Row],[Código]],TB_Produtos[Código],TB_Produtos[Preço Unitário])</f>
        <v>89.9</v>
      </c>
      <c r="H110" s="39">
        <f>TB_Vendas[[#This Row],[Unt. Preço]]*TB_Vendas[[#This Row],[Qtd]]</f>
        <v>179.8</v>
      </c>
      <c r="I110" s="40" t="s">
        <v>86</v>
      </c>
    </row>
    <row r="111" spans="1:9" x14ac:dyDescent="0.3">
      <c r="A111" s="36">
        <f>MONTH(TB_Vendas[[#This Row],[Data]])</f>
        <v>12</v>
      </c>
      <c r="B111" s="37">
        <v>45269</v>
      </c>
      <c r="C111" s="30" t="s">
        <v>348</v>
      </c>
      <c r="D111" s="38" t="str">
        <f>_xlfn.XLOOKUP(C111,TB_Produtos[Código],TB_Produtos[Tamanho])</f>
        <v>M</v>
      </c>
      <c r="E111" s="38" t="s">
        <v>12</v>
      </c>
      <c r="F111" s="38">
        <v>2</v>
      </c>
      <c r="G111" s="78">
        <f>_xlfn.XLOOKUP(TB_Vendas[[#This Row],[Código]],TB_Produtos[Código],TB_Produtos[Preço Unitário])</f>
        <v>89.9</v>
      </c>
      <c r="H111" s="39">
        <f>TB_Vendas[[#This Row],[Unt. Preço]]*TB_Vendas[[#This Row],[Qtd]]</f>
        <v>179.8</v>
      </c>
      <c r="I111" s="40" t="s">
        <v>84</v>
      </c>
    </row>
    <row r="112" spans="1:9" x14ac:dyDescent="0.3">
      <c r="A112" s="36">
        <f>MONTH(TB_Vendas[[#This Row],[Data]])</f>
        <v>12</v>
      </c>
      <c r="B112" s="37">
        <v>45271</v>
      </c>
      <c r="C112" s="30" t="s">
        <v>349</v>
      </c>
      <c r="D112" s="38" t="str">
        <f>_xlfn.XLOOKUP(C112,TB_Produtos[Código],TB_Produtos[Tamanho])</f>
        <v>G</v>
      </c>
      <c r="E112" s="38" t="s">
        <v>13</v>
      </c>
      <c r="F112" s="38">
        <v>1</v>
      </c>
      <c r="G112" s="78">
        <f>_xlfn.XLOOKUP(TB_Vendas[[#This Row],[Código]],TB_Produtos[Código],TB_Produtos[Preço Unitário])</f>
        <v>89.9</v>
      </c>
      <c r="H112" s="39">
        <f>TB_Vendas[[#This Row],[Unt. Preço]]*TB_Vendas[[#This Row],[Qtd]]</f>
        <v>89.9</v>
      </c>
      <c r="I112" s="40" t="s">
        <v>83</v>
      </c>
    </row>
    <row r="113" spans="1:9" x14ac:dyDescent="0.3">
      <c r="A113" s="36">
        <f>MONTH(TB_Vendas[[#This Row],[Data]])</f>
        <v>12</v>
      </c>
      <c r="B113" s="37">
        <v>45273</v>
      </c>
      <c r="C113" s="30" t="s">
        <v>350</v>
      </c>
      <c r="D113" s="38" t="str">
        <f>_xlfn.XLOOKUP(C113,TB_Produtos[Código],TB_Produtos[Tamanho])</f>
        <v>G</v>
      </c>
      <c r="E113" s="38" t="s">
        <v>12</v>
      </c>
      <c r="F113" s="38">
        <v>1</v>
      </c>
      <c r="G113" s="78">
        <f>_xlfn.XLOOKUP(TB_Vendas[[#This Row],[Código]],TB_Produtos[Código],TB_Produtos[Preço Unitário])</f>
        <v>119.9</v>
      </c>
      <c r="H113" s="39">
        <f>TB_Vendas[[#This Row],[Unt. Preço]]*TB_Vendas[[#This Row],[Qtd]]</f>
        <v>119.9</v>
      </c>
      <c r="I113" s="40" t="s">
        <v>83</v>
      </c>
    </row>
    <row r="114" spans="1:9" x14ac:dyDescent="0.3">
      <c r="A114" s="36">
        <f>MONTH(TB_Vendas[[#This Row],[Data]])</f>
        <v>12</v>
      </c>
      <c r="B114" s="37">
        <v>45276</v>
      </c>
      <c r="C114" s="30" t="s">
        <v>351</v>
      </c>
      <c r="D114" s="38" t="str">
        <f>_xlfn.XLOOKUP(C114,TB_Produtos[Código],TB_Produtos[Tamanho])</f>
        <v>P</v>
      </c>
      <c r="E114" s="38" t="s">
        <v>12</v>
      </c>
      <c r="F114" s="38">
        <v>3</v>
      </c>
      <c r="G114" s="78">
        <f>_xlfn.XLOOKUP(TB_Vendas[[#This Row],[Código]],TB_Produtos[Código],TB_Produtos[Preço Unitário])</f>
        <v>119.9</v>
      </c>
      <c r="H114" s="39">
        <f>TB_Vendas[[#This Row],[Unt. Preço]]*TB_Vendas[[#This Row],[Qtd]]</f>
        <v>359.70000000000005</v>
      </c>
      <c r="I114" s="40" t="s">
        <v>83</v>
      </c>
    </row>
    <row r="115" spans="1:9" x14ac:dyDescent="0.3">
      <c r="A115" s="36">
        <f>MONTH(TB_Vendas[[#This Row],[Data]])</f>
        <v>12</v>
      </c>
      <c r="B115" s="37">
        <v>45276</v>
      </c>
      <c r="C115" s="30" t="s">
        <v>352</v>
      </c>
      <c r="D115" s="38" t="str">
        <f>_xlfn.XLOOKUP(C115,TB_Produtos[Código],TB_Produtos[Tamanho])</f>
        <v>M</v>
      </c>
      <c r="E115" s="38" t="s">
        <v>12</v>
      </c>
      <c r="F115" s="38">
        <v>4</v>
      </c>
      <c r="G115" s="78">
        <f>_xlfn.XLOOKUP(TB_Vendas[[#This Row],[Código]],TB_Produtos[Código],TB_Produtos[Preço Unitário])</f>
        <v>119.9</v>
      </c>
      <c r="H115" s="39">
        <f>TB_Vendas[[#This Row],[Unt. Preço]]*TB_Vendas[[#This Row],[Qtd]]</f>
        <v>479.6</v>
      </c>
      <c r="I115" s="40" t="s">
        <v>86</v>
      </c>
    </row>
    <row r="116" spans="1:9" x14ac:dyDescent="0.3">
      <c r="A116" s="36">
        <f>MONTH(TB_Vendas[[#This Row],[Data]])</f>
        <v>12</v>
      </c>
      <c r="B116" s="37">
        <v>45277</v>
      </c>
      <c r="C116" s="30" t="s">
        <v>353</v>
      </c>
      <c r="D116" s="38" t="str">
        <f>_xlfn.XLOOKUP(C116,TB_Produtos[Código],TB_Produtos[Tamanho])</f>
        <v>G</v>
      </c>
      <c r="E116" s="38" t="s">
        <v>13</v>
      </c>
      <c r="F116" s="38">
        <v>2</v>
      </c>
      <c r="G116" s="78">
        <f>_xlfn.XLOOKUP(TB_Vendas[[#This Row],[Código]],TB_Produtos[Código],TB_Produtos[Preço Unitário])</f>
        <v>109.9</v>
      </c>
      <c r="H116" s="39">
        <f>TB_Vendas[[#This Row],[Unt. Preço]]*TB_Vendas[[#This Row],[Qtd]]</f>
        <v>219.8</v>
      </c>
      <c r="I116" s="40" t="s">
        <v>86</v>
      </c>
    </row>
    <row r="117" spans="1:9" x14ac:dyDescent="0.3">
      <c r="A117" s="36">
        <f>MONTH(TB_Vendas[[#This Row],[Data]])</f>
        <v>12</v>
      </c>
      <c r="B117" s="37">
        <v>45280</v>
      </c>
      <c r="C117" s="30" t="s">
        <v>354</v>
      </c>
      <c r="D117" s="38" t="str">
        <f>_xlfn.XLOOKUP(C117,TB_Produtos[Código],TB_Produtos[Tamanho])</f>
        <v>P</v>
      </c>
      <c r="E117" s="38" t="s">
        <v>12</v>
      </c>
      <c r="F117" s="38">
        <v>1</v>
      </c>
      <c r="G117" s="78">
        <f>_xlfn.XLOOKUP(TB_Vendas[[#This Row],[Código]],TB_Produtos[Código],TB_Produtos[Preço Unitário])</f>
        <v>49.9</v>
      </c>
      <c r="H117" s="39">
        <f>TB_Vendas[[#This Row],[Unt. Preço]]*TB_Vendas[[#This Row],[Qtd]]</f>
        <v>49.9</v>
      </c>
      <c r="I117" s="40" t="s">
        <v>84</v>
      </c>
    </row>
    <row r="118" spans="1:9" x14ac:dyDescent="0.3">
      <c r="A118" s="36">
        <f>MONTH(TB_Vendas[[#This Row],[Data]])</f>
        <v>12</v>
      </c>
      <c r="B118" s="37">
        <v>45288</v>
      </c>
      <c r="C118" s="30" t="s">
        <v>355</v>
      </c>
      <c r="D118" s="38" t="str">
        <f>_xlfn.XLOOKUP(C118,TB_Produtos[Código],TB_Produtos[Tamanho])</f>
        <v>M</v>
      </c>
      <c r="E118" s="38" t="s">
        <v>12</v>
      </c>
      <c r="F118" s="38">
        <v>5</v>
      </c>
      <c r="G118" s="78">
        <f>_xlfn.XLOOKUP(TB_Vendas[[#This Row],[Código]],TB_Produtos[Código],TB_Produtos[Preço Unitário])</f>
        <v>49.9</v>
      </c>
      <c r="H118" s="39">
        <f>TB_Vendas[[#This Row],[Unt. Preço]]*TB_Vendas[[#This Row],[Qtd]]</f>
        <v>249.5</v>
      </c>
      <c r="I118" s="40" t="s">
        <v>84</v>
      </c>
    </row>
    <row r="119" spans="1:9" x14ac:dyDescent="0.3">
      <c r="A119" s="36">
        <f>MONTH(TB_Vendas[[#This Row],[Data]])</f>
        <v>12</v>
      </c>
      <c r="B119" s="37">
        <v>45288</v>
      </c>
      <c r="C119" s="30" t="s">
        <v>356</v>
      </c>
      <c r="D119" s="38" t="str">
        <f>_xlfn.XLOOKUP(C119,TB_Produtos[Código],TB_Produtos[Tamanho])</f>
        <v>P</v>
      </c>
      <c r="E119" s="38" t="s">
        <v>12</v>
      </c>
      <c r="F119" s="38">
        <v>2</v>
      </c>
      <c r="G119" s="78">
        <f>_xlfn.XLOOKUP(TB_Vendas[[#This Row],[Código]],TB_Produtos[Código],TB_Produtos[Preço Unitário])</f>
        <v>49.9</v>
      </c>
      <c r="H119" s="39">
        <f>TB_Vendas[[#This Row],[Unt. Preço]]*TB_Vendas[[#This Row],[Qtd]]</f>
        <v>99.8</v>
      </c>
      <c r="I119" s="40" t="s">
        <v>84</v>
      </c>
    </row>
    <row r="120" spans="1:9" x14ac:dyDescent="0.3">
      <c r="A120" s="41">
        <f>MONTH(TB_Vendas[[#This Row],[Data]])</f>
        <v>12</v>
      </c>
      <c r="B120" s="42">
        <v>45289</v>
      </c>
      <c r="C120" s="30" t="s">
        <v>357</v>
      </c>
      <c r="D120" s="43" t="str">
        <f>_xlfn.XLOOKUP(C120,TB_Produtos[Código],TB_Produtos[Tamanho])</f>
        <v>M</v>
      </c>
      <c r="E120" s="43" t="s">
        <v>13</v>
      </c>
      <c r="F120" s="43">
        <v>3</v>
      </c>
      <c r="G120" s="79">
        <f>_xlfn.XLOOKUP(TB_Vendas[[#This Row],[Código]],TB_Produtos[Código],TB_Produtos[Preço Unitário])</f>
        <v>49.9</v>
      </c>
      <c r="H120" s="44">
        <f>TB_Vendas[[#This Row],[Unt. Preço]]*TB_Vendas[[#This Row],[Qtd]]</f>
        <v>149.69999999999999</v>
      </c>
      <c r="I120" s="45" t="s">
        <v>86</v>
      </c>
    </row>
  </sheetData>
  <mergeCells count="1">
    <mergeCell ref="A1:I1"/>
  </mergeCells>
  <phoneticPr fontId="11" type="noConversion"/>
  <conditionalFormatting sqref="F2:G2">
    <cfRule type="cellIs" dxfId="0" priority="3" operator="equal">
      <formula>0</formula>
    </cfRule>
  </conditionalFormatting>
  <conditionalFormatting sqref="I3:I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:I1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90DB-DB0D-4605-B68C-87F1F9E3A207}">
  <dimension ref="A1:N14"/>
  <sheetViews>
    <sheetView zoomScale="150" zoomScaleNormal="150" workbookViewId="0">
      <selection activeCell="H17" sqref="H17"/>
    </sheetView>
  </sheetViews>
  <sheetFormatPr defaultRowHeight="14.4" x14ac:dyDescent="0.3"/>
  <cols>
    <col min="1" max="1" width="11.6640625" customWidth="1"/>
    <col min="2" max="3" width="11.6640625" style="58" customWidth="1"/>
    <col min="4" max="4" width="13" bestFit="1" customWidth="1"/>
    <col min="5" max="5" width="1.6640625" customWidth="1"/>
    <col min="6" max="6" width="10.5546875" bestFit="1" customWidth="1"/>
    <col min="8" max="8" width="14.109375" customWidth="1"/>
    <col min="10" max="10" width="1.77734375" customWidth="1"/>
    <col min="11" max="11" width="12.21875" customWidth="1"/>
    <col min="12" max="12" width="12.88671875" style="52" bestFit="1" customWidth="1"/>
    <col min="13" max="13" width="12.21875" style="52" customWidth="1"/>
    <col min="14" max="14" width="14.5546875" customWidth="1"/>
  </cols>
  <sheetData>
    <row r="1" spans="1:14" ht="6.6" customHeight="1" thickBot="1" x14ac:dyDescent="0.35"/>
    <row r="2" spans="1:14" x14ac:dyDescent="0.3">
      <c r="A2" s="64" t="s">
        <v>568</v>
      </c>
      <c r="B2" s="72" t="s">
        <v>585</v>
      </c>
      <c r="C2" s="72" t="s">
        <v>586</v>
      </c>
      <c r="D2" s="66" t="s">
        <v>569</v>
      </c>
      <c r="E2" s="30"/>
      <c r="F2" s="64" t="s">
        <v>570</v>
      </c>
      <c r="G2" s="65" t="s">
        <v>571</v>
      </c>
      <c r="H2" s="65" t="s">
        <v>584</v>
      </c>
      <c r="I2" s="66" t="s">
        <v>16</v>
      </c>
      <c r="K2" s="60" t="s">
        <v>10</v>
      </c>
      <c r="L2" s="72" t="s">
        <v>585</v>
      </c>
      <c r="M2" s="72" t="s">
        <v>586</v>
      </c>
      <c r="N2" s="61" t="s">
        <v>17</v>
      </c>
    </row>
    <row r="3" spans="1:14" x14ac:dyDescent="0.3">
      <c r="A3" s="5" t="s">
        <v>83</v>
      </c>
      <c r="B3" s="73">
        <f>D3/SUM(D3:D5)</f>
        <v>0.36720571955425246</v>
      </c>
      <c r="C3" s="75">
        <f>1-B3</f>
        <v>0.63279428044574759</v>
      </c>
      <c r="D3" s="62">
        <f>SUMIF(TB_Vendas[Vendedor],A3,TB_Vendas[Total])</f>
        <v>11510.099999999999</v>
      </c>
      <c r="F3" s="67">
        <v>1</v>
      </c>
      <c r="G3" s="3" t="s">
        <v>572</v>
      </c>
      <c r="H3" s="59">
        <f>SUMIF(TB_Vendas[Mês],F3,TB_Vendas[Total])</f>
        <v>2278.6</v>
      </c>
      <c r="I3" s="68">
        <f>SUMIF(TB_Vendas[Mês],F3,TB_Vendas[Qtd])</f>
        <v>14</v>
      </c>
      <c r="K3" s="5" t="s">
        <v>13</v>
      </c>
      <c r="L3" s="73">
        <f>N3/SUM(N3:N5)</f>
        <v>9.6767915878398877E-2</v>
      </c>
      <c r="M3" s="75">
        <f>1-L3</f>
        <v>0.90323208412160116</v>
      </c>
      <c r="N3" s="62">
        <f>SUMIF(TB_Vendas[Categoria],K3,TB_Vendas[Total])</f>
        <v>3033.2000000000007</v>
      </c>
    </row>
    <row r="4" spans="1:14" x14ac:dyDescent="0.3">
      <c r="A4" s="5" t="s">
        <v>84</v>
      </c>
      <c r="B4" s="73">
        <f>D4/SUM(D3:D5)</f>
        <v>0.24551524799729466</v>
      </c>
      <c r="C4" s="75">
        <f>1-B4</f>
        <v>0.75448475200270537</v>
      </c>
      <c r="D4" s="62">
        <f>SUMIF(TB_Vendas[Vendedor],A4,TB_Vendas[Total])</f>
        <v>7695.7000000000007</v>
      </c>
      <c r="F4" s="67">
        <v>2</v>
      </c>
      <c r="G4" s="3" t="s">
        <v>573</v>
      </c>
      <c r="H4" s="59">
        <f>SUMIF(TB_Vendas[Mês],F4,TB_Vendas[Total])</f>
        <v>1778.8999999999999</v>
      </c>
      <c r="I4" s="68">
        <f>SUMIF(TB_Vendas[Mês],F4,TB_Vendas[Qtd])</f>
        <v>15</v>
      </c>
      <c r="K4" s="5" t="s">
        <v>82</v>
      </c>
      <c r="L4" s="73">
        <f>N4/SUM(N3:N5)</f>
        <v>0.13899142130667952</v>
      </c>
      <c r="M4" s="75">
        <f>1-L4</f>
        <v>0.86100857869332048</v>
      </c>
      <c r="N4" s="62">
        <f>SUMIF(TB_Vendas[Categoria],K4,TB_Vendas[Total])</f>
        <v>4356.7000000000007</v>
      </c>
    </row>
    <row r="5" spans="1:14" ht="15" thickBot="1" x14ac:dyDescent="0.35">
      <c r="A5" s="6" t="s">
        <v>86</v>
      </c>
      <c r="B5" s="74">
        <f>D5/SUM(D3:D5)</f>
        <v>0.38727903244845285</v>
      </c>
      <c r="C5" s="76">
        <f>1-B5</f>
        <v>0.61272096755154715</v>
      </c>
      <c r="D5" s="63">
        <f>SUMIF(TB_Vendas[Vendedor],A5,TB_Vendas[Total])</f>
        <v>12139.3</v>
      </c>
      <c r="F5" s="67">
        <v>3</v>
      </c>
      <c r="G5" s="3" t="s">
        <v>574</v>
      </c>
      <c r="H5" s="59">
        <f>SUMIF(TB_Vendas[Mês],F5,TB_Vendas[Total])</f>
        <v>2825.4</v>
      </c>
      <c r="I5" s="68">
        <f>SUMIF(TB_Vendas[Mês],F5,TB_Vendas[Qtd])</f>
        <v>26</v>
      </c>
      <c r="K5" s="6" t="s">
        <v>12</v>
      </c>
      <c r="L5" s="74">
        <f>N5/SUM(N3:N5)</f>
        <v>0.76424066281492165</v>
      </c>
      <c r="M5" s="76">
        <f>1-L5</f>
        <v>0.23575933718507835</v>
      </c>
      <c r="N5" s="63">
        <f>SUMIF(TB_Vendas[Categoria],K5,TB_Vendas[Total])</f>
        <v>23955.200000000001</v>
      </c>
    </row>
    <row r="6" spans="1:14" ht="15" thickBot="1" x14ac:dyDescent="0.35">
      <c r="F6" s="67">
        <v>4</v>
      </c>
      <c r="G6" s="3" t="s">
        <v>575</v>
      </c>
      <c r="H6" s="59">
        <f>SUMIF(TB_Vendas[Mês],F6,TB_Vendas[Total])</f>
        <v>4249.2</v>
      </c>
      <c r="I6" s="68">
        <f>SUMIF(TB_Vendas[Mês],F6,TB_Vendas[Qtd])</f>
        <v>28</v>
      </c>
      <c r="K6" s="82" t="s">
        <v>588</v>
      </c>
      <c r="L6" s="83"/>
      <c r="M6" s="83"/>
      <c r="N6" s="84"/>
    </row>
    <row r="7" spans="1:14" x14ac:dyDescent="0.3">
      <c r="F7" s="67">
        <v>5</v>
      </c>
      <c r="G7" s="3" t="s">
        <v>576</v>
      </c>
      <c r="H7" s="59">
        <f>SUMIF(TB_Vendas[Mês],F7,TB_Vendas[Total])</f>
        <v>2968.5</v>
      </c>
      <c r="I7" s="68">
        <f>SUMIF(TB_Vendas[Mês],F7,TB_Vendas[Qtd])</f>
        <v>17</v>
      </c>
    </row>
    <row r="8" spans="1:14" x14ac:dyDescent="0.3">
      <c r="F8" s="67">
        <v>6</v>
      </c>
      <c r="G8" s="3" t="s">
        <v>577</v>
      </c>
      <c r="H8" s="59">
        <f>SUMIF(TB_Vendas[Mês],F8,TB_Vendas[Total])</f>
        <v>3299.2</v>
      </c>
      <c r="I8" s="68">
        <f>SUMIF(TB_Vendas[Mês],F8,TB_Vendas[Qtd])</f>
        <v>31</v>
      </c>
    </row>
    <row r="9" spans="1:14" ht="15" thickBot="1" x14ac:dyDescent="0.35">
      <c r="F9" s="67">
        <v>7</v>
      </c>
      <c r="G9" s="3" t="s">
        <v>578</v>
      </c>
      <c r="H9" s="59">
        <f>SUMIF(TB_Vendas[Mês],F9,TB_Vendas[Total])</f>
        <v>1831.6000000000001</v>
      </c>
      <c r="I9" s="68">
        <f>SUMIF(TB_Vendas[Mês],F9,TB_Vendas[Qtd])</f>
        <v>14</v>
      </c>
    </row>
    <row r="10" spans="1:14" x14ac:dyDescent="0.3">
      <c r="F10" s="67">
        <v>8</v>
      </c>
      <c r="G10" s="3" t="s">
        <v>579</v>
      </c>
      <c r="H10" s="59">
        <f>SUMIF(TB_Vendas[Mês],F10,TB_Vendas[Total])</f>
        <v>2048.5</v>
      </c>
      <c r="I10" s="68">
        <f>SUMIF(TB_Vendas[Mês],F10,TB_Vendas[Qtd])</f>
        <v>15</v>
      </c>
      <c r="K10" s="60" t="s">
        <v>10</v>
      </c>
      <c r="L10" s="61" t="s">
        <v>17</v>
      </c>
    </row>
    <row r="11" spans="1:14" x14ac:dyDescent="0.3">
      <c r="F11" s="67">
        <v>9</v>
      </c>
      <c r="G11" s="3" t="s">
        <v>580</v>
      </c>
      <c r="H11" s="59">
        <f>SUMIF(TB_Vendas[Mês],F11,TB_Vendas[Total])</f>
        <v>1891.4</v>
      </c>
      <c r="I11" s="68">
        <f>SUMIF(TB_Vendas[Mês],F11,TB_Vendas[Qtd])</f>
        <v>26</v>
      </c>
      <c r="K11" s="5" t="s">
        <v>13</v>
      </c>
      <c r="L11" s="62">
        <f>SUMIF(TB_Vendas[Categoria],K11,TB_Vendas[Total])</f>
        <v>3033.2000000000007</v>
      </c>
    </row>
    <row r="12" spans="1:14" x14ac:dyDescent="0.3">
      <c r="F12" s="67">
        <v>10</v>
      </c>
      <c r="G12" s="3" t="s">
        <v>581</v>
      </c>
      <c r="H12" s="59">
        <f>SUMIF(TB_Vendas[Mês],F12,TB_Vendas[Total])</f>
        <v>3782.7000000000003</v>
      </c>
      <c r="I12" s="68">
        <f>SUMIF(TB_Vendas[Mês],F12,TB_Vendas[Qtd])</f>
        <v>28</v>
      </c>
      <c r="K12" s="5" t="s">
        <v>82</v>
      </c>
      <c r="L12" s="62">
        <f>SUMIF(TB_Vendas[Categoria],K12,TB_Vendas[Total])</f>
        <v>4356.7000000000007</v>
      </c>
    </row>
    <row r="13" spans="1:14" ht="15" thickBot="1" x14ac:dyDescent="0.35">
      <c r="F13" s="67">
        <v>11</v>
      </c>
      <c r="G13" s="3" t="s">
        <v>582</v>
      </c>
      <c r="H13" s="59">
        <f>SUMIF(TB_Vendas[Mês],F13,TB_Vendas[Total])</f>
        <v>1738.7</v>
      </c>
      <c r="I13" s="68">
        <f>SUMIF(TB_Vendas[Mês],F13,TB_Vendas[Qtd])</f>
        <v>17</v>
      </c>
      <c r="K13" s="6" t="s">
        <v>12</v>
      </c>
      <c r="L13" s="63">
        <f>SUMIF(TB_Vendas[Categoria],K13,TB_Vendas[Total])</f>
        <v>23955.200000000001</v>
      </c>
    </row>
    <row r="14" spans="1:14" ht="15" thickBot="1" x14ac:dyDescent="0.35">
      <c r="F14" s="69">
        <v>12</v>
      </c>
      <c r="G14" s="8" t="s">
        <v>583</v>
      </c>
      <c r="H14" s="70">
        <f>SUMIF(TB_Vendas[Mês],F14,TB_Vendas[Total])</f>
        <v>2652.4</v>
      </c>
      <c r="I14" s="71">
        <f>SUMIF(TB_Vendas[Mês],F14,TB_Vendas[Qtd])</f>
        <v>31</v>
      </c>
      <c r="K14" s="80" t="s">
        <v>587</v>
      </c>
      <c r="L14" s="81"/>
    </row>
  </sheetData>
  <sortState xmlns:xlrd2="http://schemas.microsoft.com/office/spreadsheetml/2017/richdata2" ref="K3:N5">
    <sortCondition ref="K3:K5"/>
  </sortState>
  <mergeCells count="2">
    <mergeCell ref="K14:L14"/>
    <mergeCell ref="K6:N6"/>
  </mergeCells>
  <phoneticPr fontId="11" type="noConversion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62585-5F86-45B1-A30D-8F67496BCE77}">
  <dimension ref="A1:CB1000"/>
  <sheetViews>
    <sheetView zoomScale="80" zoomScaleNormal="80" workbookViewId="0">
      <selection activeCell="T49" sqref="T49"/>
    </sheetView>
  </sheetViews>
  <sheetFormatPr defaultColWidth="14.44140625" defaultRowHeight="15" customHeight="1" x14ac:dyDescent="0.3"/>
  <cols>
    <col min="1" max="80" width="2" style="58" customWidth="1"/>
    <col min="81" max="16384" width="14.44140625" style="58"/>
  </cols>
  <sheetData>
    <row r="1" spans="1:80" ht="9.75" customHeight="1" thickBot="1" x14ac:dyDescent="0.45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</row>
    <row r="2" spans="1:80" ht="9.75" customHeight="1" x14ac:dyDescent="0.4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95" t="s">
        <v>562</v>
      </c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7"/>
      <c r="AM2" s="54"/>
      <c r="AN2" s="54"/>
      <c r="AO2" s="95" t="s">
        <v>564</v>
      </c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7"/>
      <c r="BE2" s="57"/>
      <c r="BF2" s="57"/>
      <c r="BG2" s="95" t="s">
        <v>563</v>
      </c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  <c r="CA2" s="96"/>
      <c r="CB2" s="97"/>
    </row>
    <row r="3" spans="1:80" ht="9.75" customHeight="1" thickBot="1" x14ac:dyDescent="0.4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98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100"/>
      <c r="AM3" s="54"/>
      <c r="AN3" s="54"/>
      <c r="AO3" s="98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100"/>
      <c r="BE3" s="57"/>
      <c r="BF3" s="57"/>
      <c r="BG3" s="98"/>
      <c r="BH3" s="99"/>
      <c r="BI3" s="99"/>
      <c r="BJ3" s="99"/>
      <c r="BK3" s="99"/>
      <c r="BL3" s="99"/>
      <c r="BM3" s="99"/>
      <c r="BN3" s="99"/>
      <c r="BO3" s="99"/>
      <c r="BP3" s="99"/>
      <c r="BQ3" s="99"/>
      <c r="BR3" s="99"/>
      <c r="BS3" s="99"/>
      <c r="BT3" s="99"/>
      <c r="BU3" s="99"/>
      <c r="BV3" s="99"/>
      <c r="BW3" s="99"/>
      <c r="BX3" s="99"/>
      <c r="BY3" s="99"/>
      <c r="BZ3" s="99"/>
      <c r="CA3" s="99"/>
      <c r="CB3" s="100"/>
    </row>
    <row r="4" spans="1:80" ht="9.75" customHeight="1" x14ac:dyDescent="0.9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101">
        <f>COUNTA(TB_Produtos[Código])</f>
        <v>321</v>
      </c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3"/>
      <c r="AM4" s="54"/>
      <c r="AN4" s="54"/>
      <c r="AO4" s="101">
        <f>SUM(TB_Vendas[Qtd])</f>
        <v>262</v>
      </c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3"/>
      <c r="BE4" s="56"/>
      <c r="BF4" s="56"/>
      <c r="BG4" s="110">
        <f>SUM(TB_Vendas[Total])</f>
        <v>31345.100000000017</v>
      </c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2"/>
    </row>
    <row r="5" spans="1:80" ht="9.75" customHeight="1" x14ac:dyDescent="0.9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104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6"/>
      <c r="AM5" s="55"/>
      <c r="AN5" s="54"/>
      <c r="AO5" s="104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6"/>
      <c r="BE5" s="56"/>
      <c r="BF5" s="56"/>
      <c r="BG5" s="113"/>
      <c r="BH5" s="114"/>
      <c r="BI5" s="114"/>
      <c r="BJ5" s="114"/>
      <c r="BK5" s="114"/>
      <c r="BL5" s="114"/>
      <c r="BM5" s="114"/>
      <c r="BN5" s="114"/>
      <c r="BO5" s="114"/>
      <c r="BP5" s="114"/>
      <c r="BQ5" s="114"/>
      <c r="BR5" s="114"/>
      <c r="BS5" s="114"/>
      <c r="BT5" s="114"/>
      <c r="BU5" s="114"/>
      <c r="BV5" s="114"/>
      <c r="BW5" s="114"/>
      <c r="BX5" s="114"/>
      <c r="BY5" s="114"/>
      <c r="BZ5" s="114"/>
      <c r="CA5" s="114"/>
      <c r="CB5" s="115"/>
    </row>
    <row r="6" spans="1:80" ht="9.75" customHeight="1" x14ac:dyDescent="0.9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104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6"/>
      <c r="AM6" s="55"/>
      <c r="AN6" s="54"/>
      <c r="AO6" s="104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6"/>
      <c r="BE6" s="56"/>
      <c r="BF6" s="56"/>
      <c r="BG6" s="113"/>
      <c r="BH6" s="114"/>
      <c r="BI6" s="114"/>
      <c r="BJ6" s="114"/>
      <c r="BK6" s="114"/>
      <c r="BL6" s="114"/>
      <c r="BM6" s="114"/>
      <c r="BN6" s="114"/>
      <c r="BO6" s="114"/>
      <c r="BP6" s="114"/>
      <c r="BQ6" s="114"/>
      <c r="BR6" s="114"/>
      <c r="BS6" s="114"/>
      <c r="BT6" s="114"/>
      <c r="BU6" s="114"/>
      <c r="BV6" s="114"/>
      <c r="BW6" s="114"/>
      <c r="BX6" s="114"/>
      <c r="BY6" s="114"/>
      <c r="BZ6" s="114"/>
      <c r="CA6" s="114"/>
      <c r="CB6" s="115"/>
    </row>
    <row r="7" spans="1:80" ht="9.75" customHeight="1" thickBot="1" x14ac:dyDescent="0.9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107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9"/>
      <c r="AM7" s="54"/>
      <c r="AN7" s="54"/>
      <c r="AO7" s="107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9"/>
      <c r="BE7" s="56"/>
      <c r="BF7" s="56"/>
      <c r="BG7" s="116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7"/>
      <c r="BT7" s="117"/>
      <c r="BU7" s="117"/>
      <c r="BV7" s="117"/>
      <c r="BW7" s="117"/>
      <c r="BX7" s="117"/>
      <c r="BY7" s="117"/>
      <c r="BZ7" s="117"/>
      <c r="CA7" s="117"/>
      <c r="CB7" s="118"/>
    </row>
    <row r="8" spans="1:80" ht="9.75" customHeight="1" thickBot="1" x14ac:dyDescent="0.4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</row>
    <row r="9" spans="1:80" ht="9.75" customHeight="1" x14ac:dyDescent="0.4">
      <c r="A9" s="51"/>
      <c r="B9" s="51"/>
      <c r="C9" s="85" t="s">
        <v>565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7"/>
    </row>
    <row r="10" spans="1:80" ht="9.75" customHeight="1" thickBot="1" x14ac:dyDescent="0.45">
      <c r="A10" s="51"/>
      <c r="B10" s="51"/>
      <c r="C10" s="88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90"/>
    </row>
    <row r="11" spans="1:80" ht="9.75" customHeight="1" x14ac:dyDescent="0.4">
      <c r="A11" s="51"/>
      <c r="B11" s="51"/>
      <c r="C11" s="91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7"/>
    </row>
    <row r="12" spans="1:80" ht="9.75" customHeight="1" x14ac:dyDescent="0.4">
      <c r="A12" s="51"/>
      <c r="B12" s="51"/>
      <c r="C12" s="92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4"/>
    </row>
    <row r="13" spans="1:80" ht="9.75" customHeight="1" x14ac:dyDescent="0.4">
      <c r="A13" s="51"/>
      <c r="B13" s="51"/>
      <c r="C13" s="92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4"/>
    </row>
    <row r="14" spans="1:80" ht="9.75" customHeight="1" x14ac:dyDescent="0.4">
      <c r="A14" s="51"/>
      <c r="B14" s="51"/>
      <c r="C14" s="92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4"/>
    </row>
    <row r="15" spans="1:80" ht="9.75" customHeight="1" x14ac:dyDescent="0.4">
      <c r="A15" s="51"/>
      <c r="B15" s="51"/>
      <c r="C15" s="92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4"/>
    </row>
    <row r="16" spans="1:80" ht="9.75" customHeight="1" x14ac:dyDescent="0.4">
      <c r="A16" s="51"/>
      <c r="B16" s="51"/>
      <c r="C16" s="92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4"/>
    </row>
    <row r="17" spans="1:80" ht="9.75" customHeight="1" x14ac:dyDescent="0.4">
      <c r="A17" s="51"/>
      <c r="B17" s="51"/>
      <c r="C17" s="92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4"/>
    </row>
    <row r="18" spans="1:80" ht="9.75" customHeight="1" x14ac:dyDescent="0.4">
      <c r="A18" s="51"/>
      <c r="B18" s="51"/>
      <c r="C18" s="92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4"/>
    </row>
    <row r="19" spans="1:80" ht="9.75" customHeight="1" x14ac:dyDescent="0.4">
      <c r="A19" s="51"/>
      <c r="B19" s="51"/>
      <c r="C19" s="92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4"/>
    </row>
    <row r="20" spans="1:80" ht="9.75" customHeight="1" x14ac:dyDescent="0.4">
      <c r="A20" s="51"/>
      <c r="B20" s="51"/>
      <c r="C20" s="92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4"/>
    </row>
    <row r="21" spans="1:80" ht="9.75" customHeight="1" x14ac:dyDescent="0.4">
      <c r="A21" s="51"/>
      <c r="B21" s="51"/>
      <c r="C21" s="92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4"/>
    </row>
    <row r="22" spans="1:80" ht="9.75" customHeight="1" x14ac:dyDescent="0.4">
      <c r="A22" s="51"/>
      <c r="B22" s="51"/>
      <c r="C22" s="92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4"/>
    </row>
    <row r="23" spans="1:80" ht="9.75" customHeight="1" x14ac:dyDescent="0.4">
      <c r="A23" s="51"/>
      <c r="B23" s="51"/>
      <c r="C23" s="92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4"/>
    </row>
    <row r="24" spans="1:80" ht="9.75" customHeight="1" thickBot="1" x14ac:dyDescent="0.45">
      <c r="A24" s="51"/>
      <c r="B24" s="51"/>
      <c r="C24" s="88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90"/>
    </row>
    <row r="25" spans="1:80" ht="9.75" customHeight="1" thickBot="1" x14ac:dyDescent="0.4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</row>
    <row r="26" spans="1:80" ht="9.75" customHeight="1" x14ac:dyDescent="0.55000000000000004">
      <c r="A26" s="51"/>
      <c r="B26" s="51"/>
      <c r="C26" s="85" t="s">
        <v>566</v>
      </c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7"/>
      <c r="AO26" s="53"/>
      <c r="AP26" s="53"/>
      <c r="AQ26" s="85" t="s">
        <v>567</v>
      </c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7"/>
    </row>
    <row r="27" spans="1:80" ht="9.75" customHeight="1" thickBot="1" x14ac:dyDescent="0.6">
      <c r="A27" s="51"/>
      <c r="B27" s="51"/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90"/>
      <c r="AO27" s="53"/>
      <c r="AP27" s="53"/>
      <c r="AQ27" s="88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90"/>
    </row>
    <row r="28" spans="1:80" ht="9.75" customHeight="1" x14ac:dyDescent="0.4">
      <c r="A28" s="51"/>
      <c r="B28" s="51"/>
      <c r="C28" s="91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7"/>
      <c r="AO28" s="51"/>
      <c r="AP28" s="51"/>
      <c r="AQ28" s="91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7"/>
    </row>
    <row r="29" spans="1:80" ht="9.75" customHeight="1" x14ac:dyDescent="0.4">
      <c r="A29" s="51"/>
      <c r="B29" s="51"/>
      <c r="C29" s="92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4"/>
      <c r="AO29" s="51"/>
      <c r="AP29" s="51"/>
      <c r="AQ29" s="92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4"/>
    </row>
    <row r="30" spans="1:80" ht="9.75" customHeight="1" x14ac:dyDescent="0.4">
      <c r="A30" s="51"/>
      <c r="B30" s="51"/>
      <c r="C30" s="92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4"/>
      <c r="AO30" s="51"/>
      <c r="AP30" s="51"/>
      <c r="AQ30" s="92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4"/>
    </row>
    <row r="31" spans="1:80" ht="9.75" customHeight="1" x14ac:dyDescent="0.4">
      <c r="A31" s="51"/>
      <c r="B31" s="51"/>
      <c r="C31" s="92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4"/>
      <c r="AO31" s="51"/>
      <c r="AP31" s="51"/>
      <c r="AQ31" s="92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4"/>
    </row>
    <row r="32" spans="1:80" ht="9.75" customHeight="1" x14ac:dyDescent="0.4">
      <c r="A32" s="51"/>
      <c r="B32" s="51"/>
      <c r="C32" s="92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  <c r="AO32" s="51"/>
      <c r="AP32" s="51"/>
      <c r="AQ32" s="92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4"/>
    </row>
    <row r="33" spans="1:80" ht="9.75" customHeight="1" x14ac:dyDescent="0.4">
      <c r="A33" s="51"/>
      <c r="B33" s="51"/>
      <c r="C33" s="92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4"/>
      <c r="AO33" s="51"/>
      <c r="AP33" s="51"/>
      <c r="AQ33" s="92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4"/>
    </row>
    <row r="34" spans="1:80" ht="9.75" customHeight="1" x14ac:dyDescent="0.4">
      <c r="A34" s="51"/>
      <c r="B34" s="51"/>
      <c r="C34" s="92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4"/>
      <c r="AO34" s="51"/>
      <c r="AP34" s="51"/>
      <c r="AQ34" s="92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4"/>
    </row>
    <row r="35" spans="1:80" ht="9.75" customHeight="1" x14ac:dyDescent="0.4">
      <c r="A35" s="51"/>
      <c r="B35" s="51"/>
      <c r="C35" s="92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4"/>
      <c r="AO35" s="51"/>
      <c r="AP35" s="51"/>
      <c r="AQ35" s="92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4"/>
    </row>
    <row r="36" spans="1:80" ht="9.75" customHeight="1" x14ac:dyDescent="0.4">
      <c r="A36" s="51"/>
      <c r="B36" s="5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4"/>
      <c r="AO36" s="51"/>
      <c r="AP36" s="51"/>
      <c r="AQ36" s="92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4"/>
    </row>
    <row r="37" spans="1:80" ht="9.75" customHeight="1" x14ac:dyDescent="0.4">
      <c r="A37" s="51"/>
      <c r="B37" s="51"/>
      <c r="C37" s="92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4"/>
      <c r="AO37" s="51"/>
      <c r="AP37" s="51"/>
      <c r="AQ37" s="92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4"/>
    </row>
    <row r="38" spans="1:80" ht="9.75" customHeight="1" x14ac:dyDescent="0.4">
      <c r="A38" s="51"/>
      <c r="B38" s="51"/>
      <c r="C38" s="92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4"/>
      <c r="AO38" s="51"/>
      <c r="AP38" s="51"/>
      <c r="AQ38" s="92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4"/>
    </row>
    <row r="39" spans="1:80" ht="9.75" customHeight="1" x14ac:dyDescent="0.4">
      <c r="A39" s="51"/>
      <c r="B39" s="51"/>
      <c r="C39" s="92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4"/>
      <c r="AO39" s="51"/>
      <c r="AP39" s="51"/>
      <c r="AQ39" s="92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4"/>
    </row>
    <row r="40" spans="1:80" ht="9.75" customHeight="1" x14ac:dyDescent="0.4">
      <c r="A40" s="51"/>
      <c r="B40" s="51"/>
      <c r="C40" s="92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4"/>
      <c r="AO40" s="51"/>
      <c r="AP40" s="51"/>
      <c r="AQ40" s="92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4"/>
    </row>
    <row r="41" spans="1:80" ht="9.75" customHeight="1" x14ac:dyDescent="0.4">
      <c r="A41" s="51"/>
      <c r="B41" s="51"/>
      <c r="C41" s="92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4"/>
      <c r="AO41" s="51"/>
      <c r="AP41" s="51"/>
      <c r="AQ41" s="92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4"/>
    </row>
    <row r="42" spans="1:80" ht="9.75" customHeight="1" x14ac:dyDescent="0.4">
      <c r="A42" s="51"/>
      <c r="B42" s="51"/>
      <c r="C42" s="92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4"/>
      <c r="AO42" s="51"/>
      <c r="AP42" s="51"/>
      <c r="AQ42" s="92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4"/>
    </row>
    <row r="43" spans="1:80" ht="9.75" customHeight="1" x14ac:dyDescent="0.4">
      <c r="A43" s="51"/>
      <c r="B43" s="51"/>
      <c r="C43" s="92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4"/>
      <c r="AO43" s="51"/>
      <c r="AP43" s="51"/>
      <c r="AQ43" s="92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4"/>
    </row>
    <row r="44" spans="1:80" ht="9.75" customHeight="1" x14ac:dyDescent="0.4">
      <c r="A44" s="51"/>
      <c r="B44" s="51"/>
      <c r="C44" s="92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4"/>
      <c r="AO44" s="51"/>
      <c r="AP44" s="51"/>
      <c r="AQ44" s="92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4"/>
    </row>
    <row r="45" spans="1:80" ht="9.75" customHeight="1" x14ac:dyDescent="0.4">
      <c r="A45" s="51"/>
      <c r="B45" s="51"/>
      <c r="C45" s="92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4"/>
      <c r="AO45" s="51"/>
      <c r="AP45" s="51"/>
      <c r="AQ45" s="92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4"/>
    </row>
    <row r="46" spans="1:80" ht="9.75" customHeight="1" thickBot="1" x14ac:dyDescent="0.45">
      <c r="A46" s="51"/>
      <c r="B46" s="51"/>
      <c r="C46" s="88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90"/>
      <c r="AO46" s="51"/>
      <c r="AP46" s="51"/>
      <c r="AQ46" s="88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90"/>
    </row>
    <row r="47" spans="1:80" ht="9.75" customHeight="1" x14ac:dyDescent="0.4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</row>
    <row r="48" spans="1:80" ht="9.75" customHeight="1" x14ac:dyDescent="0.4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</row>
    <row r="49" spans="1:80" ht="9.75" customHeight="1" x14ac:dyDescent="0.4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</row>
    <row r="50" spans="1:80" ht="9.75" customHeight="1" x14ac:dyDescent="0.4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</row>
    <row r="51" spans="1:80" ht="9.75" customHeight="1" x14ac:dyDescent="0.4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</row>
    <row r="52" spans="1:80" ht="9.75" customHeight="1" x14ac:dyDescent="0.4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</row>
    <row r="53" spans="1:80" ht="9.75" customHeight="1" x14ac:dyDescent="0.4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</row>
    <row r="54" spans="1:80" ht="9.75" customHeight="1" x14ac:dyDescent="0.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</row>
    <row r="55" spans="1:80" ht="9.75" customHeight="1" x14ac:dyDescent="0.4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</row>
    <row r="56" spans="1:80" ht="9.75" customHeight="1" x14ac:dyDescent="0.4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</row>
    <row r="57" spans="1:80" ht="9.75" customHeight="1" x14ac:dyDescent="0.4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</row>
    <row r="58" spans="1:80" ht="9.75" customHeight="1" x14ac:dyDescent="0.4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</row>
    <row r="59" spans="1:80" ht="9.75" customHeight="1" x14ac:dyDescent="0.4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</row>
    <row r="60" spans="1:80" ht="9.75" customHeight="1" x14ac:dyDescent="0.4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</row>
    <row r="61" spans="1:80" ht="9.75" customHeight="1" x14ac:dyDescent="0.4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</row>
    <row r="62" spans="1:80" ht="9.75" customHeight="1" x14ac:dyDescent="0.4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</row>
    <row r="63" spans="1:80" ht="9.75" customHeight="1" x14ac:dyDescent="0.4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</row>
    <row r="64" spans="1:80" ht="9.75" customHeight="1" x14ac:dyDescent="0.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</row>
    <row r="65" spans="1:80" ht="9.75" customHeight="1" x14ac:dyDescent="0.4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</row>
    <row r="66" spans="1:80" ht="9.75" customHeight="1" x14ac:dyDescent="0.4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</row>
    <row r="67" spans="1:80" ht="9.75" customHeight="1" x14ac:dyDescent="0.4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</row>
    <row r="68" spans="1:80" ht="9.75" customHeight="1" x14ac:dyDescent="0.4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</row>
    <row r="69" spans="1:80" ht="9.75" customHeight="1" x14ac:dyDescent="0.4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</row>
    <row r="70" spans="1:80" ht="9.75" customHeight="1" x14ac:dyDescent="0.4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</row>
    <row r="71" spans="1:80" ht="9.75" customHeight="1" x14ac:dyDescent="0.4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</row>
    <row r="72" spans="1:80" ht="9.75" customHeight="1" x14ac:dyDescent="0.4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</row>
    <row r="73" spans="1:80" ht="9.75" customHeight="1" x14ac:dyDescent="0.4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</row>
    <row r="74" spans="1:80" ht="9.75" customHeight="1" x14ac:dyDescent="0.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</row>
    <row r="75" spans="1:80" ht="9.75" customHeight="1" x14ac:dyDescent="0.4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</row>
    <row r="76" spans="1:80" ht="9.75" customHeight="1" x14ac:dyDescent="0.4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</row>
    <row r="77" spans="1:80" ht="9.75" customHeight="1" x14ac:dyDescent="0.4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</row>
    <row r="78" spans="1:80" ht="9.75" customHeight="1" x14ac:dyDescent="0.4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</row>
    <row r="79" spans="1:80" ht="9.75" customHeight="1" x14ac:dyDescent="0.4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</row>
    <row r="80" spans="1:80" ht="9.75" customHeight="1" x14ac:dyDescent="0.4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</row>
    <row r="81" spans="1:80" ht="9.75" customHeight="1" x14ac:dyDescent="0.4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</row>
    <row r="82" spans="1:80" ht="9.75" customHeight="1" x14ac:dyDescent="0.4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</row>
    <row r="83" spans="1:80" ht="9.75" customHeight="1" x14ac:dyDescent="0.4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</row>
    <row r="84" spans="1:80" ht="9.75" customHeight="1" x14ac:dyDescent="0.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</row>
    <row r="85" spans="1:80" ht="9.75" customHeight="1" x14ac:dyDescent="0.4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</row>
    <row r="86" spans="1:80" ht="9.75" customHeight="1" x14ac:dyDescent="0.4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</row>
    <row r="87" spans="1:80" ht="9.75" customHeight="1" x14ac:dyDescent="0.4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</row>
    <row r="88" spans="1:80" ht="9.75" customHeight="1" x14ac:dyDescent="0.4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</row>
    <row r="89" spans="1:80" ht="9.75" customHeight="1" x14ac:dyDescent="0.4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</row>
    <row r="90" spans="1:80" ht="9.75" customHeight="1" x14ac:dyDescent="0.4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</row>
    <row r="91" spans="1:80" ht="9.75" customHeight="1" x14ac:dyDescent="0.4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</row>
    <row r="92" spans="1:80" ht="9.75" customHeight="1" x14ac:dyDescent="0.4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</row>
    <row r="93" spans="1:80" ht="9.75" customHeight="1" x14ac:dyDescent="0.4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</row>
    <row r="94" spans="1:80" ht="9.75" customHeight="1" x14ac:dyDescent="0.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</row>
    <row r="95" spans="1:80" ht="9.75" customHeight="1" x14ac:dyDescent="0.4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</row>
    <row r="96" spans="1:80" ht="9.75" customHeight="1" x14ac:dyDescent="0.4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</row>
    <row r="97" spans="1:80" ht="9.75" customHeight="1" x14ac:dyDescent="0.4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</row>
    <row r="98" spans="1:80" ht="9.75" customHeight="1" x14ac:dyDescent="0.4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</row>
    <row r="99" spans="1:80" ht="9.75" customHeight="1" x14ac:dyDescent="0.4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</row>
    <row r="100" spans="1:80" ht="9.75" customHeight="1" x14ac:dyDescent="0.4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</row>
    <row r="101" spans="1:80" ht="9.75" customHeight="1" x14ac:dyDescent="0.4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</row>
    <row r="102" spans="1:80" ht="9.75" customHeight="1" x14ac:dyDescent="0.4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</row>
    <row r="103" spans="1:80" ht="9.75" customHeight="1" x14ac:dyDescent="0.4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</row>
    <row r="104" spans="1:80" ht="9.75" customHeight="1" x14ac:dyDescent="0.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</row>
    <row r="105" spans="1:80" ht="9.75" customHeight="1" x14ac:dyDescent="0.4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</row>
    <row r="106" spans="1:80" ht="9.75" customHeight="1" x14ac:dyDescent="0.4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</row>
    <row r="107" spans="1:80" ht="9.75" customHeight="1" x14ac:dyDescent="0.4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</row>
    <row r="108" spans="1:80" ht="9.75" customHeight="1" x14ac:dyDescent="0.4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</row>
    <row r="109" spans="1:80" ht="9.75" customHeight="1" x14ac:dyDescent="0.4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</row>
    <row r="110" spans="1:80" ht="9.75" customHeight="1" x14ac:dyDescent="0.4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</row>
    <row r="111" spans="1:80" ht="9.75" customHeight="1" x14ac:dyDescent="0.4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</row>
    <row r="112" spans="1:80" ht="9.75" customHeight="1" x14ac:dyDescent="0.4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</row>
    <row r="113" spans="1:80" ht="9.75" customHeight="1" x14ac:dyDescent="0.4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</row>
    <row r="114" spans="1:80" ht="9.75" customHeight="1" x14ac:dyDescent="0.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</row>
    <row r="115" spans="1:80" ht="9.75" customHeight="1" x14ac:dyDescent="0.4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</row>
    <row r="116" spans="1:80" ht="9.75" customHeight="1" x14ac:dyDescent="0.4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</row>
    <row r="117" spans="1:80" ht="9.75" customHeight="1" x14ac:dyDescent="0.4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</row>
    <row r="118" spans="1:80" ht="9.75" customHeight="1" x14ac:dyDescent="0.4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</row>
    <row r="119" spans="1:80" ht="9.75" customHeight="1" x14ac:dyDescent="0.4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</row>
    <row r="120" spans="1:80" ht="9.75" customHeight="1" x14ac:dyDescent="0.4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</row>
    <row r="121" spans="1:80" ht="9.75" customHeight="1" x14ac:dyDescent="0.4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</row>
    <row r="122" spans="1:80" ht="9.75" customHeight="1" x14ac:dyDescent="0.4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</row>
    <row r="123" spans="1:80" ht="9.75" customHeight="1" x14ac:dyDescent="0.4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</row>
    <row r="124" spans="1:80" ht="9.75" customHeight="1" x14ac:dyDescent="0.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</row>
    <row r="125" spans="1:80" ht="9.75" customHeight="1" x14ac:dyDescent="0.4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</row>
    <row r="126" spans="1:80" ht="9.75" customHeight="1" x14ac:dyDescent="0.4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</row>
    <row r="127" spans="1:80" ht="9.75" customHeight="1" x14ac:dyDescent="0.4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</row>
    <row r="128" spans="1:80" ht="9.75" customHeight="1" x14ac:dyDescent="0.4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</row>
    <row r="129" spans="1:80" ht="9.75" customHeight="1" x14ac:dyDescent="0.4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</row>
    <row r="130" spans="1:80" ht="9.75" customHeight="1" x14ac:dyDescent="0.4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</row>
    <row r="131" spans="1:80" ht="9.75" customHeight="1" x14ac:dyDescent="0.4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</row>
    <row r="132" spans="1:80" ht="9.75" customHeight="1" x14ac:dyDescent="0.4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</row>
    <row r="133" spans="1:80" ht="9.75" customHeight="1" x14ac:dyDescent="0.4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</row>
    <row r="134" spans="1:80" ht="9.75" customHeight="1" x14ac:dyDescent="0.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</row>
    <row r="135" spans="1:80" ht="9.75" customHeight="1" x14ac:dyDescent="0.4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</row>
    <row r="136" spans="1:80" ht="9.75" customHeight="1" x14ac:dyDescent="0.4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  <c r="CB136" s="51"/>
    </row>
    <row r="137" spans="1:80" ht="9.75" customHeight="1" x14ac:dyDescent="0.4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</row>
    <row r="138" spans="1:80" ht="9.75" customHeight="1" x14ac:dyDescent="0.4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</row>
    <row r="139" spans="1:80" ht="9.75" customHeight="1" x14ac:dyDescent="0.4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</row>
    <row r="140" spans="1:80" ht="9.75" customHeight="1" x14ac:dyDescent="0.4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</row>
    <row r="141" spans="1:80" ht="9.75" customHeight="1" x14ac:dyDescent="0.4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</row>
    <row r="142" spans="1:80" ht="9.75" customHeight="1" x14ac:dyDescent="0.4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</row>
    <row r="143" spans="1:80" ht="9.75" customHeight="1" x14ac:dyDescent="0.4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</row>
    <row r="144" spans="1:80" ht="9.75" customHeight="1" x14ac:dyDescent="0.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</row>
    <row r="145" spans="1:80" ht="9.75" customHeight="1" x14ac:dyDescent="0.4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</row>
    <row r="146" spans="1:80" ht="9.75" customHeight="1" x14ac:dyDescent="0.4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</row>
    <row r="147" spans="1:80" ht="9.75" customHeight="1" x14ac:dyDescent="0.4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</row>
    <row r="148" spans="1:80" ht="9.75" customHeight="1" x14ac:dyDescent="0.4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</row>
    <row r="149" spans="1:80" ht="9.75" customHeight="1" x14ac:dyDescent="0.4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</row>
    <row r="150" spans="1:80" ht="9.75" customHeight="1" x14ac:dyDescent="0.4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</row>
    <row r="151" spans="1:80" ht="9.75" customHeight="1" x14ac:dyDescent="0.4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</row>
    <row r="152" spans="1:80" ht="9.75" customHeight="1" x14ac:dyDescent="0.4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  <c r="CB152" s="51"/>
    </row>
    <row r="153" spans="1:80" ht="9.75" customHeight="1" x14ac:dyDescent="0.4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</row>
    <row r="154" spans="1:80" ht="9.75" customHeight="1" x14ac:dyDescent="0.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</row>
    <row r="155" spans="1:80" ht="9.75" customHeight="1" x14ac:dyDescent="0.4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</row>
    <row r="156" spans="1:80" ht="9.75" customHeight="1" x14ac:dyDescent="0.4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</row>
    <row r="157" spans="1:80" ht="9.75" customHeight="1" x14ac:dyDescent="0.4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</row>
    <row r="158" spans="1:80" ht="9.75" customHeight="1" x14ac:dyDescent="0.4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</row>
    <row r="159" spans="1:80" ht="9.75" customHeight="1" x14ac:dyDescent="0.4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</row>
    <row r="160" spans="1:80" ht="9.75" customHeight="1" x14ac:dyDescent="0.4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</row>
    <row r="161" spans="1:80" ht="9.75" customHeight="1" x14ac:dyDescent="0.4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</row>
    <row r="162" spans="1:80" ht="9.75" customHeight="1" x14ac:dyDescent="0.4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</row>
    <row r="163" spans="1:80" ht="9.75" customHeight="1" x14ac:dyDescent="0.4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</row>
    <row r="164" spans="1:80" ht="9.75" customHeight="1" x14ac:dyDescent="0.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</row>
    <row r="165" spans="1:80" ht="9.75" customHeight="1" x14ac:dyDescent="0.4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</row>
    <row r="166" spans="1:80" ht="9.75" customHeight="1" x14ac:dyDescent="0.4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</row>
    <row r="167" spans="1:80" ht="9.75" customHeight="1" x14ac:dyDescent="0.4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</row>
    <row r="168" spans="1:80" ht="9.75" customHeight="1" x14ac:dyDescent="0.4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  <c r="BX168" s="51"/>
      <c r="BY168" s="51"/>
      <c r="BZ168" s="51"/>
      <c r="CA168" s="51"/>
      <c r="CB168" s="51"/>
    </row>
    <row r="169" spans="1:80" ht="9.75" customHeight="1" x14ac:dyDescent="0.4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  <c r="BN169" s="51"/>
      <c r="BO169" s="51"/>
      <c r="BP169" s="51"/>
      <c r="BQ169" s="51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</row>
    <row r="170" spans="1:80" ht="9.75" customHeight="1" x14ac:dyDescent="0.4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51"/>
      <c r="BW170" s="51"/>
      <c r="BX170" s="51"/>
      <c r="BY170" s="51"/>
      <c r="BZ170" s="51"/>
      <c r="CA170" s="51"/>
      <c r="CB170" s="51"/>
    </row>
    <row r="171" spans="1:80" ht="9.75" customHeight="1" x14ac:dyDescent="0.4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1"/>
      <c r="BW171" s="51"/>
      <c r="BX171" s="51"/>
      <c r="BY171" s="51"/>
      <c r="BZ171" s="51"/>
      <c r="CA171" s="51"/>
      <c r="CB171" s="51"/>
    </row>
    <row r="172" spans="1:80" ht="9.75" customHeight="1" x14ac:dyDescent="0.4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1"/>
      <c r="BW172" s="51"/>
      <c r="BX172" s="51"/>
      <c r="BY172" s="51"/>
      <c r="BZ172" s="51"/>
      <c r="CA172" s="51"/>
      <c r="CB172" s="51"/>
    </row>
    <row r="173" spans="1:80" ht="9.75" customHeight="1" x14ac:dyDescent="0.4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  <c r="BN173" s="51"/>
      <c r="BO173" s="51"/>
      <c r="BP173" s="51"/>
      <c r="BQ173" s="51"/>
      <c r="BR173" s="51"/>
      <c r="BS173" s="51"/>
      <c r="BT173" s="51"/>
      <c r="BU173" s="51"/>
      <c r="BV173" s="51"/>
      <c r="BW173" s="51"/>
      <c r="BX173" s="51"/>
      <c r="BY173" s="51"/>
      <c r="BZ173" s="51"/>
      <c r="CA173" s="51"/>
      <c r="CB173" s="51"/>
    </row>
    <row r="174" spans="1:80" ht="9.75" customHeight="1" x14ac:dyDescent="0.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  <c r="BN174" s="51"/>
      <c r="BO174" s="51"/>
      <c r="BP174" s="51"/>
      <c r="BQ174" s="51"/>
      <c r="BR174" s="51"/>
      <c r="BS174" s="51"/>
      <c r="BT174" s="51"/>
      <c r="BU174" s="51"/>
      <c r="BV174" s="51"/>
      <c r="BW174" s="51"/>
      <c r="BX174" s="51"/>
      <c r="BY174" s="51"/>
      <c r="BZ174" s="51"/>
      <c r="CA174" s="51"/>
      <c r="CB174" s="51"/>
    </row>
    <row r="175" spans="1:80" ht="9.75" customHeight="1" x14ac:dyDescent="0.4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  <c r="BN175" s="51"/>
      <c r="BO175" s="51"/>
      <c r="BP175" s="51"/>
      <c r="BQ175" s="51"/>
      <c r="BR175" s="51"/>
      <c r="BS175" s="51"/>
      <c r="BT175" s="51"/>
      <c r="BU175" s="51"/>
      <c r="BV175" s="51"/>
      <c r="BW175" s="51"/>
      <c r="BX175" s="51"/>
      <c r="BY175" s="51"/>
      <c r="BZ175" s="51"/>
      <c r="CA175" s="51"/>
      <c r="CB175" s="51"/>
    </row>
    <row r="176" spans="1:80" ht="9.75" customHeight="1" x14ac:dyDescent="0.4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  <c r="BN176" s="51"/>
      <c r="BO176" s="51"/>
      <c r="BP176" s="51"/>
      <c r="BQ176" s="51"/>
      <c r="BR176" s="51"/>
      <c r="BS176" s="51"/>
      <c r="BT176" s="51"/>
      <c r="BU176" s="51"/>
      <c r="BV176" s="51"/>
      <c r="BW176" s="51"/>
      <c r="BX176" s="51"/>
      <c r="BY176" s="51"/>
      <c r="BZ176" s="51"/>
      <c r="CA176" s="51"/>
      <c r="CB176" s="51"/>
    </row>
    <row r="177" spans="1:80" ht="9.75" customHeight="1" x14ac:dyDescent="0.4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  <c r="BN177" s="51"/>
      <c r="BO177" s="51"/>
      <c r="BP177" s="51"/>
      <c r="BQ177" s="51"/>
      <c r="BR177" s="51"/>
      <c r="BS177" s="51"/>
      <c r="BT177" s="51"/>
      <c r="BU177" s="51"/>
      <c r="BV177" s="51"/>
      <c r="BW177" s="51"/>
      <c r="BX177" s="51"/>
      <c r="BY177" s="51"/>
      <c r="BZ177" s="51"/>
      <c r="CA177" s="51"/>
      <c r="CB177" s="51"/>
    </row>
    <row r="178" spans="1:80" ht="9.75" customHeight="1" x14ac:dyDescent="0.4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/>
      <c r="BQ178" s="51"/>
      <c r="BR178" s="51"/>
      <c r="BS178" s="51"/>
      <c r="BT178" s="51"/>
      <c r="BU178" s="51"/>
      <c r="BV178" s="51"/>
      <c r="BW178" s="51"/>
      <c r="BX178" s="51"/>
      <c r="BY178" s="51"/>
      <c r="BZ178" s="51"/>
      <c r="CA178" s="51"/>
      <c r="CB178" s="51"/>
    </row>
    <row r="179" spans="1:80" ht="9.75" customHeight="1" x14ac:dyDescent="0.4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N179" s="51"/>
      <c r="BO179" s="51"/>
      <c r="BP179" s="51"/>
      <c r="BQ179" s="51"/>
      <c r="BR179" s="51"/>
      <c r="BS179" s="51"/>
      <c r="BT179" s="51"/>
      <c r="BU179" s="51"/>
      <c r="BV179" s="51"/>
      <c r="BW179" s="51"/>
      <c r="BX179" s="51"/>
      <c r="BY179" s="51"/>
      <c r="BZ179" s="51"/>
      <c r="CA179" s="51"/>
      <c r="CB179" s="51"/>
    </row>
    <row r="180" spans="1:80" ht="9.75" customHeight="1" x14ac:dyDescent="0.4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51"/>
      <c r="BW180" s="51"/>
      <c r="BX180" s="51"/>
      <c r="BY180" s="51"/>
      <c r="BZ180" s="51"/>
      <c r="CA180" s="51"/>
      <c r="CB180" s="51"/>
    </row>
    <row r="181" spans="1:80" ht="9.75" customHeight="1" x14ac:dyDescent="0.4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N181" s="51"/>
      <c r="BO181" s="51"/>
      <c r="BP181" s="51"/>
      <c r="BQ181" s="51"/>
      <c r="BR181" s="51"/>
      <c r="BS181" s="51"/>
      <c r="BT181" s="51"/>
      <c r="BU181" s="51"/>
      <c r="BV181" s="51"/>
      <c r="BW181" s="51"/>
      <c r="BX181" s="51"/>
      <c r="BY181" s="51"/>
      <c r="BZ181" s="51"/>
      <c r="CA181" s="51"/>
      <c r="CB181" s="51"/>
    </row>
    <row r="182" spans="1:80" ht="9.75" customHeight="1" x14ac:dyDescent="0.4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51"/>
      <c r="BW182" s="51"/>
      <c r="BX182" s="51"/>
      <c r="BY182" s="51"/>
      <c r="BZ182" s="51"/>
      <c r="CA182" s="51"/>
      <c r="CB182" s="51"/>
    </row>
    <row r="183" spans="1:80" ht="9.75" customHeight="1" x14ac:dyDescent="0.4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N183" s="51"/>
      <c r="BO183" s="51"/>
      <c r="BP183" s="51"/>
      <c r="BQ183" s="51"/>
      <c r="BR183" s="51"/>
      <c r="BS183" s="51"/>
      <c r="BT183" s="51"/>
      <c r="BU183" s="51"/>
      <c r="BV183" s="51"/>
      <c r="BW183" s="51"/>
      <c r="BX183" s="51"/>
      <c r="BY183" s="51"/>
      <c r="BZ183" s="51"/>
      <c r="CA183" s="51"/>
      <c r="CB183" s="51"/>
    </row>
    <row r="184" spans="1:80" ht="9.75" customHeight="1" x14ac:dyDescent="0.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</row>
    <row r="185" spans="1:80" ht="9.75" customHeight="1" x14ac:dyDescent="0.4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1"/>
      <c r="BW185" s="51"/>
      <c r="BX185" s="51"/>
      <c r="BY185" s="51"/>
      <c r="BZ185" s="51"/>
      <c r="CA185" s="51"/>
      <c r="CB185" s="51"/>
    </row>
    <row r="186" spans="1:80" ht="9.75" customHeight="1" x14ac:dyDescent="0.4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51"/>
      <c r="BW186" s="51"/>
      <c r="BX186" s="51"/>
      <c r="BY186" s="51"/>
      <c r="BZ186" s="51"/>
      <c r="CA186" s="51"/>
      <c r="CB186" s="51"/>
    </row>
    <row r="187" spans="1:80" ht="9.75" customHeight="1" x14ac:dyDescent="0.4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N187" s="51"/>
      <c r="BO187" s="51"/>
      <c r="BP187" s="51"/>
      <c r="BQ187" s="51"/>
      <c r="BR187" s="51"/>
      <c r="BS187" s="51"/>
      <c r="BT187" s="51"/>
      <c r="BU187" s="51"/>
      <c r="BV187" s="51"/>
      <c r="BW187" s="51"/>
      <c r="BX187" s="51"/>
      <c r="BY187" s="51"/>
      <c r="BZ187" s="51"/>
      <c r="CA187" s="51"/>
      <c r="CB187" s="51"/>
    </row>
    <row r="188" spans="1:80" ht="9.75" customHeight="1" x14ac:dyDescent="0.4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1"/>
      <c r="BW188" s="51"/>
      <c r="BX188" s="51"/>
      <c r="BY188" s="51"/>
      <c r="BZ188" s="51"/>
      <c r="CA188" s="51"/>
      <c r="CB188" s="51"/>
    </row>
    <row r="189" spans="1:80" ht="9.75" customHeight="1" x14ac:dyDescent="0.4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</row>
    <row r="190" spans="1:80" ht="9.75" customHeight="1" x14ac:dyDescent="0.4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1"/>
      <c r="BW190" s="51"/>
      <c r="BX190" s="51"/>
      <c r="BY190" s="51"/>
      <c r="BZ190" s="51"/>
      <c r="CA190" s="51"/>
      <c r="CB190" s="51"/>
    </row>
    <row r="191" spans="1:80" ht="9.75" customHeight="1" x14ac:dyDescent="0.4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51"/>
      <c r="BW191" s="51"/>
      <c r="BX191" s="51"/>
      <c r="BY191" s="51"/>
      <c r="BZ191" s="51"/>
      <c r="CA191" s="51"/>
      <c r="CB191" s="51"/>
    </row>
    <row r="192" spans="1:80" ht="9.75" customHeight="1" x14ac:dyDescent="0.4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51"/>
      <c r="BW192" s="51"/>
      <c r="BX192" s="51"/>
      <c r="BY192" s="51"/>
      <c r="BZ192" s="51"/>
      <c r="CA192" s="51"/>
      <c r="CB192" s="51"/>
    </row>
    <row r="193" spans="1:80" ht="9.75" customHeight="1" x14ac:dyDescent="0.4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51"/>
      <c r="BS193" s="51"/>
      <c r="BT193" s="51"/>
      <c r="BU193" s="51"/>
      <c r="BV193" s="51"/>
      <c r="BW193" s="51"/>
      <c r="BX193" s="51"/>
      <c r="BY193" s="51"/>
      <c r="BZ193" s="51"/>
      <c r="CA193" s="51"/>
      <c r="CB193" s="51"/>
    </row>
    <row r="194" spans="1:80" ht="9.75" customHeight="1" x14ac:dyDescent="0.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51"/>
      <c r="BW194" s="51"/>
      <c r="BX194" s="51"/>
      <c r="BY194" s="51"/>
      <c r="BZ194" s="51"/>
      <c r="CA194" s="51"/>
      <c r="CB194" s="51"/>
    </row>
    <row r="195" spans="1:80" ht="9.75" customHeight="1" x14ac:dyDescent="0.4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/>
      <c r="CA195" s="51"/>
      <c r="CB195" s="51"/>
    </row>
    <row r="196" spans="1:80" ht="9.75" customHeight="1" x14ac:dyDescent="0.4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51"/>
      <c r="BS196" s="51"/>
      <c r="BT196" s="51"/>
      <c r="BU196" s="51"/>
      <c r="BV196" s="51"/>
      <c r="BW196" s="51"/>
      <c r="BX196" s="51"/>
      <c r="BY196" s="51"/>
      <c r="BZ196" s="51"/>
      <c r="CA196" s="51"/>
      <c r="CB196" s="51"/>
    </row>
    <row r="197" spans="1:80" ht="9.75" customHeight="1" x14ac:dyDescent="0.4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51"/>
      <c r="BW197" s="51"/>
      <c r="BX197" s="51"/>
      <c r="BY197" s="51"/>
      <c r="BZ197" s="51"/>
      <c r="CA197" s="51"/>
      <c r="CB197" s="51"/>
    </row>
    <row r="198" spans="1:80" ht="9.75" customHeight="1" x14ac:dyDescent="0.4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51"/>
      <c r="BS198" s="51"/>
      <c r="BT198" s="51"/>
      <c r="BU198" s="51"/>
      <c r="BV198" s="51"/>
      <c r="BW198" s="51"/>
      <c r="BX198" s="51"/>
      <c r="BY198" s="51"/>
      <c r="BZ198" s="51"/>
      <c r="CA198" s="51"/>
      <c r="CB198" s="51"/>
    </row>
    <row r="199" spans="1:80" ht="9.75" customHeight="1" x14ac:dyDescent="0.4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51"/>
      <c r="BS199" s="51"/>
      <c r="BT199" s="51"/>
      <c r="BU199" s="51"/>
      <c r="BV199" s="51"/>
      <c r="BW199" s="51"/>
      <c r="BX199" s="51"/>
      <c r="BY199" s="51"/>
      <c r="BZ199" s="51"/>
      <c r="CA199" s="51"/>
      <c r="CB199" s="51"/>
    </row>
    <row r="200" spans="1:80" ht="9.75" customHeight="1" x14ac:dyDescent="0.4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51"/>
      <c r="BW200" s="51"/>
      <c r="BX200" s="51"/>
      <c r="BY200" s="51"/>
      <c r="BZ200" s="51"/>
      <c r="CA200" s="51"/>
      <c r="CB200" s="51"/>
    </row>
    <row r="201" spans="1:80" ht="9.75" customHeight="1" x14ac:dyDescent="0.4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51"/>
      <c r="BS201" s="51"/>
      <c r="BT201" s="51"/>
      <c r="BU201" s="51"/>
      <c r="BV201" s="51"/>
      <c r="BW201" s="51"/>
      <c r="BX201" s="51"/>
      <c r="BY201" s="51"/>
      <c r="BZ201" s="51"/>
      <c r="CA201" s="51"/>
      <c r="CB201" s="51"/>
    </row>
    <row r="202" spans="1:80" ht="9.75" customHeight="1" x14ac:dyDescent="0.4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51"/>
      <c r="BW202" s="51"/>
      <c r="BX202" s="51"/>
      <c r="BY202" s="51"/>
      <c r="BZ202" s="51"/>
      <c r="CA202" s="51"/>
      <c r="CB202" s="51"/>
    </row>
    <row r="203" spans="1:80" ht="9.75" customHeight="1" x14ac:dyDescent="0.4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51"/>
      <c r="BW203" s="51"/>
      <c r="BX203" s="51"/>
      <c r="BY203" s="51"/>
      <c r="BZ203" s="51"/>
      <c r="CA203" s="51"/>
      <c r="CB203" s="51"/>
    </row>
    <row r="204" spans="1:80" ht="9.75" customHeight="1" x14ac:dyDescent="0.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51"/>
      <c r="BS204" s="51"/>
      <c r="BT204" s="51"/>
      <c r="BU204" s="51"/>
      <c r="BV204" s="51"/>
      <c r="BW204" s="51"/>
      <c r="BX204" s="51"/>
      <c r="BY204" s="51"/>
      <c r="BZ204" s="51"/>
      <c r="CA204" s="51"/>
      <c r="CB204" s="51"/>
    </row>
    <row r="205" spans="1:80" ht="9.75" customHeight="1" x14ac:dyDescent="0.4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</row>
    <row r="206" spans="1:80" ht="9.75" customHeight="1" x14ac:dyDescent="0.4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51"/>
      <c r="BW206" s="51"/>
      <c r="BX206" s="51"/>
      <c r="BY206" s="51"/>
      <c r="BZ206" s="51"/>
      <c r="CA206" s="51"/>
      <c r="CB206" s="51"/>
    </row>
    <row r="207" spans="1:80" ht="9.75" customHeight="1" x14ac:dyDescent="0.4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1"/>
      <c r="BW207" s="51"/>
      <c r="BX207" s="51"/>
      <c r="BY207" s="51"/>
      <c r="BZ207" s="51"/>
      <c r="CA207" s="51"/>
      <c r="CB207" s="51"/>
    </row>
    <row r="208" spans="1:80" ht="9.75" customHeight="1" x14ac:dyDescent="0.4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51"/>
      <c r="BW208" s="51"/>
      <c r="BX208" s="51"/>
      <c r="BY208" s="51"/>
      <c r="BZ208" s="51"/>
      <c r="CA208" s="51"/>
      <c r="CB208" s="51"/>
    </row>
    <row r="209" spans="1:80" ht="9.75" customHeight="1" x14ac:dyDescent="0.4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51"/>
      <c r="BW209" s="51"/>
      <c r="BX209" s="51"/>
      <c r="BY209" s="51"/>
      <c r="BZ209" s="51"/>
      <c r="CA209" s="51"/>
      <c r="CB209" s="51"/>
    </row>
    <row r="210" spans="1:80" ht="9.75" customHeight="1" x14ac:dyDescent="0.4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51"/>
      <c r="BW210" s="51"/>
      <c r="BX210" s="51"/>
      <c r="BY210" s="51"/>
      <c r="BZ210" s="51"/>
      <c r="CA210" s="51"/>
      <c r="CB210" s="51"/>
    </row>
    <row r="211" spans="1:80" ht="9.75" customHeight="1" x14ac:dyDescent="0.4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  <c r="BP211" s="51"/>
      <c r="BQ211" s="51"/>
      <c r="BR211" s="51"/>
      <c r="BS211" s="51"/>
      <c r="BT211" s="51"/>
      <c r="BU211" s="51"/>
      <c r="BV211" s="51"/>
      <c r="BW211" s="51"/>
      <c r="BX211" s="51"/>
      <c r="BY211" s="51"/>
      <c r="BZ211" s="51"/>
      <c r="CA211" s="51"/>
      <c r="CB211" s="51"/>
    </row>
    <row r="212" spans="1:80" ht="9.75" customHeight="1" x14ac:dyDescent="0.4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1"/>
      <c r="BW212" s="51"/>
      <c r="BX212" s="51"/>
      <c r="BY212" s="51"/>
      <c r="BZ212" s="51"/>
      <c r="CA212" s="51"/>
      <c r="CB212" s="51"/>
    </row>
    <row r="213" spans="1:80" ht="9.75" customHeight="1" x14ac:dyDescent="0.4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51"/>
      <c r="BW213" s="51"/>
      <c r="BX213" s="51"/>
      <c r="BY213" s="51"/>
      <c r="BZ213" s="51"/>
      <c r="CA213" s="51"/>
      <c r="CB213" s="51"/>
    </row>
    <row r="214" spans="1:80" ht="9.75" customHeight="1" x14ac:dyDescent="0.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51"/>
      <c r="BS214" s="51"/>
      <c r="BT214" s="51"/>
      <c r="BU214" s="51"/>
      <c r="BV214" s="51"/>
      <c r="BW214" s="51"/>
      <c r="BX214" s="51"/>
      <c r="BY214" s="51"/>
      <c r="BZ214" s="51"/>
      <c r="CA214" s="51"/>
      <c r="CB214" s="51"/>
    </row>
    <row r="215" spans="1:80" ht="9.75" customHeight="1" x14ac:dyDescent="0.4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51"/>
      <c r="BS215" s="51"/>
      <c r="BT215" s="51"/>
      <c r="BU215" s="51"/>
      <c r="BV215" s="51"/>
      <c r="BW215" s="51"/>
      <c r="BX215" s="51"/>
      <c r="BY215" s="51"/>
      <c r="BZ215" s="51"/>
      <c r="CA215" s="51"/>
      <c r="CB215" s="51"/>
    </row>
    <row r="216" spans="1:80" ht="9.75" customHeight="1" x14ac:dyDescent="0.4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51"/>
      <c r="BS216" s="51"/>
      <c r="BT216" s="51"/>
      <c r="BU216" s="51"/>
      <c r="BV216" s="51"/>
      <c r="BW216" s="51"/>
      <c r="BX216" s="51"/>
      <c r="BY216" s="51"/>
      <c r="BZ216" s="51"/>
      <c r="CA216" s="51"/>
      <c r="CB216" s="51"/>
    </row>
    <row r="217" spans="1:80" ht="9.75" customHeight="1" x14ac:dyDescent="0.4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  <c r="BP217" s="51"/>
      <c r="BQ217" s="51"/>
      <c r="BR217" s="51"/>
      <c r="BS217" s="51"/>
      <c r="BT217" s="51"/>
      <c r="BU217" s="51"/>
      <c r="BV217" s="51"/>
      <c r="BW217" s="51"/>
      <c r="BX217" s="51"/>
      <c r="BY217" s="51"/>
      <c r="BZ217" s="51"/>
      <c r="CA217" s="51"/>
      <c r="CB217" s="51"/>
    </row>
    <row r="218" spans="1:80" ht="9.75" customHeight="1" x14ac:dyDescent="0.4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51"/>
      <c r="BW218" s="51"/>
      <c r="BX218" s="51"/>
      <c r="BY218" s="51"/>
      <c r="BZ218" s="51"/>
      <c r="CA218" s="51"/>
      <c r="CB218" s="51"/>
    </row>
    <row r="219" spans="1:80" ht="9.75" customHeight="1" x14ac:dyDescent="0.4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51"/>
      <c r="BW219" s="51"/>
      <c r="BX219" s="51"/>
      <c r="BY219" s="51"/>
      <c r="BZ219" s="51"/>
      <c r="CA219" s="51"/>
      <c r="CB219" s="51"/>
    </row>
    <row r="220" spans="1:80" ht="9.75" customHeight="1" x14ac:dyDescent="0.4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51"/>
      <c r="BS220" s="51"/>
      <c r="BT220" s="51"/>
      <c r="BU220" s="51"/>
      <c r="BV220" s="51"/>
      <c r="BW220" s="51"/>
      <c r="BX220" s="51"/>
      <c r="BY220" s="51"/>
      <c r="BZ220" s="51"/>
      <c r="CA220" s="51"/>
      <c r="CB220" s="51"/>
    </row>
    <row r="221" spans="1:80" ht="9.75" customHeight="1" x14ac:dyDescent="0.4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51"/>
      <c r="BW221" s="51"/>
      <c r="BX221" s="51"/>
      <c r="BY221" s="51"/>
      <c r="BZ221" s="51"/>
      <c r="CA221" s="51"/>
      <c r="CB221" s="51"/>
    </row>
    <row r="222" spans="1:80" ht="9.75" customHeight="1" x14ac:dyDescent="0.4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  <c r="BP222" s="51"/>
      <c r="BQ222" s="51"/>
      <c r="BR222" s="51"/>
      <c r="BS222" s="51"/>
      <c r="BT222" s="51"/>
      <c r="BU222" s="51"/>
      <c r="BV222" s="51"/>
      <c r="BW222" s="51"/>
      <c r="BX222" s="51"/>
      <c r="BY222" s="51"/>
      <c r="BZ222" s="51"/>
      <c r="CA222" s="51"/>
      <c r="CB222" s="51"/>
    </row>
    <row r="223" spans="1:80" ht="9.75" customHeight="1" x14ac:dyDescent="0.4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  <c r="BP223" s="51"/>
      <c r="BQ223" s="51"/>
      <c r="BR223" s="51"/>
      <c r="BS223" s="51"/>
      <c r="BT223" s="51"/>
      <c r="BU223" s="51"/>
      <c r="BV223" s="51"/>
      <c r="BW223" s="51"/>
      <c r="BX223" s="51"/>
      <c r="BY223" s="51"/>
      <c r="BZ223" s="51"/>
      <c r="CA223" s="51"/>
      <c r="CB223" s="51"/>
    </row>
    <row r="224" spans="1:80" ht="9.75" customHeight="1" x14ac:dyDescent="0.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  <c r="BP224" s="51"/>
      <c r="BQ224" s="51"/>
      <c r="BR224" s="51"/>
      <c r="BS224" s="51"/>
      <c r="BT224" s="51"/>
      <c r="BU224" s="51"/>
      <c r="BV224" s="51"/>
      <c r="BW224" s="51"/>
      <c r="BX224" s="51"/>
      <c r="BY224" s="51"/>
      <c r="BZ224" s="51"/>
      <c r="CA224" s="51"/>
      <c r="CB224" s="51"/>
    </row>
    <row r="225" spans="1:80" ht="9.75" customHeight="1" x14ac:dyDescent="0.4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</row>
    <row r="226" spans="1:80" ht="9.75" customHeight="1" x14ac:dyDescent="0.4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51"/>
      <c r="BW226" s="51"/>
      <c r="BX226" s="51"/>
      <c r="BY226" s="51"/>
      <c r="BZ226" s="51"/>
      <c r="CA226" s="51"/>
      <c r="CB226" s="51"/>
    </row>
    <row r="227" spans="1:80" ht="9.75" customHeight="1" x14ac:dyDescent="0.4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51"/>
      <c r="BW227" s="51"/>
      <c r="BX227" s="51"/>
      <c r="BY227" s="51"/>
      <c r="BZ227" s="51"/>
      <c r="CA227" s="51"/>
      <c r="CB227" s="51"/>
    </row>
    <row r="228" spans="1:80" ht="9.75" customHeight="1" x14ac:dyDescent="0.4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51"/>
      <c r="BW228" s="51"/>
      <c r="BX228" s="51"/>
      <c r="BY228" s="51"/>
      <c r="BZ228" s="51"/>
      <c r="CA228" s="51"/>
      <c r="CB228" s="51"/>
    </row>
    <row r="229" spans="1:80" ht="9.75" customHeight="1" x14ac:dyDescent="0.4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N229" s="51"/>
      <c r="BO229" s="51"/>
      <c r="BP229" s="51"/>
      <c r="BQ229" s="51"/>
      <c r="BR229" s="51"/>
      <c r="BS229" s="51"/>
      <c r="BT229" s="51"/>
      <c r="BU229" s="51"/>
      <c r="BV229" s="51"/>
      <c r="BW229" s="51"/>
      <c r="BX229" s="51"/>
      <c r="BY229" s="51"/>
      <c r="BZ229" s="51"/>
      <c r="CA229" s="51"/>
      <c r="CB229" s="51"/>
    </row>
    <row r="230" spans="1:80" ht="9.75" customHeight="1" x14ac:dyDescent="0.4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51"/>
      <c r="BW230" s="51"/>
      <c r="BX230" s="51"/>
      <c r="BY230" s="51"/>
      <c r="BZ230" s="51"/>
      <c r="CA230" s="51"/>
      <c r="CB230" s="51"/>
    </row>
    <row r="231" spans="1:80" ht="9.75" customHeight="1" x14ac:dyDescent="0.4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1"/>
      <c r="BW231" s="51"/>
      <c r="BX231" s="51"/>
      <c r="BY231" s="51"/>
      <c r="BZ231" s="51"/>
      <c r="CA231" s="51"/>
      <c r="CB231" s="51"/>
    </row>
    <row r="232" spans="1:80" ht="9.75" customHeight="1" x14ac:dyDescent="0.4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51"/>
      <c r="BU232" s="51"/>
      <c r="BV232" s="51"/>
      <c r="BW232" s="51"/>
      <c r="BX232" s="51"/>
      <c r="BY232" s="51"/>
      <c r="BZ232" s="51"/>
      <c r="CA232" s="51"/>
      <c r="CB232" s="51"/>
    </row>
    <row r="233" spans="1:80" ht="9.75" customHeight="1" x14ac:dyDescent="0.4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51"/>
      <c r="BW233" s="51"/>
      <c r="BX233" s="51"/>
      <c r="BY233" s="51"/>
      <c r="BZ233" s="51"/>
      <c r="CA233" s="51"/>
      <c r="CB233" s="51"/>
    </row>
    <row r="234" spans="1:80" ht="9.75" customHeight="1" x14ac:dyDescent="0.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51"/>
      <c r="BW234" s="51"/>
      <c r="BX234" s="51"/>
      <c r="BY234" s="51"/>
      <c r="BZ234" s="51"/>
      <c r="CA234" s="51"/>
      <c r="CB234" s="51"/>
    </row>
    <row r="235" spans="1:80" ht="9.75" customHeight="1" x14ac:dyDescent="0.4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  <c r="BN235" s="51"/>
      <c r="BO235" s="51"/>
      <c r="BP235" s="51"/>
      <c r="BQ235" s="51"/>
      <c r="BR235" s="51"/>
      <c r="BS235" s="51"/>
      <c r="BT235" s="51"/>
      <c r="BU235" s="51"/>
      <c r="BV235" s="51"/>
      <c r="BW235" s="51"/>
      <c r="BX235" s="51"/>
      <c r="BY235" s="51"/>
      <c r="BZ235" s="51"/>
      <c r="CA235" s="51"/>
      <c r="CB235" s="51"/>
    </row>
    <row r="236" spans="1:80" ht="9.75" customHeight="1" x14ac:dyDescent="0.4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51"/>
      <c r="BU236" s="51"/>
      <c r="BV236" s="51"/>
      <c r="BW236" s="51"/>
      <c r="BX236" s="51"/>
      <c r="BY236" s="51"/>
      <c r="BZ236" s="51"/>
      <c r="CA236" s="51"/>
      <c r="CB236" s="51"/>
    </row>
    <row r="237" spans="1:80" ht="9.75" customHeight="1" x14ac:dyDescent="0.4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N237" s="51"/>
      <c r="BO237" s="51"/>
      <c r="BP237" s="51"/>
      <c r="BQ237" s="51"/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</row>
    <row r="238" spans="1:80" ht="9.75" customHeight="1" x14ac:dyDescent="0.4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51"/>
      <c r="BU238" s="51"/>
      <c r="BV238" s="51"/>
      <c r="BW238" s="51"/>
      <c r="BX238" s="51"/>
      <c r="BY238" s="51"/>
      <c r="BZ238" s="51"/>
      <c r="CA238" s="51"/>
      <c r="CB238" s="51"/>
    </row>
    <row r="239" spans="1:80" ht="9.75" customHeight="1" x14ac:dyDescent="0.4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N239" s="51"/>
      <c r="BO239" s="51"/>
      <c r="BP239" s="51"/>
      <c r="BQ239" s="51"/>
      <c r="BR239" s="51"/>
      <c r="BS239" s="51"/>
      <c r="BT239" s="51"/>
      <c r="BU239" s="51"/>
      <c r="BV239" s="51"/>
      <c r="BW239" s="51"/>
      <c r="BX239" s="51"/>
      <c r="BY239" s="51"/>
      <c r="BZ239" s="51"/>
      <c r="CA239" s="51"/>
      <c r="CB239" s="51"/>
    </row>
    <row r="240" spans="1:80" ht="9.75" customHeight="1" x14ac:dyDescent="0.4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  <c r="BN240" s="51"/>
      <c r="BO240" s="51"/>
      <c r="BP240" s="51"/>
      <c r="BQ240" s="51"/>
      <c r="BR240" s="51"/>
      <c r="BS240" s="51"/>
      <c r="BT240" s="51"/>
      <c r="BU240" s="51"/>
      <c r="BV240" s="51"/>
      <c r="BW240" s="51"/>
      <c r="BX240" s="51"/>
      <c r="BY240" s="51"/>
      <c r="BZ240" s="51"/>
      <c r="CA240" s="51"/>
      <c r="CB240" s="51"/>
    </row>
    <row r="241" spans="1:80" ht="9.75" customHeight="1" x14ac:dyDescent="0.4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N241" s="51"/>
      <c r="BO241" s="51"/>
      <c r="BP241" s="51"/>
      <c r="BQ241" s="51"/>
      <c r="BR241" s="51"/>
      <c r="BS241" s="51"/>
      <c r="BT241" s="51"/>
      <c r="BU241" s="51"/>
      <c r="BV241" s="51"/>
      <c r="BW241" s="51"/>
      <c r="BX241" s="51"/>
      <c r="BY241" s="51"/>
      <c r="BZ241" s="51"/>
      <c r="CA241" s="51"/>
      <c r="CB241" s="51"/>
    </row>
    <row r="242" spans="1:80" ht="9.75" customHeight="1" x14ac:dyDescent="0.4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N242" s="51"/>
      <c r="BO242" s="51"/>
      <c r="BP242" s="51"/>
      <c r="BQ242" s="51"/>
      <c r="BR242" s="51"/>
      <c r="BS242" s="51"/>
      <c r="BT242" s="51"/>
      <c r="BU242" s="51"/>
      <c r="BV242" s="51"/>
      <c r="BW242" s="51"/>
      <c r="BX242" s="51"/>
      <c r="BY242" s="51"/>
      <c r="BZ242" s="51"/>
      <c r="CA242" s="51"/>
      <c r="CB242" s="51"/>
    </row>
    <row r="243" spans="1:80" ht="9.75" customHeight="1" x14ac:dyDescent="0.4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1"/>
      <c r="BW243" s="51"/>
      <c r="BX243" s="51"/>
      <c r="BY243" s="51"/>
      <c r="BZ243" s="51"/>
      <c r="CA243" s="51"/>
      <c r="CB243" s="51"/>
    </row>
    <row r="244" spans="1:80" ht="9.75" customHeight="1" x14ac:dyDescent="0.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51"/>
      <c r="BW244" s="51"/>
      <c r="BX244" s="51"/>
      <c r="BY244" s="51"/>
      <c r="BZ244" s="51"/>
      <c r="CA244" s="51"/>
      <c r="CB244" s="51"/>
    </row>
    <row r="245" spans="1:80" ht="9.75" customHeight="1" x14ac:dyDescent="0.4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51"/>
      <c r="BW245" s="51"/>
      <c r="BX245" s="51"/>
      <c r="BY245" s="51"/>
      <c r="BZ245" s="51"/>
      <c r="CA245" s="51"/>
      <c r="CB245" s="51"/>
    </row>
    <row r="246" spans="1:80" ht="9.75" customHeight="1" x14ac:dyDescent="0.4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N246" s="51"/>
      <c r="BO246" s="51"/>
      <c r="BP246" s="51"/>
      <c r="BQ246" s="51"/>
      <c r="BR246" s="51"/>
      <c r="BS246" s="51"/>
      <c r="BT246" s="51"/>
      <c r="BU246" s="51"/>
      <c r="BV246" s="51"/>
      <c r="BW246" s="51"/>
      <c r="BX246" s="51"/>
      <c r="BY246" s="51"/>
      <c r="BZ246" s="51"/>
      <c r="CA246" s="51"/>
      <c r="CB246" s="51"/>
    </row>
    <row r="247" spans="1:80" ht="9.75" customHeight="1" x14ac:dyDescent="0.4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  <c r="BN247" s="51"/>
      <c r="BO247" s="51"/>
      <c r="BP247" s="51"/>
      <c r="BQ247" s="51"/>
      <c r="BR247" s="51"/>
      <c r="BS247" s="51"/>
      <c r="BT247" s="51"/>
      <c r="BU247" s="51"/>
      <c r="BV247" s="51"/>
      <c r="BW247" s="51"/>
      <c r="BX247" s="51"/>
      <c r="BY247" s="51"/>
      <c r="BZ247" s="51"/>
      <c r="CA247" s="51"/>
      <c r="CB247" s="51"/>
    </row>
    <row r="248" spans="1:80" ht="9.75" customHeight="1" x14ac:dyDescent="0.4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  <c r="BN248" s="51"/>
      <c r="BO248" s="51"/>
      <c r="BP248" s="51"/>
      <c r="BQ248" s="51"/>
      <c r="BR248" s="51"/>
      <c r="BS248" s="51"/>
      <c r="BT248" s="51"/>
      <c r="BU248" s="51"/>
      <c r="BV248" s="51"/>
      <c r="BW248" s="51"/>
      <c r="BX248" s="51"/>
      <c r="BY248" s="51"/>
      <c r="BZ248" s="51"/>
      <c r="CA248" s="51"/>
      <c r="CB248" s="51"/>
    </row>
    <row r="249" spans="1:80" ht="9.75" customHeight="1" x14ac:dyDescent="0.4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  <c r="BN249" s="51"/>
      <c r="BO249" s="51"/>
      <c r="BP249" s="51"/>
      <c r="BQ249" s="51"/>
      <c r="BR249" s="51"/>
      <c r="BS249" s="51"/>
      <c r="BT249" s="51"/>
      <c r="BU249" s="51"/>
      <c r="BV249" s="51"/>
      <c r="BW249" s="51"/>
      <c r="BX249" s="51"/>
      <c r="BY249" s="51"/>
      <c r="BZ249" s="51"/>
      <c r="CA249" s="51"/>
      <c r="CB249" s="51"/>
    </row>
    <row r="250" spans="1:80" ht="9.75" customHeight="1" x14ac:dyDescent="0.4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N250" s="51"/>
      <c r="BO250" s="51"/>
      <c r="BP250" s="51"/>
      <c r="BQ250" s="51"/>
      <c r="BR250" s="51"/>
      <c r="BS250" s="51"/>
      <c r="BT250" s="51"/>
      <c r="BU250" s="51"/>
      <c r="BV250" s="51"/>
      <c r="BW250" s="51"/>
      <c r="BX250" s="51"/>
      <c r="BY250" s="51"/>
      <c r="BZ250" s="51"/>
      <c r="CA250" s="51"/>
      <c r="CB250" s="51"/>
    </row>
    <row r="251" spans="1:80" ht="9.75" customHeight="1" x14ac:dyDescent="0.4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  <c r="BN251" s="51"/>
      <c r="BO251" s="51"/>
      <c r="BP251" s="51"/>
      <c r="BQ251" s="51"/>
      <c r="BR251" s="51"/>
      <c r="BS251" s="51"/>
      <c r="BT251" s="51"/>
      <c r="BU251" s="51"/>
      <c r="BV251" s="51"/>
      <c r="BW251" s="51"/>
      <c r="BX251" s="51"/>
      <c r="BY251" s="51"/>
      <c r="BZ251" s="51"/>
      <c r="CA251" s="51"/>
      <c r="CB251" s="51"/>
    </row>
    <row r="252" spans="1:80" ht="9.75" customHeight="1" x14ac:dyDescent="0.4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  <c r="BN252" s="51"/>
      <c r="BO252" s="51"/>
      <c r="BP252" s="51"/>
      <c r="BQ252" s="51"/>
      <c r="BR252" s="51"/>
      <c r="BS252" s="51"/>
      <c r="BT252" s="51"/>
      <c r="BU252" s="51"/>
      <c r="BV252" s="51"/>
      <c r="BW252" s="51"/>
      <c r="BX252" s="51"/>
      <c r="BY252" s="51"/>
      <c r="BZ252" s="51"/>
      <c r="CA252" s="51"/>
      <c r="CB252" s="51"/>
    </row>
    <row r="253" spans="1:80" ht="9.75" customHeight="1" x14ac:dyDescent="0.4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N253" s="51"/>
      <c r="BO253" s="51"/>
      <c r="BP253" s="51"/>
      <c r="BQ253" s="51"/>
      <c r="BR253" s="51"/>
      <c r="BS253" s="51"/>
      <c r="BT253" s="51"/>
      <c r="BU253" s="51"/>
      <c r="BV253" s="51"/>
      <c r="BW253" s="51"/>
      <c r="BX253" s="51"/>
      <c r="BY253" s="51"/>
      <c r="BZ253" s="51"/>
      <c r="CA253" s="51"/>
      <c r="CB253" s="51"/>
    </row>
    <row r="254" spans="1:80" ht="9.75" customHeight="1" x14ac:dyDescent="0.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  <c r="BN254" s="51"/>
      <c r="BO254" s="51"/>
      <c r="BP254" s="51"/>
      <c r="BQ254" s="51"/>
      <c r="BR254" s="51"/>
      <c r="BS254" s="51"/>
      <c r="BT254" s="51"/>
      <c r="BU254" s="51"/>
      <c r="BV254" s="51"/>
      <c r="BW254" s="51"/>
      <c r="BX254" s="51"/>
      <c r="BY254" s="51"/>
      <c r="BZ254" s="51"/>
      <c r="CA254" s="51"/>
      <c r="CB254" s="51"/>
    </row>
    <row r="255" spans="1:80" ht="9.75" customHeight="1" x14ac:dyDescent="0.4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51"/>
      <c r="BW255" s="51"/>
      <c r="BX255" s="51"/>
      <c r="BY255" s="51"/>
      <c r="BZ255" s="51"/>
      <c r="CA255" s="51"/>
      <c r="CB255" s="51"/>
    </row>
    <row r="256" spans="1:80" ht="9.75" customHeight="1" x14ac:dyDescent="0.4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N256" s="51"/>
      <c r="BO256" s="51"/>
      <c r="BP256" s="51"/>
      <c r="BQ256" s="51"/>
      <c r="BR256" s="51"/>
      <c r="BS256" s="51"/>
      <c r="BT256" s="51"/>
      <c r="BU256" s="51"/>
      <c r="BV256" s="51"/>
      <c r="BW256" s="51"/>
      <c r="BX256" s="51"/>
      <c r="BY256" s="51"/>
      <c r="BZ256" s="51"/>
      <c r="CA256" s="51"/>
      <c r="CB256" s="51"/>
    </row>
    <row r="257" spans="1:80" ht="9.75" customHeight="1" x14ac:dyDescent="0.4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  <c r="BN257" s="51"/>
      <c r="BO257" s="51"/>
      <c r="BP257" s="51"/>
      <c r="BQ257" s="51"/>
      <c r="BR257" s="51"/>
      <c r="BS257" s="51"/>
      <c r="BT257" s="51"/>
      <c r="BU257" s="51"/>
      <c r="BV257" s="51"/>
      <c r="BW257" s="51"/>
      <c r="BX257" s="51"/>
      <c r="BY257" s="51"/>
      <c r="BZ257" s="51"/>
      <c r="CA257" s="51"/>
      <c r="CB257" s="51"/>
    </row>
    <row r="258" spans="1:80" ht="9.75" customHeight="1" x14ac:dyDescent="0.4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  <c r="BN258" s="51"/>
      <c r="BO258" s="51"/>
      <c r="BP258" s="51"/>
      <c r="BQ258" s="51"/>
      <c r="BR258" s="51"/>
      <c r="BS258" s="51"/>
      <c r="BT258" s="51"/>
      <c r="BU258" s="51"/>
      <c r="BV258" s="51"/>
      <c r="BW258" s="51"/>
      <c r="BX258" s="51"/>
      <c r="BY258" s="51"/>
      <c r="BZ258" s="51"/>
      <c r="CA258" s="51"/>
      <c r="CB258" s="51"/>
    </row>
    <row r="259" spans="1:80" ht="9.75" customHeight="1" x14ac:dyDescent="0.4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  <c r="BN259" s="51"/>
      <c r="BO259" s="51"/>
      <c r="BP259" s="51"/>
      <c r="BQ259" s="51"/>
      <c r="BR259" s="51"/>
      <c r="BS259" s="51"/>
      <c r="BT259" s="51"/>
      <c r="BU259" s="51"/>
      <c r="BV259" s="51"/>
      <c r="BW259" s="51"/>
      <c r="BX259" s="51"/>
      <c r="BY259" s="51"/>
      <c r="BZ259" s="51"/>
      <c r="CA259" s="51"/>
      <c r="CB259" s="51"/>
    </row>
    <row r="260" spans="1:80" ht="9.75" customHeight="1" x14ac:dyDescent="0.4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  <c r="BN260" s="51"/>
      <c r="BO260" s="51"/>
      <c r="BP260" s="51"/>
      <c r="BQ260" s="51"/>
      <c r="BR260" s="51"/>
      <c r="BS260" s="51"/>
      <c r="BT260" s="51"/>
      <c r="BU260" s="51"/>
      <c r="BV260" s="51"/>
      <c r="BW260" s="51"/>
      <c r="BX260" s="51"/>
      <c r="BY260" s="51"/>
      <c r="BZ260" s="51"/>
      <c r="CA260" s="51"/>
      <c r="CB260" s="51"/>
    </row>
    <row r="261" spans="1:80" ht="9.75" customHeight="1" x14ac:dyDescent="0.4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  <c r="BN261" s="51"/>
      <c r="BO261" s="51"/>
      <c r="BP261" s="51"/>
      <c r="BQ261" s="51"/>
      <c r="BR261" s="51"/>
      <c r="BS261" s="51"/>
      <c r="BT261" s="51"/>
      <c r="BU261" s="51"/>
      <c r="BV261" s="51"/>
      <c r="BW261" s="51"/>
      <c r="BX261" s="51"/>
      <c r="BY261" s="51"/>
      <c r="BZ261" s="51"/>
      <c r="CA261" s="51"/>
      <c r="CB261" s="51"/>
    </row>
    <row r="262" spans="1:80" ht="9.75" customHeight="1" x14ac:dyDescent="0.4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  <c r="BN262" s="51"/>
      <c r="BO262" s="51"/>
      <c r="BP262" s="51"/>
      <c r="BQ262" s="51"/>
      <c r="BR262" s="51"/>
      <c r="BS262" s="51"/>
      <c r="BT262" s="51"/>
      <c r="BU262" s="51"/>
      <c r="BV262" s="51"/>
      <c r="BW262" s="51"/>
      <c r="BX262" s="51"/>
      <c r="BY262" s="51"/>
      <c r="BZ262" s="51"/>
      <c r="CA262" s="51"/>
      <c r="CB262" s="51"/>
    </row>
    <row r="263" spans="1:80" ht="9.75" customHeight="1" x14ac:dyDescent="0.4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  <c r="BN263" s="51"/>
      <c r="BO263" s="51"/>
      <c r="BP263" s="51"/>
      <c r="BQ263" s="51"/>
      <c r="BR263" s="51"/>
      <c r="BS263" s="51"/>
      <c r="BT263" s="51"/>
      <c r="BU263" s="51"/>
      <c r="BV263" s="51"/>
      <c r="BW263" s="51"/>
      <c r="BX263" s="51"/>
      <c r="BY263" s="51"/>
      <c r="BZ263" s="51"/>
      <c r="CA263" s="51"/>
      <c r="CB263" s="51"/>
    </row>
    <row r="264" spans="1:80" ht="9.75" customHeight="1" x14ac:dyDescent="0.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  <c r="BN264" s="51"/>
      <c r="BO264" s="51"/>
      <c r="BP264" s="51"/>
      <c r="BQ264" s="51"/>
      <c r="BR264" s="51"/>
      <c r="BS264" s="51"/>
      <c r="BT264" s="51"/>
      <c r="BU264" s="51"/>
      <c r="BV264" s="51"/>
      <c r="BW264" s="51"/>
      <c r="BX264" s="51"/>
      <c r="BY264" s="51"/>
      <c r="BZ264" s="51"/>
      <c r="CA264" s="51"/>
      <c r="CB264" s="51"/>
    </row>
    <row r="265" spans="1:80" ht="9.75" customHeight="1" x14ac:dyDescent="0.4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  <c r="BN265" s="51"/>
      <c r="BO265" s="51"/>
      <c r="BP265" s="51"/>
      <c r="BQ265" s="51"/>
      <c r="BR265" s="51"/>
      <c r="BS265" s="51"/>
      <c r="BT265" s="51"/>
      <c r="BU265" s="51"/>
      <c r="BV265" s="51"/>
      <c r="BW265" s="51"/>
      <c r="BX265" s="51"/>
      <c r="BY265" s="51"/>
      <c r="BZ265" s="51"/>
      <c r="CA265" s="51"/>
      <c r="CB265" s="51"/>
    </row>
    <row r="266" spans="1:80" ht="9.75" customHeight="1" x14ac:dyDescent="0.4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  <c r="BN266" s="51"/>
      <c r="BO266" s="51"/>
      <c r="BP266" s="51"/>
      <c r="BQ266" s="51"/>
      <c r="BR266" s="51"/>
      <c r="BS266" s="51"/>
      <c r="BT266" s="51"/>
      <c r="BU266" s="51"/>
      <c r="BV266" s="51"/>
      <c r="BW266" s="51"/>
      <c r="BX266" s="51"/>
      <c r="BY266" s="51"/>
      <c r="BZ266" s="51"/>
      <c r="CA266" s="51"/>
      <c r="CB266" s="51"/>
    </row>
    <row r="267" spans="1:80" ht="9.75" customHeight="1" x14ac:dyDescent="0.4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  <c r="BN267" s="51"/>
      <c r="BO267" s="51"/>
      <c r="BP267" s="51"/>
      <c r="BQ267" s="51"/>
      <c r="BR267" s="51"/>
      <c r="BS267" s="51"/>
      <c r="BT267" s="51"/>
      <c r="BU267" s="51"/>
      <c r="BV267" s="51"/>
      <c r="BW267" s="51"/>
      <c r="BX267" s="51"/>
      <c r="BY267" s="51"/>
      <c r="BZ267" s="51"/>
      <c r="CA267" s="51"/>
      <c r="CB267" s="51"/>
    </row>
    <row r="268" spans="1:80" ht="9.75" customHeight="1" x14ac:dyDescent="0.4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  <c r="BN268" s="51"/>
      <c r="BO268" s="51"/>
      <c r="BP268" s="51"/>
      <c r="BQ268" s="51"/>
      <c r="BR268" s="51"/>
      <c r="BS268" s="51"/>
      <c r="BT268" s="51"/>
      <c r="BU268" s="51"/>
      <c r="BV268" s="51"/>
      <c r="BW268" s="51"/>
      <c r="BX268" s="51"/>
      <c r="BY268" s="51"/>
      <c r="BZ268" s="51"/>
      <c r="CA268" s="51"/>
      <c r="CB268" s="51"/>
    </row>
    <row r="269" spans="1:80" ht="9.75" customHeight="1" x14ac:dyDescent="0.4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51"/>
      <c r="BW269" s="51"/>
      <c r="BX269" s="51"/>
      <c r="BY269" s="51"/>
      <c r="BZ269" s="51"/>
      <c r="CA269" s="51"/>
      <c r="CB269" s="51"/>
    </row>
    <row r="270" spans="1:80" ht="9.75" customHeight="1" x14ac:dyDescent="0.4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  <c r="BN270" s="51"/>
      <c r="BO270" s="51"/>
      <c r="BP270" s="51"/>
      <c r="BQ270" s="51"/>
      <c r="BR270" s="51"/>
      <c r="BS270" s="51"/>
      <c r="BT270" s="51"/>
      <c r="BU270" s="51"/>
      <c r="BV270" s="51"/>
      <c r="BW270" s="51"/>
      <c r="BX270" s="51"/>
      <c r="BY270" s="51"/>
      <c r="BZ270" s="51"/>
      <c r="CA270" s="51"/>
      <c r="CB270" s="51"/>
    </row>
    <row r="271" spans="1:80" ht="9.75" customHeight="1" x14ac:dyDescent="0.4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  <c r="BN271" s="51"/>
      <c r="BO271" s="51"/>
      <c r="BP271" s="51"/>
      <c r="BQ271" s="51"/>
      <c r="BR271" s="51"/>
      <c r="BS271" s="51"/>
      <c r="BT271" s="51"/>
      <c r="BU271" s="51"/>
      <c r="BV271" s="51"/>
      <c r="BW271" s="51"/>
      <c r="BX271" s="51"/>
      <c r="BY271" s="51"/>
      <c r="BZ271" s="51"/>
      <c r="CA271" s="51"/>
      <c r="CB271" s="51"/>
    </row>
    <row r="272" spans="1:80" ht="9.75" customHeight="1" x14ac:dyDescent="0.4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  <c r="BN272" s="51"/>
      <c r="BO272" s="51"/>
      <c r="BP272" s="51"/>
      <c r="BQ272" s="51"/>
      <c r="BR272" s="51"/>
      <c r="BS272" s="51"/>
      <c r="BT272" s="51"/>
      <c r="BU272" s="51"/>
      <c r="BV272" s="51"/>
      <c r="BW272" s="51"/>
      <c r="BX272" s="51"/>
      <c r="BY272" s="51"/>
      <c r="BZ272" s="51"/>
      <c r="CA272" s="51"/>
      <c r="CB272" s="51"/>
    </row>
    <row r="273" spans="1:80" ht="9.75" customHeight="1" x14ac:dyDescent="0.4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  <c r="BN273" s="51"/>
      <c r="BO273" s="51"/>
      <c r="BP273" s="51"/>
      <c r="BQ273" s="51"/>
      <c r="BR273" s="51"/>
      <c r="BS273" s="51"/>
      <c r="BT273" s="51"/>
      <c r="BU273" s="51"/>
      <c r="BV273" s="51"/>
      <c r="BW273" s="51"/>
      <c r="BX273" s="51"/>
      <c r="BY273" s="51"/>
      <c r="BZ273" s="51"/>
      <c r="CA273" s="51"/>
      <c r="CB273" s="51"/>
    </row>
    <row r="274" spans="1:80" ht="9.75" customHeight="1" x14ac:dyDescent="0.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  <c r="BN274" s="51"/>
      <c r="BO274" s="51"/>
      <c r="BP274" s="51"/>
      <c r="BQ274" s="51"/>
      <c r="BR274" s="51"/>
      <c r="BS274" s="51"/>
      <c r="BT274" s="51"/>
      <c r="BU274" s="51"/>
      <c r="BV274" s="51"/>
      <c r="BW274" s="51"/>
      <c r="BX274" s="51"/>
      <c r="BY274" s="51"/>
      <c r="BZ274" s="51"/>
      <c r="CA274" s="51"/>
      <c r="CB274" s="51"/>
    </row>
    <row r="275" spans="1:80" ht="9.75" customHeight="1" x14ac:dyDescent="0.4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  <c r="BN275" s="51"/>
      <c r="BO275" s="51"/>
      <c r="BP275" s="51"/>
      <c r="BQ275" s="51"/>
      <c r="BR275" s="51"/>
      <c r="BS275" s="51"/>
      <c r="BT275" s="51"/>
      <c r="BU275" s="51"/>
      <c r="BV275" s="51"/>
      <c r="BW275" s="51"/>
      <c r="BX275" s="51"/>
      <c r="BY275" s="51"/>
      <c r="BZ275" s="51"/>
      <c r="CA275" s="51"/>
      <c r="CB275" s="51"/>
    </row>
    <row r="276" spans="1:80" ht="9.75" customHeight="1" x14ac:dyDescent="0.4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  <c r="BN276" s="51"/>
      <c r="BO276" s="51"/>
      <c r="BP276" s="51"/>
      <c r="BQ276" s="51"/>
      <c r="BR276" s="51"/>
      <c r="BS276" s="51"/>
      <c r="BT276" s="51"/>
      <c r="BU276" s="51"/>
      <c r="BV276" s="51"/>
      <c r="BW276" s="51"/>
      <c r="BX276" s="51"/>
      <c r="BY276" s="51"/>
      <c r="BZ276" s="51"/>
      <c r="CA276" s="51"/>
      <c r="CB276" s="51"/>
    </row>
    <row r="277" spans="1:80" ht="9.75" customHeight="1" x14ac:dyDescent="0.4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  <c r="BN277" s="51"/>
      <c r="BO277" s="51"/>
      <c r="BP277" s="51"/>
      <c r="BQ277" s="51"/>
      <c r="BR277" s="51"/>
      <c r="BS277" s="51"/>
      <c r="BT277" s="51"/>
      <c r="BU277" s="51"/>
      <c r="BV277" s="51"/>
      <c r="BW277" s="51"/>
      <c r="BX277" s="51"/>
      <c r="BY277" s="51"/>
      <c r="BZ277" s="51"/>
      <c r="CA277" s="51"/>
      <c r="CB277" s="51"/>
    </row>
    <row r="278" spans="1:80" ht="9.75" customHeight="1" x14ac:dyDescent="0.4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  <c r="BN278" s="51"/>
      <c r="BO278" s="51"/>
      <c r="BP278" s="51"/>
      <c r="BQ278" s="51"/>
      <c r="BR278" s="51"/>
      <c r="BS278" s="51"/>
      <c r="BT278" s="51"/>
      <c r="BU278" s="51"/>
      <c r="BV278" s="51"/>
      <c r="BW278" s="51"/>
      <c r="BX278" s="51"/>
      <c r="BY278" s="51"/>
      <c r="BZ278" s="51"/>
      <c r="CA278" s="51"/>
      <c r="CB278" s="51"/>
    </row>
    <row r="279" spans="1:80" ht="9.75" customHeight="1" x14ac:dyDescent="0.4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51"/>
      <c r="BW279" s="51"/>
      <c r="BX279" s="51"/>
      <c r="BY279" s="51"/>
      <c r="BZ279" s="51"/>
      <c r="CA279" s="51"/>
      <c r="CB279" s="51"/>
    </row>
    <row r="280" spans="1:80" ht="9.75" customHeight="1" x14ac:dyDescent="0.4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  <c r="BN280" s="51"/>
      <c r="BO280" s="51"/>
      <c r="BP280" s="51"/>
      <c r="BQ280" s="51"/>
      <c r="BR280" s="51"/>
      <c r="BS280" s="51"/>
      <c r="BT280" s="51"/>
      <c r="BU280" s="51"/>
      <c r="BV280" s="51"/>
      <c r="BW280" s="51"/>
      <c r="BX280" s="51"/>
      <c r="BY280" s="51"/>
      <c r="BZ280" s="51"/>
      <c r="CA280" s="51"/>
      <c r="CB280" s="51"/>
    </row>
    <row r="281" spans="1:80" ht="9.75" customHeight="1" x14ac:dyDescent="0.4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  <c r="BN281" s="51"/>
      <c r="BO281" s="51"/>
      <c r="BP281" s="51"/>
      <c r="BQ281" s="51"/>
      <c r="BR281" s="51"/>
      <c r="BS281" s="51"/>
      <c r="BT281" s="51"/>
      <c r="BU281" s="51"/>
      <c r="BV281" s="51"/>
      <c r="BW281" s="51"/>
      <c r="BX281" s="51"/>
      <c r="BY281" s="51"/>
      <c r="BZ281" s="51"/>
      <c r="CA281" s="51"/>
      <c r="CB281" s="51"/>
    </row>
    <row r="282" spans="1:80" ht="9.75" customHeight="1" x14ac:dyDescent="0.4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  <c r="BN282" s="51"/>
      <c r="BO282" s="51"/>
      <c r="BP282" s="51"/>
      <c r="BQ282" s="51"/>
      <c r="BR282" s="51"/>
      <c r="BS282" s="51"/>
      <c r="BT282" s="51"/>
      <c r="BU282" s="51"/>
      <c r="BV282" s="51"/>
      <c r="BW282" s="51"/>
      <c r="BX282" s="51"/>
      <c r="BY282" s="51"/>
      <c r="BZ282" s="51"/>
      <c r="CA282" s="51"/>
      <c r="CB282" s="51"/>
    </row>
    <row r="283" spans="1:80" ht="9.75" customHeight="1" x14ac:dyDescent="0.4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  <c r="BN283" s="51"/>
      <c r="BO283" s="51"/>
      <c r="BP283" s="51"/>
      <c r="BQ283" s="51"/>
      <c r="BR283" s="51"/>
      <c r="BS283" s="51"/>
      <c r="BT283" s="51"/>
      <c r="BU283" s="51"/>
      <c r="BV283" s="51"/>
      <c r="BW283" s="51"/>
      <c r="BX283" s="51"/>
      <c r="BY283" s="51"/>
      <c r="BZ283" s="51"/>
      <c r="CA283" s="51"/>
      <c r="CB283" s="51"/>
    </row>
    <row r="284" spans="1:80" ht="9.75" customHeight="1" x14ac:dyDescent="0.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  <c r="BN284" s="51"/>
      <c r="BO284" s="51"/>
      <c r="BP284" s="51"/>
      <c r="BQ284" s="51"/>
      <c r="BR284" s="51"/>
      <c r="BS284" s="51"/>
      <c r="BT284" s="51"/>
      <c r="BU284" s="51"/>
      <c r="BV284" s="51"/>
      <c r="BW284" s="51"/>
      <c r="BX284" s="51"/>
      <c r="BY284" s="51"/>
      <c r="BZ284" s="51"/>
      <c r="CA284" s="51"/>
      <c r="CB284" s="51"/>
    </row>
    <row r="285" spans="1:80" ht="9.75" customHeight="1" x14ac:dyDescent="0.4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  <c r="BN285" s="51"/>
      <c r="BO285" s="51"/>
      <c r="BP285" s="51"/>
      <c r="BQ285" s="51"/>
      <c r="BR285" s="51"/>
      <c r="BS285" s="51"/>
      <c r="BT285" s="51"/>
      <c r="BU285" s="51"/>
      <c r="BV285" s="51"/>
      <c r="BW285" s="51"/>
      <c r="BX285" s="51"/>
      <c r="BY285" s="51"/>
      <c r="BZ285" s="51"/>
      <c r="CA285" s="51"/>
      <c r="CB285" s="51"/>
    </row>
    <row r="286" spans="1:80" ht="9.75" customHeight="1" x14ac:dyDescent="0.4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  <c r="BN286" s="51"/>
      <c r="BO286" s="51"/>
      <c r="BP286" s="51"/>
      <c r="BQ286" s="51"/>
      <c r="BR286" s="51"/>
      <c r="BS286" s="51"/>
      <c r="BT286" s="51"/>
      <c r="BU286" s="51"/>
      <c r="BV286" s="51"/>
      <c r="BW286" s="51"/>
      <c r="BX286" s="51"/>
      <c r="BY286" s="51"/>
      <c r="BZ286" s="51"/>
      <c r="CA286" s="51"/>
      <c r="CB286" s="51"/>
    </row>
    <row r="287" spans="1:80" ht="9.75" customHeight="1" x14ac:dyDescent="0.4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  <c r="BN287" s="51"/>
      <c r="BO287" s="51"/>
      <c r="BP287" s="51"/>
      <c r="BQ287" s="51"/>
      <c r="BR287" s="51"/>
      <c r="BS287" s="51"/>
      <c r="BT287" s="51"/>
      <c r="BU287" s="51"/>
      <c r="BV287" s="51"/>
      <c r="BW287" s="51"/>
      <c r="BX287" s="51"/>
      <c r="BY287" s="51"/>
      <c r="BZ287" s="51"/>
      <c r="CA287" s="51"/>
      <c r="CB287" s="51"/>
    </row>
    <row r="288" spans="1:80" ht="9.75" customHeight="1" x14ac:dyDescent="0.4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  <c r="BN288" s="51"/>
      <c r="BO288" s="51"/>
      <c r="BP288" s="51"/>
      <c r="BQ288" s="51"/>
      <c r="BR288" s="51"/>
      <c r="BS288" s="51"/>
      <c r="BT288" s="51"/>
      <c r="BU288" s="51"/>
      <c r="BV288" s="51"/>
      <c r="BW288" s="51"/>
      <c r="BX288" s="51"/>
      <c r="BY288" s="51"/>
      <c r="BZ288" s="51"/>
      <c r="CA288" s="51"/>
      <c r="CB288" s="51"/>
    </row>
    <row r="289" spans="1:80" ht="9.75" customHeight="1" x14ac:dyDescent="0.4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  <c r="BN289" s="51"/>
      <c r="BO289" s="51"/>
      <c r="BP289" s="51"/>
      <c r="BQ289" s="51"/>
      <c r="BR289" s="51"/>
      <c r="BS289" s="51"/>
      <c r="BT289" s="51"/>
      <c r="BU289" s="51"/>
      <c r="BV289" s="51"/>
      <c r="BW289" s="51"/>
      <c r="BX289" s="51"/>
      <c r="BY289" s="51"/>
      <c r="BZ289" s="51"/>
      <c r="CA289" s="51"/>
      <c r="CB289" s="51"/>
    </row>
    <row r="290" spans="1:80" ht="9.75" customHeight="1" x14ac:dyDescent="0.4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  <c r="BN290" s="51"/>
      <c r="BO290" s="51"/>
      <c r="BP290" s="51"/>
      <c r="BQ290" s="51"/>
      <c r="BR290" s="51"/>
      <c r="BS290" s="51"/>
      <c r="BT290" s="51"/>
      <c r="BU290" s="51"/>
      <c r="BV290" s="51"/>
      <c r="BW290" s="51"/>
      <c r="BX290" s="51"/>
      <c r="BY290" s="51"/>
      <c r="BZ290" s="51"/>
      <c r="CA290" s="51"/>
      <c r="CB290" s="51"/>
    </row>
    <row r="291" spans="1:80" ht="9.75" customHeight="1" x14ac:dyDescent="0.4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51"/>
      <c r="BY291" s="51"/>
      <c r="BZ291" s="51"/>
      <c r="CA291" s="51"/>
      <c r="CB291" s="51"/>
    </row>
    <row r="292" spans="1:80" ht="9.75" customHeight="1" x14ac:dyDescent="0.4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  <c r="BN292" s="51"/>
      <c r="BO292" s="51"/>
      <c r="BP292" s="51"/>
      <c r="BQ292" s="51"/>
      <c r="BR292" s="51"/>
      <c r="BS292" s="51"/>
      <c r="BT292" s="51"/>
      <c r="BU292" s="51"/>
      <c r="BV292" s="51"/>
      <c r="BW292" s="51"/>
      <c r="BX292" s="51"/>
      <c r="BY292" s="51"/>
      <c r="BZ292" s="51"/>
      <c r="CA292" s="51"/>
      <c r="CB292" s="51"/>
    </row>
    <row r="293" spans="1:80" ht="9.75" customHeight="1" x14ac:dyDescent="0.4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  <c r="BN293" s="51"/>
      <c r="BO293" s="51"/>
      <c r="BP293" s="51"/>
      <c r="BQ293" s="51"/>
      <c r="BR293" s="51"/>
      <c r="BS293" s="51"/>
      <c r="BT293" s="51"/>
      <c r="BU293" s="51"/>
      <c r="BV293" s="51"/>
      <c r="BW293" s="51"/>
      <c r="BX293" s="51"/>
      <c r="BY293" s="51"/>
      <c r="BZ293" s="51"/>
      <c r="CA293" s="51"/>
      <c r="CB293" s="51"/>
    </row>
    <row r="294" spans="1:80" ht="9.75" customHeight="1" x14ac:dyDescent="0.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51"/>
      <c r="BW294" s="51"/>
      <c r="BX294" s="51"/>
      <c r="BY294" s="51"/>
      <c r="BZ294" s="51"/>
      <c r="CA294" s="51"/>
      <c r="CB294" s="51"/>
    </row>
    <row r="295" spans="1:80" ht="9.75" customHeight="1" x14ac:dyDescent="0.4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  <c r="BN295" s="51"/>
      <c r="BO295" s="51"/>
      <c r="BP295" s="51"/>
      <c r="BQ295" s="51"/>
      <c r="BR295" s="51"/>
      <c r="BS295" s="51"/>
      <c r="BT295" s="51"/>
      <c r="BU295" s="51"/>
      <c r="BV295" s="51"/>
      <c r="BW295" s="51"/>
      <c r="BX295" s="51"/>
      <c r="BY295" s="51"/>
      <c r="BZ295" s="51"/>
      <c r="CA295" s="51"/>
      <c r="CB295" s="51"/>
    </row>
    <row r="296" spans="1:80" ht="9.75" customHeight="1" x14ac:dyDescent="0.4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  <c r="BN296" s="51"/>
      <c r="BO296" s="51"/>
      <c r="BP296" s="51"/>
      <c r="BQ296" s="51"/>
      <c r="BR296" s="51"/>
      <c r="BS296" s="51"/>
      <c r="BT296" s="51"/>
      <c r="BU296" s="51"/>
      <c r="BV296" s="51"/>
      <c r="BW296" s="51"/>
      <c r="BX296" s="51"/>
      <c r="BY296" s="51"/>
      <c r="BZ296" s="51"/>
      <c r="CA296" s="51"/>
      <c r="CB296" s="51"/>
    </row>
    <row r="297" spans="1:80" ht="9.75" customHeight="1" x14ac:dyDescent="0.4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  <c r="BN297" s="51"/>
      <c r="BO297" s="51"/>
      <c r="BP297" s="51"/>
      <c r="BQ297" s="51"/>
      <c r="BR297" s="51"/>
      <c r="BS297" s="51"/>
      <c r="BT297" s="51"/>
      <c r="BU297" s="51"/>
      <c r="BV297" s="51"/>
      <c r="BW297" s="51"/>
      <c r="BX297" s="51"/>
      <c r="BY297" s="51"/>
      <c r="BZ297" s="51"/>
      <c r="CA297" s="51"/>
      <c r="CB297" s="51"/>
    </row>
    <row r="298" spans="1:80" ht="9.75" customHeight="1" x14ac:dyDescent="0.4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  <c r="BN298" s="51"/>
      <c r="BO298" s="51"/>
      <c r="BP298" s="51"/>
      <c r="BQ298" s="51"/>
      <c r="BR298" s="51"/>
      <c r="BS298" s="51"/>
      <c r="BT298" s="51"/>
      <c r="BU298" s="51"/>
      <c r="BV298" s="51"/>
      <c r="BW298" s="51"/>
      <c r="BX298" s="51"/>
      <c r="BY298" s="51"/>
      <c r="BZ298" s="51"/>
      <c r="CA298" s="51"/>
      <c r="CB298" s="51"/>
    </row>
    <row r="299" spans="1:80" ht="9.75" customHeight="1" x14ac:dyDescent="0.4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  <c r="BN299" s="51"/>
      <c r="BO299" s="51"/>
      <c r="BP299" s="51"/>
      <c r="BQ299" s="51"/>
      <c r="BR299" s="51"/>
      <c r="BS299" s="51"/>
      <c r="BT299" s="51"/>
      <c r="BU299" s="51"/>
      <c r="BV299" s="51"/>
      <c r="BW299" s="51"/>
      <c r="BX299" s="51"/>
      <c r="BY299" s="51"/>
      <c r="BZ299" s="51"/>
      <c r="CA299" s="51"/>
      <c r="CB299" s="51"/>
    </row>
    <row r="300" spans="1:80" ht="9.75" customHeight="1" x14ac:dyDescent="0.4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  <c r="BN300" s="51"/>
      <c r="BO300" s="51"/>
      <c r="BP300" s="51"/>
      <c r="BQ300" s="51"/>
      <c r="BR300" s="51"/>
      <c r="BS300" s="51"/>
      <c r="BT300" s="51"/>
      <c r="BU300" s="51"/>
      <c r="BV300" s="51"/>
      <c r="BW300" s="51"/>
      <c r="BX300" s="51"/>
      <c r="BY300" s="51"/>
      <c r="BZ300" s="51"/>
      <c r="CA300" s="51"/>
      <c r="CB300" s="51"/>
    </row>
    <row r="301" spans="1:80" ht="9.75" customHeight="1" x14ac:dyDescent="0.4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  <c r="BN301" s="51"/>
      <c r="BO301" s="51"/>
      <c r="BP301" s="51"/>
      <c r="BQ301" s="51"/>
      <c r="BR301" s="51"/>
      <c r="BS301" s="51"/>
      <c r="BT301" s="51"/>
      <c r="BU301" s="51"/>
      <c r="BV301" s="51"/>
      <c r="BW301" s="51"/>
      <c r="BX301" s="51"/>
      <c r="BY301" s="51"/>
      <c r="BZ301" s="51"/>
      <c r="CA301" s="51"/>
      <c r="CB301" s="51"/>
    </row>
    <row r="302" spans="1:80" ht="9.75" customHeight="1" x14ac:dyDescent="0.4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  <c r="BN302" s="51"/>
      <c r="BO302" s="51"/>
      <c r="BP302" s="51"/>
      <c r="BQ302" s="51"/>
      <c r="BR302" s="51"/>
      <c r="BS302" s="51"/>
      <c r="BT302" s="51"/>
      <c r="BU302" s="51"/>
      <c r="BV302" s="51"/>
      <c r="BW302" s="51"/>
      <c r="BX302" s="51"/>
      <c r="BY302" s="51"/>
      <c r="BZ302" s="51"/>
      <c r="CA302" s="51"/>
      <c r="CB302" s="51"/>
    </row>
    <row r="303" spans="1:80" ht="9.75" customHeight="1" x14ac:dyDescent="0.4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</row>
    <row r="304" spans="1:80" ht="9.75" customHeight="1" x14ac:dyDescent="0.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  <c r="BJ304" s="51"/>
      <c r="BK304" s="51"/>
      <c r="BL304" s="51"/>
      <c r="BM304" s="51"/>
      <c r="BN304" s="51"/>
      <c r="BO304" s="51"/>
      <c r="BP304" s="51"/>
      <c r="BQ304" s="51"/>
      <c r="BR304" s="51"/>
      <c r="BS304" s="51"/>
      <c r="BT304" s="51"/>
      <c r="BU304" s="51"/>
      <c r="BV304" s="51"/>
      <c r="BW304" s="51"/>
      <c r="BX304" s="51"/>
      <c r="BY304" s="51"/>
      <c r="BZ304" s="51"/>
      <c r="CA304" s="51"/>
      <c r="CB304" s="51"/>
    </row>
    <row r="305" spans="1:80" ht="9.75" customHeight="1" x14ac:dyDescent="0.4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/>
      <c r="BK305" s="51"/>
      <c r="BL305" s="51"/>
      <c r="BM305" s="51"/>
      <c r="BN305" s="51"/>
      <c r="BO305" s="51"/>
      <c r="BP305" s="51"/>
      <c r="BQ305" s="51"/>
      <c r="BR305" s="51"/>
      <c r="BS305" s="51"/>
      <c r="BT305" s="51"/>
      <c r="BU305" s="51"/>
      <c r="BV305" s="51"/>
      <c r="BW305" s="51"/>
      <c r="BX305" s="51"/>
      <c r="BY305" s="51"/>
      <c r="BZ305" s="51"/>
      <c r="CA305" s="51"/>
      <c r="CB305" s="51"/>
    </row>
    <row r="306" spans="1:80" ht="9.75" customHeight="1" x14ac:dyDescent="0.4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  <c r="BN306" s="51"/>
      <c r="BO306" s="51"/>
      <c r="BP306" s="51"/>
      <c r="BQ306" s="51"/>
      <c r="BR306" s="51"/>
      <c r="BS306" s="51"/>
      <c r="BT306" s="51"/>
      <c r="BU306" s="51"/>
      <c r="BV306" s="51"/>
      <c r="BW306" s="51"/>
      <c r="BX306" s="51"/>
      <c r="BY306" s="51"/>
      <c r="BZ306" s="51"/>
      <c r="CA306" s="51"/>
      <c r="CB306" s="51"/>
    </row>
    <row r="307" spans="1:80" ht="9.75" customHeight="1" x14ac:dyDescent="0.4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  <c r="BJ307" s="51"/>
      <c r="BK307" s="51"/>
      <c r="BL307" s="51"/>
      <c r="BM307" s="51"/>
      <c r="BN307" s="51"/>
      <c r="BO307" s="51"/>
      <c r="BP307" s="51"/>
      <c r="BQ307" s="51"/>
      <c r="BR307" s="51"/>
      <c r="BS307" s="51"/>
      <c r="BT307" s="51"/>
      <c r="BU307" s="51"/>
      <c r="BV307" s="51"/>
      <c r="BW307" s="51"/>
      <c r="BX307" s="51"/>
      <c r="BY307" s="51"/>
      <c r="BZ307" s="51"/>
      <c r="CA307" s="51"/>
      <c r="CB307" s="51"/>
    </row>
    <row r="308" spans="1:80" ht="9.75" customHeight="1" x14ac:dyDescent="0.4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  <c r="BJ308" s="51"/>
      <c r="BK308" s="51"/>
      <c r="BL308" s="51"/>
      <c r="BM308" s="51"/>
      <c r="BN308" s="51"/>
      <c r="BO308" s="51"/>
      <c r="BP308" s="51"/>
      <c r="BQ308" s="51"/>
      <c r="BR308" s="51"/>
      <c r="BS308" s="51"/>
      <c r="BT308" s="51"/>
      <c r="BU308" s="51"/>
      <c r="BV308" s="51"/>
      <c r="BW308" s="51"/>
      <c r="BX308" s="51"/>
      <c r="BY308" s="51"/>
      <c r="BZ308" s="51"/>
      <c r="CA308" s="51"/>
      <c r="CB308" s="51"/>
    </row>
    <row r="309" spans="1:80" ht="9.75" customHeight="1" x14ac:dyDescent="0.4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  <c r="BJ309" s="51"/>
      <c r="BK309" s="51"/>
      <c r="BL309" s="51"/>
      <c r="BM309" s="51"/>
      <c r="BN309" s="51"/>
      <c r="BO309" s="51"/>
      <c r="BP309" s="51"/>
      <c r="BQ309" s="51"/>
      <c r="BR309" s="51"/>
      <c r="BS309" s="51"/>
      <c r="BT309" s="51"/>
      <c r="BU309" s="51"/>
      <c r="BV309" s="51"/>
      <c r="BW309" s="51"/>
      <c r="BX309" s="51"/>
      <c r="BY309" s="51"/>
      <c r="BZ309" s="51"/>
      <c r="CA309" s="51"/>
      <c r="CB309" s="51"/>
    </row>
    <row r="310" spans="1:80" ht="9.75" customHeight="1" x14ac:dyDescent="0.4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  <c r="BN310" s="51"/>
      <c r="BO310" s="51"/>
      <c r="BP310" s="51"/>
      <c r="BQ310" s="51"/>
      <c r="BR310" s="51"/>
      <c r="BS310" s="51"/>
      <c r="BT310" s="51"/>
      <c r="BU310" s="51"/>
      <c r="BV310" s="51"/>
      <c r="BW310" s="51"/>
      <c r="BX310" s="51"/>
      <c r="BY310" s="51"/>
      <c r="BZ310" s="51"/>
      <c r="CA310" s="51"/>
      <c r="CB310" s="51"/>
    </row>
    <row r="311" spans="1:80" ht="9.75" customHeight="1" x14ac:dyDescent="0.4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  <c r="BJ311" s="51"/>
      <c r="BK311" s="51"/>
      <c r="BL311" s="51"/>
      <c r="BM311" s="51"/>
      <c r="BN311" s="51"/>
      <c r="BO311" s="51"/>
      <c r="BP311" s="51"/>
      <c r="BQ311" s="51"/>
      <c r="BR311" s="51"/>
      <c r="BS311" s="51"/>
      <c r="BT311" s="51"/>
      <c r="BU311" s="51"/>
      <c r="BV311" s="51"/>
      <c r="BW311" s="51"/>
      <c r="BX311" s="51"/>
      <c r="BY311" s="51"/>
      <c r="BZ311" s="51"/>
      <c r="CA311" s="51"/>
      <c r="CB311" s="51"/>
    </row>
    <row r="312" spans="1:80" ht="9.75" customHeight="1" x14ac:dyDescent="0.4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  <c r="BN312" s="51"/>
      <c r="BO312" s="51"/>
      <c r="BP312" s="51"/>
      <c r="BQ312" s="51"/>
      <c r="BR312" s="51"/>
      <c r="BS312" s="51"/>
      <c r="BT312" s="51"/>
      <c r="BU312" s="51"/>
      <c r="BV312" s="51"/>
      <c r="BW312" s="51"/>
      <c r="BX312" s="51"/>
      <c r="BY312" s="51"/>
      <c r="BZ312" s="51"/>
      <c r="CA312" s="51"/>
      <c r="CB312" s="51"/>
    </row>
    <row r="313" spans="1:80" ht="9.75" customHeight="1" x14ac:dyDescent="0.4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  <c r="BN313" s="51"/>
      <c r="BO313" s="51"/>
      <c r="BP313" s="51"/>
      <c r="BQ313" s="51"/>
      <c r="BR313" s="51"/>
      <c r="BS313" s="51"/>
      <c r="BT313" s="51"/>
      <c r="BU313" s="51"/>
      <c r="BV313" s="51"/>
      <c r="BW313" s="51"/>
      <c r="BX313" s="51"/>
      <c r="BY313" s="51"/>
      <c r="BZ313" s="51"/>
      <c r="CA313" s="51"/>
      <c r="CB313" s="51"/>
    </row>
    <row r="314" spans="1:80" ht="9.75" customHeight="1" x14ac:dyDescent="0.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</row>
    <row r="315" spans="1:80" ht="9.75" customHeight="1" x14ac:dyDescent="0.4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  <c r="BN315" s="51"/>
      <c r="BO315" s="51"/>
      <c r="BP315" s="51"/>
      <c r="BQ315" s="51"/>
      <c r="BR315" s="51"/>
      <c r="BS315" s="51"/>
      <c r="BT315" s="51"/>
      <c r="BU315" s="51"/>
      <c r="BV315" s="51"/>
      <c r="BW315" s="51"/>
      <c r="BX315" s="51"/>
      <c r="BY315" s="51"/>
      <c r="BZ315" s="51"/>
      <c r="CA315" s="51"/>
      <c r="CB315" s="51"/>
    </row>
    <row r="316" spans="1:80" ht="9.75" customHeight="1" x14ac:dyDescent="0.4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  <c r="BJ316" s="51"/>
      <c r="BK316" s="51"/>
      <c r="BL316" s="51"/>
      <c r="BM316" s="51"/>
      <c r="BN316" s="51"/>
      <c r="BO316" s="51"/>
      <c r="BP316" s="51"/>
      <c r="BQ316" s="51"/>
      <c r="BR316" s="51"/>
      <c r="BS316" s="51"/>
      <c r="BT316" s="51"/>
      <c r="BU316" s="51"/>
      <c r="BV316" s="51"/>
      <c r="BW316" s="51"/>
      <c r="BX316" s="51"/>
      <c r="BY316" s="51"/>
      <c r="BZ316" s="51"/>
      <c r="CA316" s="51"/>
      <c r="CB316" s="51"/>
    </row>
    <row r="317" spans="1:80" ht="9.75" customHeight="1" x14ac:dyDescent="0.4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  <c r="BJ317" s="51"/>
      <c r="BK317" s="51"/>
      <c r="BL317" s="51"/>
      <c r="BM317" s="51"/>
      <c r="BN317" s="51"/>
      <c r="BO317" s="51"/>
      <c r="BP317" s="51"/>
      <c r="BQ317" s="51"/>
      <c r="BR317" s="51"/>
      <c r="BS317" s="51"/>
      <c r="BT317" s="51"/>
      <c r="BU317" s="51"/>
      <c r="BV317" s="51"/>
      <c r="BW317" s="51"/>
      <c r="BX317" s="51"/>
      <c r="BY317" s="51"/>
      <c r="BZ317" s="51"/>
      <c r="CA317" s="51"/>
      <c r="CB317" s="51"/>
    </row>
    <row r="318" spans="1:80" ht="9.75" customHeight="1" x14ac:dyDescent="0.4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  <c r="BJ318" s="51"/>
      <c r="BK318" s="51"/>
      <c r="BL318" s="51"/>
      <c r="BM318" s="51"/>
      <c r="BN318" s="51"/>
      <c r="BO318" s="51"/>
      <c r="BP318" s="51"/>
      <c r="BQ318" s="51"/>
      <c r="BR318" s="51"/>
      <c r="BS318" s="51"/>
      <c r="BT318" s="51"/>
      <c r="BU318" s="51"/>
      <c r="BV318" s="51"/>
      <c r="BW318" s="51"/>
      <c r="BX318" s="51"/>
      <c r="BY318" s="51"/>
      <c r="BZ318" s="51"/>
      <c r="CA318" s="51"/>
      <c r="CB318" s="51"/>
    </row>
    <row r="319" spans="1:80" ht="9.75" customHeight="1" x14ac:dyDescent="0.4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  <c r="BJ319" s="51"/>
      <c r="BK319" s="51"/>
      <c r="BL319" s="51"/>
      <c r="BM319" s="51"/>
      <c r="BN319" s="51"/>
      <c r="BO319" s="51"/>
      <c r="BP319" s="51"/>
      <c r="BQ319" s="51"/>
      <c r="BR319" s="51"/>
      <c r="BS319" s="51"/>
      <c r="BT319" s="51"/>
      <c r="BU319" s="51"/>
      <c r="BV319" s="51"/>
      <c r="BW319" s="51"/>
      <c r="BX319" s="51"/>
      <c r="BY319" s="51"/>
      <c r="BZ319" s="51"/>
      <c r="CA319" s="51"/>
      <c r="CB319" s="51"/>
    </row>
    <row r="320" spans="1:80" ht="9.75" customHeight="1" x14ac:dyDescent="0.4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  <c r="BJ320" s="51"/>
      <c r="BK320" s="51"/>
      <c r="BL320" s="51"/>
      <c r="BM320" s="51"/>
      <c r="BN320" s="51"/>
      <c r="BO320" s="51"/>
      <c r="BP320" s="51"/>
      <c r="BQ320" s="51"/>
      <c r="BR320" s="51"/>
      <c r="BS320" s="51"/>
      <c r="BT320" s="51"/>
      <c r="BU320" s="51"/>
      <c r="BV320" s="51"/>
      <c r="BW320" s="51"/>
      <c r="BX320" s="51"/>
      <c r="BY320" s="51"/>
      <c r="BZ320" s="51"/>
      <c r="CA320" s="51"/>
      <c r="CB320" s="51"/>
    </row>
    <row r="321" spans="1:80" ht="9.75" customHeight="1" x14ac:dyDescent="0.4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  <c r="BJ321" s="51"/>
      <c r="BK321" s="51"/>
      <c r="BL321" s="51"/>
      <c r="BM321" s="51"/>
      <c r="BN321" s="51"/>
      <c r="BO321" s="51"/>
      <c r="BP321" s="51"/>
      <c r="BQ321" s="51"/>
      <c r="BR321" s="51"/>
      <c r="BS321" s="51"/>
      <c r="BT321" s="51"/>
      <c r="BU321" s="51"/>
      <c r="BV321" s="51"/>
      <c r="BW321" s="51"/>
      <c r="BX321" s="51"/>
      <c r="BY321" s="51"/>
      <c r="BZ321" s="51"/>
      <c r="CA321" s="51"/>
      <c r="CB321" s="51"/>
    </row>
    <row r="322" spans="1:80" ht="9.75" customHeight="1" x14ac:dyDescent="0.4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  <c r="BJ322" s="51"/>
      <c r="BK322" s="51"/>
      <c r="BL322" s="51"/>
      <c r="BM322" s="51"/>
      <c r="BN322" s="51"/>
      <c r="BO322" s="51"/>
      <c r="BP322" s="51"/>
      <c r="BQ322" s="51"/>
      <c r="BR322" s="51"/>
      <c r="BS322" s="51"/>
      <c r="BT322" s="51"/>
      <c r="BU322" s="51"/>
      <c r="BV322" s="51"/>
      <c r="BW322" s="51"/>
      <c r="BX322" s="51"/>
      <c r="BY322" s="51"/>
      <c r="BZ322" s="51"/>
      <c r="CA322" s="51"/>
      <c r="CB322" s="51"/>
    </row>
    <row r="323" spans="1:80" ht="9.75" customHeight="1" x14ac:dyDescent="0.4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  <c r="BJ323" s="51"/>
      <c r="BK323" s="51"/>
      <c r="BL323" s="51"/>
      <c r="BM323" s="51"/>
      <c r="BN323" s="51"/>
      <c r="BO323" s="51"/>
      <c r="BP323" s="51"/>
      <c r="BQ323" s="51"/>
      <c r="BR323" s="51"/>
      <c r="BS323" s="51"/>
      <c r="BT323" s="51"/>
      <c r="BU323" s="51"/>
      <c r="BV323" s="51"/>
      <c r="BW323" s="51"/>
      <c r="BX323" s="51"/>
      <c r="BY323" s="51"/>
      <c r="BZ323" s="51"/>
      <c r="CA323" s="51"/>
      <c r="CB323" s="51"/>
    </row>
    <row r="324" spans="1:80" ht="9.75" customHeight="1" x14ac:dyDescent="0.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  <c r="BJ324" s="51"/>
      <c r="BK324" s="51"/>
      <c r="BL324" s="51"/>
      <c r="BM324" s="51"/>
      <c r="BN324" s="51"/>
      <c r="BO324" s="51"/>
      <c r="BP324" s="51"/>
      <c r="BQ324" s="51"/>
      <c r="BR324" s="51"/>
      <c r="BS324" s="51"/>
      <c r="BT324" s="51"/>
      <c r="BU324" s="51"/>
      <c r="BV324" s="51"/>
      <c r="BW324" s="51"/>
      <c r="BX324" s="51"/>
      <c r="BY324" s="51"/>
      <c r="BZ324" s="51"/>
      <c r="CA324" s="51"/>
      <c r="CB324" s="51"/>
    </row>
    <row r="325" spans="1:80" ht="9.75" customHeight="1" x14ac:dyDescent="0.4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  <c r="BJ325" s="51"/>
      <c r="BK325" s="51"/>
      <c r="BL325" s="51"/>
      <c r="BM325" s="51"/>
      <c r="BN325" s="51"/>
      <c r="BO325" s="51"/>
      <c r="BP325" s="51"/>
      <c r="BQ325" s="51"/>
      <c r="BR325" s="51"/>
      <c r="BS325" s="51"/>
      <c r="BT325" s="51"/>
      <c r="BU325" s="51"/>
      <c r="BV325" s="51"/>
      <c r="BW325" s="51"/>
      <c r="BX325" s="51"/>
      <c r="BY325" s="51"/>
      <c r="BZ325" s="51"/>
      <c r="CA325" s="51"/>
      <c r="CB325" s="51"/>
    </row>
    <row r="326" spans="1:80" ht="9.75" customHeight="1" x14ac:dyDescent="0.4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/>
      <c r="BM326" s="51"/>
      <c r="BN326" s="51"/>
      <c r="BO326" s="51"/>
      <c r="BP326" s="51"/>
      <c r="BQ326" s="51"/>
      <c r="BR326" s="51"/>
      <c r="BS326" s="51"/>
      <c r="BT326" s="51"/>
      <c r="BU326" s="51"/>
      <c r="BV326" s="51"/>
      <c r="BW326" s="51"/>
      <c r="BX326" s="51"/>
      <c r="BY326" s="51"/>
      <c r="BZ326" s="51"/>
      <c r="CA326" s="51"/>
      <c r="CB326" s="51"/>
    </row>
    <row r="327" spans="1:80" ht="9.75" customHeight="1" x14ac:dyDescent="0.4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51"/>
      <c r="BW327" s="51"/>
      <c r="BX327" s="51"/>
      <c r="BY327" s="51"/>
      <c r="BZ327" s="51"/>
      <c r="CA327" s="51"/>
      <c r="CB327" s="51"/>
    </row>
    <row r="328" spans="1:80" ht="9.75" customHeight="1" x14ac:dyDescent="0.4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  <c r="BJ328" s="51"/>
      <c r="BK328" s="51"/>
      <c r="BL328" s="51"/>
      <c r="BM328" s="51"/>
      <c r="BN328" s="51"/>
      <c r="BO328" s="51"/>
      <c r="BP328" s="51"/>
      <c r="BQ328" s="51"/>
      <c r="BR328" s="51"/>
      <c r="BS328" s="51"/>
      <c r="BT328" s="51"/>
      <c r="BU328" s="51"/>
      <c r="BV328" s="51"/>
      <c r="BW328" s="51"/>
      <c r="BX328" s="51"/>
      <c r="BY328" s="51"/>
      <c r="BZ328" s="51"/>
      <c r="CA328" s="51"/>
      <c r="CB328" s="51"/>
    </row>
    <row r="329" spans="1:80" ht="9.75" customHeight="1" x14ac:dyDescent="0.4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  <c r="BJ329" s="51"/>
      <c r="BK329" s="51"/>
      <c r="BL329" s="51"/>
      <c r="BM329" s="51"/>
      <c r="BN329" s="51"/>
      <c r="BO329" s="51"/>
      <c r="BP329" s="51"/>
      <c r="BQ329" s="51"/>
      <c r="BR329" s="51"/>
      <c r="BS329" s="51"/>
      <c r="BT329" s="51"/>
      <c r="BU329" s="51"/>
      <c r="BV329" s="51"/>
      <c r="BW329" s="51"/>
      <c r="BX329" s="51"/>
      <c r="BY329" s="51"/>
      <c r="BZ329" s="51"/>
      <c r="CA329" s="51"/>
      <c r="CB329" s="51"/>
    </row>
    <row r="330" spans="1:80" ht="9.75" customHeight="1" x14ac:dyDescent="0.4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  <c r="BJ330" s="51"/>
      <c r="BK330" s="51"/>
      <c r="BL330" s="51"/>
      <c r="BM330" s="51"/>
      <c r="BN330" s="51"/>
      <c r="BO330" s="51"/>
      <c r="BP330" s="51"/>
      <c r="BQ330" s="51"/>
      <c r="BR330" s="51"/>
      <c r="BS330" s="51"/>
      <c r="BT330" s="51"/>
      <c r="BU330" s="51"/>
      <c r="BV330" s="51"/>
      <c r="BW330" s="51"/>
      <c r="BX330" s="51"/>
      <c r="BY330" s="51"/>
      <c r="BZ330" s="51"/>
      <c r="CA330" s="51"/>
      <c r="CB330" s="51"/>
    </row>
    <row r="331" spans="1:80" ht="9.75" customHeight="1" x14ac:dyDescent="0.4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  <c r="BJ331" s="51"/>
      <c r="BK331" s="51"/>
      <c r="BL331" s="51"/>
      <c r="BM331" s="51"/>
      <c r="BN331" s="51"/>
      <c r="BO331" s="51"/>
      <c r="BP331" s="51"/>
      <c r="BQ331" s="51"/>
      <c r="BR331" s="51"/>
      <c r="BS331" s="51"/>
      <c r="BT331" s="51"/>
      <c r="BU331" s="51"/>
      <c r="BV331" s="51"/>
      <c r="BW331" s="51"/>
      <c r="BX331" s="51"/>
      <c r="BY331" s="51"/>
      <c r="BZ331" s="51"/>
      <c r="CA331" s="51"/>
      <c r="CB331" s="51"/>
    </row>
    <row r="332" spans="1:80" ht="9.75" customHeight="1" x14ac:dyDescent="0.4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  <c r="BN332" s="51"/>
      <c r="BO332" s="51"/>
      <c r="BP332" s="51"/>
      <c r="BQ332" s="51"/>
      <c r="BR332" s="51"/>
      <c r="BS332" s="51"/>
      <c r="BT332" s="51"/>
      <c r="BU332" s="51"/>
      <c r="BV332" s="51"/>
      <c r="BW332" s="51"/>
      <c r="BX332" s="51"/>
      <c r="BY332" s="51"/>
      <c r="BZ332" s="51"/>
      <c r="CA332" s="51"/>
      <c r="CB332" s="51"/>
    </row>
    <row r="333" spans="1:80" ht="9.75" customHeight="1" x14ac:dyDescent="0.4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  <c r="BN333" s="51"/>
      <c r="BO333" s="51"/>
      <c r="BP333" s="51"/>
      <c r="BQ333" s="51"/>
      <c r="BR333" s="51"/>
      <c r="BS333" s="51"/>
      <c r="BT333" s="51"/>
      <c r="BU333" s="51"/>
      <c r="BV333" s="51"/>
      <c r="BW333" s="51"/>
      <c r="BX333" s="51"/>
      <c r="BY333" s="51"/>
      <c r="BZ333" s="51"/>
      <c r="CA333" s="51"/>
      <c r="CB333" s="51"/>
    </row>
    <row r="334" spans="1:80" ht="9.75" customHeight="1" x14ac:dyDescent="0.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  <c r="BN334" s="51"/>
      <c r="BO334" s="51"/>
      <c r="BP334" s="51"/>
      <c r="BQ334" s="51"/>
      <c r="BR334" s="51"/>
      <c r="BS334" s="51"/>
      <c r="BT334" s="51"/>
      <c r="BU334" s="51"/>
      <c r="BV334" s="51"/>
      <c r="BW334" s="51"/>
      <c r="BX334" s="51"/>
      <c r="BY334" s="51"/>
      <c r="BZ334" s="51"/>
      <c r="CA334" s="51"/>
      <c r="CB334" s="51"/>
    </row>
    <row r="335" spans="1:80" ht="9.75" customHeight="1" x14ac:dyDescent="0.4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1"/>
      <c r="BW335" s="51"/>
      <c r="BX335" s="51"/>
      <c r="BY335" s="51"/>
      <c r="BZ335" s="51"/>
      <c r="CA335" s="51"/>
      <c r="CB335" s="51"/>
    </row>
    <row r="336" spans="1:80" ht="9.75" customHeight="1" x14ac:dyDescent="0.4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  <c r="BN336" s="51"/>
      <c r="BO336" s="51"/>
      <c r="BP336" s="51"/>
      <c r="BQ336" s="51"/>
      <c r="BR336" s="51"/>
      <c r="BS336" s="51"/>
      <c r="BT336" s="51"/>
      <c r="BU336" s="51"/>
      <c r="BV336" s="51"/>
      <c r="BW336" s="51"/>
      <c r="BX336" s="51"/>
      <c r="BY336" s="51"/>
      <c r="BZ336" s="51"/>
      <c r="CA336" s="51"/>
      <c r="CB336" s="51"/>
    </row>
    <row r="337" spans="1:80" ht="9.75" customHeight="1" x14ac:dyDescent="0.4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  <c r="BN337" s="51"/>
      <c r="BO337" s="51"/>
      <c r="BP337" s="51"/>
      <c r="BQ337" s="51"/>
      <c r="BR337" s="51"/>
      <c r="BS337" s="51"/>
      <c r="BT337" s="51"/>
      <c r="BU337" s="51"/>
      <c r="BV337" s="51"/>
      <c r="BW337" s="51"/>
      <c r="BX337" s="51"/>
      <c r="BY337" s="51"/>
      <c r="BZ337" s="51"/>
      <c r="CA337" s="51"/>
      <c r="CB337" s="51"/>
    </row>
    <row r="338" spans="1:80" ht="9.75" customHeight="1" x14ac:dyDescent="0.4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  <c r="BN338" s="51"/>
      <c r="BO338" s="51"/>
      <c r="BP338" s="51"/>
      <c r="BQ338" s="51"/>
      <c r="BR338" s="51"/>
      <c r="BS338" s="51"/>
      <c r="BT338" s="51"/>
      <c r="BU338" s="51"/>
      <c r="BV338" s="51"/>
      <c r="BW338" s="51"/>
      <c r="BX338" s="51"/>
      <c r="BY338" s="51"/>
      <c r="BZ338" s="51"/>
      <c r="CA338" s="51"/>
      <c r="CB338" s="51"/>
    </row>
    <row r="339" spans="1:80" ht="9.75" customHeight="1" x14ac:dyDescent="0.4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/>
      <c r="BM339" s="51"/>
      <c r="BN339" s="51"/>
      <c r="BO339" s="51"/>
      <c r="BP339" s="51"/>
      <c r="BQ339" s="51"/>
      <c r="BR339" s="51"/>
      <c r="BS339" s="51"/>
      <c r="BT339" s="51"/>
      <c r="BU339" s="51"/>
      <c r="BV339" s="51"/>
      <c r="BW339" s="51"/>
      <c r="BX339" s="51"/>
      <c r="BY339" s="51"/>
      <c r="BZ339" s="51"/>
      <c r="CA339" s="51"/>
      <c r="CB339" s="51"/>
    </row>
    <row r="340" spans="1:80" ht="9.75" customHeight="1" x14ac:dyDescent="0.4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  <c r="BN340" s="51"/>
      <c r="BO340" s="51"/>
      <c r="BP340" s="51"/>
      <c r="BQ340" s="51"/>
      <c r="BR340" s="51"/>
      <c r="BS340" s="51"/>
      <c r="BT340" s="51"/>
      <c r="BU340" s="51"/>
      <c r="BV340" s="51"/>
      <c r="BW340" s="51"/>
      <c r="BX340" s="51"/>
      <c r="BY340" s="51"/>
      <c r="BZ340" s="51"/>
      <c r="CA340" s="51"/>
      <c r="CB340" s="51"/>
    </row>
    <row r="341" spans="1:80" ht="9.75" customHeight="1" x14ac:dyDescent="0.4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  <c r="BN341" s="51"/>
      <c r="BO341" s="51"/>
      <c r="BP341" s="51"/>
      <c r="BQ341" s="51"/>
      <c r="BR341" s="51"/>
      <c r="BS341" s="51"/>
      <c r="BT341" s="51"/>
      <c r="BU341" s="51"/>
      <c r="BV341" s="51"/>
      <c r="BW341" s="51"/>
      <c r="BX341" s="51"/>
      <c r="BY341" s="51"/>
      <c r="BZ341" s="51"/>
      <c r="CA341" s="51"/>
      <c r="CB341" s="51"/>
    </row>
    <row r="342" spans="1:80" ht="9.75" customHeight="1" x14ac:dyDescent="0.4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  <c r="BN342" s="51"/>
      <c r="BO342" s="51"/>
      <c r="BP342" s="51"/>
      <c r="BQ342" s="51"/>
      <c r="BR342" s="51"/>
      <c r="BS342" s="51"/>
      <c r="BT342" s="51"/>
      <c r="BU342" s="51"/>
      <c r="BV342" s="51"/>
      <c r="BW342" s="51"/>
      <c r="BX342" s="51"/>
      <c r="BY342" s="51"/>
      <c r="BZ342" s="51"/>
      <c r="CA342" s="51"/>
      <c r="CB342" s="51"/>
    </row>
    <row r="343" spans="1:80" ht="9.75" customHeight="1" x14ac:dyDescent="0.4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  <c r="BN343" s="51"/>
      <c r="BO343" s="51"/>
      <c r="BP343" s="51"/>
      <c r="BQ343" s="51"/>
      <c r="BR343" s="51"/>
      <c r="BS343" s="51"/>
      <c r="BT343" s="51"/>
      <c r="BU343" s="51"/>
      <c r="BV343" s="51"/>
      <c r="BW343" s="51"/>
      <c r="BX343" s="51"/>
      <c r="BY343" s="51"/>
      <c r="BZ343" s="51"/>
      <c r="CA343" s="51"/>
      <c r="CB343" s="51"/>
    </row>
    <row r="344" spans="1:80" ht="9.75" customHeight="1" x14ac:dyDescent="0.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  <c r="BJ344" s="51"/>
      <c r="BK344" s="51"/>
      <c r="BL344" s="51"/>
      <c r="BM344" s="51"/>
      <c r="BN344" s="51"/>
      <c r="BO344" s="51"/>
      <c r="BP344" s="51"/>
      <c r="BQ344" s="51"/>
      <c r="BR344" s="51"/>
      <c r="BS344" s="51"/>
      <c r="BT344" s="51"/>
      <c r="BU344" s="51"/>
      <c r="BV344" s="51"/>
      <c r="BW344" s="51"/>
      <c r="BX344" s="51"/>
      <c r="BY344" s="51"/>
      <c r="BZ344" s="51"/>
      <c r="CA344" s="51"/>
      <c r="CB344" s="51"/>
    </row>
    <row r="345" spans="1:80" ht="9.75" customHeight="1" x14ac:dyDescent="0.4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  <c r="BN345" s="51"/>
      <c r="BO345" s="51"/>
      <c r="BP345" s="51"/>
      <c r="BQ345" s="51"/>
      <c r="BR345" s="51"/>
      <c r="BS345" s="51"/>
      <c r="BT345" s="51"/>
      <c r="BU345" s="51"/>
      <c r="BV345" s="51"/>
      <c r="BW345" s="51"/>
      <c r="BX345" s="51"/>
      <c r="BY345" s="51"/>
      <c r="BZ345" s="51"/>
      <c r="CA345" s="51"/>
      <c r="CB345" s="51"/>
    </row>
    <row r="346" spans="1:80" ht="9.75" customHeight="1" x14ac:dyDescent="0.4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  <c r="BN346" s="51"/>
      <c r="BO346" s="51"/>
      <c r="BP346" s="51"/>
      <c r="BQ346" s="51"/>
      <c r="BR346" s="51"/>
      <c r="BS346" s="51"/>
      <c r="BT346" s="51"/>
      <c r="BU346" s="51"/>
      <c r="BV346" s="51"/>
      <c r="BW346" s="51"/>
      <c r="BX346" s="51"/>
      <c r="BY346" s="51"/>
      <c r="BZ346" s="51"/>
      <c r="CA346" s="51"/>
      <c r="CB346" s="51"/>
    </row>
    <row r="347" spans="1:80" ht="9.75" customHeight="1" x14ac:dyDescent="0.4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  <c r="BN347" s="51"/>
      <c r="BO347" s="51"/>
      <c r="BP347" s="51"/>
      <c r="BQ347" s="51"/>
      <c r="BR347" s="51"/>
      <c r="BS347" s="51"/>
      <c r="BT347" s="51"/>
      <c r="BU347" s="51"/>
      <c r="BV347" s="51"/>
      <c r="BW347" s="51"/>
      <c r="BX347" s="51"/>
      <c r="BY347" s="51"/>
      <c r="BZ347" s="51"/>
      <c r="CA347" s="51"/>
      <c r="CB347" s="51"/>
    </row>
    <row r="348" spans="1:80" ht="9.75" customHeight="1" x14ac:dyDescent="0.4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  <c r="BN348" s="51"/>
      <c r="BO348" s="51"/>
      <c r="BP348" s="51"/>
      <c r="BQ348" s="51"/>
      <c r="BR348" s="51"/>
      <c r="BS348" s="51"/>
      <c r="BT348" s="51"/>
      <c r="BU348" s="51"/>
      <c r="BV348" s="51"/>
      <c r="BW348" s="51"/>
      <c r="BX348" s="51"/>
      <c r="BY348" s="51"/>
      <c r="BZ348" s="51"/>
      <c r="CA348" s="51"/>
      <c r="CB348" s="51"/>
    </row>
    <row r="349" spans="1:80" ht="9.75" customHeight="1" x14ac:dyDescent="0.4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  <c r="BN349" s="51"/>
      <c r="BO349" s="51"/>
      <c r="BP349" s="51"/>
      <c r="BQ349" s="51"/>
      <c r="BR349" s="51"/>
      <c r="BS349" s="51"/>
      <c r="BT349" s="51"/>
      <c r="BU349" s="51"/>
      <c r="BV349" s="51"/>
      <c r="BW349" s="51"/>
      <c r="BX349" s="51"/>
      <c r="BY349" s="51"/>
      <c r="BZ349" s="51"/>
      <c r="CA349" s="51"/>
      <c r="CB349" s="51"/>
    </row>
    <row r="350" spans="1:80" ht="9.75" customHeight="1" x14ac:dyDescent="0.4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/>
      <c r="BM350" s="51"/>
      <c r="BN350" s="51"/>
      <c r="BO350" s="51"/>
      <c r="BP350" s="51"/>
      <c r="BQ350" s="51"/>
      <c r="BR350" s="51"/>
      <c r="BS350" s="51"/>
      <c r="BT350" s="51"/>
      <c r="BU350" s="51"/>
      <c r="BV350" s="51"/>
      <c r="BW350" s="51"/>
      <c r="BX350" s="51"/>
      <c r="BY350" s="51"/>
      <c r="BZ350" s="51"/>
      <c r="CA350" s="51"/>
      <c r="CB350" s="51"/>
    </row>
    <row r="351" spans="1:80" ht="9.75" customHeight="1" x14ac:dyDescent="0.4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  <c r="BN351" s="51"/>
      <c r="BO351" s="51"/>
      <c r="BP351" s="51"/>
      <c r="BQ351" s="51"/>
      <c r="BR351" s="51"/>
      <c r="BS351" s="51"/>
      <c r="BT351" s="51"/>
      <c r="BU351" s="51"/>
      <c r="BV351" s="51"/>
      <c r="BW351" s="51"/>
      <c r="BX351" s="51"/>
      <c r="BY351" s="51"/>
      <c r="BZ351" s="51"/>
      <c r="CA351" s="51"/>
      <c r="CB351" s="51"/>
    </row>
    <row r="352" spans="1:80" ht="9.75" customHeight="1" x14ac:dyDescent="0.4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  <c r="BN352" s="51"/>
      <c r="BO352" s="51"/>
      <c r="BP352" s="51"/>
      <c r="BQ352" s="51"/>
      <c r="BR352" s="51"/>
      <c r="BS352" s="51"/>
      <c r="BT352" s="51"/>
      <c r="BU352" s="51"/>
      <c r="BV352" s="51"/>
      <c r="BW352" s="51"/>
      <c r="BX352" s="51"/>
      <c r="BY352" s="51"/>
      <c r="BZ352" s="51"/>
      <c r="CA352" s="51"/>
      <c r="CB352" s="51"/>
    </row>
    <row r="353" spans="1:80" ht="9.75" customHeight="1" x14ac:dyDescent="0.4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  <c r="BN353" s="51"/>
      <c r="BO353" s="51"/>
      <c r="BP353" s="51"/>
      <c r="BQ353" s="51"/>
      <c r="BR353" s="51"/>
      <c r="BS353" s="51"/>
      <c r="BT353" s="51"/>
      <c r="BU353" s="51"/>
      <c r="BV353" s="51"/>
      <c r="BW353" s="51"/>
      <c r="BX353" s="51"/>
      <c r="BY353" s="51"/>
      <c r="BZ353" s="51"/>
      <c r="CA353" s="51"/>
      <c r="CB353" s="51"/>
    </row>
    <row r="354" spans="1:80" ht="9.75" customHeight="1" x14ac:dyDescent="0.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/>
      <c r="BM354" s="51"/>
      <c r="BN354" s="51"/>
      <c r="BO354" s="51"/>
      <c r="BP354" s="51"/>
      <c r="BQ354" s="51"/>
      <c r="BR354" s="51"/>
      <c r="BS354" s="51"/>
      <c r="BT354" s="51"/>
      <c r="BU354" s="51"/>
      <c r="BV354" s="51"/>
      <c r="BW354" s="51"/>
      <c r="BX354" s="51"/>
      <c r="BY354" s="51"/>
      <c r="BZ354" s="51"/>
      <c r="CA354" s="51"/>
      <c r="CB354" s="51"/>
    </row>
    <row r="355" spans="1:80" ht="9.75" customHeight="1" x14ac:dyDescent="0.4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/>
      <c r="BM355" s="51"/>
      <c r="BN355" s="51"/>
      <c r="BO355" s="51"/>
      <c r="BP355" s="51"/>
      <c r="BQ355" s="51"/>
      <c r="BR355" s="51"/>
      <c r="BS355" s="51"/>
      <c r="BT355" s="51"/>
      <c r="BU355" s="51"/>
      <c r="BV355" s="51"/>
      <c r="BW355" s="51"/>
      <c r="BX355" s="51"/>
      <c r="BY355" s="51"/>
      <c r="BZ355" s="51"/>
      <c r="CA355" s="51"/>
      <c r="CB355" s="51"/>
    </row>
    <row r="356" spans="1:80" ht="9.75" customHeight="1" x14ac:dyDescent="0.4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  <c r="BN356" s="51"/>
      <c r="BO356" s="51"/>
      <c r="BP356" s="51"/>
      <c r="BQ356" s="51"/>
      <c r="BR356" s="51"/>
      <c r="BS356" s="51"/>
      <c r="BT356" s="51"/>
      <c r="BU356" s="51"/>
      <c r="BV356" s="51"/>
      <c r="BW356" s="51"/>
      <c r="BX356" s="51"/>
      <c r="BY356" s="51"/>
      <c r="BZ356" s="51"/>
      <c r="CA356" s="51"/>
      <c r="CB356" s="51"/>
    </row>
    <row r="357" spans="1:80" ht="9.75" customHeight="1" x14ac:dyDescent="0.4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  <c r="BN357" s="51"/>
      <c r="BO357" s="51"/>
      <c r="BP357" s="51"/>
      <c r="BQ357" s="51"/>
      <c r="BR357" s="51"/>
      <c r="BS357" s="51"/>
      <c r="BT357" s="51"/>
      <c r="BU357" s="51"/>
      <c r="BV357" s="51"/>
      <c r="BW357" s="51"/>
      <c r="BX357" s="51"/>
      <c r="BY357" s="51"/>
      <c r="BZ357" s="51"/>
      <c r="CA357" s="51"/>
      <c r="CB357" s="51"/>
    </row>
    <row r="358" spans="1:80" ht="9.75" customHeight="1" x14ac:dyDescent="0.4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  <c r="BN358" s="51"/>
      <c r="BO358" s="51"/>
      <c r="BP358" s="51"/>
      <c r="BQ358" s="51"/>
      <c r="BR358" s="51"/>
      <c r="BS358" s="51"/>
      <c r="BT358" s="51"/>
      <c r="BU358" s="51"/>
      <c r="BV358" s="51"/>
      <c r="BW358" s="51"/>
      <c r="BX358" s="51"/>
      <c r="BY358" s="51"/>
      <c r="BZ358" s="51"/>
      <c r="CA358" s="51"/>
      <c r="CB358" s="51"/>
    </row>
    <row r="359" spans="1:80" ht="9.75" customHeight="1" x14ac:dyDescent="0.4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  <c r="BN359" s="51"/>
      <c r="BO359" s="51"/>
      <c r="BP359" s="51"/>
      <c r="BQ359" s="51"/>
      <c r="BR359" s="51"/>
      <c r="BS359" s="51"/>
      <c r="BT359" s="51"/>
      <c r="BU359" s="51"/>
      <c r="BV359" s="51"/>
      <c r="BW359" s="51"/>
      <c r="BX359" s="51"/>
      <c r="BY359" s="51"/>
      <c r="BZ359" s="51"/>
      <c r="CA359" s="51"/>
      <c r="CB359" s="51"/>
    </row>
    <row r="360" spans="1:80" ht="9.75" customHeight="1" x14ac:dyDescent="0.4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/>
      <c r="BM360" s="51"/>
      <c r="BN360" s="51"/>
      <c r="BO360" s="51"/>
      <c r="BP360" s="51"/>
      <c r="BQ360" s="51"/>
      <c r="BR360" s="51"/>
      <c r="BS360" s="51"/>
      <c r="BT360" s="51"/>
      <c r="BU360" s="51"/>
      <c r="BV360" s="51"/>
      <c r="BW360" s="51"/>
      <c r="BX360" s="51"/>
      <c r="BY360" s="51"/>
      <c r="BZ360" s="51"/>
      <c r="CA360" s="51"/>
      <c r="CB360" s="51"/>
    </row>
    <row r="361" spans="1:80" ht="9.75" customHeight="1" x14ac:dyDescent="0.4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  <c r="BN361" s="51"/>
      <c r="BO361" s="51"/>
      <c r="BP361" s="51"/>
      <c r="BQ361" s="51"/>
      <c r="BR361" s="51"/>
      <c r="BS361" s="51"/>
      <c r="BT361" s="51"/>
      <c r="BU361" s="51"/>
      <c r="BV361" s="51"/>
      <c r="BW361" s="51"/>
      <c r="BX361" s="51"/>
      <c r="BY361" s="51"/>
      <c r="BZ361" s="51"/>
      <c r="CA361" s="51"/>
      <c r="CB361" s="51"/>
    </row>
    <row r="362" spans="1:80" ht="9.75" customHeight="1" x14ac:dyDescent="0.4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  <c r="BN362" s="51"/>
      <c r="BO362" s="51"/>
      <c r="BP362" s="51"/>
      <c r="BQ362" s="51"/>
      <c r="BR362" s="51"/>
      <c r="BS362" s="51"/>
      <c r="BT362" s="51"/>
      <c r="BU362" s="51"/>
      <c r="BV362" s="51"/>
      <c r="BW362" s="51"/>
      <c r="BX362" s="51"/>
      <c r="BY362" s="51"/>
      <c r="BZ362" s="51"/>
      <c r="CA362" s="51"/>
      <c r="CB362" s="51"/>
    </row>
    <row r="363" spans="1:80" ht="9.75" customHeight="1" x14ac:dyDescent="0.4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  <c r="BN363" s="51"/>
      <c r="BO363" s="51"/>
      <c r="BP363" s="51"/>
      <c r="BQ363" s="51"/>
      <c r="BR363" s="51"/>
      <c r="BS363" s="51"/>
      <c r="BT363" s="51"/>
      <c r="BU363" s="51"/>
      <c r="BV363" s="51"/>
      <c r="BW363" s="51"/>
      <c r="BX363" s="51"/>
      <c r="BY363" s="51"/>
      <c r="BZ363" s="51"/>
      <c r="CA363" s="51"/>
      <c r="CB363" s="51"/>
    </row>
    <row r="364" spans="1:80" ht="9.75" customHeight="1" x14ac:dyDescent="0.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  <c r="BN364" s="51"/>
      <c r="BO364" s="51"/>
      <c r="BP364" s="51"/>
      <c r="BQ364" s="51"/>
      <c r="BR364" s="51"/>
      <c r="BS364" s="51"/>
      <c r="BT364" s="51"/>
      <c r="BU364" s="51"/>
      <c r="BV364" s="51"/>
      <c r="BW364" s="51"/>
      <c r="BX364" s="51"/>
      <c r="BY364" s="51"/>
      <c r="BZ364" s="51"/>
      <c r="CA364" s="51"/>
      <c r="CB364" s="51"/>
    </row>
    <row r="365" spans="1:80" ht="9.75" customHeight="1" x14ac:dyDescent="0.4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</row>
    <row r="366" spans="1:80" ht="9.75" customHeight="1" x14ac:dyDescent="0.4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  <c r="BN366" s="51"/>
      <c r="BO366" s="51"/>
      <c r="BP366" s="51"/>
      <c r="BQ366" s="51"/>
      <c r="BR366" s="51"/>
      <c r="BS366" s="51"/>
      <c r="BT366" s="51"/>
      <c r="BU366" s="51"/>
      <c r="BV366" s="51"/>
      <c r="BW366" s="51"/>
      <c r="BX366" s="51"/>
      <c r="BY366" s="51"/>
      <c r="BZ366" s="51"/>
      <c r="CA366" s="51"/>
      <c r="CB366" s="51"/>
    </row>
    <row r="367" spans="1:80" ht="9.75" customHeight="1" x14ac:dyDescent="0.4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  <c r="BN367" s="51"/>
      <c r="BO367" s="51"/>
      <c r="BP367" s="51"/>
      <c r="BQ367" s="51"/>
      <c r="BR367" s="51"/>
      <c r="BS367" s="51"/>
      <c r="BT367" s="51"/>
      <c r="BU367" s="51"/>
      <c r="BV367" s="51"/>
      <c r="BW367" s="51"/>
      <c r="BX367" s="51"/>
      <c r="BY367" s="51"/>
      <c r="BZ367" s="51"/>
      <c r="CA367" s="51"/>
      <c r="CB367" s="51"/>
    </row>
    <row r="368" spans="1:80" ht="9.75" customHeight="1" x14ac:dyDescent="0.4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  <c r="BN368" s="51"/>
      <c r="BO368" s="51"/>
      <c r="BP368" s="51"/>
      <c r="BQ368" s="51"/>
      <c r="BR368" s="51"/>
      <c r="BS368" s="51"/>
      <c r="BT368" s="51"/>
      <c r="BU368" s="51"/>
      <c r="BV368" s="51"/>
      <c r="BW368" s="51"/>
      <c r="BX368" s="51"/>
      <c r="BY368" s="51"/>
      <c r="BZ368" s="51"/>
      <c r="CA368" s="51"/>
      <c r="CB368" s="51"/>
    </row>
    <row r="369" spans="1:80" ht="9.75" customHeight="1" x14ac:dyDescent="0.4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  <c r="BN369" s="51"/>
      <c r="BO369" s="51"/>
      <c r="BP369" s="51"/>
      <c r="BQ369" s="51"/>
      <c r="BR369" s="51"/>
      <c r="BS369" s="51"/>
      <c r="BT369" s="51"/>
      <c r="BU369" s="51"/>
      <c r="BV369" s="51"/>
      <c r="BW369" s="51"/>
      <c r="BX369" s="51"/>
      <c r="BY369" s="51"/>
      <c r="BZ369" s="51"/>
      <c r="CA369" s="51"/>
      <c r="CB369" s="51"/>
    </row>
    <row r="370" spans="1:80" ht="9.75" customHeight="1" x14ac:dyDescent="0.4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  <c r="BN370" s="51"/>
      <c r="BO370" s="51"/>
      <c r="BP370" s="51"/>
      <c r="BQ370" s="51"/>
      <c r="BR370" s="51"/>
      <c r="BS370" s="51"/>
      <c r="BT370" s="51"/>
      <c r="BU370" s="51"/>
      <c r="BV370" s="51"/>
      <c r="BW370" s="51"/>
      <c r="BX370" s="51"/>
      <c r="BY370" s="51"/>
      <c r="BZ370" s="51"/>
      <c r="CA370" s="51"/>
      <c r="CB370" s="51"/>
    </row>
    <row r="371" spans="1:80" ht="9.75" customHeight="1" x14ac:dyDescent="0.4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  <c r="BN371" s="51"/>
      <c r="BO371" s="51"/>
      <c r="BP371" s="51"/>
      <c r="BQ371" s="51"/>
      <c r="BR371" s="51"/>
      <c r="BS371" s="51"/>
      <c r="BT371" s="51"/>
      <c r="BU371" s="51"/>
      <c r="BV371" s="51"/>
      <c r="BW371" s="51"/>
      <c r="BX371" s="51"/>
      <c r="BY371" s="51"/>
      <c r="BZ371" s="51"/>
      <c r="CA371" s="51"/>
      <c r="CB371" s="51"/>
    </row>
    <row r="372" spans="1:80" ht="9.75" customHeight="1" x14ac:dyDescent="0.4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/>
      <c r="BM372" s="51"/>
      <c r="BN372" s="51"/>
      <c r="BO372" s="51"/>
      <c r="BP372" s="51"/>
      <c r="BQ372" s="51"/>
      <c r="BR372" s="51"/>
      <c r="BS372" s="51"/>
      <c r="BT372" s="51"/>
      <c r="BU372" s="51"/>
      <c r="BV372" s="51"/>
      <c r="BW372" s="51"/>
      <c r="BX372" s="51"/>
      <c r="BY372" s="51"/>
      <c r="BZ372" s="51"/>
      <c r="CA372" s="51"/>
      <c r="CB372" s="51"/>
    </row>
    <row r="373" spans="1:80" ht="9.75" customHeight="1" x14ac:dyDescent="0.4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/>
      <c r="BM373" s="51"/>
      <c r="BN373" s="51"/>
      <c r="BO373" s="51"/>
      <c r="BP373" s="51"/>
      <c r="BQ373" s="51"/>
      <c r="BR373" s="51"/>
      <c r="BS373" s="51"/>
      <c r="BT373" s="51"/>
      <c r="BU373" s="51"/>
      <c r="BV373" s="51"/>
      <c r="BW373" s="51"/>
      <c r="BX373" s="51"/>
      <c r="BY373" s="51"/>
      <c r="BZ373" s="51"/>
      <c r="CA373" s="51"/>
      <c r="CB373" s="51"/>
    </row>
    <row r="374" spans="1:80" ht="9.75" customHeight="1" x14ac:dyDescent="0.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  <c r="BN374" s="51"/>
      <c r="BO374" s="51"/>
      <c r="BP374" s="51"/>
      <c r="BQ374" s="51"/>
      <c r="BR374" s="51"/>
      <c r="BS374" s="51"/>
      <c r="BT374" s="51"/>
      <c r="BU374" s="51"/>
      <c r="BV374" s="51"/>
      <c r="BW374" s="51"/>
      <c r="BX374" s="51"/>
      <c r="BY374" s="51"/>
      <c r="BZ374" s="51"/>
      <c r="CA374" s="51"/>
      <c r="CB374" s="51"/>
    </row>
    <row r="375" spans="1:80" ht="9.75" customHeight="1" x14ac:dyDescent="0.4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  <c r="BN375" s="51"/>
      <c r="BO375" s="51"/>
      <c r="BP375" s="51"/>
      <c r="BQ375" s="51"/>
      <c r="BR375" s="51"/>
      <c r="BS375" s="51"/>
      <c r="BT375" s="51"/>
      <c r="BU375" s="51"/>
      <c r="BV375" s="51"/>
      <c r="BW375" s="51"/>
      <c r="BX375" s="51"/>
      <c r="BY375" s="51"/>
      <c r="BZ375" s="51"/>
      <c r="CA375" s="51"/>
      <c r="CB375" s="51"/>
    </row>
    <row r="376" spans="1:80" ht="9.75" customHeight="1" x14ac:dyDescent="0.4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  <c r="BN376" s="51"/>
      <c r="BO376" s="51"/>
      <c r="BP376" s="51"/>
      <c r="BQ376" s="51"/>
      <c r="BR376" s="51"/>
      <c r="BS376" s="51"/>
      <c r="BT376" s="51"/>
      <c r="BU376" s="51"/>
      <c r="BV376" s="51"/>
      <c r="BW376" s="51"/>
      <c r="BX376" s="51"/>
      <c r="BY376" s="51"/>
      <c r="BZ376" s="51"/>
      <c r="CA376" s="51"/>
      <c r="CB376" s="51"/>
    </row>
    <row r="377" spans="1:80" ht="9.75" customHeight="1" x14ac:dyDescent="0.4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  <c r="BN377" s="51"/>
      <c r="BO377" s="51"/>
      <c r="BP377" s="51"/>
      <c r="BQ377" s="51"/>
      <c r="BR377" s="51"/>
      <c r="BS377" s="51"/>
      <c r="BT377" s="51"/>
      <c r="BU377" s="51"/>
      <c r="BV377" s="51"/>
      <c r="BW377" s="51"/>
      <c r="BX377" s="51"/>
      <c r="BY377" s="51"/>
      <c r="BZ377" s="51"/>
      <c r="CA377" s="51"/>
      <c r="CB377" s="51"/>
    </row>
    <row r="378" spans="1:80" ht="9.75" customHeight="1" x14ac:dyDescent="0.4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/>
      <c r="BN378" s="51"/>
      <c r="BO378" s="51"/>
      <c r="BP378" s="51"/>
      <c r="BQ378" s="51"/>
      <c r="BR378" s="51"/>
      <c r="BS378" s="51"/>
      <c r="BT378" s="51"/>
      <c r="BU378" s="51"/>
      <c r="BV378" s="51"/>
      <c r="BW378" s="51"/>
      <c r="BX378" s="51"/>
      <c r="BY378" s="51"/>
      <c r="BZ378" s="51"/>
      <c r="CA378" s="51"/>
      <c r="CB378" s="51"/>
    </row>
    <row r="379" spans="1:80" ht="9.75" customHeight="1" x14ac:dyDescent="0.4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/>
      <c r="BN379" s="51"/>
      <c r="BO379" s="51"/>
      <c r="BP379" s="51"/>
      <c r="BQ379" s="51"/>
      <c r="BR379" s="51"/>
      <c r="BS379" s="51"/>
      <c r="BT379" s="51"/>
      <c r="BU379" s="51"/>
      <c r="BV379" s="51"/>
      <c r="BW379" s="51"/>
      <c r="BX379" s="51"/>
      <c r="BY379" s="51"/>
      <c r="BZ379" s="51"/>
      <c r="CA379" s="51"/>
      <c r="CB379" s="51"/>
    </row>
    <row r="380" spans="1:80" ht="9.75" customHeight="1" x14ac:dyDescent="0.4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  <c r="BN380" s="51"/>
      <c r="BO380" s="51"/>
      <c r="BP380" s="51"/>
      <c r="BQ380" s="51"/>
      <c r="BR380" s="51"/>
      <c r="BS380" s="51"/>
      <c r="BT380" s="51"/>
      <c r="BU380" s="51"/>
      <c r="BV380" s="51"/>
      <c r="BW380" s="51"/>
      <c r="BX380" s="51"/>
      <c r="BY380" s="51"/>
      <c r="BZ380" s="51"/>
      <c r="CA380" s="51"/>
      <c r="CB380" s="51"/>
    </row>
    <row r="381" spans="1:80" ht="9.75" customHeight="1" x14ac:dyDescent="0.4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  <c r="BN381" s="51"/>
      <c r="BO381" s="51"/>
      <c r="BP381" s="51"/>
      <c r="BQ381" s="51"/>
      <c r="BR381" s="51"/>
      <c r="BS381" s="51"/>
      <c r="BT381" s="51"/>
      <c r="BU381" s="51"/>
      <c r="BV381" s="51"/>
      <c r="BW381" s="51"/>
      <c r="BX381" s="51"/>
      <c r="BY381" s="51"/>
      <c r="BZ381" s="51"/>
      <c r="CA381" s="51"/>
      <c r="CB381" s="51"/>
    </row>
    <row r="382" spans="1:80" ht="9.75" customHeight="1" x14ac:dyDescent="0.4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  <c r="BN382" s="51"/>
      <c r="BO382" s="51"/>
      <c r="BP382" s="51"/>
      <c r="BQ382" s="51"/>
      <c r="BR382" s="51"/>
      <c r="BS382" s="51"/>
      <c r="BT382" s="51"/>
      <c r="BU382" s="51"/>
      <c r="BV382" s="51"/>
      <c r="BW382" s="51"/>
      <c r="BX382" s="51"/>
      <c r="BY382" s="51"/>
      <c r="BZ382" s="51"/>
      <c r="CA382" s="51"/>
      <c r="CB382" s="51"/>
    </row>
    <row r="383" spans="1:80" ht="9.75" customHeight="1" x14ac:dyDescent="0.4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/>
      <c r="BN383" s="51"/>
      <c r="BO383" s="51"/>
      <c r="BP383" s="51"/>
      <c r="BQ383" s="51"/>
      <c r="BR383" s="51"/>
      <c r="BS383" s="51"/>
      <c r="BT383" s="51"/>
      <c r="BU383" s="51"/>
      <c r="BV383" s="51"/>
      <c r="BW383" s="51"/>
      <c r="BX383" s="51"/>
      <c r="BY383" s="51"/>
      <c r="BZ383" s="51"/>
      <c r="CA383" s="51"/>
      <c r="CB383" s="51"/>
    </row>
    <row r="384" spans="1:80" ht="9.75" customHeight="1" x14ac:dyDescent="0.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  <c r="BJ384" s="51"/>
      <c r="BK384" s="51"/>
      <c r="BL384" s="51"/>
      <c r="BM384" s="51"/>
      <c r="BN384" s="51"/>
      <c r="BO384" s="51"/>
      <c r="BP384" s="51"/>
      <c r="BQ384" s="51"/>
      <c r="BR384" s="51"/>
      <c r="BS384" s="51"/>
      <c r="BT384" s="51"/>
      <c r="BU384" s="51"/>
      <c r="BV384" s="51"/>
      <c r="BW384" s="51"/>
      <c r="BX384" s="51"/>
      <c r="BY384" s="51"/>
      <c r="BZ384" s="51"/>
      <c r="CA384" s="51"/>
      <c r="CB384" s="51"/>
    </row>
    <row r="385" spans="1:80" ht="9.75" customHeight="1" x14ac:dyDescent="0.4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/>
      <c r="BN385" s="51"/>
      <c r="BO385" s="51"/>
      <c r="BP385" s="51"/>
      <c r="BQ385" s="51"/>
      <c r="BR385" s="51"/>
      <c r="BS385" s="51"/>
      <c r="BT385" s="51"/>
      <c r="BU385" s="51"/>
      <c r="BV385" s="51"/>
      <c r="BW385" s="51"/>
      <c r="BX385" s="51"/>
      <c r="BY385" s="51"/>
      <c r="BZ385" s="51"/>
      <c r="CA385" s="51"/>
      <c r="CB385" s="51"/>
    </row>
    <row r="386" spans="1:80" ht="9.75" customHeight="1" x14ac:dyDescent="0.4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  <c r="BN386" s="51"/>
      <c r="BO386" s="51"/>
      <c r="BP386" s="51"/>
      <c r="BQ386" s="51"/>
      <c r="BR386" s="51"/>
      <c r="BS386" s="51"/>
      <c r="BT386" s="51"/>
      <c r="BU386" s="51"/>
      <c r="BV386" s="51"/>
      <c r="BW386" s="51"/>
      <c r="BX386" s="51"/>
      <c r="BY386" s="51"/>
      <c r="BZ386" s="51"/>
      <c r="CA386" s="51"/>
      <c r="CB386" s="51"/>
    </row>
    <row r="387" spans="1:80" ht="9.75" customHeight="1" x14ac:dyDescent="0.4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  <c r="BN387" s="51"/>
      <c r="BO387" s="51"/>
      <c r="BP387" s="51"/>
      <c r="BQ387" s="51"/>
      <c r="BR387" s="51"/>
      <c r="BS387" s="51"/>
      <c r="BT387" s="51"/>
      <c r="BU387" s="51"/>
      <c r="BV387" s="51"/>
      <c r="BW387" s="51"/>
      <c r="BX387" s="51"/>
      <c r="BY387" s="51"/>
      <c r="BZ387" s="51"/>
      <c r="CA387" s="51"/>
      <c r="CB387" s="51"/>
    </row>
    <row r="388" spans="1:80" ht="9.75" customHeight="1" x14ac:dyDescent="0.4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  <c r="BN388" s="51"/>
      <c r="BO388" s="51"/>
      <c r="BP388" s="51"/>
      <c r="BQ388" s="51"/>
      <c r="BR388" s="51"/>
      <c r="BS388" s="51"/>
      <c r="BT388" s="51"/>
      <c r="BU388" s="51"/>
      <c r="BV388" s="51"/>
      <c r="BW388" s="51"/>
      <c r="BX388" s="51"/>
      <c r="BY388" s="51"/>
      <c r="BZ388" s="51"/>
      <c r="CA388" s="51"/>
      <c r="CB388" s="51"/>
    </row>
    <row r="389" spans="1:80" ht="9.75" customHeight="1" x14ac:dyDescent="0.4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  <c r="BN389" s="51"/>
      <c r="BO389" s="51"/>
      <c r="BP389" s="51"/>
      <c r="BQ389" s="51"/>
      <c r="BR389" s="51"/>
      <c r="BS389" s="51"/>
      <c r="BT389" s="51"/>
      <c r="BU389" s="51"/>
      <c r="BV389" s="51"/>
      <c r="BW389" s="51"/>
      <c r="BX389" s="51"/>
      <c r="BY389" s="51"/>
      <c r="BZ389" s="51"/>
      <c r="CA389" s="51"/>
      <c r="CB389" s="51"/>
    </row>
    <row r="390" spans="1:80" ht="9.75" customHeight="1" x14ac:dyDescent="0.4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  <c r="BN390" s="51"/>
      <c r="BO390" s="51"/>
      <c r="BP390" s="51"/>
      <c r="BQ390" s="51"/>
      <c r="BR390" s="51"/>
      <c r="BS390" s="51"/>
      <c r="BT390" s="51"/>
      <c r="BU390" s="51"/>
      <c r="BV390" s="51"/>
      <c r="BW390" s="51"/>
      <c r="BX390" s="51"/>
      <c r="BY390" s="51"/>
      <c r="BZ390" s="51"/>
      <c r="CA390" s="51"/>
      <c r="CB390" s="51"/>
    </row>
    <row r="391" spans="1:80" ht="9.75" customHeight="1" x14ac:dyDescent="0.4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  <c r="BN391" s="51"/>
      <c r="BO391" s="51"/>
      <c r="BP391" s="51"/>
      <c r="BQ391" s="51"/>
      <c r="BR391" s="51"/>
      <c r="BS391" s="51"/>
      <c r="BT391" s="51"/>
      <c r="BU391" s="51"/>
      <c r="BV391" s="51"/>
      <c r="BW391" s="51"/>
      <c r="BX391" s="51"/>
      <c r="BY391" s="51"/>
      <c r="BZ391" s="51"/>
      <c r="CA391" s="51"/>
      <c r="CB391" s="51"/>
    </row>
    <row r="392" spans="1:80" ht="9.75" customHeight="1" x14ac:dyDescent="0.4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  <c r="BN392" s="51"/>
      <c r="BO392" s="51"/>
      <c r="BP392" s="51"/>
      <c r="BQ392" s="51"/>
      <c r="BR392" s="51"/>
      <c r="BS392" s="51"/>
      <c r="BT392" s="51"/>
      <c r="BU392" s="51"/>
      <c r="BV392" s="51"/>
      <c r="BW392" s="51"/>
      <c r="BX392" s="51"/>
      <c r="BY392" s="51"/>
      <c r="BZ392" s="51"/>
      <c r="CA392" s="51"/>
      <c r="CB392" s="51"/>
    </row>
    <row r="393" spans="1:80" ht="9.75" customHeight="1" x14ac:dyDescent="0.4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  <c r="BJ393" s="51"/>
      <c r="BK393" s="51"/>
      <c r="BL393" s="51"/>
      <c r="BM393" s="51"/>
      <c r="BN393" s="51"/>
      <c r="BO393" s="51"/>
      <c r="BP393" s="51"/>
      <c r="BQ393" s="51"/>
      <c r="BR393" s="51"/>
      <c r="BS393" s="51"/>
      <c r="BT393" s="51"/>
      <c r="BU393" s="51"/>
      <c r="BV393" s="51"/>
      <c r="BW393" s="51"/>
      <c r="BX393" s="51"/>
      <c r="BY393" s="51"/>
      <c r="BZ393" s="51"/>
      <c r="CA393" s="51"/>
      <c r="CB393" s="51"/>
    </row>
    <row r="394" spans="1:80" ht="9.75" customHeight="1" x14ac:dyDescent="0.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  <c r="BJ394" s="51"/>
      <c r="BK394" s="51"/>
      <c r="BL394" s="51"/>
      <c r="BM394" s="51"/>
      <c r="BN394" s="51"/>
      <c r="BO394" s="51"/>
      <c r="BP394" s="51"/>
      <c r="BQ394" s="51"/>
      <c r="BR394" s="51"/>
      <c r="BS394" s="51"/>
      <c r="BT394" s="51"/>
      <c r="BU394" s="51"/>
      <c r="BV394" s="51"/>
      <c r="BW394" s="51"/>
      <c r="BX394" s="51"/>
      <c r="BY394" s="51"/>
      <c r="BZ394" s="51"/>
      <c r="CA394" s="51"/>
      <c r="CB394" s="51"/>
    </row>
    <row r="395" spans="1:80" ht="9.75" customHeight="1" x14ac:dyDescent="0.4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/>
      <c r="BM395" s="51"/>
      <c r="BN395" s="51"/>
      <c r="BO395" s="51"/>
      <c r="BP395" s="51"/>
      <c r="BQ395" s="51"/>
      <c r="BR395" s="51"/>
      <c r="BS395" s="51"/>
      <c r="BT395" s="51"/>
      <c r="BU395" s="51"/>
      <c r="BV395" s="51"/>
      <c r="BW395" s="51"/>
      <c r="BX395" s="51"/>
      <c r="BY395" s="51"/>
      <c r="BZ395" s="51"/>
      <c r="CA395" s="51"/>
      <c r="CB395" s="51"/>
    </row>
    <row r="396" spans="1:80" ht="9.75" customHeight="1" x14ac:dyDescent="0.4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  <c r="BN396" s="51"/>
      <c r="BO396" s="51"/>
      <c r="BP396" s="51"/>
      <c r="BQ396" s="51"/>
      <c r="BR396" s="51"/>
      <c r="BS396" s="51"/>
      <c r="BT396" s="51"/>
      <c r="BU396" s="51"/>
      <c r="BV396" s="51"/>
      <c r="BW396" s="51"/>
      <c r="BX396" s="51"/>
      <c r="BY396" s="51"/>
      <c r="BZ396" s="51"/>
      <c r="CA396" s="51"/>
      <c r="CB396" s="51"/>
    </row>
    <row r="397" spans="1:80" ht="9.75" customHeight="1" x14ac:dyDescent="0.4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  <c r="BN397" s="51"/>
      <c r="BO397" s="51"/>
      <c r="BP397" s="51"/>
      <c r="BQ397" s="51"/>
      <c r="BR397" s="51"/>
      <c r="BS397" s="51"/>
      <c r="BT397" s="51"/>
      <c r="BU397" s="51"/>
      <c r="BV397" s="51"/>
      <c r="BW397" s="51"/>
      <c r="BX397" s="51"/>
      <c r="BY397" s="51"/>
      <c r="BZ397" s="51"/>
      <c r="CA397" s="51"/>
      <c r="CB397" s="51"/>
    </row>
    <row r="398" spans="1:80" ht="9.75" customHeight="1" x14ac:dyDescent="0.4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  <c r="BN398" s="51"/>
      <c r="BO398" s="51"/>
      <c r="BP398" s="51"/>
      <c r="BQ398" s="51"/>
      <c r="BR398" s="51"/>
      <c r="BS398" s="51"/>
      <c r="BT398" s="51"/>
      <c r="BU398" s="51"/>
      <c r="BV398" s="51"/>
      <c r="BW398" s="51"/>
      <c r="BX398" s="51"/>
      <c r="BY398" s="51"/>
      <c r="BZ398" s="51"/>
      <c r="CA398" s="51"/>
      <c r="CB398" s="51"/>
    </row>
    <row r="399" spans="1:80" ht="9.75" customHeight="1" x14ac:dyDescent="0.4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  <c r="BN399" s="51"/>
      <c r="BO399" s="51"/>
      <c r="BP399" s="51"/>
      <c r="BQ399" s="51"/>
      <c r="BR399" s="51"/>
      <c r="BS399" s="51"/>
      <c r="BT399" s="51"/>
      <c r="BU399" s="51"/>
      <c r="BV399" s="51"/>
      <c r="BW399" s="51"/>
      <c r="BX399" s="51"/>
      <c r="BY399" s="51"/>
      <c r="BZ399" s="51"/>
      <c r="CA399" s="51"/>
      <c r="CB399" s="51"/>
    </row>
    <row r="400" spans="1:80" ht="9.75" customHeight="1" x14ac:dyDescent="0.4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  <c r="BN400" s="51"/>
      <c r="BO400" s="51"/>
      <c r="BP400" s="51"/>
      <c r="BQ400" s="51"/>
      <c r="BR400" s="51"/>
      <c r="BS400" s="51"/>
      <c r="BT400" s="51"/>
      <c r="BU400" s="51"/>
      <c r="BV400" s="51"/>
      <c r="BW400" s="51"/>
      <c r="BX400" s="51"/>
      <c r="BY400" s="51"/>
      <c r="BZ400" s="51"/>
      <c r="CA400" s="51"/>
      <c r="CB400" s="51"/>
    </row>
    <row r="401" spans="1:80" ht="9.75" customHeight="1" x14ac:dyDescent="0.4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  <c r="BJ401" s="51"/>
      <c r="BK401" s="51"/>
      <c r="BL401" s="51"/>
      <c r="BM401" s="51"/>
      <c r="BN401" s="51"/>
      <c r="BO401" s="51"/>
      <c r="BP401" s="51"/>
      <c r="BQ401" s="51"/>
      <c r="BR401" s="51"/>
      <c r="BS401" s="51"/>
      <c r="BT401" s="51"/>
      <c r="BU401" s="51"/>
      <c r="BV401" s="51"/>
      <c r="BW401" s="51"/>
      <c r="BX401" s="51"/>
      <c r="BY401" s="51"/>
      <c r="BZ401" s="51"/>
      <c r="CA401" s="51"/>
      <c r="CB401" s="51"/>
    </row>
    <row r="402" spans="1:80" ht="9.75" customHeight="1" x14ac:dyDescent="0.4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  <c r="BN402" s="51"/>
      <c r="BO402" s="51"/>
      <c r="BP402" s="51"/>
      <c r="BQ402" s="51"/>
      <c r="BR402" s="51"/>
      <c r="BS402" s="51"/>
      <c r="BT402" s="51"/>
      <c r="BU402" s="51"/>
      <c r="BV402" s="51"/>
      <c r="BW402" s="51"/>
      <c r="BX402" s="51"/>
      <c r="BY402" s="51"/>
      <c r="BZ402" s="51"/>
      <c r="CA402" s="51"/>
      <c r="CB402" s="51"/>
    </row>
    <row r="403" spans="1:80" ht="9.75" customHeight="1" x14ac:dyDescent="0.4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  <c r="BN403" s="51"/>
      <c r="BO403" s="51"/>
      <c r="BP403" s="51"/>
      <c r="BQ403" s="51"/>
      <c r="BR403" s="51"/>
      <c r="BS403" s="51"/>
      <c r="BT403" s="51"/>
      <c r="BU403" s="51"/>
      <c r="BV403" s="51"/>
      <c r="BW403" s="51"/>
      <c r="BX403" s="51"/>
      <c r="BY403" s="51"/>
      <c r="BZ403" s="51"/>
      <c r="CA403" s="51"/>
      <c r="CB403" s="51"/>
    </row>
    <row r="404" spans="1:80" ht="9.75" customHeight="1" x14ac:dyDescent="0.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  <c r="BN404" s="51"/>
      <c r="BO404" s="51"/>
      <c r="BP404" s="51"/>
      <c r="BQ404" s="51"/>
      <c r="BR404" s="51"/>
      <c r="BS404" s="51"/>
      <c r="BT404" s="51"/>
      <c r="BU404" s="51"/>
      <c r="BV404" s="51"/>
      <c r="BW404" s="51"/>
      <c r="BX404" s="51"/>
      <c r="BY404" s="51"/>
      <c r="BZ404" s="51"/>
      <c r="CA404" s="51"/>
      <c r="CB404" s="51"/>
    </row>
    <row r="405" spans="1:80" ht="9.75" customHeight="1" x14ac:dyDescent="0.4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  <c r="BN405" s="51"/>
      <c r="BO405" s="51"/>
      <c r="BP405" s="51"/>
      <c r="BQ405" s="51"/>
      <c r="BR405" s="51"/>
      <c r="BS405" s="51"/>
      <c r="BT405" s="51"/>
      <c r="BU405" s="51"/>
      <c r="BV405" s="51"/>
      <c r="BW405" s="51"/>
      <c r="BX405" s="51"/>
      <c r="BY405" s="51"/>
      <c r="BZ405" s="51"/>
      <c r="CA405" s="51"/>
      <c r="CB405" s="51"/>
    </row>
    <row r="406" spans="1:80" ht="9.75" customHeight="1" x14ac:dyDescent="0.4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  <c r="BN406" s="51"/>
      <c r="BO406" s="51"/>
      <c r="BP406" s="51"/>
      <c r="BQ406" s="51"/>
      <c r="BR406" s="51"/>
      <c r="BS406" s="51"/>
      <c r="BT406" s="51"/>
      <c r="BU406" s="51"/>
      <c r="BV406" s="51"/>
      <c r="BW406" s="51"/>
      <c r="BX406" s="51"/>
      <c r="BY406" s="51"/>
      <c r="BZ406" s="51"/>
      <c r="CA406" s="51"/>
      <c r="CB406" s="51"/>
    </row>
    <row r="407" spans="1:80" ht="9.75" customHeight="1" x14ac:dyDescent="0.4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/>
      <c r="BM407" s="51"/>
      <c r="BN407" s="51"/>
      <c r="BO407" s="51"/>
      <c r="BP407" s="51"/>
      <c r="BQ407" s="51"/>
      <c r="BR407" s="51"/>
      <c r="BS407" s="51"/>
      <c r="BT407" s="51"/>
      <c r="BU407" s="51"/>
      <c r="BV407" s="51"/>
      <c r="BW407" s="51"/>
      <c r="BX407" s="51"/>
      <c r="BY407" s="51"/>
      <c r="BZ407" s="51"/>
      <c r="CA407" s="51"/>
      <c r="CB407" s="51"/>
    </row>
    <row r="408" spans="1:80" ht="9.75" customHeight="1" x14ac:dyDescent="0.4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  <c r="BN408" s="51"/>
      <c r="BO408" s="51"/>
      <c r="BP408" s="51"/>
      <c r="BQ408" s="51"/>
      <c r="BR408" s="51"/>
      <c r="BS408" s="51"/>
      <c r="BT408" s="51"/>
      <c r="BU408" s="51"/>
      <c r="BV408" s="51"/>
      <c r="BW408" s="51"/>
      <c r="BX408" s="51"/>
      <c r="BY408" s="51"/>
      <c r="BZ408" s="51"/>
      <c r="CA408" s="51"/>
      <c r="CB408" s="51"/>
    </row>
    <row r="409" spans="1:80" ht="9.75" customHeight="1" x14ac:dyDescent="0.4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  <c r="BN409" s="51"/>
      <c r="BO409" s="51"/>
      <c r="BP409" s="51"/>
      <c r="BQ409" s="51"/>
      <c r="BR409" s="51"/>
      <c r="BS409" s="51"/>
      <c r="BT409" s="51"/>
      <c r="BU409" s="51"/>
      <c r="BV409" s="51"/>
      <c r="BW409" s="51"/>
      <c r="BX409" s="51"/>
      <c r="BY409" s="51"/>
      <c r="BZ409" s="51"/>
      <c r="CA409" s="51"/>
      <c r="CB409" s="51"/>
    </row>
    <row r="410" spans="1:80" ht="9.75" customHeight="1" x14ac:dyDescent="0.4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  <c r="BN410" s="51"/>
      <c r="BO410" s="51"/>
      <c r="BP410" s="51"/>
      <c r="BQ410" s="51"/>
      <c r="BR410" s="51"/>
      <c r="BS410" s="51"/>
      <c r="BT410" s="51"/>
      <c r="BU410" s="51"/>
      <c r="BV410" s="51"/>
      <c r="BW410" s="51"/>
      <c r="BX410" s="51"/>
      <c r="BY410" s="51"/>
      <c r="BZ410" s="51"/>
      <c r="CA410" s="51"/>
      <c r="CB410" s="51"/>
    </row>
    <row r="411" spans="1:80" ht="9.75" customHeight="1" x14ac:dyDescent="0.4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  <c r="BN411" s="51"/>
      <c r="BO411" s="51"/>
      <c r="BP411" s="51"/>
      <c r="BQ411" s="51"/>
      <c r="BR411" s="51"/>
      <c r="BS411" s="51"/>
      <c r="BT411" s="51"/>
      <c r="BU411" s="51"/>
      <c r="BV411" s="51"/>
      <c r="BW411" s="51"/>
      <c r="BX411" s="51"/>
      <c r="BY411" s="51"/>
      <c r="BZ411" s="51"/>
      <c r="CA411" s="51"/>
      <c r="CB411" s="51"/>
    </row>
    <row r="412" spans="1:80" ht="9.75" customHeight="1" x14ac:dyDescent="0.4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  <c r="BN412" s="51"/>
      <c r="BO412" s="51"/>
      <c r="BP412" s="51"/>
      <c r="BQ412" s="51"/>
      <c r="BR412" s="51"/>
      <c r="BS412" s="51"/>
      <c r="BT412" s="51"/>
      <c r="BU412" s="51"/>
      <c r="BV412" s="51"/>
      <c r="BW412" s="51"/>
      <c r="BX412" s="51"/>
      <c r="BY412" s="51"/>
      <c r="BZ412" s="51"/>
      <c r="CA412" s="51"/>
      <c r="CB412" s="51"/>
    </row>
    <row r="413" spans="1:80" ht="9.75" customHeight="1" x14ac:dyDescent="0.4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/>
      <c r="BL413" s="51"/>
      <c r="BM413" s="51"/>
      <c r="BN413" s="51"/>
      <c r="BO413" s="51"/>
      <c r="BP413" s="51"/>
      <c r="BQ413" s="51"/>
      <c r="BR413" s="51"/>
      <c r="BS413" s="51"/>
      <c r="BT413" s="51"/>
      <c r="BU413" s="51"/>
      <c r="BV413" s="51"/>
      <c r="BW413" s="51"/>
      <c r="BX413" s="51"/>
      <c r="BY413" s="51"/>
      <c r="BZ413" s="51"/>
      <c r="CA413" s="51"/>
      <c r="CB413" s="51"/>
    </row>
    <row r="414" spans="1:80" ht="9.75" customHeight="1" x14ac:dyDescent="0.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/>
      <c r="BL414" s="51"/>
      <c r="BM414" s="51"/>
      <c r="BN414" s="51"/>
      <c r="BO414" s="51"/>
      <c r="BP414" s="51"/>
      <c r="BQ414" s="51"/>
      <c r="BR414" s="51"/>
      <c r="BS414" s="51"/>
      <c r="BT414" s="51"/>
      <c r="BU414" s="51"/>
      <c r="BV414" s="51"/>
      <c r="BW414" s="51"/>
      <c r="BX414" s="51"/>
      <c r="BY414" s="51"/>
      <c r="BZ414" s="51"/>
      <c r="CA414" s="51"/>
      <c r="CB414" s="51"/>
    </row>
    <row r="415" spans="1:80" ht="9.75" customHeight="1" x14ac:dyDescent="0.4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51"/>
      <c r="BK415" s="51"/>
      <c r="BL415" s="51"/>
      <c r="BM415" s="51"/>
      <c r="BN415" s="51"/>
      <c r="BO415" s="51"/>
      <c r="BP415" s="51"/>
      <c r="BQ415" s="51"/>
      <c r="BR415" s="51"/>
      <c r="BS415" s="51"/>
      <c r="BT415" s="51"/>
      <c r="BU415" s="51"/>
      <c r="BV415" s="51"/>
      <c r="BW415" s="51"/>
      <c r="BX415" s="51"/>
      <c r="BY415" s="51"/>
      <c r="BZ415" s="51"/>
      <c r="CA415" s="51"/>
      <c r="CB415" s="51"/>
    </row>
    <row r="416" spans="1:80" ht="9.75" customHeight="1" x14ac:dyDescent="0.4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51"/>
      <c r="BK416" s="51"/>
      <c r="BL416" s="51"/>
      <c r="BM416" s="51"/>
      <c r="BN416" s="51"/>
      <c r="BO416" s="51"/>
      <c r="BP416" s="51"/>
      <c r="BQ416" s="51"/>
      <c r="BR416" s="51"/>
      <c r="BS416" s="51"/>
      <c r="BT416" s="51"/>
      <c r="BU416" s="51"/>
      <c r="BV416" s="51"/>
      <c r="BW416" s="51"/>
      <c r="BX416" s="51"/>
      <c r="BY416" s="51"/>
      <c r="BZ416" s="51"/>
      <c r="CA416" s="51"/>
      <c r="CB416" s="51"/>
    </row>
    <row r="417" spans="1:80" ht="9.75" customHeight="1" x14ac:dyDescent="0.4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/>
      <c r="BM417" s="51"/>
      <c r="BN417" s="51"/>
      <c r="BO417" s="51"/>
      <c r="BP417" s="51"/>
      <c r="BQ417" s="51"/>
      <c r="BR417" s="51"/>
      <c r="BS417" s="51"/>
      <c r="BT417" s="51"/>
      <c r="BU417" s="51"/>
      <c r="BV417" s="51"/>
      <c r="BW417" s="51"/>
      <c r="BX417" s="51"/>
      <c r="BY417" s="51"/>
      <c r="BZ417" s="51"/>
      <c r="CA417" s="51"/>
      <c r="CB417" s="51"/>
    </row>
    <row r="418" spans="1:80" ht="9.75" customHeight="1" x14ac:dyDescent="0.4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  <c r="BN418" s="51"/>
      <c r="BO418" s="51"/>
      <c r="BP418" s="51"/>
      <c r="BQ418" s="51"/>
      <c r="BR418" s="51"/>
      <c r="BS418" s="51"/>
      <c r="BT418" s="51"/>
      <c r="BU418" s="51"/>
      <c r="BV418" s="51"/>
      <c r="BW418" s="51"/>
      <c r="BX418" s="51"/>
      <c r="BY418" s="51"/>
      <c r="BZ418" s="51"/>
      <c r="CA418" s="51"/>
      <c r="CB418" s="51"/>
    </row>
    <row r="419" spans="1:80" ht="9.75" customHeight="1" x14ac:dyDescent="0.4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  <c r="BN419" s="51"/>
      <c r="BO419" s="51"/>
      <c r="BP419" s="51"/>
      <c r="BQ419" s="51"/>
      <c r="BR419" s="51"/>
      <c r="BS419" s="51"/>
      <c r="BT419" s="51"/>
      <c r="BU419" s="51"/>
      <c r="BV419" s="51"/>
      <c r="BW419" s="51"/>
      <c r="BX419" s="51"/>
      <c r="BY419" s="51"/>
      <c r="BZ419" s="51"/>
      <c r="CA419" s="51"/>
      <c r="CB419" s="51"/>
    </row>
    <row r="420" spans="1:80" ht="9.75" customHeight="1" x14ac:dyDescent="0.4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  <c r="BN420" s="51"/>
      <c r="BO420" s="51"/>
      <c r="BP420" s="51"/>
      <c r="BQ420" s="51"/>
      <c r="BR420" s="51"/>
      <c r="BS420" s="51"/>
      <c r="BT420" s="51"/>
      <c r="BU420" s="51"/>
      <c r="BV420" s="51"/>
      <c r="BW420" s="51"/>
      <c r="BX420" s="51"/>
      <c r="BY420" s="51"/>
      <c r="BZ420" s="51"/>
      <c r="CA420" s="51"/>
      <c r="CB420" s="51"/>
    </row>
    <row r="421" spans="1:80" ht="9.75" customHeight="1" x14ac:dyDescent="0.4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  <c r="BN421" s="51"/>
      <c r="BO421" s="51"/>
      <c r="BP421" s="51"/>
      <c r="BQ421" s="51"/>
      <c r="BR421" s="51"/>
      <c r="BS421" s="51"/>
      <c r="BT421" s="51"/>
      <c r="BU421" s="51"/>
      <c r="BV421" s="51"/>
      <c r="BW421" s="51"/>
      <c r="BX421" s="51"/>
      <c r="BY421" s="51"/>
      <c r="BZ421" s="51"/>
      <c r="CA421" s="51"/>
      <c r="CB421" s="51"/>
    </row>
    <row r="422" spans="1:80" ht="9.75" customHeight="1" x14ac:dyDescent="0.4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51"/>
      <c r="BK422" s="51"/>
      <c r="BL422" s="51"/>
      <c r="BM422" s="51"/>
      <c r="BN422" s="51"/>
      <c r="BO422" s="51"/>
      <c r="BP422" s="51"/>
      <c r="BQ422" s="51"/>
      <c r="BR422" s="51"/>
      <c r="BS422" s="51"/>
      <c r="BT422" s="51"/>
      <c r="BU422" s="51"/>
      <c r="BV422" s="51"/>
      <c r="BW422" s="51"/>
      <c r="BX422" s="51"/>
      <c r="BY422" s="51"/>
      <c r="BZ422" s="51"/>
      <c r="CA422" s="51"/>
      <c r="CB422" s="51"/>
    </row>
    <row r="423" spans="1:80" ht="9.75" customHeight="1" x14ac:dyDescent="0.4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  <c r="BN423" s="51"/>
      <c r="BO423" s="51"/>
      <c r="BP423" s="51"/>
      <c r="BQ423" s="51"/>
      <c r="BR423" s="51"/>
      <c r="BS423" s="51"/>
      <c r="BT423" s="51"/>
      <c r="BU423" s="51"/>
      <c r="BV423" s="51"/>
      <c r="BW423" s="51"/>
      <c r="BX423" s="51"/>
      <c r="BY423" s="51"/>
      <c r="BZ423" s="51"/>
      <c r="CA423" s="51"/>
      <c r="CB423" s="51"/>
    </row>
    <row r="424" spans="1:80" ht="9.75" customHeight="1" x14ac:dyDescent="0.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51"/>
      <c r="BK424" s="51"/>
      <c r="BL424" s="51"/>
      <c r="BM424" s="51"/>
      <c r="BN424" s="51"/>
      <c r="BO424" s="51"/>
      <c r="BP424" s="51"/>
      <c r="BQ424" s="51"/>
      <c r="BR424" s="51"/>
      <c r="BS424" s="51"/>
      <c r="BT424" s="51"/>
      <c r="BU424" s="51"/>
      <c r="BV424" s="51"/>
      <c r="BW424" s="51"/>
      <c r="BX424" s="51"/>
      <c r="BY424" s="51"/>
      <c r="BZ424" s="51"/>
      <c r="CA424" s="51"/>
      <c r="CB424" s="51"/>
    </row>
    <row r="425" spans="1:80" ht="9.75" customHeight="1" x14ac:dyDescent="0.4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51"/>
      <c r="BK425" s="51"/>
      <c r="BL425" s="51"/>
      <c r="BM425" s="51"/>
      <c r="BN425" s="51"/>
      <c r="BO425" s="51"/>
      <c r="BP425" s="51"/>
      <c r="BQ425" s="51"/>
      <c r="BR425" s="51"/>
      <c r="BS425" s="51"/>
      <c r="BT425" s="51"/>
      <c r="BU425" s="51"/>
      <c r="BV425" s="51"/>
      <c r="BW425" s="51"/>
      <c r="BX425" s="51"/>
      <c r="BY425" s="51"/>
      <c r="BZ425" s="51"/>
      <c r="CA425" s="51"/>
      <c r="CB425" s="51"/>
    </row>
    <row r="426" spans="1:80" ht="9.75" customHeight="1" x14ac:dyDescent="0.4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51"/>
      <c r="BK426" s="51"/>
      <c r="BL426" s="51"/>
      <c r="BM426" s="51"/>
      <c r="BN426" s="51"/>
      <c r="BO426" s="51"/>
      <c r="BP426" s="51"/>
      <c r="BQ426" s="51"/>
      <c r="BR426" s="51"/>
      <c r="BS426" s="51"/>
      <c r="BT426" s="51"/>
      <c r="BU426" s="51"/>
      <c r="BV426" s="51"/>
      <c r="BW426" s="51"/>
      <c r="BX426" s="51"/>
      <c r="BY426" s="51"/>
      <c r="BZ426" s="51"/>
      <c r="CA426" s="51"/>
      <c r="CB426" s="51"/>
    </row>
    <row r="427" spans="1:80" ht="9.75" customHeight="1" x14ac:dyDescent="0.4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  <c r="BN427" s="51"/>
      <c r="BO427" s="51"/>
      <c r="BP427" s="51"/>
      <c r="BQ427" s="51"/>
      <c r="BR427" s="51"/>
      <c r="BS427" s="51"/>
      <c r="BT427" s="51"/>
      <c r="BU427" s="51"/>
      <c r="BV427" s="51"/>
      <c r="BW427" s="51"/>
      <c r="BX427" s="51"/>
      <c r="BY427" s="51"/>
      <c r="BZ427" s="51"/>
      <c r="CA427" s="51"/>
      <c r="CB427" s="51"/>
    </row>
    <row r="428" spans="1:80" ht="9.75" customHeight="1" x14ac:dyDescent="0.4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  <c r="BN428" s="51"/>
      <c r="BO428" s="51"/>
      <c r="BP428" s="51"/>
      <c r="BQ428" s="51"/>
      <c r="BR428" s="51"/>
      <c r="BS428" s="51"/>
      <c r="BT428" s="51"/>
      <c r="BU428" s="51"/>
      <c r="BV428" s="51"/>
      <c r="BW428" s="51"/>
      <c r="BX428" s="51"/>
      <c r="BY428" s="51"/>
      <c r="BZ428" s="51"/>
      <c r="CA428" s="51"/>
      <c r="CB428" s="51"/>
    </row>
    <row r="429" spans="1:80" ht="9.75" customHeight="1" x14ac:dyDescent="0.4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  <c r="BN429" s="51"/>
      <c r="BO429" s="51"/>
      <c r="BP429" s="51"/>
      <c r="BQ429" s="51"/>
      <c r="BR429" s="51"/>
      <c r="BS429" s="51"/>
      <c r="BT429" s="51"/>
      <c r="BU429" s="51"/>
      <c r="BV429" s="51"/>
      <c r="BW429" s="51"/>
      <c r="BX429" s="51"/>
      <c r="BY429" s="51"/>
      <c r="BZ429" s="51"/>
      <c r="CA429" s="51"/>
      <c r="CB429" s="51"/>
    </row>
    <row r="430" spans="1:80" ht="9.75" customHeight="1" x14ac:dyDescent="0.4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51"/>
      <c r="BW430" s="51"/>
      <c r="BX430" s="51"/>
      <c r="BY430" s="51"/>
      <c r="BZ430" s="51"/>
      <c r="CA430" s="51"/>
      <c r="CB430" s="51"/>
    </row>
    <row r="431" spans="1:80" ht="9.75" customHeight="1" x14ac:dyDescent="0.4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  <c r="BN431" s="51"/>
      <c r="BO431" s="51"/>
      <c r="BP431" s="51"/>
      <c r="BQ431" s="51"/>
      <c r="BR431" s="51"/>
      <c r="BS431" s="51"/>
      <c r="BT431" s="51"/>
      <c r="BU431" s="51"/>
      <c r="BV431" s="51"/>
      <c r="BW431" s="51"/>
      <c r="BX431" s="51"/>
      <c r="BY431" s="51"/>
      <c r="BZ431" s="51"/>
      <c r="CA431" s="51"/>
      <c r="CB431" s="51"/>
    </row>
    <row r="432" spans="1:80" ht="9.75" customHeight="1" x14ac:dyDescent="0.4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  <c r="BJ432" s="51"/>
      <c r="BK432" s="51"/>
      <c r="BL432" s="51"/>
      <c r="BM432" s="51"/>
      <c r="BN432" s="51"/>
      <c r="BO432" s="51"/>
      <c r="BP432" s="51"/>
      <c r="BQ432" s="51"/>
      <c r="BR432" s="51"/>
      <c r="BS432" s="51"/>
      <c r="BT432" s="51"/>
      <c r="BU432" s="51"/>
      <c r="BV432" s="51"/>
      <c r="BW432" s="51"/>
      <c r="BX432" s="51"/>
      <c r="BY432" s="51"/>
      <c r="BZ432" s="51"/>
      <c r="CA432" s="51"/>
      <c r="CB432" s="51"/>
    </row>
    <row r="433" spans="1:80" ht="9.75" customHeight="1" x14ac:dyDescent="0.4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51"/>
      <c r="BK433" s="51"/>
      <c r="BL433" s="51"/>
      <c r="BM433" s="51"/>
      <c r="BN433" s="51"/>
      <c r="BO433" s="51"/>
      <c r="BP433" s="51"/>
      <c r="BQ433" s="51"/>
      <c r="BR433" s="51"/>
      <c r="BS433" s="51"/>
      <c r="BT433" s="51"/>
      <c r="BU433" s="51"/>
      <c r="BV433" s="51"/>
      <c r="BW433" s="51"/>
      <c r="BX433" s="51"/>
      <c r="BY433" s="51"/>
      <c r="BZ433" s="51"/>
      <c r="CA433" s="51"/>
      <c r="CB433" s="51"/>
    </row>
    <row r="434" spans="1:80" ht="9.75" customHeight="1" x14ac:dyDescent="0.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  <c r="BN434" s="51"/>
      <c r="BO434" s="51"/>
      <c r="BP434" s="51"/>
      <c r="BQ434" s="51"/>
      <c r="BR434" s="51"/>
      <c r="BS434" s="51"/>
      <c r="BT434" s="51"/>
      <c r="BU434" s="51"/>
      <c r="BV434" s="51"/>
      <c r="BW434" s="51"/>
      <c r="BX434" s="51"/>
      <c r="BY434" s="51"/>
      <c r="BZ434" s="51"/>
      <c r="CA434" s="51"/>
      <c r="CB434" s="51"/>
    </row>
    <row r="435" spans="1:80" ht="9.75" customHeight="1" x14ac:dyDescent="0.4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  <c r="BN435" s="51"/>
      <c r="BO435" s="51"/>
      <c r="BP435" s="51"/>
      <c r="BQ435" s="51"/>
      <c r="BR435" s="51"/>
      <c r="BS435" s="51"/>
      <c r="BT435" s="51"/>
      <c r="BU435" s="51"/>
      <c r="BV435" s="51"/>
      <c r="BW435" s="51"/>
      <c r="BX435" s="51"/>
      <c r="BY435" s="51"/>
      <c r="BZ435" s="51"/>
      <c r="CA435" s="51"/>
      <c r="CB435" s="51"/>
    </row>
    <row r="436" spans="1:80" ht="9.75" customHeight="1" x14ac:dyDescent="0.4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  <c r="BN436" s="51"/>
      <c r="BO436" s="51"/>
      <c r="BP436" s="51"/>
      <c r="BQ436" s="51"/>
      <c r="BR436" s="51"/>
      <c r="BS436" s="51"/>
      <c r="BT436" s="51"/>
      <c r="BU436" s="51"/>
      <c r="BV436" s="51"/>
      <c r="BW436" s="51"/>
      <c r="BX436" s="51"/>
      <c r="BY436" s="51"/>
      <c r="BZ436" s="51"/>
      <c r="CA436" s="51"/>
      <c r="CB436" s="51"/>
    </row>
    <row r="437" spans="1:80" ht="9.75" customHeight="1" x14ac:dyDescent="0.4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  <c r="BN437" s="51"/>
      <c r="BO437" s="51"/>
      <c r="BP437" s="51"/>
      <c r="BQ437" s="51"/>
      <c r="BR437" s="51"/>
      <c r="BS437" s="51"/>
      <c r="BT437" s="51"/>
      <c r="BU437" s="51"/>
      <c r="BV437" s="51"/>
      <c r="BW437" s="51"/>
      <c r="BX437" s="51"/>
      <c r="BY437" s="51"/>
      <c r="BZ437" s="51"/>
      <c r="CA437" s="51"/>
      <c r="CB437" s="51"/>
    </row>
    <row r="438" spans="1:80" ht="9.75" customHeight="1" x14ac:dyDescent="0.4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  <c r="BN438" s="51"/>
      <c r="BO438" s="51"/>
      <c r="BP438" s="51"/>
      <c r="BQ438" s="51"/>
      <c r="BR438" s="51"/>
      <c r="BS438" s="51"/>
      <c r="BT438" s="51"/>
      <c r="BU438" s="51"/>
      <c r="BV438" s="51"/>
      <c r="BW438" s="51"/>
      <c r="BX438" s="51"/>
      <c r="BY438" s="51"/>
      <c r="BZ438" s="51"/>
      <c r="CA438" s="51"/>
      <c r="CB438" s="51"/>
    </row>
    <row r="439" spans="1:80" ht="9.75" customHeight="1" x14ac:dyDescent="0.4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  <c r="BN439" s="51"/>
      <c r="BO439" s="51"/>
      <c r="BP439" s="51"/>
      <c r="BQ439" s="51"/>
      <c r="BR439" s="51"/>
      <c r="BS439" s="51"/>
      <c r="BT439" s="51"/>
      <c r="BU439" s="51"/>
      <c r="BV439" s="51"/>
      <c r="BW439" s="51"/>
      <c r="BX439" s="51"/>
      <c r="BY439" s="51"/>
      <c r="BZ439" s="51"/>
      <c r="CA439" s="51"/>
      <c r="CB439" s="51"/>
    </row>
    <row r="440" spans="1:80" ht="9.75" customHeight="1" x14ac:dyDescent="0.4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  <c r="BN440" s="51"/>
      <c r="BO440" s="51"/>
      <c r="BP440" s="51"/>
      <c r="BQ440" s="51"/>
      <c r="BR440" s="51"/>
      <c r="BS440" s="51"/>
      <c r="BT440" s="51"/>
      <c r="BU440" s="51"/>
      <c r="BV440" s="51"/>
      <c r="BW440" s="51"/>
      <c r="BX440" s="51"/>
      <c r="BY440" s="51"/>
      <c r="BZ440" s="51"/>
      <c r="CA440" s="51"/>
      <c r="CB440" s="51"/>
    </row>
    <row r="441" spans="1:80" ht="9.75" customHeight="1" x14ac:dyDescent="0.4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  <c r="BN441" s="51"/>
      <c r="BO441" s="51"/>
      <c r="BP441" s="51"/>
      <c r="BQ441" s="51"/>
      <c r="BR441" s="51"/>
      <c r="BS441" s="51"/>
      <c r="BT441" s="51"/>
      <c r="BU441" s="51"/>
      <c r="BV441" s="51"/>
      <c r="BW441" s="51"/>
      <c r="BX441" s="51"/>
      <c r="BY441" s="51"/>
      <c r="BZ441" s="51"/>
      <c r="CA441" s="51"/>
      <c r="CB441" s="51"/>
    </row>
    <row r="442" spans="1:80" ht="9.75" customHeight="1" x14ac:dyDescent="0.4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  <c r="BN442" s="51"/>
      <c r="BO442" s="51"/>
      <c r="BP442" s="51"/>
      <c r="BQ442" s="51"/>
      <c r="BR442" s="51"/>
      <c r="BS442" s="51"/>
      <c r="BT442" s="51"/>
      <c r="BU442" s="51"/>
      <c r="BV442" s="51"/>
      <c r="BW442" s="51"/>
      <c r="BX442" s="51"/>
      <c r="BY442" s="51"/>
      <c r="BZ442" s="51"/>
      <c r="CA442" s="51"/>
      <c r="CB442" s="51"/>
    </row>
    <row r="443" spans="1:80" ht="9.75" customHeight="1" x14ac:dyDescent="0.4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  <c r="BN443" s="51"/>
      <c r="BO443" s="51"/>
      <c r="BP443" s="51"/>
      <c r="BQ443" s="51"/>
      <c r="BR443" s="51"/>
      <c r="BS443" s="51"/>
      <c r="BT443" s="51"/>
      <c r="BU443" s="51"/>
      <c r="BV443" s="51"/>
      <c r="BW443" s="51"/>
      <c r="BX443" s="51"/>
      <c r="BY443" s="51"/>
      <c r="BZ443" s="51"/>
      <c r="CA443" s="51"/>
      <c r="CB443" s="51"/>
    </row>
    <row r="444" spans="1:80" ht="9.75" customHeight="1" x14ac:dyDescent="0.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  <c r="BN444" s="51"/>
      <c r="BO444" s="51"/>
      <c r="BP444" s="51"/>
      <c r="BQ444" s="51"/>
      <c r="BR444" s="51"/>
      <c r="BS444" s="51"/>
      <c r="BT444" s="51"/>
      <c r="BU444" s="51"/>
      <c r="BV444" s="51"/>
      <c r="BW444" s="51"/>
      <c r="BX444" s="51"/>
      <c r="BY444" s="51"/>
      <c r="BZ444" s="51"/>
      <c r="CA444" s="51"/>
      <c r="CB444" s="51"/>
    </row>
    <row r="445" spans="1:80" ht="9.75" customHeight="1" x14ac:dyDescent="0.4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  <c r="BN445" s="51"/>
      <c r="BO445" s="51"/>
      <c r="BP445" s="51"/>
      <c r="BQ445" s="51"/>
      <c r="BR445" s="51"/>
      <c r="BS445" s="51"/>
      <c r="BT445" s="51"/>
      <c r="BU445" s="51"/>
      <c r="BV445" s="51"/>
      <c r="BW445" s="51"/>
      <c r="BX445" s="51"/>
      <c r="BY445" s="51"/>
      <c r="BZ445" s="51"/>
      <c r="CA445" s="51"/>
      <c r="CB445" s="51"/>
    </row>
    <row r="446" spans="1:80" ht="9.75" customHeight="1" x14ac:dyDescent="0.4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  <c r="BJ446" s="51"/>
      <c r="BK446" s="51"/>
      <c r="BL446" s="51"/>
      <c r="BM446" s="51"/>
      <c r="BN446" s="51"/>
      <c r="BO446" s="51"/>
      <c r="BP446" s="51"/>
      <c r="BQ446" s="51"/>
      <c r="BR446" s="51"/>
      <c r="BS446" s="51"/>
      <c r="BT446" s="51"/>
      <c r="BU446" s="51"/>
      <c r="BV446" s="51"/>
      <c r="BW446" s="51"/>
      <c r="BX446" s="51"/>
      <c r="BY446" s="51"/>
      <c r="BZ446" s="51"/>
      <c r="CA446" s="51"/>
      <c r="CB446" s="51"/>
    </row>
    <row r="447" spans="1:80" ht="9.75" customHeight="1" x14ac:dyDescent="0.4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/>
      <c r="BL447" s="51"/>
      <c r="BM447" s="51"/>
      <c r="BN447" s="51"/>
      <c r="BO447" s="51"/>
      <c r="BP447" s="51"/>
      <c r="BQ447" s="51"/>
      <c r="BR447" s="51"/>
      <c r="BS447" s="51"/>
      <c r="BT447" s="51"/>
      <c r="BU447" s="51"/>
      <c r="BV447" s="51"/>
      <c r="BW447" s="51"/>
      <c r="BX447" s="51"/>
      <c r="BY447" s="51"/>
      <c r="BZ447" s="51"/>
      <c r="CA447" s="51"/>
      <c r="CB447" s="51"/>
    </row>
    <row r="448" spans="1:80" ht="9.75" customHeight="1" x14ac:dyDescent="0.4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  <c r="BN448" s="51"/>
      <c r="BO448" s="51"/>
      <c r="BP448" s="51"/>
      <c r="BQ448" s="51"/>
      <c r="BR448" s="51"/>
      <c r="BS448" s="51"/>
      <c r="BT448" s="51"/>
      <c r="BU448" s="51"/>
      <c r="BV448" s="51"/>
      <c r="BW448" s="51"/>
      <c r="BX448" s="51"/>
      <c r="BY448" s="51"/>
      <c r="BZ448" s="51"/>
      <c r="CA448" s="51"/>
      <c r="CB448" s="51"/>
    </row>
    <row r="449" spans="1:80" ht="9.75" customHeight="1" x14ac:dyDescent="0.4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  <c r="BN449" s="51"/>
      <c r="BO449" s="51"/>
      <c r="BP449" s="51"/>
      <c r="BQ449" s="51"/>
      <c r="BR449" s="51"/>
      <c r="BS449" s="51"/>
      <c r="BT449" s="51"/>
      <c r="BU449" s="51"/>
      <c r="BV449" s="51"/>
      <c r="BW449" s="51"/>
      <c r="BX449" s="51"/>
      <c r="BY449" s="51"/>
      <c r="BZ449" s="51"/>
      <c r="CA449" s="51"/>
      <c r="CB449" s="51"/>
    </row>
    <row r="450" spans="1:80" ht="9.75" customHeight="1" x14ac:dyDescent="0.4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  <c r="BJ450" s="51"/>
      <c r="BK450" s="51"/>
      <c r="BL450" s="51"/>
      <c r="BM450" s="51"/>
      <c r="BN450" s="51"/>
      <c r="BO450" s="51"/>
      <c r="BP450" s="51"/>
      <c r="BQ450" s="51"/>
      <c r="BR450" s="51"/>
      <c r="BS450" s="51"/>
      <c r="BT450" s="51"/>
      <c r="BU450" s="51"/>
      <c r="BV450" s="51"/>
      <c r="BW450" s="51"/>
      <c r="BX450" s="51"/>
      <c r="BY450" s="51"/>
      <c r="BZ450" s="51"/>
      <c r="CA450" s="51"/>
      <c r="CB450" s="51"/>
    </row>
    <row r="451" spans="1:80" ht="9.75" customHeight="1" x14ac:dyDescent="0.4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  <c r="BN451" s="51"/>
      <c r="BO451" s="51"/>
      <c r="BP451" s="51"/>
      <c r="BQ451" s="51"/>
      <c r="BR451" s="51"/>
      <c r="BS451" s="51"/>
      <c r="BT451" s="51"/>
      <c r="BU451" s="51"/>
      <c r="BV451" s="51"/>
      <c r="BW451" s="51"/>
      <c r="BX451" s="51"/>
      <c r="BY451" s="51"/>
      <c r="BZ451" s="51"/>
      <c r="CA451" s="51"/>
      <c r="CB451" s="51"/>
    </row>
    <row r="452" spans="1:80" ht="9.75" customHeight="1" x14ac:dyDescent="0.4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  <c r="BJ452" s="51"/>
      <c r="BK452" s="51"/>
      <c r="BL452" s="51"/>
      <c r="BM452" s="51"/>
      <c r="BN452" s="51"/>
      <c r="BO452" s="51"/>
      <c r="BP452" s="51"/>
      <c r="BQ452" s="51"/>
      <c r="BR452" s="51"/>
      <c r="BS452" s="51"/>
      <c r="BT452" s="51"/>
      <c r="BU452" s="51"/>
      <c r="BV452" s="51"/>
      <c r="BW452" s="51"/>
      <c r="BX452" s="51"/>
      <c r="BY452" s="51"/>
      <c r="BZ452" s="51"/>
      <c r="CA452" s="51"/>
      <c r="CB452" s="51"/>
    </row>
    <row r="453" spans="1:80" ht="9.75" customHeight="1" x14ac:dyDescent="0.4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  <c r="BN453" s="51"/>
      <c r="BO453" s="51"/>
      <c r="BP453" s="51"/>
      <c r="BQ453" s="51"/>
      <c r="BR453" s="51"/>
      <c r="BS453" s="51"/>
      <c r="BT453" s="51"/>
      <c r="BU453" s="51"/>
      <c r="BV453" s="51"/>
      <c r="BW453" s="51"/>
      <c r="BX453" s="51"/>
      <c r="BY453" s="51"/>
      <c r="BZ453" s="51"/>
      <c r="CA453" s="51"/>
      <c r="CB453" s="51"/>
    </row>
    <row r="454" spans="1:80" ht="9.75" customHeight="1" x14ac:dyDescent="0.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  <c r="BN454" s="51"/>
      <c r="BO454" s="51"/>
      <c r="BP454" s="51"/>
      <c r="BQ454" s="51"/>
      <c r="BR454" s="51"/>
      <c r="BS454" s="51"/>
      <c r="BT454" s="51"/>
      <c r="BU454" s="51"/>
      <c r="BV454" s="51"/>
      <c r="BW454" s="51"/>
      <c r="BX454" s="51"/>
      <c r="BY454" s="51"/>
      <c r="BZ454" s="51"/>
      <c r="CA454" s="51"/>
      <c r="CB454" s="51"/>
    </row>
    <row r="455" spans="1:80" ht="9.75" customHeight="1" x14ac:dyDescent="0.4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  <c r="BN455" s="51"/>
      <c r="BO455" s="51"/>
      <c r="BP455" s="51"/>
      <c r="BQ455" s="51"/>
      <c r="BR455" s="51"/>
      <c r="BS455" s="51"/>
      <c r="BT455" s="51"/>
      <c r="BU455" s="51"/>
      <c r="BV455" s="51"/>
      <c r="BW455" s="51"/>
      <c r="BX455" s="51"/>
      <c r="BY455" s="51"/>
      <c r="BZ455" s="51"/>
      <c r="CA455" s="51"/>
      <c r="CB455" s="51"/>
    </row>
    <row r="456" spans="1:80" ht="9.75" customHeight="1" x14ac:dyDescent="0.4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  <c r="BN456" s="51"/>
      <c r="BO456" s="51"/>
      <c r="BP456" s="51"/>
      <c r="BQ456" s="51"/>
      <c r="BR456" s="51"/>
      <c r="BS456" s="51"/>
      <c r="BT456" s="51"/>
      <c r="BU456" s="51"/>
      <c r="BV456" s="51"/>
      <c r="BW456" s="51"/>
      <c r="BX456" s="51"/>
      <c r="BY456" s="51"/>
      <c r="BZ456" s="51"/>
      <c r="CA456" s="51"/>
      <c r="CB456" s="51"/>
    </row>
    <row r="457" spans="1:80" ht="9.75" customHeight="1" x14ac:dyDescent="0.4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  <c r="BN457" s="51"/>
      <c r="BO457" s="51"/>
      <c r="BP457" s="51"/>
      <c r="BQ457" s="51"/>
      <c r="BR457" s="51"/>
      <c r="BS457" s="51"/>
      <c r="BT457" s="51"/>
      <c r="BU457" s="51"/>
      <c r="BV457" s="51"/>
      <c r="BW457" s="51"/>
      <c r="BX457" s="51"/>
      <c r="BY457" s="51"/>
      <c r="BZ457" s="51"/>
      <c r="CA457" s="51"/>
      <c r="CB457" s="51"/>
    </row>
    <row r="458" spans="1:80" ht="9.75" customHeight="1" x14ac:dyDescent="0.4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  <c r="BN458" s="51"/>
      <c r="BO458" s="51"/>
      <c r="BP458" s="51"/>
      <c r="BQ458" s="51"/>
      <c r="BR458" s="51"/>
      <c r="BS458" s="51"/>
      <c r="BT458" s="51"/>
      <c r="BU458" s="51"/>
      <c r="BV458" s="51"/>
      <c r="BW458" s="51"/>
      <c r="BX458" s="51"/>
      <c r="BY458" s="51"/>
      <c r="BZ458" s="51"/>
      <c r="CA458" s="51"/>
      <c r="CB458" s="51"/>
    </row>
    <row r="459" spans="1:80" ht="9.75" customHeight="1" x14ac:dyDescent="0.4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  <c r="BN459" s="51"/>
      <c r="BO459" s="51"/>
      <c r="BP459" s="51"/>
      <c r="BQ459" s="51"/>
      <c r="BR459" s="51"/>
      <c r="BS459" s="51"/>
      <c r="BT459" s="51"/>
      <c r="BU459" s="51"/>
      <c r="BV459" s="51"/>
      <c r="BW459" s="51"/>
      <c r="BX459" s="51"/>
      <c r="BY459" s="51"/>
      <c r="BZ459" s="51"/>
      <c r="CA459" s="51"/>
      <c r="CB459" s="51"/>
    </row>
    <row r="460" spans="1:80" ht="9.75" customHeight="1" x14ac:dyDescent="0.4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/>
      <c r="BM460" s="51"/>
      <c r="BN460" s="51"/>
      <c r="BO460" s="51"/>
      <c r="BP460" s="51"/>
      <c r="BQ460" s="51"/>
      <c r="BR460" s="51"/>
      <c r="BS460" s="51"/>
      <c r="BT460" s="51"/>
      <c r="BU460" s="51"/>
      <c r="BV460" s="51"/>
      <c r="BW460" s="51"/>
      <c r="BX460" s="51"/>
      <c r="BY460" s="51"/>
      <c r="BZ460" s="51"/>
      <c r="CA460" s="51"/>
      <c r="CB460" s="51"/>
    </row>
    <row r="461" spans="1:80" ht="9.75" customHeight="1" x14ac:dyDescent="0.4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/>
      <c r="BM461" s="51"/>
      <c r="BN461" s="51"/>
      <c r="BO461" s="51"/>
      <c r="BP461" s="51"/>
      <c r="BQ461" s="51"/>
      <c r="BR461" s="51"/>
      <c r="BS461" s="51"/>
      <c r="BT461" s="51"/>
      <c r="BU461" s="51"/>
      <c r="BV461" s="51"/>
      <c r="BW461" s="51"/>
      <c r="BX461" s="51"/>
      <c r="BY461" s="51"/>
      <c r="BZ461" s="51"/>
      <c r="CA461" s="51"/>
      <c r="CB461" s="51"/>
    </row>
    <row r="462" spans="1:80" ht="9.75" customHeight="1" x14ac:dyDescent="0.4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  <c r="BN462" s="51"/>
      <c r="BO462" s="51"/>
      <c r="BP462" s="51"/>
      <c r="BQ462" s="51"/>
      <c r="BR462" s="51"/>
      <c r="BS462" s="51"/>
      <c r="BT462" s="51"/>
      <c r="BU462" s="51"/>
      <c r="BV462" s="51"/>
      <c r="BW462" s="51"/>
      <c r="BX462" s="51"/>
      <c r="BY462" s="51"/>
      <c r="BZ462" s="51"/>
      <c r="CA462" s="51"/>
      <c r="CB462" s="51"/>
    </row>
    <row r="463" spans="1:80" ht="9.75" customHeight="1" x14ac:dyDescent="0.4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  <c r="BN463" s="51"/>
      <c r="BO463" s="51"/>
      <c r="BP463" s="51"/>
      <c r="BQ463" s="51"/>
      <c r="BR463" s="51"/>
      <c r="BS463" s="51"/>
      <c r="BT463" s="51"/>
      <c r="BU463" s="51"/>
      <c r="BV463" s="51"/>
      <c r="BW463" s="51"/>
      <c r="BX463" s="51"/>
      <c r="BY463" s="51"/>
      <c r="BZ463" s="51"/>
      <c r="CA463" s="51"/>
      <c r="CB463" s="51"/>
    </row>
    <row r="464" spans="1:80" ht="9.75" customHeight="1" x14ac:dyDescent="0.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  <c r="BN464" s="51"/>
      <c r="BO464" s="51"/>
      <c r="BP464" s="51"/>
      <c r="BQ464" s="51"/>
      <c r="BR464" s="51"/>
      <c r="BS464" s="51"/>
      <c r="BT464" s="51"/>
      <c r="BU464" s="51"/>
      <c r="BV464" s="51"/>
      <c r="BW464" s="51"/>
      <c r="BX464" s="51"/>
      <c r="BY464" s="51"/>
      <c r="BZ464" s="51"/>
      <c r="CA464" s="51"/>
      <c r="CB464" s="51"/>
    </row>
    <row r="465" spans="1:80" ht="9.75" customHeight="1" x14ac:dyDescent="0.4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  <c r="BN465" s="51"/>
      <c r="BO465" s="51"/>
      <c r="BP465" s="51"/>
      <c r="BQ465" s="51"/>
      <c r="BR465" s="51"/>
      <c r="BS465" s="51"/>
      <c r="BT465" s="51"/>
      <c r="BU465" s="51"/>
      <c r="BV465" s="51"/>
      <c r="BW465" s="51"/>
      <c r="BX465" s="51"/>
      <c r="BY465" s="51"/>
      <c r="BZ465" s="51"/>
      <c r="CA465" s="51"/>
      <c r="CB465" s="51"/>
    </row>
    <row r="466" spans="1:80" ht="9.75" customHeight="1" x14ac:dyDescent="0.4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  <c r="BN466" s="51"/>
      <c r="BO466" s="51"/>
      <c r="BP466" s="51"/>
      <c r="BQ466" s="51"/>
      <c r="BR466" s="51"/>
      <c r="BS466" s="51"/>
      <c r="BT466" s="51"/>
      <c r="BU466" s="51"/>
      <c r="BV466" s="51"/>
      <c r="BW466" s="51"/>
      <c r="BX466" s="51"/>
      <c r="BY466" s="51"/>
      <c r="BZ466" s="51"/>
      <c r="CA466" s="51"/>
      <c r="CB466" s="51"/>
    </row>
    <row r="467" spans="1:80" ht="9.75" customHeight="1" x14ac:dyDescent="0.4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  <c r="BN467" s="51"/>
      <c r="BO467" s="51"/>
      <c r="BP467" s="51"/>
      <c r="BQ467" s="51"/>
      <c r="BR467" s="51"/>
      <c r="BS467" s="51"/>
      <c r="BT467" s="51"/>
      <c r="BU467" s="51"/>
      <c r="BV467" s="51"/>
      <c r="BW467" s="51"/>
      <c r="BX467" s="51"/>
      <c r="BY467" s="51"/>
      <c r="BZ467" s="51"/>
      <c r="CA467" s="51"/>
      <c r="CB467" s="51"/>
    </row>
    <row r="468" spans="1:80" ht="9.75" customHeight="1" x14ac:dyDescent="0.4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51"/>
      <c r="BW468" s="51"/>
      <c r="BX468" s="51"/>
      <c r="BY468" s="51"/>
      <c r="BZ468" s="51"/>
      <c r="CA468" s="51"/>
      <c r="CB468" s="51"/>
    </row>
    <row r="469" spans="1:80" ht="9.75" customHeight="1" x14ac:dyDescent="0.4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/>
      <c r="BM469" s="51"/>
      <c r="BN469" s="51"/>
      <c r="BO469" s="51"/>
      <c r="BP469" s="51"/>
      <c r="BQ469" s="51"/>
      <c r="BR469" s="51"/>
      <c r="BS469" s="51"/>
      <c r="BT469" s="51"/>
      <c r="BU469" s="51"/>
      <c r="BV469" s="51"/>
      <c r="BW469" s="51"/>
      <c r="BX469" s="51"/>
      <c r="BY469" s="51"/>
      <c r="BZ469" s="51"/>
      <c r="CA469" s="51"/>
      <c r="CB469" s="51"/>
    </row>
    <row r="470" spans="1:80" ht="9.75" customHeight="1" x14ac:dyDescent="0.4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  <c r="BJ470" s="51"/>
      <c r="BK470" s="51"/>
      <c r="BL470" s="51"/>
      <c r="BM470" s="51"/>
      <c r="BN470" s="51"/>
      <c r="BO470" s="51"/>
      <c r="BP470" s="51"/>
      <c r="BQ470" s="51"/>
      <c r="BR470" s="51"/>
      <c r="BS470" s="51"/>
      <c r="BT470" s="51"/>
      <c r="BU470" s="51"/>
      <c r="BV470" s="51"/>
      <c r="BW470" s="51"/>
      <c r="BX470" s="51"/>
      <c r="BY470" s="51"/>
      <c r="BZ470" s="51"/>
      <c r="CA470" s="51"/>
      <c r="CB470" s="51"/>
    </row>
    <row r="471" spans="1:80" ht="9.75" customHeight="1" x14ac:dyDescent="0.4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  <c r="BJ471" s="51"/>
      <c r="BK471" s="51"/>
      <c r="BL471" s="51"/>
      <c r="BM471" s="51"/>
      <c r="BN471" s="51"/>
      <c r="BO471" s="51"/>
      <c r="BP471" s="51"/>
      <c r="BQ471" s="51"/>
      <c r="BR471" s="51"/>
      <c r="BS471" s="51"/>
      <c r="BT471" s="51"/>
      <c r="BU471" s="51"/>
      <c r="BV471" s="51"/>
      <c r="BW471" s="51"/>
      <c r="BX471" s="51"/>
      <c r="BY471" s="51"/>
      <c r="BZ471" s="51"/>
      <c r="CA471" s="51"/>
      <c r="CB471" s="51"/>
    </row>
    <row r="472" spans="1:80" ht="9.75" customHeight="1" x14ac:dyDescent="0.4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  <c r="BJ472" s="51"/>
      <c r="BK472" s="51"/>
      <c r="BL472" s="51"/>
      <c r="BM472" s="51"/>
      <c r="BN472" s="51"/>
      <c r="BO472" s="51"/>
      <c r="BP472" s="51"/>
      <c r="BQ472" s="51"/>
      <c r="BR472" s="51"/>
      <c r="BS472" s="51"/>
      <c r="BT472" s="51"/>
      <c r="BU472" s="51"/>
      <c r="BV472" s="51"/>
      <c r="BW472" s="51"/>
      <c r="BX472" s="51"/>
      <c r="BY472" s="51"/>
      <c r="BZ472" s="51"/>
      <c r="CA472" s="51"/>
      <c r="CB472" s="51"/>
    </row>
    <row r="473" spans="1:80" ht="9.75" customHeight="1" x14ac:dyDescent="0.4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  <c r="BJ473" s="51"/>
      <c r="BK473" s="51"/>
      <c r="BL473" s="51"/>
      <c r="BM473" s="51"/>
      <c r="BN473" s="51"/>
      <c r="BO473" s="51"/>
      <c r="BP473" s="51"/>
      <c r="BQ473" s="51"/>
      <c r="BR473" s="51"/>
      <c r="BS473" s="51"/>
      <c r="BT473" s="51"/>
      <c r="BU473" s="51"/>
      <c r="BV473" s="51"/>
      <c r="BW473" s="51"/>
      <c r="BX473" s="51"/>
      <c r="BY473" s="51"/>
      <c r="BZ473" s="51"/>
      <c r="CA473" s="51"/>
      <c r="CB473" s="51"/>
    </row>
    <row r="474" spans="1:80" ht="9.75" customHeight="1" x14ac:dyDescent="0.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  <c r="BN474" s="51"/>
      <c r="BO474" s="51"/>
      <c r="BP474" s="51"/>
      <c r="BQ474" s="51"/>
      <c r="BR474" s="51"/>
      <c r="BS474" s="51"/>
      <c r="BT474" s="51"/>
      <c r="BU474" s="51"/>
      <c r="BV474" s="51"/>
      <c r="BW474" s="51"/>
      <c r="BX474" s="51"/>
      <c r="BY474" s="51"/>
      <c r="BZ474" s="51"/>
      <c r="CA474" s="51"/>
      <c r="CB474" s="51"/>
    </row>
    <row r="475" spans="1:80" ht="9.75" customHeight="1" x14ac:dyDescent="0.4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/>
      <c r="BM475" s="51"/>
      <c r="BN475" s="51"/>
      <c r="BO475" s="51"/>
      <c r="BP475" s="51"/>
      <c r="BQ475" s="51"/>
      <c r="BR475" s="51"/>
      <c r="BS475" s="51"/>
      <c r="BT475" s="51"/>
      <c r="BU475" s="51"/>
      <c r="BV475" s="51"/>
      <c r="BW475" s="51"/>
      <c r="BX475" s="51"/>
      <c r="BY475" s="51"/>
      <c r="BZ475" s="51"/>
      <c r="CA475" s="51"/>
      <c r="CB475" s="51"/>
    </row>
    <row r="476" spans="1:80" ht="9.75" customHeight="1" x14ac:dyDescent="0.4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  <c r="BJ476" s="51"/>
      <c r="BK476" s="51"/>
      <c r="BL476" s="51"/>
      <c r="BM476" s="51"/>
      <c r="BN476" s="51"/>
      <c r="BO476" s="51"/>
      <c r="BP476" s="51"/>
      <c r="BQ476" s="51"/>
      <c r="BR476" s="51"/>
      <c r="BS476" s="51"/>
      <c r="BT476" s="51"/>
      <c r="BU476" s="51"/>
      <c r="BV476" s="51"/>
      <c r="BW476" s="51"/>
      <c r="BX476" s="51"/>
      <c r="BY476" s="51"/>
      <c r="BZ476" s="51"/>
      <c r="CA476" s="51"/>
      <c r="CB476" s="51"/>
    </row>
    <row r="477" spans="1:80" ht="9.75" customHeight="1" x14ac:dyDescent="0.4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  <c r="BJ477" s="51"/>
      <c r="BK477" s="51"/>
      <c r="BL477" s="51"/>
      <c r="BM477" s="51"/>
      <c r="BN477" s="51"/>
      <c r="BO477" s="51"/>
      <c r="BP477" s="51"/>
      <c r="BQ477" s="51"/>
      <c r="BR477" s="51"/>
      <c r="BS477" s="51"/>
      <c r="BT477" s="51"/>
      <c r="BU477" s="51"/>
      <c r="BV477" s="51"/>
      <c r="BW477" s="51"/>
      <c r="BX477" s="51"/>
      <c r="BY477" s="51"/>
      <c r="BZ477" s="51"/>
      <c r="CA477" s="51"/>
      <c r="CB477" s="51"/>
    </row>
    <row r="478" spans="1:80" ht="9.75" customHeight="1" x14ac:dyDescent="0.4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  <c r="BJ478" s="51"/>
      <c r="BK478" s="51"/>
      <c r="BL478" s="51"/>
      <c r="BM478" s="51"/>
      <c r="BN478" s="51"/>
      <c r="BO478" s="51"/>
      <c r="BP478" s="51"/>
      <c r="BQ478" s="51"/>
      <c r="BR478" s="51"/>
      <c r="BS478" s="51"/>
      <c r="BT478" s="51"/>
      <c r="BU478" s="51"/>
      <c r="BV478" s="51"/>
      <c r="BW478" s="51"/>
      <c r="BX478" s="51"/>
      <c r="BY478" s="51"/>
      <c r="BZ478" s="51"/>
      <c r="CA478" s="51"/>
      <c r="CB478" s="51"/>
    </row>
    <row r="479" spans="1:80" ht="9.75" customHeight="1" x14ac:dyDescent="0.4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/>
      <c r="BL479" s="51"/>
      <c r="BM479" s="51"/>
      <c r="BN479" s="51"/>
      <c r="BO479" s="51"/>
      <c r="BP479" s="51"/>
      <c r="BQ479" s="51"/>
      <c r="BR479" s="51"/>
      <c r="BS479" s="51"/>
      <c r="BT479" s="51"/>
      <c r="BU479" s="51"/>
      <c r="BV479" s="51"/>
      <c r="BW479" s="51"/>
      <c r="BX479" s="51"/>
      <c r="BY479" s="51"/>
      <c r="BZ479" s="51"/>
      <c r="CA479" s="51"/>
      <c r="CB479" s="51"/>
    </row>
    <row r="480" spans="1:80" ht="9.75" customHeight="1" x14ac:dyDescent="0.4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  <c r="BJ480" s="51"/>
      <c r="BK480" s="51"/>
      <c r="BL480" s="51"/>
      <c r="BM480" s="51"/>
      <c r="BN480" s="51"/>
      <c r="BO480" s="51"/>
      <c r="BP480" s="51"/>
      <c r="BQ480" s="51"/>
      <c r="BR480" s="51"/>
      <c r="BS480" s="51"/>
      <c r="BT480" s="51"/>
      <c r="BU480" s="51"/>
      <c r="BV480" s="51"/>
      <c r="BW480" s="51"/>
      <c r="BX480" s="51"/>
      <c r="BY480" s="51"/>
      <c r="BZ480" s="51"/>
      <c r="CA480" s="51"/>
      <c r="CB480" s="51"/>
    </row>
    <row r="481" spans="1:80" ht="9.75" customHeight="1" x14ac:dyDescent="0.4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/>
      <c r="BL481" s="51"/>
      <c r="BM481" s="51"/>
      <c r="BN481" s="51"/>
      <c r="BO481" s="51"/>
      <c r="BP481" s="51"/>
      <c r="BQ481" s="51"/>
      <c r="BR481" s="51"/>
      <c r="BS481" s="51"/>
      <c r="BT481" s="51"/>
      <c r="BU481" s="51"/>
      <c r="BV481" s="51"/>
      <c r="BW481" s="51"/>
      <c r="BX481" s="51"/>
      <c r="BY481" s="51"/>
      <c r="BZ481" s="51"/>
      <c r="CA481" s="51"/>
      <c r="CB481" s="51"/>
    </row>
    <row r="482" spans="1:80" ht="9.75" customHeight="1" x14ac:dyDescent="0.4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/>
      <c r="BL482" s="51"/>
      <c r="BM482" s="51"/>
      <c r="BN482" s="51"/>
      <c r="BO482" s="51"/>
      <c r="BP482" s="51"/>
      <c r="BQ482" s="51"/>
      <c r="BR482" s="51"/>
      <c r="BS482" s="51"/>
      <c r="BT482" s="51"/>
      <c r="BU482" s="51"/>
      <c r="BV482" s="51"/>
      <c r="BW482" s="51"/>
      <c r="BX482" s="51"/>
      <c r="BY482" s="51"/>
      <c r="BZ482" s="51"/>
      <c r="CA482" s="51"/>
      <c r="CB482" s="51"/>
    </row>
    <row r="483" spans="1:80" ht="9.75" customHeight="1" x14ac:dyDescent="0.4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1"/>
      <c r="BM483" s="51"/>
      <c r="BN483" s="51"/>
      <c r="BO483" s="51"/>
      <c r="BP483" s="51"/>
      <c r="BQ483" s="51"/>
      <c r="BR483" s="51"/>
      <c r="BS483" s="51"/>
      <c r="BT483" s="51"/>
      <c r="BU483" s="51"/>
      <c r="BV483" s="51"/>
      <c r="BW483" s="51"/>
      <c r="BX483" s="51"/>
      <c r="BY483" s="51"/>
      <c r="BZ483" s="51"/>
      <c r="CA483" s="51"/>
      <c r="CB483" s="51"/>
    </row>
    <row r="484" spans="1:80" ht="9.75" customHeight="1" x14ac:dyDescent="0.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/>
      <c r="BL484" s="51"/>
      <c r="BM484" s="51"/>
      <c r="BN484" s="51"/>
      <c r="BO484" s="51"/>
      <c r="BP484" s="51"/>
      <c r="BQ484" s="51"/>
      <c r="BR484" s="51"/>
      <c r="BS484" s="51"/>
      <c r="BT484" s="51"/>
      <c r="BU484" s="51"/>
      <c r="BV484" s="51"/>
      <c r="BW484" s="51"/>
      <c r="BX484" s="51"/>
      <c r="BY484" s="51"/>
      <c r="BZ484" s="51"/>
      <c r="CA484" s="51"/>
      <c r="CB484" s="51"/>
    </row>
    <row r="485" spans="1:80" ht="9.75" customHeight="1" x14ac:dyDescent="0.4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/>
      <c r="BL485" s="51"/>
      <c r="BM485" s="51"/>
      <c r="BN485" s="51"/>
      <c r="BO485" s="51"/>
      <c r="BP485" s="51"/>
      <c r="BQ485" s="51"/>
      <c r="BR485" s="51"/>
      <c r="BS485" s="51"/>
      <c r="BT485" s="51"/>
      <c r="BU485" s="51"/>
      <c r="BV485" s="51"/>
      <c r="BW485" s="51"/>
      <c r="BX485" s="51"/>
      <c r="BY485" s="51"/>
      <c r="BZ485" s="51"/>
      <c r="CA485" s="51"/>
      <c r="CB485" s="51"/>
    </row>
    <row r="486" spans="1:80" ht="9.75" customHeight="1" x14ac:dyDescent="0.4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1"/>
      <c r="BM486" s="51"/>
      <c r="BN486" s="51"/>
      <c r="BO486" s="51"/>
      <c r="BP486" s="51"/>
      <c r="BQ486" s="51"/>
      <c r="BR486" s="51"/>
      <c r="BS486" s="51"/>
      <c r="BT486" s="51"/>
      <c r="BU486" s="51"/>
      <c r="BV486" s="51"/>
      <c r="BW486" s="51"/>
      <c r="BX486" s="51"/>
      <c r="BY486" s="51"/>
      <c r="BZ486" s="51"/>
      <c r="CA486" s="51"/>
      <c r="CB486" s="51"/>
    </row>
    <row r="487" spans="1:80" ht="9.75" customHeight="1" x14ac:dyDescent="0.4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1"/>
      <c r="BM487" s="51"/>
      <c r="BN487" s="51"/>
      <c r="BO487" s="51"/>
      <c r="BP487" s="51"/>
      <c r="BQ487" s="51"/>
      <c r="BR487" s="51"/>
      <c r="BS487" s="51"/>
      <c r="BT487" s="51"/>
      <c r="BU487" s="51"/>
      <c r="BV487" s="51"/>
      <c r="BW487" s="51"/>
      <c r="BX487" s="51"/>
      <c r="BY487" s="51"/>
      <c r="BZ487" s="51"/>
      <c r="CA487" s="51"/>
      <c r="CB487" s="51"/>
    </row>
    <row r="488" spans="1:80" ht="9.75" customHeight="1" x14ac:dyDescent="0.4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  <c r="BN488" s="51"/>
      <c r="BO488" s="51"/>
      <c r="BP488" s="51"/>
      <c r="BQ488" s="51"/>
      <c r="BR488" s="51"/>
      <c r="BS488" s="51"/>
      <c r="BT488" s="51"/>
      <c r="BU488" s="51"/>
      <c r="BV488" s="51"/>
      <c r="BW488" s="51"/>
      <c r="BX488" s="51"/>
      <c r="BY488" s="51"/>
      <c r="BZ488" s="51"/>
      <c r="CA488" s="51"/>
      <c r="CB488" s="51"/>
    </row>
    <row r="489" spans="1:80" ht="9.75" customHeight="1" x14ac:dyDescent="0.4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  <c r="BN489" s="51"/>
      <c r="BO489" s="51"/>
      <c r="BP489" s="51"/>
      <c r="BQ489" s="51"/>
      <c r="BR489" s="51"/>
      <c r="BS489" s="51"/>
      <c r="BT489" s="51"/>
      <c r="BU489" s="51"/>
      <c r="BV489" s="51"/>
      <c r="BW489" s="51"/>
      <c r="BX489" s="51"/>
      <c r="BY489" s="51"/>
      <c r="BZ489" s="51"/>
      <c r="CA489" s="51"/>
      <c r="CB489" s="51"/>
    </row>
    <row r="490" spans="1:80" ht="9.75" customHeight="1" x14ac:dyDescent="0.4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  <c r="BN490" s="51"/>
      <c r="BO490" s="51"/>
      <c r="BP490" s="51"/>
      <c r="BQ490" s="51"/>
      <c r="BR490" s="51"/>
      <c r="BS490" s="51"/>
      <c r="BT490" s="51"/>
      <c r="BU490" s="51"/>
      <c r="BV490" s="51"/>
      <c r="BW490" s="51"/>
      <c r="BX490" s="51"/>
      <c r="BY490" s="51"/>
      <c r="BZ490" s="51"/>
      <c r="CA490" s="51"/>
      <c r="CB490" s="51"/>
    </row>
    <row r="491" spans="1:80" ht="9.75" customHeight="1" x14ac:dyDescent="0.4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1"/>
      <c r="BM491" s="51"/>
      <c r="BN491" s="51"/>
      <c r="BO491" s="51"/>
      <c r="BP491" s="51"/>
      <c r="BQ491" s="51"/>
      <c r="BR491" s="51"/>
      <c r="BS491" s="51"/>
      <c r="BT491" s="51"/>
      <c r="BU491" s="51"/>
      <c r="BV491" s="51"/>
      <c r="BW491" s="51"/>
      <c r="BX491" s="51"/>
      <c r="BY491" s="51"/>
      <c r="BZ491" s="51"/>
      <c r="CA491" s="51"/>
      <c r="CB491" s="51"/>
    </row>
    <row r="492" spans="1:80" ht="9.75" customHeight="1" x14ac:dyDescent="0.4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1"/>
      <c r="BM492" s="51"/>
      <c r="BN492" s="51"/>
      <c r="BO492" s="51"/>
      <c r="BP492" s="51"/>
      <c r="BQ492" s="51"/>
      <c r="BR492" s="51"/>
      <c r="BS492" s="51"/>
      <c r="BT492" s="51"/>
      <c r="BU492" s="51"/>
      <c r="BV492" s="51"/>
      <c r="BW492" s="51"/>
      <c r="BX492" s="51"/>
      <c r="BY492" s="51"/>
      <c r="BZ492" s="51"/>
      <c r="CA492" s="51"/>
      <c r="CB492" s="51"/>
    </row>
    <row r="493" spans="1:80" ht="9.75" customHeight="1" x14ac:dyDescent="0.4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/>
      <c r="BL493" s="51"/>
      <c r="BM493" s="51"/>
      <c r="BN493" s="51"/>
      <c r="BO493" s="51"/>
      <c r="BP493" s="51"/>
      <c r="BQ493" s="51"/>
      <c r="BR493" s="51"/>
      <c r="BS493" s="51"/>
      <c r="BT493" s="51"/>
      <c r="BU493" s="51"/>
      <c r="BV493" s="51"/>
      <c r="BW493" s="51"/>
      <c r="BX493" s="51"/>
      <c r="BY493" s="51"/>
      <c r="BZ493" s="51"/>
      <c r="CA493" s="51"/>
      <c r="CB493" s="51"/>
    </row>
    <row r="494" spans="1:80" ht="9.75" customHeight="1" x14ac:dyDescent="0.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1"/>
      <c r="BM494" s="51"/>
      <c r="BN494" s="51"/>
      <c r="BO494" s="51"/>
      <c r="BP494" s="51"/>
      <c r="BQ494" s="51"/>
      <c r="BR494" s="51"/>
      <c r="BS494" s="51"/>
      <c r="BT494" s="51"/>
      <c r="BU494" s="51"/>
      <c r="BV494" s="51"/>
      <c r="BW494" s="51"/>
      <c r="BX494" s="51"/>
      <c r="BY494" s="51"/>
      <c r="BZ494" s="51"/>
      <c r="CA494" s="51"/>
      <c r="CB494" s="51"/>
    </row>
    <row r="495" spans="1:80" ht="9.75" customHeight="1" x14ac:dyDescent="0.4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/>
      <c r="BM495" s="51"/>
      <c r="BN495" s="51"/>
      <c r="BO495" s="51"/>
      <c r="BP495" s="51"/>
      <c r="BQ495" s="51"/>
      <c r="BR495" s="51"/>
      <c r="BS495" s="51"/>
      <c r="BT495" s="51"/>
      <c r="BU495" s="51"/>
      <c r="BV495" s="51"/>
      <c r="BW495" s="51"/>
      <c r="BX495" s="51"/>
      <c r="BY495" s="51"/>
      <c r="BZ495" s="51"/>
      <c r="CA495" s="51"/>
      <c r="CB495" s="51"/>
    </row>
    <row r="496" spans="1:80" ht="9.75" customHeight="1" x14ac:dyDescent="0.4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1"/>
      <c r="BM496" s="51"/>
      <c r="BN496" s="51"/>
      <c r="BO496" s="51"/>
      <c r="BP496" s="51"/>
      <c r="BQ496" s="51"/>
      <c r="BR496" s="51"/>
      <c r="BS496" s="51"/>
      <c r="BT496" s="51"/>
      <c r="BU496" s="51"/>
      <c r="BV496" s="51"/>
      <c r="BW496" s="51"/>
      <c r="BX496" s="51"/>
      <c r="BY496" s="51"/>
      <c r="BZ496" s="51"/>
      <c r="CA496" s="51"/>
      <c r="CB496" s="51"/>
    </row>
    <row r="497" spans="1:80" ht="9.75" customHeight="1" x14ac:dyDescent="0.4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1"/>
      <c r="BM497" s="51"/>
      <c r="BN497" s="51"/>
      <c r="BO497" s="51"/>
      <c r="BP497" s="51"/>
      <c r="BQ497" s="51"/>
      <c r="BR497" s="51"/>
      <c r="BS497" s="51"/>
      <c r="BT497" s="51"/>
      <c r="BU497" s="51"/>
      <c r="BV497" s="51"/>
      <c r="BW497" s="51"/>
      <c r="BX497" s="51"/>
      <c r="BY497" s="51"/>
      <c r="BZ497" s="51"/>
      <c r="CA497" s="51"/>
      <c r="CB497" s="51"/>
    </row>
    <row r="498" spans="1:80" ht="9.75" customHeight="1" x14ac:dyDescent="0.4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  <c r="BJ498" s="51"/>
      <c r="BK498" s="51"/>
      <c r="BL498" s="51"/>
      <c r="BM498" s="51"/>
      <c r="BN498" s="51"/>
      <c r="BO498" s="51"/>
      <c r="BP498" s="51"/>
      <c r="BQ498" s="51"/>
      <c r="BR498" s="51"/>
      <c r="BS498" s="51"/>
      <c r="BT498" s="51"/>
      <c r="BU498" s="51"/>
      <c r="BV498" s="51"/>
      <c r="BW498" s="51"/>
      <c r="BX498" s="51"/>
      <c r="BY498" s="51"/>
      <c r="BZ498" s="51"/>
      <c r="CA498" s="51"/>
      <c r="CB498" s="51"/>
    </row>
    <row r="499" spans="1:80" ht="9.75" customHeight="1" x14ac:dyDescent="0.4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  <c r="BJ499" s="51"/>
      <c r="BK499" s="51"/>
      <c r="BL499" s="51"/>
      <c r="BM499" s="51"/>
      <c r="BN499" s="51"/>
      <c r="BO499" s="51"/>
      <c r="BP499" s="51"/>
      <c r="BQ499" s="51"/>
      <c r="BR499" s="51"/>
      <c r="BS499" s="51"/>
      <c r="BT499" s="51"/>
      <c r="BU499" s="51"/>
      <c r="BV499" s="51"/>
      <c r="BW499" s="51"/>
      <c r="BX499" s="51"/>
      <c r="BY499" s="51"/>
      <c r="BZ499" s="51"/>
      <c r="CA499" s="51"/>
      <c r="CB499" s="51"/>
    </row>
    <row r="500" spans="1:80" ht="9.75" customHeight="1" x14ac:dyDescent="0.4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  <c r="BJ500" s="51"/>
      <c r="BK500" s="51"/>
      <c r="BL500" s="51"/>
      <c r="BM500" s="51"/>
      <c r="BN500" s="51"/>
      <c r="BO500" s="51"/>
      <c r="BP500" s="51"/>
      <c r="BQ500" s="51"/>
      <c r="BR500" s="51"/>
      <c r="BS500" s="51"/>
      <c r="BT500" s="51"/>
      <c r="BU500" s="51"/>
      <c r="BV500" s="51"/>
      <c r="BW500" s="51"/>
      <c r="BX500" s="51"/>
      <c r="BY500" s="51"/>
      <c r="BZ500" s="51"/>
      <c r="CA500" s="51"/>
      <c r="CB500" s="51"/>
    </row>
    <row r="501" spans="1:80" ht="9.75" customHeight="1" x14ac:dyDescent="0.4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  <c r="BN501" s="51"/>
      <c r="BO501" s="51"/>
      <c r="BP501" s="51"/>
      <c r="BQ501" s="51"/>
      <c r="BR501" s="51"/>
      <c r="BS501" s="51"/>
      <c r="BT501" s="51"/>
      <c r="BU501" s="51"/>
      <c r="BV501" s="51"/>
      <c r="BW501" s="51"/>
      <c r="BX501" s="51"/>
      <c r="BY501" s="51"/>
      <c r="BZ501" s="51"/>
      <c r="CA501" s="51"/>
      <c r="CB501" s="51"/>
    </row>
    <row r="502" spans="1:80" ht="9.75" customHeight="1" x14ac:dyDescent="0.4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1"/>
      <c r="BM502" s="51"/>
      <c r="BN502" s="51"/>
      <c r="BO502" s="51"/>
      <c r="BP502" s="51"/>
      <c r="BQ502" s="51"/>
      <c r="BR502" s="51"/>
      <c r="BS502" s="51"/>
      <c r="BT502" s="51"/>
      <c r="BU502" s="51"/>
      <c r="BV502" s="51"/>
      <c r="BW502" s="51"/>
      <c r="BX502" s="51"/>
      <c r="BY502" s="51"/>
      <c r="BZ502" s="51"/>
      <c r="CA502" s="51"/>
      <c r="CB502" s="51"/>
    </row>
    <row r="503" spans="1:80" ht="9.75" customHeight="1" x14ac:dyDescent="0.4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  <c r="BJ503" s="51"/>
      <c r="BK503" s="51"/>
      <c r="BL503" s="51"/>
      <c r="BM503" s="51"/>
      <c r="BN503" s="51"/>
      <c r="BO503" s="51"/>
      <c r="BP503" s="51"/>
      <c r="BQ503" s="51"/>
      <c r="BR503" s="51"/>
      <c r="BS503" s="51"/>
      <c r="BT503" s="51"/>
      <c r="BU503" s="51"/>
      <c r="BV503" s="51"/>
      <c r="BW503" s="51"/>
      <c r="BX503" s="51"/>
      <c r="BY503" s="51"/>
      <c r="BZ503" s="51"/>
      <c r="CA503" s="51"/>
      <c r="CB503" s="51"/>
    </row>
    <row r="504" spans="1:80" ht="9.75" customHeight="1" x14ac:dyDescent="0.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  <c r="BJ504" s="51"/>
      <c r="BK504" s="51"/>
      <c r="BL504" s="51"/>
      <c r="BM504" s="51"/>
      <c r="BN504" s="51"/>
      <c r="BO504" s="51"/>
      <c r="BP504" s="51"/>
      <c r="BQ504" s="51"/>
      <c r="BR504" s="51"/>
      <c r="BS504" s="51"/>
      <c r="BT504" s="51"/>
      <c r="BU504" s="51"/>
      <c r="BV504" s="51"/>
      <c r="BW504" s="51"/>
      <c r="BX504" s="51"/>
      <c r="BY504" s="51"/>
      <c r="BZ504" s="51"/>
      <c r="CA504" s="51"/>
      <c r="CB504" s="51"/>
    </row>
    <row r="505" spans="1:80" ht="9.75" customHeight="1" x14ac:dyDescent="0.4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1"/>
      <c r="BM505" s="51"/>
      <c r="BN505" s="51"/>
      <c r="BO505" s="51"/>
      <c r="BP505" s="51"/>
      <c r="BQ505" s="51"/>
      <c r="BR505" s="51"/>
      <c r="BS505" s="51"/>
      <c r="BT505" s="51"/>
      <c r="BU505" s="51"/>
      <c r="BV505" s="51"/>
      <c r="BW505" s="51"/>
      <c r="BX505" s="51"/>
      <c r="BY505" s="51"/>
      <c r="BZ505" s="51"/>
      <c r="CA505" s="51"/>
      <c r="CB505" s="51"/>
    </row>
    <row r="506" spans="1:80" ht="9.75" customHeight="1" x14ac:dyDescent="0.4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1"/>
      <c r="BM506" s="51"/>
      <c r="BN506" s="51"/>
      <c r="BO506" s="51"/>
      <c r="BP506" s="51"/>
      <c r="BQ506" s="51"/>
      <c r="BR506" s="51"/>
      <c r="BS506" s="51"/>
      <c r="BT506" s="51"/>
      <c r="BU506" s="51"/>
      <c r="BV506" s="51"/>
      <c r="BW506" s="51"/>
      <c r="BX506" s="51"/>
      <c r="BY506" s="51"/>
      <c r="BZ506" s="51"/>
      <c r="CA506" s="51"/>
      <c r="CB506" s="51"/>
    </row>
    <row r="507" spans="1:80" ht="9.75" customHeight="1" x14ac:dyDescent="0.4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1"/>
      <c r="BM507" s="51"/>
      <c r="BN507" s="51"/>
      <c r="BO507" s="51"/>
      <c r="BP507" s="51"/>
      <c r="BQ507" s="51"/>
      <c r="BR507" s="51"/>
      <c r="BS507" s="51"/>
      <c r="BT507" s="51"/>
      <c r="BU507" s="51"/>
      <c r="BV507" s="51"/>
      <c r="BW507" s="51"/>
      <c r="BX507" s="51"/>
      <c r="BY507" s="51"/>
      <c r="BZ507" s="51"/>
      <c r="CA507" s="51"/>
      <c r="CB507" s="51"/>
    </row>
    <row r="508" spans="1:80" ht="9.75" customHeight="1" x14ac:dyDescent="0.4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  <c r="BN508" s="51"/>
      <c r="BO508" s="51"/>
      <c r="BP508" s="51"/>
      <c r="BQ508" s="51"/>
      <c r="BR508" s="51"/>
      <c r="BS508" s="51"/>
      <c r="BT508" s="51"/>
      <c r="BU508" s="51"/>
      <c r="BV508" s="51"/>
      <c r="BW508" s="51"/>
      <c r="BX508" s="51"/>
      <c r="BY508" s="51"/>
      <c r="BZ508" s="51"/>
      <c r="CA508" s="51"/>
      <c r="CB508" s="51"/>
    </row>
    <row r="509" spans="1:80" ht="9.75" customHeight="1" x14ac:dyDescent="0.4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1"/>
      <c r="BM509" s="51"/>
      <c r="BN509" s="51"/>
      <c r="BO509" s="51"/>
      <c r="BP509" s="51"/>
      <c r="BQ509" s="51"/>
      <c r="BR509" s="51"/>
      <c r="BS509" s="51"/>
      <c r="BT509" s="51"/>
      <c r="BU509" s="51"/>
      <c r="BV509" s="51"/>
      <c r="BW509" s="51"/>
      <c r="BX509" s="51"/>
      <c r="BY509" s="51"/>
      <c r="BZ509" s="51"/>
      <c r="CA509" s="51"/>
      <c r="CB509" s="51"/>
    </row>
    <row r="510" spans="1:80" ht="9.75" customHeight="1" x14ac:dyDescent="0.4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  <c r="BJ510" s="51"/>
      <c r="BK510" s="51"/>
      <c r="BL510" s="51"/>
      <c r="BM510" s="51"/>
      <c r="BN510" s="51"/>
      <c r="BO510" s="51"/>
      <c r="BP510" s="51"/>
      <c r="BQ510" s="51"/>
      <c r="BR510" s="51"/>
      <c r="BS510" s="51"/>
      <c r="BT510" s="51"/>
      <c r="BU510" s="51"/>
      <c r="BV510" s="51"/>
      <c r="BW510" s="51"/>
      <c r="BX510" s="51"/>
      <c r="BY510" s="51"/>
      <c r="BZ510" s="51"/>
      <c r="CA510" s="51"/>
      <c r="CB510" s="51"/>
    </row>
    <row r="511" spans="1:80" ht="9.75" customHeight="1" x14ac:dyDescent="0.4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  <c r="BJ511" s="51"/>
      <c r="BK511" s="51"/>
      <c r="BL511" s="51"/>
      <c r="BM511" s="51"/>
      <c r="BN511" s="51"/>
      <c r="BO511" s="51"/>
      <c r="BP511" s="51"/>
      <c r="BQ511" s="51"/>
      <c r="BR511" s="51"/>
      <c r="BS511" s="51"/>
      <c r="BT511" s="51"/>
      <c r="BU511" s="51"/>
      <c r="BV511" s="51"/>
      <c r="BW511" s="51"/>
      <c r="BX511" s="51"/>
      <c r="BY511" s="51"/>
      <c r="BZ511" s="51"/>
      <c r="CA511" s="51"/>
      <c r="CB511" s="51"/>
    </row>
    <row r="512" spans="1:80" ht="9.75" customHeight="1" x14ac:dyDescent="0.4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  <c r="BJ512" s="51"/>
      <c r="BK512" s="51"/>
      <c r="BL512" s="51"/>
      <c r="BM512" s="51"/>
      <c r="BN512" s="51"/>
      <c r="BO512" s="51"/>
      <c r="BP512" s="51"/>
      <c r="BQ512" s="51"/>
      <c r="BR512" s="51"/>
      <c r="BS512" s="51"/>
      <c r="BT512" s="51"/>
      <c r="BU512" s="51"/>
      <c r="BV512" s="51"/>
      <c r="BW512" s="51"/>
      <c r="BX512" s="51"/>
      <c r="BY512" s="51"/>
      <c r="BZ512" s="51"/>
      <c r="CA512" s="51"/>
      <c r="CB512" s="51"/>
    </row>
    <row r="513" spans="1:80" ht="9.75" customHeight="1" x14ac:dyDescent="0.4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  <c r="BJ513" s="51"/>
      <c r="BK513" s="51"/>
      <c r="BL513" s="51"/>
      <c r="BM513" s="51"/>
      <c r="BN513" s="51"/>
      <c r="BO513" s="51"/>
      <c r="BP513" s="51"/>
      <c r="BQ513" s="51"/>
      <c r="BR513" s="51"/>
      <c r="BS513" s="51"/>
      <c r="BT513" s="51"/>
      <c r="BU513" s="51"/>
      <c r="BV513" s="51"/>
      <c r="BW513" s="51"/>
      <c r="BX513" s="51"/>
      <c r="BY513" s="51"/>
      <c r="BZ513" s="51"/>
      <c r="CA513" s="51"/>
      <c r="CB513" s="51"/>
    </row>
    <row r="514" spans="1:80" ht="9.75" customHeight="1" x14ac:dyDescent="0.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  <c r="BJ514" s="51"/>
      <c r="BK514" s="51"/>
      <c r="BL514" s="51"/>
      <c r="BM514" s="51"/>
      <c r="BN514" s="51"/>
      <c r="BO514" s="51"/>
      <c r="BP514" s="51"/>
      <c r="BQ514" s="51"/>
      <c r="BR514" s="51"/>
      <c r="BS514" s="51"/>
      <c r="BT514" s="51"/>
      <c r="BU514" s="51"/>
      <c r="BV514" s="51"/>
      <c r="BW514" s="51"/>
      <c r="BX514" s="51"/>
      <c r="BY514" s="51"/>
      <c r="BZ514" s="51"/>
      <c r="CA514" s="51"/>
      <c r="CB514" s="51"/>
    </row>
    <row r="515" spans="1:80" ht="9.75" customHeight="1" x14ac:dyDescent="0.4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  <c r="BJ515" s="51"/>
      <c r="BK515" s="51"/>
      <c r="BL515" s="51"/>
      <c r="BM515" s="51"/>
      <c r="BN515" s="51"/>
      <c r="BO515" s="51"/>
      <c r="BP515" s="51"/>
      <c r="BQ515" s="51"/>
      <c r="BR515" s="51"/>
      <c r="BS515" s="51"/>
      <c r="BT515" s="51"/>
      <c r="BU515" s="51"/>
      <c r="BV515" s="51"/>
      <c r="BW515" s="51"/>
      <c r="BX515" s="51"/>
      <c r="BY515" s="51"/>
      <c r="BZ515" s="51"/>
      <c r="CA515" s="51"/>
      <c r="CB515" s="51"/>
    </row>
    <row r="516" spans="1:80" ht="9.75" customHeight="1" x14ac:dyDescent="0.4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  <c r="BJ516" s="51"/>
      <c r="BK516" s="51"/>
      <c r="BL516" s="51"/>
      <c r="BM516" s="51"/>
      <c r="BN516" s="51"/>
      <c r="BO516" s="51"/>
      <c r="BP516" s="51"/>
      <c r="BQ516" s="51"/>
      <c r="BR516" s="51"/>
      <c r="BS516" s="51"/>
      <c r="BT516" s="51"/>
      <c r="BU516" s="51"/>
      <c r="BV516" s="51"/>
      <c r="BW516" s="51"/>
      <c r="BX516" s="51"/>
      <c r="BY516" s="51"/>
      <c r="BZ516" s="51"/>
      <c r="CA516" s="51"/>
      <c r="CB516" s="51"/>
    </row>
    <row r="517" spans="1:80" ht="9.75" customHeight="1" x14ac:dyDescent="0.4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1"/>
      <c r="BM517" s="51"/>
      <c r="BN517" s="51"/>
      <c r="BO517" s="51"/>
      <c r="BP517" s="51"/>
      <c r="BQ517" s="51"/>
      <c r="BR517" s="51"/>
      <c r="BS517" s="51"/>
      <c r="BT517" s="51"/>
      <c r="BU517" s="51"/>
      <c r="BV517" s="51"/>
      <c r="BW517" s="51"/>
      <c r="BX517" s="51"/>
      <c r="BY517" s="51"/>
      <c r="BZ517" s="51"/>
      <c r="CA517" s="51"/>
      <c r="CB517" s="51"/>
    </row>
    <row r="518" spans="1:80" ht="9.75" customHeight="1" x14ac:dyDescent="0.4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  <c r="BJ518" s="51"/>
      <c r="BK518" s="51"/>
      <c r="BL518" s="51"/>
      <c r="BM518" s="51"/>
      <c r="BN518" s="51"/>
      <c r="BO518" s="51"/>
      <c r="BP518" s="51"/>
      <c r="BQ518" s="51"/>
      <c r="BR518" s="51"/>
      <c r="BS518" s="51"/>
      <c r="BT518" s="51"/>
      <c r="BU518" s="51"/>
      <c r="BV518" s="51"/>
      <c r="BW518" s="51"/>
      <c r="BX518" s="51"/>
      <c r="BY518" s="51"/>
      <c r="BZ518" s="51"/>
      <c r="CA518" s="51"/>
      <c r="CB518" s="51"/>
    </row>
    <row r="519" spans="1:80" ht="9.75" customHeight="1" x14ac:dyDescent="0.4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  <c r="BJ519" s="51"/>
      <c r="BK519" s="51"/>
      <c r="BL519" s="51"/>
      <c r="BM519" s="51"/>
      <c r="BN519" s="51"/>
      <c r="BO519" s="51"/>
      <c r="BP519" s="51"/>
      <c r="BQ519" s="51"/>
      <c r="BR519" s="51"/>
      <c r="BS519" s="51"/>
      <c r="BT519" s="51"/>
      <c r="BU519" s="51"/>
      <c r="BV519" s="51"/>
      <c r="BW519" s="51"/>
      <c r="BX519" s="51"/>
      <c r="BY519" s="51"/>
      <c r="BZ519" s="51"/>
      <c r="CA519" s="51"/>
      <c r="CB519" s="51"/>
    </row>
    <row r="520" spans="1:80" ht="9.75" customHeight="1" x14ac:dyDescent="0.4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  <c r="BJ520" s="51"/>
      <c r="BK520" s="51"/>
      <c r="BL520" s="51"/>
      <c r="BM520" s="51"/>
      <c r="BN520" s="51"/>
      <c r="BO520" s="51"/>
      <c r="BP520" s="51"/>
      <c r="BQ520" s="51"/>
      <c r="BR520" s="51"/>
      <c r="BS520" s="51"/>
      <c r="BT520" s="51"/>
      <c r="BU520" s="51"/>
      <c r="BV520" s="51"/>
      <c r="BW520" s="51"/>
      <c r="BX520" s="51"/>
      <c r="BY520" s="51"/>
      <c r="BZ520" s="51"/>
      <c r="CA520" s="51"/>
      <c r="CB520" s="51"/>
    </row>
    <row r="521" spans="1:80" ht="9.75" customHeight="1" x14ac:dyDescent="0.4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  <c r="BJ521" s="51"/>
      <c r="BK521" s="51"/>
      <c r="BL521" s="51"/>
      <c r="BM521" s="51"/>
      <c r="BN521" s="51"/>
      <c r="BO521" s="51"/>
      <c r="BP521" s="51"/>
      <c r="BQ521" s="51"/>
      <c r="BR521" s="51"/>
      <c r="BS521" s="51"/>
      <c r="BT521" s="51"/>
      <c r="BU521" s="51"/>
      <c r="BV521" s="51"/>
      <c r="BW521" s="51"/>
      <c r="BX521" s="51"/>
      <c r="BY521" s="51"/>
      <c r="BZ521" s="51"/>
      <c r="CA521" s="51"/>
      <c r="CB521" s="51"/>
    </row>
    <row r="522" spans="1:80" ht="9.75" customHeight="1" x14ac:dyDescent="0.4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1"/>
      <c r="BM522" s="51"/>
      <c r="BN522" s="51"/>
      <c r="BO522" s="51"/>
      <c r="BP522" s="51"/>
      <c r="BQ522" s="51"/>
      <c r="BR522" s="51"/>
      <c r="BS522" s="51"/>
      <c r="BT522" s="51"/>
      <c r="BU522" s="51"/>
      <c r="BV522" s="51"/>
      <c r="BW522" s="51"/>
      <c r="BX522" s="51"/>
      <c r="BY522" s="51"/>
      <c r="BZ522" s="51"/>
      <c r="CA522" s="51"/>
      <c r="CB522" s="51"/>
    </row>
    <row r="523" spans="1:80" ht="9.75" customHeight="1" x14ac:dyDescent="0.4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  <c r="BJ523" s="51"/>
      <c r="BK523" s="51"/>
      <c r="BL523" s="51"/>
      <c r="BM523" s="51"/>
      <c r="BN523" s="51"/>
      <c r="BO523" s="51"/>
      <c r="BP523" s="51"/>
      <c r="BQ523" s="51"/>
      <c r="BR523" s="51"/>
      <c r="BS523" s="51"/>
      <c r="BT523" s="51"/>
      <c r="BU523" s="51"/>
      <c r="BV523" s="51"/>
      <c r="BW523" s="51"/>
      <c r="BX523" s="51"/>
      <c r="BY523" s="51"/>
      <c r="BZ523" s="51"/>
      <c r="CA523" s="51"/>
      <c r="CB523" s="51"/>
    </row>
    <row r="524" spans="1:80" ht="9.75" customHeight="1" x14ac:dyDescent="0.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  <c r="BJ524" s="51"/>
      <c r="BK524" s="51"/>
      <c r="BL524" s="51"/>
      <c r="BM524" s="51"/>
      <c r="BN524" s="51"/>
      <c r="BO524" s="51"/>
      <c r="BP524" s="51"/>
      <c r="BQ524" s="51"/>
      <c r="BR524" s="51"/>
      <c r="BS524" s="51"/>
      <c r="BT524" s="51"/>
      <c r="BU524" s="51"/>
      <c r="BV524" s="51"/>
      <c r="BW524" s="51"/>
      <c r="BX524" s="51"/>
      <c r="BY524" s="51"/>
      <c r="BZ524" s="51"/>
      <c r="CA524" s="51"/>
      <c r="CB524" s="51"/>
    </row>
    <row r="525" spans="1:80" ht="9.75" customHeight="1" x14ac:dyDescent="0.4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  <c r="BJ525" s="51"/>
      <c r="BK525" s="51"/>
      <c r="BL525" s="51"/>
      <c r="BM525" s="51"/>
      <c r="BN525" s="51"/>
      <c r="BO525" s="51"/>
      <c r="BP525" s="51"/>
      <c r="BQ525" s="51"/>
      <c r="BR525" s="51"/>
      <c r="BS525" s="51"/>
      <c r="BT525" s="51"/>
      <c r="BU525" s="51"/>
      <c r="BV525" s="51"/>
      <c r="BW525" s="51"/>
      <c r="BX525" s="51"/>
      <c r="BY525" s="51"/>
      <c r="BZ525" s="51"/>
      <c r="CA525" s="51"/>
      <c r="CB525" s="51"/>
    </row>
    <row r="526" spans="1:80" ht="9.75" customHeight="1" x14ac:dyDescent="0.4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  <c r="BJ526" s="51"/>
      <c r="BK526" s="51"/>
      <c r="BL526" s="51"/>
      <c r="BM526" s="51"/>
      <c r="BN526" s="51"/>
      <c r="BO526" s="51"/>
      <c r="BP526" s="51"/>
      <c r="BQ526" s="51"/>
      <c r="BR526" s="51"/>
      <c r="BS526" s="51"/>
      <c r="BT526" s="51"/>
      <c r="BU526" s="51"/>
      <c r="BV526" s="51"/>
      <c r="BW526" s="51"/>
      <c r="BX526" s="51"/>
      <c r="BY526" s="51"/>
      <c r="BZ526" s="51"/>
      <c r="CA526" s="51"/>
      <c r="CB526" s="51"/>
    </row>
    <row r="527" spans="1:80" ht="9.75" customHeight="1" x14ac:dyDescent="0.4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1"/>
      <c r="BM527" s="51"/>
      <c r="BN527" s="51"/>
      <c r="BO527" s="51"/>
      <c r="BP527" s="51"/>
      <c r="BQ527" s="51"/>
      <c r="BR527" s="51"/>
      <c r="BS527" s="51"/>
      <c r="BT527" s="51"/>
      <c r="BU527" s="51"/>
      <c r="BV527" s="51"/>
      <c r="BW527" s="51"/>
      <c r="BX527" s="51"/>
      <c r="BY527" s="51"/>
      <c r="BZ527" s="51"/>
      <c r="CA527" s="51"/>
      <c r="CB527" s="51"/>
    </row>
    <row r="528" spans="1:80" ht="9.75" customHeight="1" x14ac:dyDescent="0.4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1"/>
      <c r="BM528" s="51"/>
      <c r="BN528" s="51"/>
      <c r="BO528" s="51"/>
      <c r="BP528" s="51"/>
      <c r="BQ528" s="51"/>
      <c r="BR528" s="51"/>
      <c r="BS528" s="51"/>
      <c r="BT528" s="51"/>
      <c r="BU528" s="51"/>
      <c r="BV528" s="51"/>
      <c r="BW528" s="51"/>
      <c r="BX528" s="51"/>
      <c r="BY528" s="51"/>
      <c r="BZ528" s="51"/>
      <c r="CA528" s="51"/>
      <c r="CB528" s="51"/>
    </row>
    <row r="529" spans="1:80" ht="9.75" customHeight="1" x14ac:dyDescent="0.4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  <c r="BJ529" s="51"/>
      <c r="BK529" s="51"/>
      <c r="BL529" s="51"/>
      <c r="BM529" s="51"/>
      <c r="BN529" s="51"/>
      <c r="BO529" s="51"/>
      <c r="BP529" s="51"/>
      <c r="BQ529" s="51"/>
      <c r="BR529" s="51"/>
      <c r="BS529" s="51"/>
      <c r="BT529" s="51"/>
      <c r="BU529" s="51"/>
      <c r="BV529" s="51"/>
      <c r="BW529" s="51"/>
      <c r="BX529" s="51"/>
      <c r="BY529" s="51"/>
      <c r="BZ529" s="51"/>
      <c r="CA529" s="51"/>
      <c r="CB529" s="51"/>
    </row>
    <row r="530" spans="1:80" ht="9.75" customHeight="1" x14ac:dyDescent="0.4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  <c r="BJ530" s="51"/>
      <c r="BK530" s="51"/>
      <c r="BL530" s="51"/>
      <c r="BM530" s="51"/>
      <c r="BN530" s="51"/>
      <c r="BO530" s="51"/>
      <c r="BP530" s="51"/>
      <c r="BQ530" s="51"/>
      <c r="BR530" s="51"/>
      <c r="BS530" s="51"/>
      <c r="BT530" s="51"/>
      <c r="BU530" s="51"/>
      <c r="BV530" s="51"/>
      <c r="BW530" s="51"/>
      <c r="BX530" s="51"/>
      <c r="BY530" s="51"/>
      <c r="BZ530" s="51"/>
      <c r="CA530" s="51"/>
      <c r="CB530" s="51"/>
    </row>
    <row r="531" spans="1:80" ht="9.75" customHeight="1" x14ac:dyDescent="0.4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1"/>
      <c r="BM531" s="51"/>
      <c r="BN531" s="51"/>
      <c r="BO531" s="51"/>
      <c r="BP531" s="51"/>
      <c r="BQ531" s="51"/>
      <c r="BR531" s="51"/>
      <c r="BS531" s="51"/>
      <c r="BT531" s="51"/>
      <c r="BU531" s="51"/>
      <c r="BV531" s="51"/>
      <c r="BW531" s="51"/>
      <c r="BX531" s="51"/>
      <c r="BY531" s="51"/>
      <c r="BZ531" s="51"/>
      <c r="CA531" s="51"/>
      <c r="CB531" s="51"/>
    </row>
    <row r="532" spans="1:80" ht="9.75" customHeight="1" x14ac:dyDescent="0.4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  <c r="BJ532" s="51"/>
      <c r="BK532" s="51"/>
      <c r="BL532" s="51"/>
      <c r="BM532" s="51"/>
      <c r="BN532" s="51"/>
      <c r="BO532" s="51"/>
      <c r="BP532" s="51"/>
      <c r="BQ532" s="51"/>
      <c r="BR532" s="51"/>
      <c r="BS532" s="51"/>
      <c r="BT532" s="51"/>
      <c r="BU532" s="51"/>
      <c r="BV532" s="51"/>
      <c r="BW532" s="51"/>
      <c r="BX532" s="51"/>
      <c r="BY532" s="51"/>
      <c r="BZ532" s="51"/>
      <c r="CA532" s="51"/>
      <c r="CB532" s="51"/>
    </row>
    <row r="533" spans="1:80" ht="9.75" customHeight="1" x14ac:dyDescent="0.4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  <c r="BJ533" s="51"/>
      <c r="BK533" s="51"/>
      <c r="BL533" s="51"/>
      <c r="BM533" s="51"/>
      <c r="BN533" s="51"/>
      <c r="BO533" s="51"/>
      <c r="BP533" s="51"/>
      <c r="BQ533" s="51"/>
      <c r="BR533" s="51"/>
      <c r="BS533" s="51"/>
      <c r="BT533" s="51"/>
      <c r="BU533" s="51"/>
      <c r="BV533" s="51"/>
      <c r="BW533" s="51"/>
      <c r="BX533" s="51"/>
      <c r="BY533" s="51"/>
      <c r="BZ533" s="51"/>
      <c r="CA533" s="51"/>
      <c r="CB533" s="51"/>
    </row>
    <row r="534" spans="1:80" ht="9.75" customHeight="1" x14ac:dyDescent="0.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  <c r="BJ534" s="51"/>
      <c r="BK534" s="51"/>
      <c r="BL534" s="51"/>
      <c r="BM534" s="51"/>
      <c r="BN534" s="51"/>
      <c r="BO534" s="51"/>
      <c r="BP534" s="51"/>
      <c r="BQ534" s="51"/>
      <c r="BR534" s="51"/>
      <c r="BS534" s="51"/>
      <c r="BT534" s="51"/>
      <c r="BU534" s="51"/>
      <c r="BV534" s="51"/>
      <c r="BW534" s="51"/>
      <c r="BX534" s="51"/>
      <c r="BY534" s="51"/>
      <c r="BZ534" s="51"/>
      <c r="CA534" s="51"/>
      <c r="CB534" s="51"/>
    </row>
    <row r="535" spans="1:80" ht="9.75" customHeight="1" x14ac:dyDescent="0.4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  <c r="BJ535" s="51"/>
      <c r="BK535" s="51"/>
      <c r="BL535" s="51"/>
      <c r="BM535" s="51"/>
      <c r="BN535" s="51"/>
      <c r="BO535" s="51"/>
      <c r="BP535" s="51"/>
      <c r="BQ535" s="51"/>
      <c r="BR535" s="51"/>
      <c r="BS535" s="51"/>
      <c r="BT535" s="51"/>
      <c r="BU535" s="51"/>
      <c r="BV535" s="51"/>
      <c r="BW535" s="51"/>
      <c r="BX535" s="51"/>
      <c r="BY535" s="51"/>
      <c r="BZ535" s="51"/>
      <c r="CA535" s="51"/>
      <c r="CB535" s="51"/>
    </row>
    <row r="536" spans="1:80" ht="9.75" customHeight="1" x14ac:dyDescent="0.4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  <c r="BJ536" s="51"/>
      <c r="BK536" s="51"/>
      <c r="BL536" s="51"/>
      <c r="BM536" s="51"/>
      <c r="BN536" s="51"/>
      <c r="BO536" s="51"/>
      <c r="BP536" s="51"/>
      <c r="BQ536" s="51"/>
      <c r="BR536" s="51"/>
      <c r="BS536" s="51"/>
      <c r="BT536" s="51"/>
      <c r="BU536" s="51"/>
      <c r="BV536" s="51"/>
      <c r="BW536" s="51"/>
      <c r="BX536" s="51"/>
      <c r="BY536" s="51"/>
      <c r="BZ536" s="51"/>
      <c r="CA536" s="51"/>
      <c r="CB536" s="51"/>
    </row>
    <row r="537" spans="1:80" ht="9.75" customHeight="1" x14ac:dyDescent="0.4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  <c r="BJ537" s="51"/>
      <c r="BK537" s="51"/>
      <c r="BL537" s="51"/>
      <c r="BM537" s="51"/>
      <c r="BN537" s="51"/>
      <c r="BO537" s="51"/>
      <c r="BP537" s="51"/>
      <c r="BQ537" s="51"/>
      <c r="BR537" s="51"/>
      <c r="BS537" s="51"/>
      <c r="BT537" s="51"/>
      <c r="BU537" s="51"/>
      <c r="BV537" s="51"/>
      <c r="BW537" s="51"/>
      <c r="BX537" s="51"/>
      <c r="BY537" s="51"/>
      <c r="BZ537" s="51"/>
      <c r="CA537" s="51"/>
      <c r="CB537" s="51"/>
    </row>
    <row r="538" spans="1:80" ht="9.75" customHeight="1" x14ac:dyDescent="0.4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  <c r="BJ538" s="51"/>
      <c r="BK538" s="51"/>
      <c r="BL538" s="51"/>
      <c r="BM538" s="51"/>
      <c r="BN538" s="51"/>
      <c r="BO538" s="51"/>
      <c r="BP538" s="51"/>
      <c r="BQ538" s="51"/>
      <c r="BR538" s="51"/>
      <c r="BS538" s="51"/>
      <c r="BT538" s="51"/>
      <c r="BU538" s="51"/>
      <c r="BV538" s="51"/>
      <c r="BW538" s="51"/>
      <c r="BX538" s="51"/>
      <c r="BY538" s="51"/>
      <c r="BZ538" s="51"/>
      <c r="CA538" s="51"/>
      <c r="CB538" s="51"/>
    </row>
    <row r="539" spans="1:80" ht="9.75" customHeight="1" x14ac:dyDescent="0.4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  <c r="BN539" s="51"/>
      <c r="BO539" s="51"/>
      <c r="BP539" s="51"/>
      <c r="BQ539" s="51"/>
      <c r="BR539" s="51"/>
      <c r="BS539" s="51"/>
      <c r="BT539" s="51"/>
      <c r="BU539" s="51"/>
      <c r="BV539" s="51"/>
      <c r="BW539" s="51"/>
      <c r="BX539" s="51"/>
      <c r="BY539" s="51"/>
      <c r="BZ539" s="51"/>
      <c r="CA539" s="51"/>
      <c r="CB539" s="51"/>
    </row>
    <row r="540" spans="1:80" ht="9.75" customHeight="1" x14ac:dyDescent="0.4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  <c r="BN540" s="51"/>
      <c r="BO540" s="51"/>
      <c r="BP540" s="51"/>
      <c r="BQ540" s="51"/>
      <c r="BR540" s="51"/>
      <c r="BS540" s="51"/>
      <c r="BT540" s="51"/>
      <c r="BU540" s="51"/>
      <c r="BV540" s="51"/>
      <c r="BW540" s="51"/>
      <c r="BX540" s="51"/>
      <c r="BY540" s="51"/>
      <c r="BZ540" s="51"/>
      <c r="CA540" s="51"/>
      <c r="CB540" s="51"/>
    </row>
    <row r="541" spans="1:80" ht="9.75" customHeight="1" x14ac:dyDescent="0.4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1"/>
      <c r="BM541" s="51"/>
      <c r="BN541" s="51"/>
      <c r="BO541" s="51"/>
      <c r="BP541" s="51"/>
      <c r="BQ541" s="51"/>
      <c r="BR541" s="51"/>
      <c r="BS541" s="51"/>
      <c r="BT541" s="51"/>
      <c r="BU541" s="51"/>
      <c r="BV541" s="51"/>
      <c r="BW541" s="51"/>
      <c r="BX541" s="51"/>
      <c r="BY541" s="51"/>
      <c r="BZ541" s="51"/>
      <c r="CA541" s="51"/>
      <c r="CB541" s="51"/>
    </row>
    <row r="542" spans="1:80" ht="9.75" customHeight="1" x14ac:dyDescent="0.4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  <c r="BN542" s="51"/>
      <c r="BO542" s="51"/>
      <c r="BP542" s="51"/>
      <c r="BQ542" s="51"/>
      <c r="BR542" s="51"/>
      <c r="BS542" s="51"/>
      <c r="BT542" s="51"/>
      <c r="BU542" s="51"/>
      <c r="BV542" s="51"/>
      <c r="BW542" s="51"/>
      <c r="BX542" s="51"/>
      <c r="BY542" s="51"/>
      <c r="BZ542" s="51"/>
      <c r="CA542" s="51"/>
      <c r="CB542" s="51"/>
    </row>
    <row r="543" spans="1:80" ht="9.75" customHeight="1" x14ac:dyDescent="0.4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1"/>
      <c r="BM543" s="51"/>
      <c r="BN543" s="51"/>
      <c r="BO543" s="51"/>
      <c r="BP543" s="51"/>
      <c r="BQ543" s="51"/>
      <c r="BR543" s="51"/>
      <c r="BS543" s="51"/>
      <c r="BT543" s="51"/>
      <c r="BU543" s="51"/>
      <c r="BV543" s="51"/>
      <c r="BW543" s="51"/>
      <c r="BX543" s="51"/>
      <c r="BY543" s="51"/>
      <c r="BZ543" s="51"/>
      <c r="CA543" s="51"/>
      <c r="CB543" s="51"/>
    </row>
    <row r="544" spans="1:80" ht="9.75" customHeight="1" x14ac:dyDescent="0.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  <c r="BJ544" s="51"/>
      <c r="BK544" s="51"/>
      <c r="BL544" s="51"/>
      <c r="BM544" s="51"/>
      <c r="BN544" s="51"/>
      <c r="BO544" s="51"/>
      <c r="BP544" s="51"/>
      <c r="BQ544" s="51"/>
      <c r="BR544" s="51"/>
      <c r="BS544" s="51"/>
      <c r="BT544" s="51"/>
      <c r="BU544" s="51"/>
      <c r="BV544" s="51"/>
      <c r="BW544" s="51"/>
      <c r="BX544" s="51"/>
      <c r="BY544" s="51"/>
      <c r="BZ544" s="51"/>
      <c r="CA544" s="51"/>
      <c r="CB544" s="51"/>
    </row>
    <row r="545" spans="1:80" ht="9.75" customHeight="1" x14ac:dyDescent="0.4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1"/>
      <c r="BM545" s="51"/>
      <c r="BN545" s="51"/>
      <c r="BO545" s="51"/>
      <c r="BP545" s="51"/>
      <c r="BQ545" s="51"/>
      <c r="BR545" s="51"/>
      <c r="BS545" s="51"/>
      <c r="BT545" s="51"/>
      <c r="BU545" s="51"/>
      <c r="BV545" s="51"/>
      <c r="BW545" s="51"/>
      <c r="BX545" s="51"/>
      <c r="BY545" s="51"/>
      <c r="BZ545" s="51"/>
      <c r="CA545" s="51"/>
      <c r="CB545" s="51"/>
    </row>
    <row r="546" spans="1:80" ht="9.75" customHeight="1" x14ac:dyDescent="0.4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  <c r="BJ546" s="51"/>
      <c r="BK546" s="51"/>
      <c r="BL546" s="51"/>
      <c r="BM546" s="51"/>
      <c r="BN546" s="51"/>
      <c r="BO546" s="51"/>
      <c r="BP546" s="51"/>
      <c r="BQ546" s="51"/>
      <c r="BR546" s="51"/>
      <c r="BS546" s="51"/>
      <c r="BT546" s="51"/>
      <c r="BU546" s="51"/>
      <c r="BV546" s="51"/>
      <c r="BW546" s="51"/>
      <c r="BX546" s="51"/>
      <c r="BY546" s="51"/>
      <c r="BZ546" s="51"/>
      <c r="CA546" s="51"/>
      <c r="CB546" s="51"/>
    </row>
    <row r="547" spans="1:80" ht="9.75" customHeight="1" x14ac:dyDescent="0.4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  <c r="BJ547" s="51"/>
      <c r="BK547" s="51"/>
      <c r="BL547" s="51"/>
      <c r="BM547" s="51"/>
      <c r="BN547" s="51"/>
      <c r="BO547" s="51"/>
      <c r="BP547" s="51"/>
      <c r="BQ547" s="51"/>
      <c r="BR547" s="51"/>
      <c r="BS547" s="51"/>
      <c r="BT547" s="51"/>
      <c r="BU547" s="51"/>
      <c r="BV547" s="51"/>
      <c r="BW547" s="51"/>
      <c r="BX547" s="51"/>
      <c r="BY547" s="51"/>
      <c r="BZ547" s="51"/>
      <c r="CA547" s="51"/>
      <c r="CB547" s="51"/>
    </row>
    <row r="548" spans="1:80" ht="9.75" customHeight="1" x14ac:dyDescent="0.4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  <c r="BN548" s="51"/>
      <c r="BO548" s="51"/>
      <c r="BP548" s="51"/>
      <c r="BQ548" s="51"/>
      <c r="BR548" s="51"/>
      <c r="BS548" s="51"/>
      <c r="BT548" s="51"/>
      <c r="BU548" s="51"/>
      <c r="BV548" s="51"/>
      <c r="BW548" s="51"/>
      <c r="BX548" s="51"/>
      <c r="BY548" s="51"/>
      <c r="BZ548" s="51"/>
      <c r="CA548" s="51"/>
      <c r="CB548" s="51"/>
    </row>
    <row r="549" spans="1:80" ht="9.75" customHeight="1" x14ac:dyDescent="0.4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</row>
    <row r="550" spans="1:80" ht="9.75" customHeight="1" x14ac:dyDescent="0.4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</row>
    <row r="551" spans="1:80" ht="9.75" customHeight="1" x14ac:dyDescent="0.4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</row>
    <row r="552" spans="1:80" ht="9.75" customHeight="1" x14ac:dyDescent="0.4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</row>
    <row r="553" spans="1:80" ht="9.75" customHeight="1" x14ac:dyDescent="0.4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</row>
    <row r="554" spans="1:80" ht="9.75" customHeight="1" x14ac:dyDescent="0.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</row>
    <row r="555" spans="1:80" ht="9.75" customHeight="1" x14ac:dyDescent="0.4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1"/>
      <c r="BW555" s="51"/>
      <c r="BX555" s="51"/>
      <c r="BY555" s="51"/>
      <c r="BZ555" s="51"/>
      <c r="CA555" s="51"/>
      <c r="CB555" s="51"/>
    </row>
    <row r="556" spans="1:80" ht="9.75" customHeight="1" x14ac:dyDescent="0.4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1"/>
      <c r="BW556" s="51"/>
      <c r="BX556" s="51"/>
      <c r="BY556" s="51"/>
      <c r="BZ556" s="51"/>
      <c r="CA556" s="51"/>
      <c r="CB556" s="51"/>
    </row>
    <row r="557" spans="1:80" ht="9.75" customHeight="1" x14ac:dyDescent="0.4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1"/>
      <c r="BW557" s="51"/>
      <c r="BX557" s="51"/>
      <c r="BY557" s="51"/>
      <c r="BZ557" s="51"/>
      <c r="CA557" s="51"/>
      <c r="CB557" s="51"/>
    </row>
    <row r="558" spans="1:80" ht="9.75" customHeight="1" x14ac:dyDescent="0.4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  <c r="BN558" s="51"/>
      <c r="BO558" s="51"/>
      <c r="BP558" s="51"/>
      <c r="BQ558" s="51"/>
      <c r="BR558" s="51"/>
      <c r="BS558" s="51"/>
      <c r="BT558" s="51"/>
      <c r="BU558" s="51"/>
      <c r="BV558" s="51"/>
      <c r="BW558" s="51"/>
      <c r="BX558" s="51"/>
      <c r="BY558" s="51"/>
      <c r="BZ558" s="51"/>
      <c r="CA558" s="51"/>
      <c r="CB558" s="51"/>
    </row>
    <row r="559" spans="1:80" ht="9.75" customHeight="1" x14ac:dyDescent="0.4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  <c r="BJ559" s="51"/>
      <c r="BK559" s="51"/>
      <c r="BL559" s="51"/>
      <c r="BM559" s="51"/>
      <c r="BN559" s="51"/>
      <c r="BO559" s="51"/>
      <c r="BP559" s="51"/>
      <c r="BQ559" s="51"/>
      <c r="BR559" s="51"/>
      <c r="BS559" s="51"/>
      <c r="BT559" s="51"/>
      <c r="BU559" s="51"/>
      <c r="BV559" s="51"/>
      <c r="BW559" s="51"/>
      <c r="BX559" s="51"/>
      <c r="BY559" s="51"/>
      <c r="BZ559" s="51"/>
      <c r="CA559" s="51"/>
      <c r="CB559" s="51"/>
    </row>
    <row r="560" spans="1:80" ht="9.75" customHeight="1" x14ac:dyDescent="0.4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1"/>
      <c r="BM560" s="51"/>
      <c r="BN560" s="51"/>
      <c r="BO560" s="51"/>
      <c r="BP560" s="51"/>
      <c r="BQ560" s="51"/>
      <c r="BR560" s="51"/>
      <c r="BS560" s="51"/>
      <c r="BT560" s="51"/>
      <c r="BU560" s="51"/>
      <c r="BV560" s="51"/>
      <c r="BW560" s="51"/>
      <c r="BX560" s="51"/>
      <c r="BY560" s="51"/>
      <c r="BZ560" s="51"/>
      <c r="CA560" s="51"/>
      <c r="CB560" s="51"/>
    </row>
    <row r="561" spans="1:80" ht="9.75" customHeight="1" x14ac:dyDescent="0.4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1"/>
      <c r="BM561" s="51"/>
      <c r="BN561" s="51"/>
      <c r="BO561" s="51"/>
      <c r="BP561" s="51"/>
      <c r="BQ561" s="51"/>
      <c r="BR561" s="51"/>
      <c r="BS561" s="51"/>
      <c r="BT561" s="51"/>
      <c r="BU561" s="51"/>
      <c r="BV561" s="51"/>
      <c r="BW561" s="51"/>
      <c r="BX561" s="51"/>
      <c r="BY561" s="51"/>
      <c r="BZ561" s="51"/>
      <c r="CA561" s="51"/>
      <c r="CB561" s="51"/>
    </row>
    <row r="562" spans="1:80" ht="9.75" customHeight="1" x14ac:dyDescent="0.4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1"/>
      <c r="BM562" s="51"/>
      <c r="BN562" s="51"/>
      <c r="BO562" s="51"/>
      <c r="BP562" s="51"/>
      <c r="BQ562" s="51"/>
      <c r="BR562" s="51"/>
      <c r="BS562" s="51"/>
      <c r="BT562" s="51"/>
      <c r="BU562" s="51"/>
      <c r="BV562" s="51"/>
      <c r="BW562" s="51"/>
      <c r="BX562" s="51"/>
      <c r="BY562" s="51"/>
      <c r="BZ562" s="51"/>
      <c r="CA562" s="51"/>
      <c r="CB562" s="51"/>
    </row>
    <row r="563" spans="1:80" ht="9.75" customHeight="1" x14ac:dyDescent="0.4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  <c r="BJ563" s="51"/>
      <c r="BK563" s="51"/>
      <c r="BL563" s="51"/>
      <c r="BM563" s="51"/>
      <c r="BN563" s="51"/>
      <c r="BO563" s="51"/>
      <c r="BP563" s="51"/>
      <c r="BQ563" s="51"/>
      <c r="BR563" s="51"/>
      <c r="BS563" s="51"/>
      <c r="BT563" s="51"/>
      <c r="BU563" s="51"/>
      <c r="BV563" s="51"/>
      <c r="BW563" s="51"/>
      <c r="BX563" s="51"/>
      <c r="BY563" s="51"/>
      <c r="BZ563" s="51"/>
      <c r="CA563" s="51"/>
      <c r="CB563" s="51"/>
    </row>
    <row r="564" spans="1:80" ht="9.75" customHeight="1" x14ac:dyDescent="0.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  <c r="BJ564" s="51"/>
      <c r="BK564" s="51"/>
      <c r="BL564" s="51"/>
      <c r="BM564" s="51"/>
      <c r="BN564" s="51"/>
      <c r="BO564" s="51"/>
      <c r="BP564" s="51"/>
      <c r="BQ564" s="51"/>
      <c r="BR564" s="51"/>
      <c r="BS564" s="51"/>
      <c r="BT564" s="51"/>
      <c r="BU564" s="51"/>
      <c r="BV564" s="51"/>
      <c r="BW564" s="51"/>
      <c r="BX564" s="51"/>
      <c r="BY564" s="51"/>
      <c r="BZ564" s="51"/>
      <c r="CA564" s="51"/>
      <c r="CB564" s="51"/>
    </row>
    <row r="565" spans="1:80" ht="9.75" customHeight="1" x14ac:dyDescent="0.4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1"/>
      <c r="BM565" s="51"/>
      <c r="BN565" s="51"/>
      <c r="BO565" s="51"/>
      <c r="BP565" s="51"/>
      <c r="BQ565" s="51"/>
      <c r="BR565" s="51"/>
      <c r="BS565" s="51"/>
      <c r="BT565" s="51"/>
      <c r="BU565" s="51"/>
      <c r="BV565" s="51"/>
      <c r="BW565" s="51"/>
      <c r="BX565" s="51"/>
      <c r="BY565" s="51"/>
      <c r="BZ565" s="51"/>
      <c r="CA565" s="51"/>
      <c r="CB565" s="51"/>
    </row>
    <row r="566" spans="1:80" ht="9.75" customHeight="1" x14ac:dyDescent="0.4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  <c r="BN566" s="51"/>
      <c r="BO566" s="51"/>
      <c r="BP566" s="51"/>
      <c r="BQ566" s="51"/>
      <c r="BR566" s="51"/>
      <c r="BS566" s="51"/>
      <c r="BT566" s="51"/>
      <c r="BU566" s="51"/>
      <c r="BV566" s="51"/>
      <c r="BW566" s="51"/>
      <c r="BX566" s="51"/>
      <c r="BY566" s="51"/>
      <c r="BZ566" s="51"/>
      <c r="CA566" s="51"/>
      <c r="CB566" s="51"/>
    </row>
    <row r="567" spans="1:80" ht="9.75" customHeight="1" x14ac:dyDescent="0.4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  <c r="BN567" s="51"/>
      <c r="BO567" s="51"/>
      <c r="BP567" s="51"/>
      <c r="BQ567" s="51"/>
      <c r="BR567" s="51"/>
      <c r="BS567" s="51"/>
      <c r="BT567" s="51"/>
      <c r="BU567" s="51"/>
      <c r="BV567" s="51"/>
      <c r="BW567" s="51"/>
      <c r="BX567" s="51"/>
      <c r="BY567" s="51"/>
      <c r="BZ567" s="51"/>
      <c r="CA567" s="51"/>
      <c r="CB567" s="51"/>
    </row>
    <row r="568" spans="1:80" ht="9.75" customHeight="1" x14ac:dyDescent="0.4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  <c r="BN568" s="51"/>
      <c r="BO568" s="51"/>
      <c r="BP568" s="51"/>
      <c r="BQ568" s="51"/>
      <c r="BR568" s="51"/>
      <c r="BS568" s="51"/>
      <c r="BT568" s="51"/>
      <c r="BU568" s="51"/>
      <c r="BV568" s="51"/>
      <c r="BW568" s="51"/>
      <c r="BX568" s="51"/>
      <c r="BY568" s="51"/>
      <c r="BZ568" s="51"/>
      <c r="CA568" s="51"/>
      <c r="CB568" s="51"/>
    </row>
    <row r="569" spans="1:80" ht="9.75" customHeight="1" x14ac:dyDescent="0.4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1"/>
      <c r="BM569" s="51"/>
      <c r="BN569" s="51"/>
      <c r="BO569" s="51"/>
      <c r="BP569" s="51"/>
      <c r="BQ569" s="51"/>
      <c r="BR569" s="51"/>
      <c r="BS569" s="51"/>
      <c r="BT569" s="51"/>
      <c r="BU569" s="51"/>
      <c r="BV569" s="51"/>
      <c r="BW569" s="51"/>
      <c r="BX569" s="51"/>
      <c r="BY569" s="51"/>
      <c r="BZ569" s="51"/>
      <c r="CA569" s="51"/>
      <c r="CB569" s="51"/>
    </row>
    <row r="570" spans="1:80" ht="9.75" customHeight="1" x14ac:dyDescent="0.4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1"/>
      <c r="BM570" s="51"/>
      <c r="BN570" s="51"/>
      <c r="BO570" s="51"/>
      <c r="BP570" s="51"/>
      <c r="BQ570" s="51"/>
      <c r="BR570" s="51"/>
      <c r="BS570" s="51"/>
      <c r="BT570" s="51"/>
      <c r="BU570" s="51"/>
      <c r="BV570" s="51"/>
      <c r="BW570" s="51"/>
      <c r="BX570" s="51"/>
      <c r="BY570" s="51"/>
      <c r="BZ570" s="51"/>
      <c r="CA570" s="51"/>
      <c r="CB570" s="51"/>
    </row>
    <row r="571" spans="1:80" ht="9.75" customHeight="1" x14ac:dyDescent="0.4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  <c r="BJ571" s="51"/>
      <c r="BK571" s="51"/>
      <c r="BL571" s="51"/>
      <c r="BM571" s="51"/>
      <c r="BN571" s="51"/>
      <c r="BO571" s="51"/>
      <c r="BP571" s="51"/>
      <c r="BQ571" s="51"/>
      <c r="BR571" s="51"/>
      <c r="BS571" s="51"/>
      <c r="BT571" s="51"/>
      <c r="BU571" s="51"/>
      <c r="BV571" s="51"/>
      <c r="BW571" s="51"/>
      <c r="BX571" s="51"/>
      <c r="BY571" s="51"/>
      <c r="BZ571" s="51"/>
      <c r="CA571" s="51"/>
      <c r="CB571" s="51"/>
    </row>
    <row r="572" spans="1:80" ht="9.75" customHeight="1" x14ac:dyDescent="0.4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51"/>
      <c r="BM572" s="51"/>
      <c r="BN572" s="51"/>
      <c r="BO572" s="51"/>
      <c r="BP572" s="51"/>
      <c r="BQ572" s="51"/>
      <c r="BR572" s="51"/>
      <c r="BS572" s="51"/>
      <c r="BT572" s="51"/>
      <c r="BU572" s="51"/>
      <c r="BV572" s="51"/>
      <c r="BW572" s="51"/>
      <c r="BX572" s="51"/>
      <c r="BY572" s="51"/>
      <c r="BZ572" s="51"/>
      <c r="CA572" s="51"/>
      <c r="CB572" s="51"/>
    </row>
    <row r="573" spans="1:80" ht="9.75" customHeight="1" x14ac:dyDescent="0.4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1"/>
      <c r="BM573" s="51"/>
      <c r="BN573" s="51"/>
      <c r="BO573" s="51"/>
      <c r="BP573" s="51"/>
      <c r="BQ573" s="51"/>
      <c r="BR573" s="51"/>
      <c r="BS573" s="51"/>
      <c r="BT573" s="51"/>
      <c r="BU573" s="51"/>
      <c r="BV573" s="51"/>
      <c r="BW573" s="51"/>
      <c r="BX573" s="51"/>
      <c r="BY573" s="51"/>
      <c r="BZ573" s="51"/>
      <c r="CA573" s="51"/>
      <c r="CB573" s="51"/>
    </row>
    <row r="574" spans="1:80" ht="9.75" customHeight="1" x14ac:dyDescent="0.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1"/>
      <c r="BM574" s="51"/>
      <c r="BN574" s="51"/>
      <c r="BO574" s="51"/>
      <c r="BP574" s="51"/>
      <c r="BQ574" s="51"/>
      <c r="BR574" s="51"/>
      <c r="BS574" s="51"/>
      <c r="BT574" s="51"/>
      <c r="BU574" s="51"/>
      <c r="BV574" s="51"/>
      <c r="BW574" s="51"/>
      <c r="BX574" s="51"/>
      <c r="BY574" s="51"/>
      <c r="BZ574" s="51"/>
      <c r="CA574" s="51"/>
      <c r="CB574" s="51"/>
    </row>
    <row r="575" spans="1:80" ht="9.75" customHeight="1" x14ac:dyDescent="0.4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  <c r="BJ575" s="51"/>
      <c r="BK575" s="51"/>
      <c r="BL575" s="51"/>
      <c r="BM575" s="51"/>
      <c r="BN575" s="51"/>
      <c r="BO575" s="51"/>
      <c r="BP575" s="51"/>
      <c r="BQ575" s="51"/>
      <c r="BR575" s="51"/>
      <c r="BS575" s="51"/>
      <c r="BT575" s="51"/>
      <c r="BU575" s="51"/>
      <c r="BV575" s="51"/>
      <c r="BW575" s="51"/>
      <c r="BX575" s="51"/>
      <c r="BY575" s="51"/>
      <c r="BZ575" s="51"/>
      <c r="CA575" s="51"/>
      <c r="CB575" s="51"/>
    </row>
    <row r="576" spans="1:80" ht="9.75" customHeight="1" x14ac:dyDescent="0.4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  <c r="BJ576" s="51"/>
      <c r="BK576" s="51"/>
      <c r="BL576" s="51"/>
      <c r="BM576" s="51"/>
      <c r="BN576" s="51"/>
      <c r="BO576" s="51"/>
      <c r="BP576" s="51"/>
      <c r="BQ576" s="51"/>
      <c r="BR576" s="51"/>
      <c r="BS576" s="51"/>
      <c r="BT576" s="51"/>
      <c r="BU576" s="51"/>
      <c r="BV576" s="51"/>
      <c r="BW576" s="51"/>
      <c r="BX576" s="51"/>
      <c r="BY576" s="51"/>
      <c r="BZ576" s="51"/>
      <c r="CA576" s="51"/>
      <c r="CB576" s="51"/>
    </row>
    <row r="577" spans="1:80" ht="9.75" customHeight="1" x14ac:dyDescent="0.4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  <c r="BJ577" s="51"/>
      <c r="BK577" s="51"/>
      <c r="BL577" s="51"/>
      <c r="BM577" s="51"/>
      <c r="BN577" s="51"/>
      <c r="BO577" s="51"/>
      <c r="BP577" s="51"/>
      <c r="BQ577" s="51"/>
      <c r="BR577" s="51"/>
      <c r="BS577" s="51"/>
      <c r="BT577" s="51"/>
      <c r="BU577" s="51"/>
      <c r="BV577" s="51"/>
      <c r="BW577" s="51"/>
      <c r="BX577" s="51"/>
      <c r="BY577" s="51"/>
      <c r="BZ577" s="51"/>
      <c r="CA577" s="51"/>
      <c r="CB577" s="51"/>
    </row>
    <row r="578" spans="1:80" ht="9.75" customHeight="1" x14ac:dyDescent="0.4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1"/>
      <c r="BM578" s="51"/>
      <c r="BN578" s="51"/>
      <c r="BO578" s="51"/>
      <c r="BP578" s="51"/>
      <c r="BQ578" s="51"/>
      <c r="BR578" s="51"/>
      <c r="BS578" s="51"/>
      <c r="BT578" s="51"/>
      <c r="BU578" s="51"/>
      <c r="BV578" s="51"/>
      <c r="BW578" s="51"/>
      <c r="BX578" s="51"/>
      <c r="BY578" s="51"/>
      <c r="BZ578" s="51"/>
      <c r="CA578" s="51"/>
      <c r="CB578" s="51"/>
    </row>
    <row r="579" spans="1:80" ht="9.75" customHeight="1" x14ac:dyDescent="0.4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  <c r="BN579" s="51"/>
      <c r="BO579" s="51"/>
      <c r="BP579" s="51"/>
      <c r="BQ579" s="51"/>
      <c r="BR579" s="51"/>
      <c r="BS579" s="51"/>
      <c r="BT579" s="51"/>
      <c r="BU579" s="51"/>
      <c r="BV579" s="51"/>
      <c r="BW579" s="51"/>
      <c r="BX579" s="51"/>
      <c r="BY579" s="51"/>
      <c r="BZ579" s="51"/>
      <c r="CA579" s="51"/>
      <c r="CB579" s="51"/>
    </row>
    <row r="580" spans="1:80" ht="9.75" customHeight="1" x14ac:dyDescent="0.4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  <c r="BN580" s="51"/>
      <c r="BO580" s="51"/>
      <c r="BP580" s="51"/>
      <c r="BQ580" s="51"/>
      <c r="BR580" s="51"/>
      <c r="BS580" s="51"/>
      <c r="BT580" s="51"/>
      <c r="BU580" s="51"/>
      <c r="BV580" s="51"/>
      <c r="BW580" s="51"/>
      <c r="BX580" s="51"/>
      <c r="BY580" s="51"/>
      <c r="BZ580" s="51"/>
      <c r="CA580" s="51"/>
      <c r="CB580" s="51"/>
    </row>
    <row r="581" spans="1:80" ht="9.75" customHeight="1" x14ac:dyDescent="0.4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1"/>
      <c r="BM581" s="51"/>
      <c r="BN581" s="51"/>
      <c r="BO581" s="51"/>
      <c r="BP581" s="51"/>
      <c r="BQ581" s="51"/>
      <c r="BR581" s="51"/>
      <c r="BS581" s="51"/>
      <c r="BT581" s="51"/>
      <c r="BU581" s="51"/>
      <c r="BV581" s="51"/>
      <c r="BW581" s="51"/>
      <c r="BX581" s="51"/>
      <c r="BY581" s="51"/>
      <c r="BZ581" s="51"/>
      <c r="CA581" s="51"/>
      <c r="CB581" s="51"/>
    </row>
    <row r="582" spans="1:80" ht="9.75" customHeight="1" x14ac:dyDescent="0.4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  <c r="BJ582" s="51"/>
      <c r="BK582" s="51"/>
      <c r="BL582" s="51"/>
      <c r="BM582" s="51"/>
      <c r="BN582" s="51"/>
      <c r="BO582" s="51"/>
      <c r="BP582" s="51"/>
      <c r="BQ582" s="51"/>
      <c r="BR582" s="51"/>
      <c r="BS582" s="51"/>
      <c r="BT582" s="51"/>
      <c r="BU582" s="51"/>
      <c r="BV582" s="51"/>
      <c r="BW582" s="51"/>
      <c r="BX582" s="51"/>
      <c r="BY582" s="51"/>
      <c r="BZ582" s="51"/>
      <c r="CA582" s="51"/>
      <c r="CB582" s="51"/>
    </row>
    <row r="583" spans="1:80" ht="9.75" customHeight="1" x14ac:dyDescent="0.4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  <c r="BJ583" s="51"/>
      <c r="BK583" s="51"/>
      <c r="BL583" s="51"/>
      <c r="BM583" s="51"/>
      <c r="BN583" s="51"/>
      <c r="BO583" s="51"/>
      <c r="BP583" s="51"/>
      <c r="BQ583" s="51"/>
      <c r="BR583" s="51"/>
      <c r="BS583" s="51"/>
      <c r="BT583" s="51"/>
      <c r="BU583" s="51"/>
      <c r="BV583" s="51"/>
      <c r="BW583" s="51"/>
      <c r="BX583" s="51"/>
      <c r="BY583" s="51"/>
      <c r="BZ583" s="51"/>
      <c r="CA583" s="51"/>
      <c r="CB583" s="51"/>
    </row>
    <row r="584" spans="1:80" ht="9.75" customHeight="1" x14ac:dyDescent="0.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51"/>
      <c r="BM584" s="51"/>
      <c r="BN584" s="51"/>
      <c r="BO584" s="51"/>
      <c r="BP584" s="51"/>
      <c r="BQ584" s="51"/>
      <c r="BR584" s="51"/>
      <c r="BS584" s="51"/>
      <c r="BT584" s="51"/>
      <c r="BU584" s="51"/>
      <c r="BV584" s="51"/>
      <c r="BW584" s="51"/>
      <c r="BX584" s="51"/>
      <c r="BY584" s="51"/>
      <c r="BZ584" s="51"/>
      <c r="CA584" s="51"/>
      <c r="CB584" s="51"/>
    </row>
    <row r="585" spans="1:80" ht="9.75" customHeight="1" x14ac:dyDescent="0.4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1"/>
      <c r="BM585" s="51"/>
      <c r="BN585" s="51"/>
      <c r="BO585" s="51"/>
      <c r="BP585" s="51"/>
      <c r="BQ585" s="51"/>
      <c r="BR585" s="51"/>
      <c r="BS585" s="51"/>
      <c r="BT585" s="51"/>
      <c r="BU585" s="51"/>
      <c r="BV585" s="51"/>
      <c r="BW585" s="51"/>
      <c r="BX585" s="51"/>
      <c r="BY585" s="51"/>
      <c r="BZ585" s="51"/>
      <c r="CA585" s="51"/>
      <c r="CB585" s="51"/>
    </row>
    <row r="586" spans="1:80" ht="9.75" customHeight="1" x14ac:dyDescent="0.4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51"/>
      <c r="BS586" s="51"/>
      <c r="BT586" s="51"/>
      <c r="BU586" s="51"/>
      <c r="BV586" s="51"/>
      <c r="BW586" s="51"/>
      <c r="BX586" s="51"/>
      <c r="BY586" s="51"/>
      <c r="BZ586" s="51"/>
      <c r="CA586" s="51"/>
      <c r="CB586" s="51"/>
    </row>
    <row r="587" spans="1:80" ht="9.75" customHeight="1" x14ac:dyDescent="0.4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  <c r="BJ587" s="51"/>
      <c r="BK587" s="51"/>
      <c r="BL587" s="51"/>
      <c r="BM587" s="51"/>
      <c r="BN587" s="51"/>
      <c r="BO587" s="51"/>
      <c r="BP587" s="51"/>
      <c r="BQ587" s="51"/>
      <c r="BR587" s="51"/>
      <c r="BS587" s="51"/>
      <c r="BT587" s="51"/>
      <c r="BU587" s="51"/>
      <c r="BV587" s="51"/>
      <c r="BW587" s="51"/>
      <c r="BX587" s="51"/>
      <c r="BY587" s="51"/>
      <c r="BZ587" s="51"/>
      <c r="CA587" s="51"/>
      <c r="CB587" s="51"/>
    </row>
    <row r="588" spans="1:80" ht="9.75" customHeight="1" x14ac:dyDescent="0.4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  <c r="BJ588" s="51"/>
      <c r="BK588" s="51"/>
      <c r="BL588" s="51"/>
      <c r="BM588" s="51"/>
      <c r="BN588" s="51"/>
      <c r="BO588" s="51"/>
      <c r="BP588" s="51"/>
      <c r="BQ588" s="51"/>
      <c r="BR588" s="51"/>
      <c r="BS588" s="51"/>
      <c r="BT588" s="51"/>
      <c r="BU588" s="51"/>
      <c r="BV588" s="51"/>
      <c r="BW588" s="51"/>
      <c r="BX588" s="51"/>
      <c r="BY588" s="51"/>
      <c r="BZ588" s="51"/>
      <c r="CA588" s="51"/>
      <c r="CB588" s="51"/>
    </row>
    <row r="589" spans="1:80" ht="9.75" customHeight="1" x14ac:dyDescent="0.4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  <c r="BJ589" s="51"/>
      <c r="BK589" s="51"/>
      <c r="BL589" s="51"/>
      <c r="BM589" s="51"/>
      <c r="BN589" s="51"/>
      <c r="BO589" s="51"/>
      <c r="BP589" s="51"/>
      <c r="BQ589" s="51"/>
      <c r="BR589" s="51"/>
      <c r="BS589" s="51"/>
      <c r="BT589" s="51"/>
      <c r="BU589" s="51"/>
      <c r="BV589" s="51"/>
      <c r="BW589" s="51"/>
      <c r="BX589" s="51"/>
      <c r="BY589" s="51"/>
      <c r="BZ589" s="51"/>
      <c r="CA589" s="51"/>
      <c r="CB589" s="51"/>
    </row>
    <row r="590" spans="1:80" ht="9.75" customHeight="1" x14ac:dyDescent="0.4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1"/>
      <c r="BM590" s="51"/>
      <c r="BN590" s="51"/>
      <c r="BO590" s="51"/>
      <c r="BP590" s="51"/>
      <c r="BQ590" s="51"/>
      <c r="BR590" s="51"/>
      <c r="BS590" s="51"/>
      <c r="BT590" s="51"/>
      <c r="BU590" s="51"/>
      <c r="BV590" s="51"/>
      <c r="BW590" s="51"/>
      <c r="BX590" s="51"/>
      <c r="BY590" s="51"/>
      <c r="BZ590" s="51"/>
      <c r="CA590" s="51"/>
      <c r="CB590" s="51"/>
    </row>
    <row r="591" spans="1:80" ht="9.75" customHeight="1" x14ac:dyDescent="0.4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1"/>
      <c r="BM591" s="51"/>
      <c r="BN591" s="51"/>
      <c r="BO591" s="51"/>
      <c r="BP591" s="51"/>
      <c r="BQ591" s="51"/>
      <c r="BR591" s="51"/>
      <c r="BS591" s="51"/>
      <c r="BT591" s="51"/>
      <c r="BU591" s="51"/>
      <c r="BV591" s="51"/>
      <c r="BW591" s="51"/>
      <c r="BX591" s="51"/>
      <c r="BY591" s="51"/>
      <c r="BZ591" s="51"/>
      <c r="CA591" s="51"/>
      <c r="CB591" s="51"/>
    </row>
    <row r="592" spans="1:80" ht="9.75" customHeight="1" x14ac:dyDescent="0.4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1"/>
      <c r="BM592" s="51"/>
      <c r="BN592" s="51"/>
      <c r="BO592" s="51"/>
      <c r="BP592" s="51"/>
      <c r="BQ592" s="51"/>
      <c r="BR592" s="51"/>
      <c r="BS592" s="51"/>
      <c r="BT592" s="51"/>
      <c r="BU592" s="51"/>
      <c r="BV592" s="51"/>
      <c r="BW592" s="51"/>
      <c r="BX592" s="51"/>
      <c r="BY592" s="51"/>
      <c r="BZ592" s="51"/>
      <c r="CA592" s="51"/>
      <c r="CB592" s="51"/>
    </row>
    <row r="593" spans="1:80" ht="9.75" customHeight="1" x14ac:dyDescent="0.4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  <c r="BJ593" s="51"/>
      <c r="BK593" s="51"/>
      <c r="BL593" s="51"/>
      <c r="BM593" s="51"/>
      <c r="BN593" s="51"/>
      <c r="BO593" s="51"/>
      <c r="BP593" s="51"/>
      <c r="BQ593" s="51"/>
      <c r="BR593" s="51"/>
      <c r="BS593" s="51"/>
      <c r="BT593" s="51"/>
      <c r="BU593" s="51"/>
      <c r="BV593" s="51"/>
      <c r="BW593" s="51"/>
      <c r="BX593" s="51"/>
      <c r="BY593" s="51"/>
      <c r="BZ593" s="51"/>
      <c r="CA593" s="51"/>
      <c r="CB593" s="51"/>
    </row>
    <row r="594" spans="1:80" ht="9.75" customHeight="1" x14ac:dyDescent="0.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  <c r="BJ594" s="51"/>
      <c r="BK594" s="51"/>
      <c r="BL594" s="51"/>
      <c r="BM594" s="51"/>
      <c r="BN594" s="51"/>
      <c r="BO594" s="51"/>
      <c r="BP594" s="51"/>
      <c r="BQ594" s="51"/>
      <c r="BR594" s="51"/>
      <c r="BS594" s="51"/>
      <c r="BT594" s="51"/>
      <c r="BU594" s="51"/>
      <c r="BV594" s="51"/>
      <c r="BW594" s="51"/>
      <c r="BX594" s="51"/>
      <c r="BY594" s="51"/>
      <c r="BZ594" s="51"/>
      <c r="CA594" s="51"/>
      <c r="CB594" s="51"/>
    </row>
    <row r="595" spans="1:80" ht="9.75" customHeight="1" x14ac:dyDescent="0.4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1"/>
      <c r="BM595" s="51"/>
      <c r="BN595" s="51"/>
      <c r="BO595" s="51"/>
      <c r="BP595" s="51"/>
      <c r="BQ595" s="51"/>
      <c r="BR595" s="51"/>
      <c r="BS595" s="51"/>
      <c r="BT595" s="51"/>
      <c r="BU595" s="51"/>
      <c r="BV595" s="51"/>
      <c r="BW595" s="51"/>
      <c r="BX595" s="51"/>
      <c r="BY595" s="51"/>
      <c r="BZ595" s="51"/>
      <c r="CA595" s="51"/>
      <c r="CB595" s="51"/>
    </row>
    <row r="596" spans="1:80" ht="9.75" customHeight="1" x14ac:dyDescent="0.4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1"/>
      <c r="BM596" s="51"/>
      <c r="BN596" s="51"/>
      <c r="BO596" s="51"/>
      <c r="BP596" s="51"/>
      <c r="BQ596" s="51"/>
      <c r="BR596" s="51"/>
      <c r="BS596" s="51"/>
      <c r="BT596" s="51"/>
      <c r="BU596" s="51"/>
      <c r="BV596" s="51"/>
      <c r="BW596" s="51"/>
      <c r="BX596" s="51"/>
      <c r="BY596" s="51"/>
      <c r="BZ596" s="51"/>
      <c r="CA596" s="51"/>
      <c r="CB596" s="51"/>
    </row>
    <row r="597" spans="1:80" ht="9.75" customHeight="1" x14ac:dyDescent="0.4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1"/>
      <c r="BM597" s="51"/>
      <c r="BN597" s="51"/>
      <c r="BO597" s="51"/>
      <c r="BP597" s="51"/>
      <c r="BQ597" s="51"/>
      <c r="BR597" s="51"/>
      <c r="BS597" s="51"/>
      <c r="BT597" s="51"/>
      <c r="BU597" s="51"/>
      <c r="BV597" s="51"/>
      <c r="BW597" s="51"/>
      <c r="BX597" s="51"/>
      <c r="BY597" s="51"/>
      <c r="BZ597" s="51"/>
      <c r="CA597" s="51"/>
      <c r="CB597" s="51"/>
    </row>
    <row r="598" spans="1:80" ht="9.75" customHeight="1" x14ac:dyDescent="0.4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1"/>
      <c r="BM598" s="51"/>
      <c r="BN598" s="51"/>
      <c r="BO598" s="51"/>
      <c r="BP598" s="51"/>
      <c r="BQ598" s="51"/>
      <c r="BR598" s="51"/>
      <c r="BS598" s="51"/>
      <c r="BT598" s="51"/>
      <c r="BU598" s="51"/>
      <c r="BV598" s="51"/>
      <c r="BW598" s="51"/>
      <c r="BX598" s="51"/>
      <c r="BY598" s="51"/>
      <c r="BZ598" s="51"/>
      <c r="CA598" s="51"/>
      <c r="CB598" s="51"/>
    </row>
    <row r="599" spans="1:80" ht="9.75" customHeight="1" x14ac:dyDescent="0.4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  <c r="BJ599" s="51"/>
      <c r="BK599" s="51"/>
      <c r="BL599" s="51"/>
      <c r="BM599" s="51"/>
      <c r="BN599" s="51"/>
      <c r="BO599" s="51"/>
      <c r="BP599" s="51"/>
      <c r="BQ599" s="51"/>
      <c r="BR599" s="51"/>
      <c r="BS599" s="51"/>
      <c r="BT599" s="51"/>
      <c r="BU599" s="51"/>
      <c r="BV599" s="51"/>
      <c r="BW599" s="51"/>
      <c r="BX599" s="51"/>
      <c r="BY599" s="51"/>
      <c r="BZ599" s="51"/>
      <c r="CA599" s="51"/>
      <c r="CB599" s="51"/>
    </row>
    <row r="600" spans="1:80" ht="9.75" customHeight="1" x14ac:dyDescent="0.4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  <c r="BJ600" s="51"/>
      <c r="BK600" s="51"/>
      <c r="BL600" s="51"/>
      <c r="BM600" s="51"/>
      <c r="BN600" s="51"/>
      <c r="BO600" s="51"/>
      <c r="BP600" s="51"/>
      <c r="BQ600" s="51"/>
      <c r="BR600" s="51"/>
      <c r="BS600" s="51"/>
      <c r="BT600" s="51"/>
      <c r="BU600" s="51"/>
      <c r="BV600" s="51"/>
      <c r="BW600" s="51"/>
      <c r="BX600" s="51"/>
      <c r="BY600" s="51"/>
      <c r="BZ600" s="51"/>
      <c r="CA600" s="51"/>
      <c r="CB600" s="51"/>
    </row>
    <row r="601" spans="1:80" ht="9.75" customHeight="1" x14ac:dyDescent="0.4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1"/>
      <c r="BM601" s="51"/>
      <c r="BN601" s="51"/>
      <c r="BO601" s="51"/>
      <c r="BP601" s="51"/>
      <c r="BQ601" s="51"/>
      <c r="BR601" s="51"/>
      <c r="BS601" s="51"/>
      <c r="BT601" s="51"/>
      <c r="BU601" s="51"/>
      <c r="BV601" s="51"/>
      <c r="BW601" s="51"/>
      <c r="BX601" s="51"/>
      <c r="BY601" s="51"/>
      <c r="BZ601" s="51"/>
      <c r="CA601" s="51"/>
      <c r="CB601" s="51"/>
    </row>
    <row r="602" spans="1:80" ht="9.75" customHeight="1" x14ac:dyDescent="0.4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1"/>
      <c r="BM602" s="51"/>
      <c r="BN602" s="51"/>
      <c r="BO602" s="51"/>
      <c r="BP602" s="51"/>
      <c r="BQ602" s="51"/>
      <c r="BR602" s="51"/>
      <c r="BS602" s="51"/>
      <c r="BT602" s="51"/>
      <c r="BU602" s="51"/>
      <c r="BV602" s="51"/>
      <c r="BW602" s="51"/>
      <c r="BX602" s="51"/>
      <c r="BY602" s="51"/>
      <c r="BZ602" s="51"/>
      <c r="CA602" s="51"/>
      <c r="CB602" s="51"/>
    </row>
    <row r="603" spans="1:80" ht="9.75" customHeight="1" x14ac:dyDescent="0.4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1"/>
      <c r="BM603" s="51"/>
      <c r="BN603" s="51"/>
      <c r="BO603" s="51"/>
      <c r="BP603" s="51"/>
      <c r="BQ603" s="51"/>
      <c r="BR603" s="51"/>
      <c r="BS603" s="51"/>
      <c r="BT603" s="51"/>
      <c r="BU603" s="51"/>
      <c r="BV603" s="51"/>
      <c r="BW603" s="51"/>
      <c r="BX603" s="51"/>
      <c r="BY603" s="51"/>
      <c r="BZ603" s="51"/>
      <c r="CA603" s="51"/>
      <c r="CB603" s="51"/>
    </row>
    <row r="604" spans="1:80" ht="9.75" customHeight="1" x14ac:dyDescent="0.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1"/>
      <c r="BM604" s="51"/>
      <c r="BN604" s="51"/>
      <c r="BO604" s="51"/>
      <c r="BP604" s="51"/>
      <c r="BQ604" s="51"/>
      <c r="BR604" s="51"/>
      <c r="BS604" s="51"/>
      <c r="BT604" s="51"/>
      <c r="BU604" s="51"/>
      <c r="BV604" s="51"/>
      <c r="BW604" s="51"/>
      <c r="BX604" s="51"/>
      <c r="BY604" s="51"/>
      <c r="BZ604" s="51"/>
      <c r="CA604" s="51"/>
      <c r="CB604" s="51"/>
    </row>
    <row r="605" spans="1:80" ht="9.75" customHeight="1" x14ac:dyDescent="0.4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  <c r="BJ605" s="51"/>
      <c r="BK605" s="51"/>
      <c r="BL605" s="51"/>
      <c r="BM605" s="51"/>
      <c r="BN605" s="51"/>
      <c r="BO605" s="51"/>
      <c r="BP605" s="51"/>
      <c r="BQ605" s="51"/>
      <c r="BR605" s="51"/>
      <c r="BS605" s="51"/>
      <c r="BT605" s="51"/>
      <c r="BU605" s="51"/>
      <c r="BV605" s="51"/>
      <c r="BW605" s="51"/>
      <c r="BX605" s="51"/>
      <c r="BY605" s="51"/>
      <c r="BZ605" s="51"/>
      <c r="CA605" s="51"/>
      <c r="CB605" s="51"/>
    </row>
    <row r="606" spans="1:80" ht="9.75" customHeight="1" x14ac:dyDescent="0.4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  <c r="BJ606" s="51"/>
      <c r="BK606" s="51"/>
      <c r="BL606" s="51"/>
      <c r="BM606" s="51"/>
      <c r="BN606" s="51"/>
      <c r="BO606" s="51"/>
      <c r="BP606" s="51"/>
      <c r="BQ606" s="51"/>
      <c r="BR606" s="51"/>
      <c r="BS606" s="51"/>
      <c r="BT606" s="51"/>
      <c r="BU606" s="51"/>
      <c r="BV606" s="51"/>
      <c r="BW606" s="51"/>
      <c r="BX606" s="51"/>
      <c r="BY606" s="51"/>
      <c r="BZ606" s="51"/>
      <c r="CA606" s="51"/>
      <c r="CB606" s="51"/>
    </row>
    <row r="607" spans="1:80" ht="9.75" customHeight="1" x14ac:dyDescent="0.4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1"/>
      <c r="BM607" s="51"/>
      <c r="BN607" s="51"/>
      <c r="BO607" s="51"/>
      <c r="BP607" s="51"/>
      <c r="BQ607" s="51"/>
      <c r="BR607" s="51"/>
      <c r="BS607" s="51"/>
      <c r="BT607" s="51"/>
      <c r="BU607" s="51"/>
      <c r="BV607" s="51"/>
      <c r="BW607" s="51"/>
      <c r="BX607" s="51"/>
      <c r="BY607" s="51"/>
      <c r="BZ607" s="51"/>
      <c r="CA607" s="51"/>
      <c r="CB607" s="51"/>
    </row>
    <row r="608" spans="1:80" ht="9.75" customHeight="1" x14ac:dyDescent="0.4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1"/>
      <c r="BM608" s="51"/>
      <c r="BN608" s="51"/>
      <c r="BO608" s="51"/>
      <c r="BP608" s="51"/>
      <c r="BQ608" s="51"/>
      <c r="BR608" s="51"/>
      <c r="BS608" s="51"/>
      <c r="BT608" s="51"/>
      <c r="BU608" s="51"/>
      <c r="BV608" s="51"/>
      <c r="BW608" s="51"/>
      <c r="BX608" s="51"/>
      <c r="BY608" s="51"/>
      <c r="BZ608" s="51"/>
      <c r="CA608" s="51"/>
      <c r="CB608" s="51"/>
    </row>
    <row r="609" spans="1:80" ht="9.75" customHeight="1" x14ac:dyDescent="0.4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1"/>
      <c r="BM609" s="51"/>
      <c r="BN609" s="51"/>
      <c r="BO609" s="51"/>
      <c r="BP609" s="51"/>
      <c r="BQ609" s="51"/>
      <c r="BR609" s="51"/>
      <c r="BS609" s="51"/>
      <c r="BT609" s="51"/>
      <c r="BU609" s="51"/>
      <c r="BV609" s="51"/>
      <c r="BW609" s="51"/>
      <c r="BX609" s="51"/>
      <c r="BY609" s="51"/>
      <c r="BZ609" s="51"/>
      <c r="CA609" s="51"/>
      <c r="CB609" s="51"/>
    </row>
    <row r="610" spans="1:80" ht="9.75" customHeight="1" x14ac:dyDescent="0.4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  <c r="BN610" s="51"/>
      <c r="BO610" s="51"/>
      <c r="BP610" s="51"/>
      <c r="BQ610" s="51"/>
      <c r="BR610" s="51"/>
      <c r="BS610" s="51"/>
      <c r="BT610" s="51"/>
      <c r="BU610" s="51"/>
      <c r="BV610" s="51"/>
      <c r="BW610" s="51"/>
      <c r="BX610" s="51"/>
      <c r="BY610" s="51"/>
      <c r="BZ610" s="51"/>
      <c r="CA610" s="51"/>
      <c r="CB610" s="51"/>
    </row>
    <row r="611" spans="1:80" ht="9.75" customHeight="1" x14ac:dyDescent="0.4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  <c r="BJ611" s="51"/>
      <c r="BK611" s="51"/>
      <c r="BL611" s="51"/>
      <c r="BM611" s="51"/>
      <c r="BN611" s="51"/>
      <c r="BO611" s="51"/>
      <c r="BP611" s="51"/>
      <c r="BQ611" s="51"/>
      <c r="BR611" s="51"/>
      <c r="BS611" s="51"/>
      <c r="BT611" s="51"/>
      <c r="BU611" s="51"/>
      <c r="BV611" s="51"/>
      <c r="BW611" s="51"/>
      <c r="BX611" s="51"/>
      <c r="BY611" s="51"/>
      <c r="BZ611" s="51"/>
      <c r="CA611" s="51"/>
      <c r="CB611" s="51"/>
    </row>
    <row r="612" spans="1:80" ht="9.75" customHeight="1" x14ac:dyDescent="0.4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  <c r="BJ612" s="51"/>
      <c r="BK612" s="51"/>
      <c r="BL612" s="51"/>
      <c r="BM612" s="51"/>
      <c r="BN612" s="51"/>
      <c r="BO612" s="51"/>
      <c r="BP612" s="51"/>
      <c r="BQ612" s="51"/>
      <c r="BR612" s="51"/>
      <c r="BS612" s="51"/>
      <c r="BT612" s="51"/>
      <c r="BU612" s="51"/>
      <c r="BV612" s="51"/>
      <c r="BW612" s="51"/>
      <c r="BX612" s="51"/>
      <c r="BY612" s="51"/>
      <c r="BZ612" s="51"/>
      <c r="CA612" s="51"/>
      <c r="CB612" s="51"/>
    </row>
    <row r="613" spans="1:80" ht="9.75" customHeight="1" x14ac:dyDescent="0.4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  <c r="BJ613" s="51"/>
      <c r="BK613" s="51"/>
      <c r="BL613" s="51"/>
      <c r="BM613" s="51"/>
      <c r="BN613" s="51"/>
      <c r="BO613" s="51"/>
      <c r="BP613" s="51"/>
      <c r="BQ613" s="51"/>
      <c r="BR613" s="51"/>
      <c r="BS613" s="51"/>
      <c r="BT613" s="51"/>
      <c r="BU613" s="51"/>
      <c r="BV613" s="51"/>
      <c r="BW613" s="51"/>
      <c r="BX613" s="51"/>
      <c r="BY613" s="51"/>
      <c r="BZ613" s="51"/>
      <c r="CA613" s="51"/>
      <c r="CB613" s="51"/>
    </row>
    <row r="614" spans="1:80" ht="9.75" customHeight="1" x14ac:dyDescent="0.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  <c r="BJ614" s="51"/>
      <c r="BK614" s="51"/>
      <c r="BL614" s="51"/>
      <c r="BM614" s="51"/>
      <c r="BN614" s="51"/>
      <c r="BO614" s="51"/>
      <c r="BP614" s="51"/>
      <c r="BQ614" s="51"/>
      <c r="BR614" s="51"/>
      <c r="BS614" s="51"/>
      <c r="BT614" s="51"/>
      <c r="BU614" s="51"/>
      <c r="BV614" s="51"/>
      <c r="BW614" s="51"/>
      <c r="BX614" s="51"/>
      <c r="BY614" s="51"/>
      <c r="BZ614" s="51"/>
      <c r="CA614" s="51"/>
      <c r="CB614" s="51"/>
    </row>
    <row r="615" spans="1:80" ht="9.75" customHeight="1" x14ac:dyDescent="0.4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  <c r="BJ615" s="51"/>
      <c r="BK615" s="51"/>
      <c r="BL615" s="51"/>
      <c r="BM615" s="51"/>
      <c r="BN615" s="51"/>
      <c r="BO615" s="51"/>
      <c r="BP615" s="51"/>
      <c r="BQ615" s="51"/>
      <c r="BR615" s="51"/>
      <c r="BS615" s="51"/>
      <c r="BT615" s="51"/>
      <c r="BU615" s="51"/>
      <c r="BV615" s="51"/>
      <c r="BW615" s="51"/>
      <c r="BX615" s="51"/>
      <c r="BY615" s="51"/>
      <c r="BZ615" s="51"/>
      <c r="CA615" s="51"/>
      <c r="CB615" s="51"/>
    </row>
    <row r="616" spans="1:80" ht="9.75" customHeight="1" x14ac:dyDescent="0.4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1"/>
      <c r="BM616" s="51"/>
      <c r="BN616" s="51"/>
      <c r="BO616" s="51"/>
      <c r="BP616" s="51"/>
      <c r="BQ616" s="51"/>
      <c r="BR616" s="51"/>
      <c r="BS616" s="51"/>
      <c r="BT616" s="51"/>
      <c r="BU616" s="51"/>
      <c r="BV616" s="51"/>
      <c r="BW616" s="51"/>
      <c r="BX616" s="51"/>
      <c r="BY616" s="51"/>
      <c r="BZ616" s="51"/>
      <c r="CA616" s="51"/>
      <c r="CB616" s="51"/>
    </row>
    <row r="617" spans="1:80" ht="9.75" customHeight="1" x14ac:dyDescent="0.4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1"/>
      <c r="BM617" s="51"/>
      <c r="BN617" s="51"/>
      <c r="BO617" s="51"/>
      <c r="BP617" s="51"/>
      <c r="BQ617" s="51"/>
      <c r="BR617" s="51"/>
      <c r="BS617" s="51"/>
      <c r="BT617" s="51"/>
      <c r="BU617" s="51"/>
      <c r="BV617" s="51"/>
      <c r="BW617" s="51"/>
      <c r="BX617" s="51"/>
      <c r="BY617" s="51"/>
      <c r="BZ617" s="51"/>
      <c r="CA617" s="51"/>
      <c r="CB617" s="51"/>
    </row>
    <row r="618" spans="1:80" ht="9.75" customHeight="1" x14ac:dyDescent="0.4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1"/>
      <c r="BM618" s="51"/>
      <c r="BN618" s="51"/>
      <c r="BO618" s="51"/>
      <c r="BP618" s="51"/>
      <c r="BQ618" s="51"/>
      <c r="BR618" s="51"/>
      <c r="BS618" s="51"/>
      <c r="BT618" s="51"/>
      <c r="BU618" s="51"/>
      <c r="BV618" s="51"/>
      <c r="BW618" s="51"/>
      <c r="BX618" s="51"/>
      <c r="BY618" s="51"/>
      <c r="BZ618" s="51"/>
      <c r="CA618" s="51"/>
      <c r="CB618" s="51"/>
    </row>
    <row r="619" spans="1:80" ht="9.75" customHeight="1" x14ac:dyDescent="0.4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  <c r="BJ619" s="51"/>
      <c r="BK619" s="51"/>
      <c r="BL619" s="51"/>
      <c r="BM619" s="51"/>
      <c r="BN619" s="51"/>
      <c r="BO619" s="51"/>
      <c r="BP619" s="51"/>
      <c r="BQ619" s="51"/>
      <c r="BR619" s="51"/>
      <c r="BS619" s="51"/>
      <c r="BT619" s="51"/>
      <c r="BU619" s="51"/>
      <c r="BV619" s="51"/>
      <c r="BW619" s="51"/>
      <c r="BX619" s="51"/>
      <c r="BY619" s="51"/>
      <c r="BZ619" s="51"/>
      <c r="CA619" s="51"/>
      <c r="CB619" s="51"/>
    </row>
    <row r="620" spans="1:80" ht="9.75" customHeight="1" x14ac:dyDescent="0.4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  <c r="BJ620" s="51"/>
      <c r="BK620" s="51"/>
      <c r="BL620" s="51"/>
      <c r="BM620" s="51"/>
      <c r="BN620" s="51"/>
      <c r="BO620" s="51"/>
      <c r="BP620" s="51"/>
      <c r="BQ620" s="51"/>
      <c r="BR620" s="51"/>
      <c r="BS620" s="51"/>
      <c r="BT620" s="51"/>
      <c r="BU620" s="51"/>
      <c r="BV620" s="51"/>
      <c r="BW620" s="51"/>
      <c r="BX620" s="51"/>
      <c r="BY620" s="51"/>
      <c r="BZ620" s="51"/>
      <c r="CA620" s="51"/>
      <c r="CB620" s="51"/>
    </row>
    <row r="621" spans="1:80" ht="9.75" customHeight="1" x14ac:dyDescent="0.4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1"/>
      <c r="BM621" s="51"/>
      <c r="BN621" s="51"/>
      <c r="BO621" s="51"/>
      <c r="BP621" s="51"/>
      <c r="BQ621" s="51"/>
      <c r="BR621" s="51"/>
      <c r="BS621" s="51"/>
      <c r="BT621" s="51"/>
      <c r="BU621" s="51"/>
      <c r="BV621" s="51"/>
      <c r="BW621" s="51"/>
      <c r="BX621" s="51"/>
      <c r="BY621" s="51"/>
      <c r="BZ621" s="51"/>
      <c r="CA621" s="51"/>
      <c r="CB621" s="51"/>
    </row>
    <row r="622" spans="1:80" ht="9.75" customHeight="1" x14ac:dyDescent="0.4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1"/>
      <c r="BM622" s="51"/>
      <c r="BN622" s="51"/>
      <c r="BO622" s="51"/>
      <c r="BP622" s="51"/>
      <c r="BQ622" s="51"/>
      <c r="BR622" s="51"/>
      <c r="BS622" s="51"/>
      <c r="BT622" s="51"/>
      <c r="BU622" s="51"/>
      <c r="BV622" s="51"/>
      <c r="BW622" s="51"/>
      <c r="BX622" s="51"/>
      <c r="BY622" s="51"/>
      <c r="BZ622" s="51"/>
      <c r="CA622" s="51"/>
      <c r="CB622" s="51"/>
    </row>
    <row r="623" spans="1:80" ht="9.75" customHeight="1" x14ac:dyDescent="0.4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  <c r="BJ623" s="51"/>
      <c r="BK623" s="51"/>
      <c r="BL623" s="51"/>
      <c r="BM623" s="51"/>
      <c r="BN623" s="51"/>
      <c r="BO623" s="51"/>
      <c r="BP623" s="51"/>
      <c r="BQ623" s="51"/>
      <c r="BR623" s="51"/>
      <c r="BS623" s="51"/>
      <c r="BT623" s="51"/>
      <c r="BU623" s="51"/>
      <c r="BV623" s="51"/>
      <c r="BW623" s="51"/>
      <c r="BX623" s="51"/>
      <c r="BY623" s="51"/>
      <c r="BZ623" s="51"/>
      <c r="CA623" s="51"/>
      <c r="CB623" s="51"/>
    </row>
    <row r="624" spans="1:80" ht="9.75" customHeight="1" x14ac:dyDescent="0.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  <c r="BJ624" s="51"/>
      <c r="BK624" s="51"/>
      <c r="BL624" s="51"/>
      <c r="BM624" s="51"/>
      <c r="BN624" s="51"/>
      <c r="BO624" s="51"/>
      <c r="BP624" s="51"/>
      <c r="BQ624" s="51"/>
      <c r="BR624" s="51"/>
      <c r="BS624" s="51"/>
      <c r="BT624" s="51"/>
      <c r="BU624" s="51"/>
      <c r="BV624" s="51"/>
      <c r="BW624" s="51"/>
      <c r="BX624" s="51"/>
      <c r="BY624" s="51"/>
      <c r="BZ624" s="51"/>
      <c r="CA624" s="51"/>
      <c r="CB624" s="51"/>
    </row>
    <row r="625" spans="1:80" ht="9.75" customHeight="1" x14ac:dyDescent="0.4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  <c r="BJ625" s="51"/>
      <c r="BK625" s="51"/>
      <c r="BL625" s="51"/>
      <c r="BM625" s="51"/>
      <c r="BN625" s="51"/>
      <c r="BO625" s="51"/>
      <c r="BP625" s="51"/>
      <c r="BQ625" s="51"/>
      <c r="BR625" s="51"/>
      <c r="BS625" s="51"/>
      <c r="BT625" s="51"/>
      <c r="BU625" s="51"/>
      <c r="BV625" s="51"/>
      <c r="BW625" s="51"/>
      <c r="BX625" s="51"/>
      <c r="BY625" s="51"/>
      <c r="BZ625" s="51"/>
      <c r="CA625" s="51"/>
      <c r="CB625" s="51"/>
    </row>
    <row r="626" spans="1:80" ht="9.75" customHeight="1" x14ac:dyDescent="0.4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  <c r="BJ626" s="51"/>
      <c r="BK626" s="51"/>
      <c r="BL626" s="51"/>
      <c r="BM626" s="51"/>
      <c r="BN626" s="51"/>
      <c r="BO626" s="51"/>
      <c r="BP626" s="51"/>
      <c r="BQ626" s="51"/>
      <c r="BR626" s="51"/>
      <c r="BS626" s="51"/>
      <c r="BT626" s="51"/>
      <c r="BU626" s="51"/>
      <c r="BV626" s="51"/>
      <c r="BW626" s="51"/>
      <c r="BX626" s="51"/>
      <c r="BY626" s="51"/>
      <c r="BZ626" s="51"/>
      <c r="CA626" s="51"/>
      <c r="CB626" s="51"/>
    </row>
    <row r="627" spans="1:80" ht="9.75" customHeight="1" x14ac:dyDescent="0.4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  <c r="BJ627" s="51"/>
      <c r="BK627" s="51"/>
      <c r="BL627" s="51"/>
      <c r="BM627" s="51"/>
      <c r="BN627" s="51"/>
      <c r="BO627" s="51"/>
      <c r="BP627" s="51"/>
      <c r="BQ627" s="51"/>
      <c r="BR627" s="51"/>
      <c r="BS627" s="51"/>
      <c r="BT627" s="51"/>
      <c r="BU627" s="51"/>
      <c r="BV627" s="51"/>
      <c r="BW627" s="51"/>
      <c r="BX627" s="51"/>
      <c r="BY627" s="51"/>
      <c r="BZ627" s="51"/>
      <c r="CA627" s="51"/>
      <c r="CB627" s="51"/>
    </row>
    <row r="628" spans="1:80" ht="9.75" customHeight="1" x14ac:dyDescent="0.4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  <c r="BJ628" s="51"/>
      <c r="BK628" s="51"/>
      <c r="BL628" s="51"/>
      <c r="BM628" s="51"/>
      <c r="BN628" s="51"/>
      <c r="BO628" s="51"/>
      <c r="BP628" s="51"/>
      <c r="BQ628" s="51"/>
      <c r="BR628" s="51"/>
      <c r="BS628" s="51"/>
      <c r="BT628" s="51"/>
      <c r="BU628" s="51"/>
      <c r="BV628" s="51"/>
      <c r="BW628" s="51"/>
      <c r="BX628" s="51"/>
      <c r="BY628" s="51"/>
      <c r="BZ628" s="51"/>
      <c r="CA628" s="51"/>
      <c r="CB628" s="51"/>
    </row>
    <row r="629" spans="1:80" ht="9.75" customHeight="1" x14ac:dyDescent="0.4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  <c r="BJ629" s="51"/>
      <c r="BK629" s="51"/>
      <c r="BL629" s="51"/>
      <c r="BM629" s="51"/>
      <c r="BN629" s="51"/>
      <c r="BO629" s="51"/>
      <c r="BP629" s="51"/>
      <c r="BQ629" s="51"/>
      <c r="BR629" s="51"/>
      <c r="BS629" s="51"/>
      <c r="BT629" s="51"/>
      <c r="BU629" s="51"/>
      <c r="BV629" s="51"/>
      <c r="BW629" s="51"/>
      <c r="BX629" s="51"/>
      <c r="BY629" s="51"/>
      <c r="BZ629" s="51"/>
      <c r="CA629" s="51"/>
      <c r="CB629" s="51"/>
    </row>
    <row r="630" spans="1:80" ht="9.75" customHeight="1" x14ac:dyDescent="0.4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  <c r="BJ630" s="51"/>
      <c r="BK630" s="51"/>
      <c r="BL630" s="51"/>
      <c r="BM630" s="51"/>
      <c r="BN630" s="51"/>
      <c r="BO630" s="51"/>
      <c r="BP630" s="51"/>
      <c r="BQ630" s="51"/>
      <c r="BR630" s="51"/>
      <c r="BS630" s="51"/>
      <c r="BT630" s="51"/>
      <c r="BU630" s="51"/>
      <c r="BV630" s="51"/>
      <c r="BW630" s="51"/>
      <c r="BX630" s="51"/>
      <c r="BY630" s="51"/>
      <c r="BZ630" s="51"/>
      <c r="CA630" s="51"/>
      <c r="CB630" s="51"/>
    </row>
    <row r="631" spans="1:80" ht="9.75" customHeight="1" x14ac:dyDescent="0.4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  <c r="BJ631" s="51"/>
      <c r="BK631" s="51"/>
      <c r="BL631" s="51"/>
      <c r="BM631" s="51"/>
      <c r="BN631" s="51"/>
      <c r="BO631" s="51"/>
      <c r="BP631" s="51"/>
      <c r="BQ631" s="51"/>
      <c r="BR631" s="51"/>
      <c r="BS631" s="51"/>
      <c r="BT631" s="51"/>
      <c r="BU631" s="51"/>
      <c r="BV631" s="51"/>
      <c r="BW631" s="51"/>
      <c r="BX631" s="51"/>
      <c r="BY631" s="51"/>
      <c r="BZ631" s="51"/>
      <c r="CA631" s="51"/>
      <c r="CB631" s="51"/>
    </row>
    <row r="632" spans="1:80" ht="9.75" customHeight="1" x14ac:dyDescent="0.4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  <c r="BJ632" s="51"/>
      <c r="BK632" s="51"/>
      <c r="BL632" s="51"/>
      <c r="BM632" s="51"/>
      <c r="BN632" s="51"/>
      <c r="BO632" s="51"/>
      <c r="BP632" s="51"/>
      <c r="BQ632" s="51"/>
      <c r="BR632" s="51"/>
      <c r="BS632" s="51"/>
      <c r="BT632" s="51"/>
      <c r="BU632" s="51"/>
      <c r="BV632" s="51"/>
      <c r="BW632" s="51"/>
      <c r="BX632" s="51"/>
      <c r="BY632" s="51"/>
      <c r="BZ632" s="51"/>
      <c r="CA632" s="51"/>
      <c r="CB632" s="51"/>
    </row>
    <row r="633" spans="1:80" ht="9.75" customHeight="1" x14ac:dyDescent="0.4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  <c r="BJ633" s="51"/>
      <c r="BK633" s="51"/>
      <c r="BL633" s="51"/>
      <c r="BM633" s="51"/>
      <c r="BN633" s="51"/>
      <c r="BO633" s="51"/>
      <c r="BP633" s="51"/>
      <c r="BQ633" s="51"/>
      <c r="BR633" s="51"/>
      <c r="BS633" s="51"/>
      <c r="BT633" s="51"/>
      <c r="BU633" s="51"/>
      <c r="BV633" s="51"/>
      <c r="BW633" s="51"/>
      <c r="BX633" s="51"/>
      <c r="BY633" s="51"/>
      <c r="BZ633" s="51"/>
      <c r="CA633" s="51"/>
      <c r="CB633" s="51"/>
    </row>
    <row r="634" spans="1:80" ht="9.75" customHeight="1" x14ac:dyDescent="0.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  <c r="BJ634" s="51"/>
      <c r="BK634" s="51"/>
      <c r="BL634" s="51"/>
      <c r="BM634" s="51"/>
      <c r="BN634" s="51"/>
      <c r="BO634" s="51"/>
      <c r="BP634" s="51"/>
      <c r="BQ634" s="51"/>
      <c r="BR634" s="51"/>
      <c r="BS634" s="51"/>
      <c r="BT634" s="51"/>
      <c r="BU634" s="51"/>
      <c r="BV634" s="51"/>
      <c r="BW634" s="51"/>
      <c r="BX634" s="51"/>
      <c r="BY634" s="51"/>
      <c r="BZ634" s="51"/>
      <c r="CA634" s="51"/>
      <c r="CB634" s="51"/>
    </row>
    <row r="635" spans="1:80" ht="9.75" customHeight="1" x14ac:dyDescent="0.4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  <c r="BJ635" s="51"/>
      <c r="BK635" s="51"/>
      <c r="BL635" s="51"/>
      <c r="BM635" s="51"/>
      <c r="BN635" s="51"/>
      <c r="BO635" s="51"/>
      <c r="BP635" s="51"/>
      <c r="BQ635" s="51"/>
      <c r="BR635" s="51"/>
      <c r="BS635" s="51"/>
      <c r="BT635" s="51"/>
      <c r="BU635" s="51"/>
      <c r="BV635" s="51"/>
      <c r="BW635" s="51"/>
      <c r="BX635" s="51"/>
      <c r="BY635" s="51"/>
      <c r="BZ635" s="51"/>
      <c r="CA635" s="51"/>
      <c r="CB635" s="51"/>
    </row>
    <row r="636" spans="1:80" ht="9.75" customHeight="1" x14ac:dyDescent="0.4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  <c r="BJ636" s="51"/>
      <c r="BK636" s="51"/>
      <c r="BL636" s="51"/>
      <c r="BM636" s="51"/>
      <c r="BN636" s="51"/>
      <c r="BO636" s="51"/>
      <c r="BP636" s="51"/>
      <c r="BQ636" s="51"/>
      <c r="BR636" s="51"/>
      <c r="BS636" s="51"/>
      <c r="BT636" s="51"/>
      <c r="BU636" s="51"/>
      <c r="BV636" s="51"/>
      <c r="BW636" s="51"/>
      <c r="BX636" s="51"/>
      <c r="BY636" s="51"/>
      <c r="BZ636" s="51"/>
      <c r="CA636" s="51"/>
      <c r="CB636" s="51"/>
    </row>
    <row r="637" spans="1:80" ht="9.75" customHeight="1" x14ac:dyDescent="0.4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  <c r="BJ637" s="51"/>
      <c r="BK637" s="51"/>
      <c r="BL637" s="51"/>
      <c r="BM637" s="51"/>
      <c r="BN637" s="51"/>
      <c r="BO637" s="51"/>
      <c r="BP637" s="51"/>
      <c r="BQ637" s="51"/>
      <c r="BR637" s="51"/>
      <c r="BS637" s="51"/>
      <c r="BT637" s="51"/>
      <c r="BU637" s="51"/>
      <c r="BV637" s="51"/>
      <c r="BW637" s="51"/>
      <c r="BX637" s="51"/>
      <c r="BY637" s="51"/>
      <c r="BZ637" s="51"/>
      <c r="CA637" s="51"/>
      <c r="CB637" s="51"/>
    </row>
    <row r="638" spans="1:80" ht="9.75" customHeight="1" x14ac:dyDescent="0.4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  <c r="BJ638" s="51"/>
      <c r="BK638" s="51"/>
      <c r="BL638" s="51"/>
      <c r="BM638" s="51"/>
      <c r="BN638" s="51"/>
      <c r="BO638" s="51"/>
      <c r="BP638" s="51"/>
      <c r="BQ638" s="51"/>
      <c r="BR638" s="51"/>
      <c r="BS638" s="51"/>
      <c r="BT638" s="51"/>
      <c r="BU638" s="51"/>
      <c r="BV638" s="51"/>
      <c r="BW638" s="51"/>
      <c r="BX638" s="51"/>
      <c r="BY638" s="51"/>
      <c r="BZ638" s="51"/>
      <c r="CA638" s="51"/>
      <c r="CB638" s="51"/>
    </row>
    <row r="639" spans="1:80" ht="9.75" customHeight="1" x14ac:dyDescent="0.4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  <c r="BJ639" s="51"/>
      <c r="BK639" s="51"/>
      <c r="BL639" s="51"/>
      <c r="BM639" s="51"/>
      <c r="BN639" s="51"/>
      <c r="BO639" s="51"/>
      <c r="BP639" s="51"/>
      <c r="BQ639" s="51"/>
      <c r="BR639" s="51"/>
      <c r="BS639" s="51"/>
      <c r="BT639" s="51"/>
      <c r="BU639" s="51"/>
      <c r="BV639" s="51"/>
      <c r="BW639" s="51"/>
      <c r="BX639" s="51"/>
      <c r="BY639" s="51"/>
      <c r="BZ639" s="51"/>
      <c r="CA639" s="51"/>
      <c r="CB639" s="51"/>
    </row>
    <row r="640" spans="1:80" ht="9.75" customHeight="1" x14ac:dyDescent="0.4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  <c r="BJ640" s="51"/>
      <c r="BK640" s="51"/>
      <c r="BL640" s="51"/>
      <c r="BM640" s="51"/>
      <c r="BN640" s="51"/>
      <c r="BO640" s="51"/>
      <c r="BP640" s="51"/>
      <c r="BQ640" s="51"/>
      <c r="BR640" s="51"/>
      <c r="BS640" s="51"/>
      <c r="BT640" s="51"/>
      <c r="BU640" s="51"/>
      <c r="BV640" s="51"/>
      <c r="BW640" s="51"/>
      <c r="BX640" s="51"/>
      <c r="BY640" s="51"/>
      <c r="BZ640" s="51"/>
      <c r="CA640" s="51"/>
      <c r="CB640" s="51"/>
    </row>
    <row r="641" spans="1:80" ht="9.75" customHeight="1" x14ac:dyDescent="0.4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  <c r="BJ641" s="51"/>
      <c r="BK641" s="51"/>
      <c r="BL641" s="51"/>
      <c r="BM641" s="51"/>
      <c r="BN641" s="51"/>
      <c r="BO641" s="51"/>
      <c r="BP641" s="51"/>
      <c r="BQ641" s="51"/>
      <c r="BR641" s="51"/>
      <c r="BS641" s="51"/>
      <c r="BT641" s="51"/>
      <c r="BU641" s="51"/>
      <c r="BV641" s="51"/>
      <c r="BW641" s="51"/>
      <c r="BX641" s="51"/>
      <c r="BY641" s="51"/>
      <c r="BZ641" s="51"/>
      <c r="CA641" s="51"/>
      <c r="CB641" s="51"/>
    </row>
    <row r="642" spans="1:80" ht="9.75" customHeight="1" x14ac:dyDescent="0.4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  <c r="BJ642" s="51"/>
      <c r="BK642" s="51"/>
      <c r="BL642" s="51"/>
      <c r="BM642" s="51"/>
      <c r="BN642" s="51"/>
      <c r="BO642" s="51"/>
      <c r="BP642" s="51"/>
      <c r="BQ642" s="51"/>
      <c r="BR642" s="51"/>
      <c r="BS642" s="51"/>
      <c r="BT642" s="51"/>
      <c r="BU642" s="51"/>
      <c r="BV642" s="51"/>
      <c r="BW642" s="51"/>
      <c r="BX642" s="51"/>
      <c r="BY642" s="51"/>
      <c r="BZ642" s="51"/>
      <c r="CA642" s="51"/>
      <c r="CB642" s="51"/>
    </row>
    <row r="643" spans="1:80" ht="9.75" customHeight="1" x14ac:dyDescent="0.4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  <c r="BJ643" s="51"/>
      <c r="BK643" s="51"/>
      <c r="BL643" s="51"/>
      <c r="BM643" s="51"/>
      <c r="BN643" s="51"/>
      <c r="BO643" s="51"/>
      <c r="BP643" s="51"/>
      <c r="BQ643" s="51"/>
      <c r="BR643" s="51"/>
      <c r="BS643" s="51"/>
      <c r="BT643" s="51"/>
      <c r="BU643" s="51"/>
      <c r="BV643" s="51"/>
      <c r="BW643" s="51"/>
      <c r="BX643" s="51"/>
      <c r="BY643" s="51"/>
      <c r="BZ643" s="51"/>
      <c r="CA643" s="51"/>
      <c r="CB643" s="51"/>
    </row>
    <row r="644" spans="1:80" ht="9.75" customHeight="1" x14ac:dyDescent="0.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  <c r="BJ644" s="51"/>
      <c r="BK644" s="51"/>
      <c r="BL644" s="51"/>
      <c r="BM644" s="51"/>
      <c r="BN644" s="51"/>
      <c r="BO644" s="51"/>
      <c r="BP644" s="51"/>
      <c r="BQ644" s="51"/>
      <c r="BR644" s="51"/>
      <c r="BS644" s="51"/>
      <c r="BT644" s="51"/>
      <c r="BU644" s="51"/>
      <c r="BV644" s="51"/>
      <c r="BW644" s="51"/>
      <c r="BX644" s="51"/>
      <c r="BY644" s="51"/>
      <c r="BZ644" s="51"/>
      <c r="CA644" s="51"/>
      <c r="CB644" s="51"/>
    </row>
    <row r="645" spans="1:80" ht="9.75" customHeight="1" x14ac:dyDescent="0.4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  <c r="BJ645" s="51"/>
      <c r="BK645" s="51"/>
      <c r="BL645" s="51"/>
      <c r="BM645" s="51"/>
      <c r="BN645" s="51"/>
      <c r="BO645" s="51"/>
      <c r="BP645" s="51"/>
      <c r="BQ645" s="51"/>
      <c r="BR645" s="51"/>
      <c r="BS645" s="51"/>
      <c r="BT645" s="51"/>
      <c r="BU645" s="51"/>
      <c r="BV645" s="51"/>
      <c r="BW645" s="51"/>
      <c r="BX645" s="51"/>
      <c r="BY645" s="51"/>
      <c r="BZ645" s="51"/>
      <c r="CA645" s="51"/>
      <c r="CB645" s="51"/>
    </row>
    <row r="646" spans="1:80" ht="9.75" customHeight="1" x14ac:dyDescent="0.4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  <c r="BJ646" s="51"/>
      <c r="BK646" s="51"/>
      <c r="BL646" s="51"/>
      <c r="BM646" s="51"/>
      <c r="BN646" s="51"/>
      <c r="BO646" s="51"/>
      <c r="BP646" s="51"/>
      <c r="BQ646" s="51"/>
      <c r="BR646" s="51"/>
      <c r="BS646" s="51"/>
      <c r="BT646" s="51"/>
      <c r="BU646" s="51"/>
      <c r="BV646" s="51"/>
      <c r="BW646" s="51"/>
      <c r="BX646" s="51"/>
      <c r="BY646" s="51"/>
      <c r="BZ646" s="51"/>
      <c r="CA646" s="51"/>
      <c r="CB646" s="51"/>
    </row>
    <row r="647" spans="1:80" ht="9.75" customHeight="1" x14ac:dyDescent="0.4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  <c r="BJ647" s="51"/>
      <c r="BK647" s="51"/>
      <c r="BL647" s="51"/>
      <c r="BM647" s="51"/>
      <c r="BN647" s="51"/>
      <c r="BO647" s="51"/>
      <c r="BP647" s="51"/>
      <c r="BQ647" s="51"/>
      <c r="BR647" s="51"/>
      <c r="BS647" s="51"/>
      <c r="BT647" s="51"/>
      <c r="BU647" s="51"/>
      <c r="BV647" s="51"/>
      <c r="BW647" s="51"/>
      <c r="BX647" s="51"/>
      <c r="BY647" s="51"/>
      <c r="BZ647" s="51"/>
      <c r="CA647" s="51"/>
      <c r="CB647" s="51"/>
    </row>
    <row r="648" spans="1:80" ht="9.75" customHeight="1" x14ac:dyDescent="0.4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  <c r="BJ648" s="51"/>
      <c r="BK648" s="51"/>
      <c r="BL648" s="51"/>
      <c r="BM648" s="51"/>
      <c r="BN648" s="51"/>
      <c r="BO648" s="51"/>
      <c r="BP648" s="51"/>
      <c r="BQ648" s="51"/>
      <c r="BR648" s="51"/>
      <c r="BS648" s="51"/>
      <c r="BT648" s="51"/>
      <c r="BU648" s="51"/>
      <c r="BV648" s="51"/>
      <c r="BW648" s="51"/>
      <c r="BX648" s="51"/>
      <c r="BY648" s="51"/>
      <c r="BZ648" s="51"/>
      <c r="CA648" s="51"/>
      <c r="CB648" s="51"/>
    </row>
    <row r="649" spans="1:80" ht="9.75" customHeight="1" x14ac:dyDescent="0.4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  <c r="BN649" s="51"/>
      <c r="BO649" s="51"/>
      <c r="BP649" s="51"/>
      <c r="BQ649" s="51"/>
      <c r="BR649" s="51"/>
      <c r="BS649" s="51"/>
      <c r="BT649" s="51"/>
      <c r="BU649" s="51"/>
      <c r="BV649" s="51"/>
      <c r="BW649" s="51"/>
      <c r="BX649" s="51"/>
      <c r="BY649" s="51"/>
      <c r="BZ649" s="51"/>
      <c r="CA649" s="51"/>
      <c r="CB649" s="51"/>
    </row>
    <row r="650" spans="1:80" ht="9.75" customHeight="1" x14ac:dyDescent="0.4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  <c r="BJ650" s="51"/>
      <c r="BK650" s="51"/>
      <c r="BL650" s="51"/>
      <c r="BM650" s="51"/>
      <c r="BN650" s="51"/>
      <c r="BO650" s="51"/>
      <c r="BP650" s="51"/>
      <c r="BQ650" s="51"/>
      <c r="BR650" s="51"/>
      <c r="BS650" s="51"/>
      <c r="BT650" s="51"/>
      <c r="BU650" s="51"/>
      <c r="BV650" s="51"/>
      <c r="BW650" s="51"/>
      <c r="BX650" s="51"/>
      <c r="BY650" s="51"/>
      <c r="BZ650" s="51"/>
      <c r="CA650" s="51"/>
      <c r="CB650" s="51"/>
    </row>
    <row r="651" spans="1:80" ht="9.75" customHeight="1" x14ac:dyDescent="0.4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  <c r="BJ651" s="51"/>
      <c r="BK651" s="51"/>
      <c r="BL651" s="51"/>
      <c r="BM651" s="51"/>
      <c r="BN651" s="51"/>
      <c r="BO651" s="51"/>
      <c r="BP651" s="51"/>
      <c r="BQ651" s="51"/>
      <c r="BR651" s="51"/>
      <c r="BS651" s="51"/>
      <c r="BT651" s="51"/>
      <c r="BU651" s="51"/>
      <c r="BV651" s="51"/>
      <c r="BW651" s="51"/>
      <c r="BX651" s="51"/>
      <c r="BY651" s="51"/>
      <c r="BZ651" s="51"/>
      <c r="CA651" s="51"/>
      <c r="CB651" s="51"/>
    </row>
    <row r="652" spans="1:80" ht="9.75" customHeight="1" x14ac:dyDescent="0.4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  <c r="BJ652" s="51"/>
      <c r="BK652" s="51"/>
      <c r="BL652" s="51"/>
      <c r="BM652" s="51"/>
      <c r="BN652" s="51"/>
      <c r="BO652" s="51"/>
      <c r="BP652" s="51"/>
      <c r="BQ652" s="51"/>
      <c r="BR652" s="51"/>
      <c r="BS652" s="51"/>
      <c r="BT652" s="51"/>
      <c r="BU652" s="51"/>
      <c r="BV652" s="51"/>
      <c r="BW652" s="51"/>
      <c r="BX652" s="51"/>
      <c r="BY652" s="51"/>
      <c r="BZ652" s="51"/>
      <c r="CA652" s="51"/>
      <c r="CB652" s="51"/>
    </row>
    <row r="653" spans="1:80" ht="9.75" customHeight="1" x14ac:dyDescent="0.4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  <c r="BN653" s="51"/>
      <c r="BO653" s="51"/>
      <c r="BP653" s="51"/>
      <c r="BQ653" s="51"/>
      <c r="BR653" s="51"/>
      <c r="BS653" s="51"/>
      <c r="BT653" s="51"/>
      <c r="BU653" s="51"/>
      <c r="BV653" s="51"/>
      <c r="BW653" s="51"/>
      <c r="BX653" s="51"/>
      <c r="BY653" s="51"/>
      <c r="BZ653" s="51"/>
      <c r="CA653" s="51"/>
      <c r="CB653" s="51"/>
    </row>
    <row r="654" spans="1:80" ht="9.75" customHeight="1" x14ac:dyDescent="0.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  <c r="BJ654" s="51"/>
      <c r="BK654" s="51"/>
      <c r="BL654" s="51"/>
      <c r="BM654" s="51"/>
      <c r="BN654" s="51"/>
      <c r="BO654" s="51"/>
      <c r="BP654" s="51"/>
      <c r="BQ654" s="51"/>
      <c r="BR654" s="51"/>
      <c r="BS654" s="51"/>
      <c r="BT654" s="51"/>
      <c r="BU654" s="51"/>
      <c r="BV654" s="51"/>
      <c r="BW654" s="51"/>
      <c r="BX654" s="51"/>
      <c r="BY654" s="51"/>
      <c r="BZ654" s="51"/>
      <c r="CA654" s="51"/>
      <c r="CB654" s="51"/>
    </row>
    <row r="655" spans="1:80" ht="9.75" customHeight="1" x14ac:dyDescent="0.4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  <c r="BN655" s="51"/>
      <c r="BO655" s="51"/>
      <c r="BP655" s="51"/>
      <c r="BQ655" s="51"/>
      <c r="BR655" s="51"/>
      <c r="BS655" s="51"/>
      <c r="BT655" s="51"/>
      <c r="BU655" s="51"/>
      <c r="BV655" s="51"/>
      <c r="BW655" s="51"/>
      <c r="BX655" s="51"/>
      <c r="BY655" s="51"/>
      <c r="BZ655" s="51"/>
      <c r="CA655" s="51"/>
      <c r="CB655" s="51"/>
    </row>
    <row r="656" spans="1:80" ht="9.75" customHeight="1" x14ac:dyDescent="0.4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  <c r="BN656" s="51"/>
      <c r="BO656" s="51"/>
      <c r="BP656" s="51"/>
      <c r="BQ656" s="51"/>
      <c r="BR656" s="51"/>
      <c r="BS656" s="51"/>
      <c r="BT656" s="51"/>
      <c r="BU656" s="51"/>
      <c r="BV656" s="51"/>
      <c r="BW656" s="51"/>
      <c r="BX656" s="51"/>
      <c r="BY656" s="51"/>
      <c r="BZ656" s="51"/>
      <c r="CA656" s="51"/>
      <c r="CB656" s="51"/>
    </row>
    <row r="657" spans="1:80" ht="9.75" customHeight="1" x14ac:dyDescent="0.4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  <c r="BJ657" s="51"/>
      <c r="BK657" s="51"/>
      <c r="BL657" s="51"/>
      <c r="BM657" s="51"/>
      <c r="BN657" s="51"/>
      <c r="BO657" s="51"/>
      <c r="BP657" s="51"/>
      <c r="BQ657" s="51"/>
      <c r="BR657" s="51"/>
      <c r="BS657" s="51"/>
      <c r="BT657" s="51"/>
      <c r="BU657" s="51"/>
      <c r="BV657" s="51"/>
      <c r="BW657" s="51"/>
      <c r="BX657" s="51"/>
      <c r="BY657" s="51"/>
      <c r="BZ657" s="51"/>
      <c r="CA657" s="51"/>
      <c r="CB657" s="51"/>
    </row>
    <row r="658" spans="1:80" ht="9.75" customHeight="1" x14ac:dyDescent="0.4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  <c r="BJ658" s="51"/>
      <c r="BK658" s="51"/>
      <c r="BL658" s="51"/>
      <c r="BM658" s="51"/>
      <c r="BN658" s="51"/>
      <c r="BO658" s="51"/>
      <c r="BP658" s="51"/>
      <c r="BQ658" s="51"/>
      <c r="BR658" s="51"/>
      <c r="BS658" s="51"/>
      <c r="BT658" s="51"/>
      <c r="BU658" s="51"/>
      <c r="BV658" s="51"/>
      <c r="BW658" s="51"/>
      <c r="BX658" s="51"/>
      <c r="BY658" s="51"/>
      <c r="BZ658" s="51"/>
      <c r="CA658" s="51"/>
      <c r="CB658" s="51"/>
    </row>
    <row r="659" spans="1:80" ht="9.75" customHeight="1" x14ac:dyDescent="0.4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  <c r="BJ659" s="51"/>
      <c r="BK659" s="51"/>
      <c r="BL659" s="51"/>
      <c r="BM659" s="51"/>
      <c r="BN659" s="51"/>
      <c r="BO659" s="51"/>
      <c r="BP659" s="51"/>
      <c r="BQ659" s="51"/>
      <c r="BR659" s="51"/>
      <c r="BS659" s="51"/>
      <c r="BT659" s="51"/>
      <c r="BU659" s="51"/>
      <c r="BV659" s="51"/>
      <c r="BW659" s="51"/>
      <c r="BX659" s="51"/>
      <c r="BY659" s="51"/>
      <c r="BZ659" s="51"/>
      <c r="CA659" s="51"/>
      <c r="CB659" s="51"/>
    </row>
    <row r="660" spans="1:80" ht="9.75" customHeight="1" x14ac:dyDescent="0.4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  <c r="BJ660" s="51"/>
      <c r="BK660" s="51"/>
      <c r="BL660" s="51"/>
      <c r="BM660" s="51"/>
      <c r="BN660" s="51"/>
      <c r="BO660" s="51"/>
      <c r="BP660" s="51"/>
      <c r="BQ660" s="51"/>
      <c r="BR660" s="51"/>
      <c r="BS660" s="51"/>
      <c r="BT660" s="51"/>
      <c r="BU660" s="51"/>
      <c r="BV660" s="51"/>
      <c r="BW660" s="51"/>
      <c r="BX660" s="51"/>
      <c r="BY660" s="51"/>
      <c r="BZ660" s="51"/>
      <c r="CA660" s="51"/>
      <c r="CB660" s="51"/>
    </row>
    <row r="661" spans="1:80" ht="9.75" customHeight="1" x14ac:dyDescent="0.4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  <c r="BJ661" s="51"/>
      <c r="BK661" s="51"/>
      <c r="BL661" s="51"/>
      <c r="BM661" s="51"/>
      <c r="BN661" s="51"/>
      <c r="BO661" s="51"/>
      <c r="BP661" s="51"/>
      <c r="BQ661" s="51"/>
      <c r="BR661" s="51"/>
      <c r="BS661" s="51"/>
      <c r="BT661" s="51"/>
      <c r="BU661" s="51"/>
      <c r="BV661" s="51"/>
      <c r="BW661" s="51"/>
      <c r="BX661" s="51"/>
      <c r="BY661" s="51"/>
      <c r="BZ661" s="51"/>
      <c r="CA661" s="51"/>
      <c r="CB661" s="51"/>
    </row>
    <row r="662" spans="1:80" ht="9.75" customHeight="1" x14ac:dyDescent="0.4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  <c r="BJ662" s="51"/>
      <c r="BK662" s="51"/>
      <c r="BL662" s="51"/>
      <c r="BM662" s="51"/>
      <c r="BN662" s="51"/>
      <c r="BO662" s="51"/>
      <c r="BP662" s="51"/>
      <c r="BQ662" s="51"/>
      <c r="BR662" s="51"/>
      <c r="BS662" s="51"/>
      <c r="BT662" s="51"/>
      <c r="BU662" s="51"/>
      <c r="BV662" s="51"/>
      <c r="BW662" s="51"/>
      <c r="BX662" s="51"/>
      <c r="BY662" s="51"/>
      <c r="BZ662" s="51"/>
      <c r="CA662" s="51"/>
      <c r="CB662" s="51"/>
    </row>
    <row r="663" spans="1:80" ht="9.75" customHeight="1" x14ac:dyDescent="0.4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  <c r="BJ663" s="51"/>
      <c r="BK663" s="51"/>
      <c r="BL663" s="51"/>
      <c r="BM663" s="51"/>
      <c r="BN663" s="51"/>
      <c r="BO663" s="51"/>
      <c r="BP663" s="51"/>
      <c r="BQ663" s="51"/>
      <c r="BR663" s="51"/>
      <c r="BS663" s="51"/>
      <c r="BT663" s="51"/>
      <c r="BU663" s="51"/>
      <c r="BV663" s="51"/>
      <c r="BW663" s="51"/>
      <c r="BX663" s="51"/>
      <c r="BY663" s="51"/>
      <c r="BZ663" s="51"/>
      <c r="CA663" s="51"/>
      <c r="CB663" s="51"/>
    </row>
    <row r="664" spans="1:80" ht="9.75" customHeight="1" x14ac:dyDescent="0.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  <c r="BJ664" s="51"/>
      <c r="BK664" s="51"/>
      <c r="BL664" s="51"/>
      <c r="BM664" s="51"/>
      <c r="BN664" s="51"/>
      <c r="BO664" s="51"/>
      <c r="BP664" s="51"/>
      <c r="BQ664" s="51"/>
      <c r="BR664" s="51"/>
      <c r="BS664" s="51"/>
      <c r="BT664" s="51"/>
      <c r="BU664" s="51"/>
      <c r="BV664" s="51"/>
      <c r="BW664" s="51"/>
      <c r="BX664" s="51"/>
      <c r="BY664" s="51"/>
      <c r="BZ664" s="51"/>
      <c r="CA664" s="51"/>
      <c r="CB664" s="51"/>
    </row>
    <row r="665" spans="1:80" ht="9.75" customHeight="1" x14ac:dyDescent="0.4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  <c r="BJ665" s="51"/>
      <c r="BK665" s="51"/>
      <c r="BL665" s="51"/>
      <c r="BM665" s="51"/>
      <c r="BN665" s="51"/>
      <c r="BO665" s="51"/>
      <c r="BP665" s="51"/>
      <c r="BQ665" s="51"/>
      <c r="BR665" s="51"/>
      <c r="BS665" s="51"/>
      <c r="BT665" s="51"/>
      <c r="BU665" s="51"/>
      <c r="BV665" s="51"/>
      <c r="BW665" s="51"/>
      <c r="BX665" s="51"/>
      <c r="BY665" s="51"/>
      <c r="BZ665" s="51"/>
      <c r="CA665" s="51"/>
      <c r="CB665" s="51"/>
    </row>
    <row r="666" spans="1:80" ht="9.75" customHeight="1" x14ac:dyDescent="0.4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  <c r="BJ666" s="51"/>
      <c r="BK666" s="51"/>
      <c r="BL666" s="51"/>
      <c r="BM666" s="51"/>
      <c r="BN666" s="51"/>
      <c r="BO666" s="51"/>
      <c r="BP666" s="51"/>
      <c r="BQ666" s="51"/>
      <c r="BR666" s="51"/>
      <c r="BS666" s="51"/>
      <c r="BT666" s="51"/>
      <c r="BU666" s="51"/>
      <c r="BV666" s="51"/>
      <c r="BW666" s="51"/>
      <c r="BX666" s="51"/>
      <c r="BY666" s="51"/>
      <c r="BZ666" s="51"/>
      <c r="CA666" s="51"/>
      <c r="CB666" s="51"/>
    </row>
    <row r="667" spans="1:80" ht="9.75" customHeight="1" x14ac:dyDescent="0.4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  <c r="BJ667" s="51"/>
      <c r="BK667" s="51"/>
      <c r="BL667" s="51"/>
      <c r="BM667" s="51"/>
      <c r="BN667" s="51"/>
      <c r="BO667" s="51"/>
      <c r="BP667" s="51"/>
      <c r="BQ667" s="51"/>
      <c r="BR667" s="51"/>
      <c r="BS667" s="51"/>
      <c r="BT667" s="51"/>
      <c r="BU667" s="51"/>
      <c r="BV667" s="51"/>
      <c r="BW667" s="51"/>
      <c r="BX667" s="51"/>
      <c r="BY667" s="51"/>
      <c r="BZ667" s="51"/>
      <c r="CA667" s="51"/>
      <c r="CB667" s="51"/>
    </row>
    <row r="668" spans="1:80" ht="9.75" customHeight="1" x14ac:dyDescent="0.4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  <c r="BJ668" s="51"/>
      <c r="BK668" s="51"/>
      <c r="BL668" s="51"/>
      <c r="BM668" s="51"/>
      <c r="BN668" s="51"/>
      <c r="BO668" s="51"/>
      <c r="BP668" s="51"/>
      <c r="BQ668" s="51"/>
      <c r="BR668" s="51"/>
      <c r="BS668" s="51"/>
      <c r="BT668" s="51"/>
      <c r="BU668" s="51"/>
      <c r="BV668" s="51"/>
      <c r="BW668" s="51"/>
      <c r="BX668" s="51"/>
      <c r="BY668" s="51"/>
      <c r="BZ668" s="51"/>
      <c r="CA668" s="51"/>
      <c r="CB668" s="51"/>
    </row>
    <row r="669" spans="1:80" ht="9.75" customHeight="1" x14ac:dyDescent="0.4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  <c r="BJ669" s="51"/>
      <c r="BK669" s="51"/>
      <c r="BL669" s="51"/>
      <c r="BM669" s="51"/>
      <c r="BN669" s="51"/>
      <c r="BO669" s="51"/>
      <c r="BP669" s="51"/>
      <c r="BQ669" s="51"/>
      <c r="BR669" s="51"/>
      <c r="BS669" s="51"/>
      <c r="BT669" s="51"/>
      <c r="BU669" s="51"/>
      <c r="BV669" s="51"/>
      <c r="BW669" s="51"/>
      <c r="BX669" s="51"/>
      <c r="BY669" s="51"/>
      <c r="BZ669" s="51"/>
      <c r="CA669" s="51"/>
      <c r="CB669" s="51"/>
    </row>
    <row r="670" spans="1:80" ht="9.75" customHeight="1" x14ac:dyDescent="0.4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  <c r="BJ670" s="51"/>
      <c r="BK670" s="51"/>
      <c r="BL670" s="51"/>
      <c r="BM670" s="51"/>
      <c r="BN670" s="51"/>
      <c r="BO670" s="51"/>
      <c r="BP670" s="51"/>
      <c r="BQ670" s="51"/>
      <c r="BR670" s="51"/>
      <c r="BS670" s="51"/>
      <c r="BT670" s="51"/>
      <c r="BU670" s="51"/>
      <c r="BV670" s="51"/>
      <c r="BW670" s="51"/>
      <c r="BX670" s="51"/>
      <c r="BY670" s="51"/>
      <c r="BZ670" s="51"/>
      <c r="CA670" s="51"/>
      <c r="CB670" s="51"/>
    </row>
    <row r="671" spans="1:80" ht="9.75" customHeight="1" x14ac:dyDescent="0.4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  <c r="BJ671" s="51"/>
      <c r="BK671" s="51"/>
      <c r="BL671" s="51"/>
      <c r="BM671" s="51"/>
      <c r="BN671" s="51"/>
      <c r="BO671" s="51"/>
      <c r="BP671" s="51"/>
      <c r="BQ671" s="51"/>
      <c r="BR671" s="51"/>
      <c r="BS671" s="51"/>
      <c r="BT671" s="51"/>
      <c r="BU671" s="51"/>
      <c r="BV671" s="51"/>
      <c r="BW671" s="51"/>
      <c r="BX671" s="51"/>
      <c r="BY671" s="51"/>
      <c r="BZ671" s="51"/>
      <c r="CA671" s="51"/>
      <c r="CB671" s="51"/>
    </row>
    <row r="672" spans="1:80" ht="9.75" customHeight="1" x14ac:dyDescent="0.4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  <c r="BJ672" s="51"/>
      <c r="BK672" s="51"/>
      <c r="BL672" s="51"/>
      <c r="BM672" s="51"/>
      <c r="BN672" s="51"/>
      <c r="BO672" s="51"/>
      <c r="BP672" s="51"/>
      <c r="BQ672" s="51"/>
      <c r="BR672" s="51"/>
      <c r="BS672" s="51"/>
      <c r="BT672" s="51"/>
      <c r="BU672" s="51"/>
      <c r="BV672" s="51"/>
      <c r="BW672" s="51"/>
      <c r="BX672" s="51"/>
      <c r="BY672" s="51"/>
      <c r="BZ672" s="51"/>
      <c r="CA672" s="51"/>
      <c r="CB672" s="51"/>
    </row>
    <row r="673" spans="1:80" ht="9.75" customHeight="1" x14ac:dyDescent="0.4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  <c r="BJ673" s="51"/>
      <c r="BK673" s="51"/>
      <c r="BL673" s="51"/>
      <c r="BM673" s="51"/>
      <c r="BN673" s="51"/>
      <c r="BO673" s="51"/>
      <c r="BP673" s="51"/>
      <c r="BQ673" s="51"/>
      <c r="BR673" s="51"/>
      <c r="BS673" s="51"/>
      <c r="BT673" s="51"/>
      <c r="BU673" s="51"/>
      <c r="BV673" s="51"/>
      <c r="BW673" s="51"/>
      <c r="BX673" s="51"/>
      <c r="BY673" s="51"/>
      <c r="BZ673" s="51"/>
      <c r="CA673" s="51"/>
      <c r="CB673" s="51"/>
    </row>
    <row r="674" spans="1:80" ht="9.75" customHeight="1" x14ac:dyDescent="0.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  <c r="BJ674" s="51"/>
      <c r="BK674" s="51"/>
      <c r="BL674" s="51"/>
      <c r="BM674" s="51"/>
      <c r="BN674" s="51"/>
      <c r="BO674" s="51"/>
      <c r="BP674" s="51"/>
      <c r="BQ674" s="51"/>
      <c r="BR674" s="51"/>
      <c r="BS674" s="51"/>
      <c r="BT674" s="51"/>
      <c r="BU674" s="51"/>
      <c r="BV674" s="51"/>
      <c r="BW674" s="51"/>
      <c r="BX674" s="51"/>
      <c r="BY674" s="51"/>
      <c r="BZ674" s="51"/>
      <c r="CA674" s="51"/>
      <c r="CB674" s="51"/>
    </row>
    <row r="675" spans="1:80" ht="9.75" customHeight="1" x14ac:dyDescent="0.4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  <c r="BJ675" s="51"/>
      <c r="BK675" s="51"/>
      <c r="BL675" s="51"/>
      <c r="BM675" s="51"/>
      <c r="BN675" s="51"/>
      <c r="BO675" s="51"/>
      <c r="BP675" s="51"/>
      <c r="BQ675" s="51"/>
      <c r="BR675" s="51"/>
      <c r="BS675" s="51"/>
      <c r="BT675" s="51"/>
      <c r="BU675" s="51"/>
      <c r="BV675" s="51"/>
      <c r="BW675" s="51"/>
      <c r="BX675" s="51"/>
      <c r="BY675" s="51"/>
      <c r="BZ675" s="51"/>
      <c r="CA675" s="51"/>
      <c r="CB675" s="51"/>
    </row>
    <row r="676" spans="1:80" ht="9.75" customHeight="1" x14ac:dyDescent="0.4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  <c r="BJ676" s="51"/>
      <c r="BK676" s="51"/>
      <c r="BL676" s="51"/>
      <c r="BM676" s="51"/>
      <c r="BN676" s="51"/>
      <c r="BO676" s="51"/>
      <c r="BP676" s="51"/>
      <c r="BQ676" s="51"/>
      <c r="BR676" s="51"/>
      <c r="BS676" s="51"/>
      <c r="BT676" s="51"/>
      <c r="BU676" s="51"/>
      <c r="BV676" s="51"/>
      <c r="BW676" s="51"/>
      <c r="BX676" s="51"/>
      <c r="BY676" s="51"/>
      <c r="BZ676" s="51"/>
      <c r="CA676" s="51"/>
      <c r="CB676" s="51"/>
    </row>
    <row r="677" spans="1:80" ht="9.75" customHeight="1" x14ac:dyDescent="0.4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  <c r="BJ677" s="51"/>
      <c r="BK677" s="51"/>
      <c r="BL677" s="51"/>
      <c r="BM677" s="51"/>
      <c r="BN677" s="51"/>
      <c r="BO677" s="51"/>
      <c r="BP677" s="51"/>
      <c r="BQ677" s="51"/>
      <c r="BR677" s="51"/>
      <c r="BS677" s="51"/>
      <c r="BT677" s="51"/>
      <c r="BU677" s="51"/>
      <c r="BV677" s="51"/>
      <c r="BW677" s="51"/>
      <c r="BX677" s="51"/>
      <c r="BY677" s="51"/>
      <c r="BZ677" s="51"/>
      <c r="CA677" s="51"/>
      <c r="CB677" s="51"/>
    </row>
    <row r="678" spans="1:80" ht="9.75" customHeight="1" x14ac:dyDescent="0.4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  <c r="BJ678" s="51"/>
      <c r="BK678" s="51"/>
      <c r="BL678" s="51"/>
      <c r="BM678" s="51"/>
      <c r="BN678" s="51"/>
      <c r="BO678" s="51"/>
      <c r="BP678" s="51"/>
      <c r="BQ678" s="51"/>
      <c r="BR678" s="51"/>
      <c r="BS678" s="51"/>
      <c r="BT678" s="51"/>
      <c r="BU678" s="51"/>
      <c r="BV678" s="51"/>
      <c r="BW678" s="51"/>
      <c r="BX678" s="51"/>
      <c r="BY678" s="51"/>
      <c r="BZ678" s="51"/>
      <c r="CA678" s="51"/>
      <c r="CB678" s="51"/>
    </row>
    <row r="679" spans="1:80" ht="9.75" customHeight="1" x14ac:dyDescent="0.4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  <c r="BJ679" s="51"/>
      <c r="BK679" s="51"/>
      <c r="BL679" s="51"/>
      <c r="BM679" s="51"/>
      <c r="BN679" s="51"/>
      <c r="BO679" s="51"/>
      <c r="BP679" s="51"/>
      <c r="BQ679" s="51"/>
      <c r="BR679" s="51"/>
      <c r="BS679" s="51"/>
      <c r="BT679" s="51"/>
      <c r="BU679" s="51"/>
      <c r="BV679" s="51"/>
      <c r="BW679" s="51"/>
      <c r="BX679" s="51"/>
      <c r="BY679" s="51"/>
      <c r="BZ679" s="51"/>
      <c r="CA679" s="51"/>
      <c r="CB679" s="51"/>
    </row>
    <row r="680" spans="1:80" ht="9.75" customHeight="1" x14ac:dyDescent="0.4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  <c r="BJ680" s="51"/>
      <c r="BK680" s="51"/>
      <c r="BL680" s="51"/>
      <c r="BM680" s="51"/>
      <c r="BN680" s="51"/>
      <c r="BO680" s="51"/>
      <c r="BP680" s="51"/>
      <c r="BQ680" s="51"/>
      <c r="BR680" s="51"/>
      <c r="BS680" s="51"/>
      <c r="BT680" s="51"/>
      <c r="BU680" s="51"/>
      <c r="BV680" s="51"/>
      <c r="BW680" s="51"/>
      <c r="BX680" s="51"/>
      <c r="BY680" s="51"/>
      <c r="BZ680" s="51"/>
      <c r="CA680" s="51"/>
      <c r="CB680" s="51"/>
    </row>
    <row r="681" spans="1:80" ht="9.75" customHeight="1" x14ac:dyDescent="0.4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  <c r="BJ681" s="51"/>
      <c r="BK681" s="51"/>
      <c r="BL681" s="51"/>
      <c r="BM681" s="51"/>
      <c r="BN681" s="51"/>
      <c r="BO681" s="51"/>
      <c r="BP681" s="51"/>
      <c r="BQ681" s="51"/>
      <c r="BR681" s="51"/>
      <c r="BS681" s="51"/>
      <c r="BT681" s="51"/>
      <c r="BU681" s="51"/>
      <c r="BV681" s="51"/>
      <c r="BW681" s="51"/>
      <c r="BX681" s="51"/>
      <c r="BY681" s="51"/>
      <c r="BZ681" s="51"/>
      <c r="CA681" s="51"/>
      <c r="CB681" s="51"/>
    </row>
    <row r="682" spans="1:80" ht="9.75" customHeight="1" x14ac:dyDescent="0.4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  <c r="BI682" s="51"/>
      <c r="BJ682" s="51"/>
      <c r="BK682" s="51"/>
      <c r="BL682" s="51"/>
      <c r="BM682" s="51"/>
      <c r="BN682" s="51"/>
      <c r="BO682" s="51"/>
      <c r="BP682" s="51"/>
      <c r="BQ682" s="51"/>
      <c r="BR682" s="51"/>
      <c r="BS682" s="51"/>
      <c r="BT682" s="51"/>
      <c r="BU682" s="51"/>
      <c r="BV682" s="51"/>
      <c r="BW682" s="51"/>
      <c r="BX682" s="51"/>
      <c r="BY682" s="51"/>
      <c r="BZ682" s="51"/>
      <c r="CA682" s="51"/>
      <c r="CB682" s="51"/>
    </row>
    <row r="683" spans="1:80" ht="9.75" customHeight="1" x14ac:dyDescent="0.4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  <c r="BI683" s="51"/>
      <c r="BJ683" s="51"/>
      <c r="BK683" s="51"/>
      <c r="BL683" s="51"/>
      <c r="BM683" s="51"/>
      <c r="BN683" s="51"/>
      <c r="BO683" s="51"/>
      <c r="BP683" s="51"/>
      <c r="BQ683" s="51"/>
      <c r="BR683" s="51"/>
      <c r="BS683" s="51"/>
      <c r="BT683" s="51"/>
      <c r="BU683" s="51"/>
      <c r="BV683" s="51"/>
      <c r="BW683" s="51"/>
      <c r="BX683" s="51"/>
      <c r="BY683" s="51"/>
      <c r="BZ683" s="51"/>
      <c r="CA683" s="51"/>
      <c r="CB683" s="51"/>
    </row>
    <row r="684" spans="1:80" ht="9.75" customHeight="1" x14ac:dyDescent="0.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  <c r="BI684" s="51"/>
      <c r="BJ684" s="51"/>
      <c r="BK684" s="51"/>
      <c r="BL684" s="51"/>
      <c r="BM684" s="51"/>
      <c r="BN684" s="51"/>
      <c r="BO684" s="51"/>
      <c r="BP684" s="51"/>
      <c r="BQ684" s="51"/>
      <c r="BR684" s="51"/>
      <c r="BS684" s="51"/>
      <c r="BT684" s="51"/>
      <c r="BU684" s="51"/>
      <c r="BV684" s="51"/>
      <c r="BW684" s="51"/>
      <c r="BX684" s="51"/>
      <c r="BY684" s="51"/>
      <c r="BZ684" s="51"/>
      <c r="CA684" s="51"/>
      <c r="CB684" s="51"/>
    </row>
    <row r="685" spans="1:80" ht="9.75" customHeight="1" x14ac:dyDescent="0.4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  <c r="BI685" s="51"/>
      <c r="BJ685" s="51"/>
      <c r="BK685" s="51"/>
      <c r="BL685" s="51"/>
      <c r="BM685" s="51"/>
      <c r="BN685" s="51"/>
      <c r="BO685" s="51"/>
      <c r="BP685" s="51"/>
      <c r="BQ685" s="51"/>
      <c r="BR685" s="51"/>
      <c r="BS685" s="51"/>
      <c r="BT685" s="51"/>
      <c r="BU685" s="51"/>
      <c r="BV685" s="51"/>
      <c r="BW685" s="51"/>
      <c r="BX685" s="51"/>
      <c r="BY685" s="51"/>
      <c r="BZ685" s="51"/>
      <c r="CA685" s="51"/>
      <c r="CB685" s="51"/>
    </row>
    <row r="686" spans="1:80" ht="9.75" customHeight="1" x14ac:dyDescent="0.4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  <c r="BF686" s="51"/>
      <c r="BG686" s="51"/>
      <c r="BH686" s="51"/>
      <c r="BI686" s="51"/>
      <c r="BJ686" s="51"/>
      <c r="BK686" s="51"/>
      <c r="BL686" s="51"/>
      <c r="BM686" s="51"/>
      <c r="BN686" s="51"/>
      <c r="BO686" s="51"/>
      <c r="BP686" s="51"/>
      <c r="BQ686" s="51"/>
      <c r="BR686" s="51"/>
      <c r="BS686" s="51"/>
      <c r="BT686" s="51"/>
      <c r="BU686" s="51"/>
      <c r="BV686" s="51"/>
      <c r="BW686" s="51"/>
      <c r="BX686" s="51"/>
      <c r="BY686" s="51"/>
      <c r="BZ686" s="51"/>
      <c r="CA686" s="51"/>
      <c r="CB686" s="51"/>
    </row>
    <row r="687" spans="1:80" ht="9.75" customHeight="1" x14ac:dyDescent="0.4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  <c r="BF687" s="51"/>
      <c r="BG687" s="51"/>
      <c r="BH687" s="51"/>
      <c r="BI687" s="51"/>
      <c r="BJ687" s="51"/>
      <c r="BK687" s="51"/>
      <c r="BL687" s="51"/>
      <c r="BM687" s="51"/>
      <c r="BN687" s="51"/>
      <c r="BO687" s="51"/>
      <c r="BP687" s="51"/>
      <c r="BQ687" s="51"/>
      <c r="BR687" s="51"/>
      <c r="BS687" s="51"/>
      <c r="BT687" s="51"/>
      <c r="BU687" s="51"/>
      <c r="BV687" s="51"/>
      <c r="BW687" s="51"/>
      <c r="BX687" s="51"/>
      <c r="BY687" s="51"/>
      <c r="BZ687" s="51"/>
      <c r="CA687" s="51"/>
      <c r="CB687" s="51"/>
    </row>
    <row r="688" spans="1:80" ht="9.75" customHeight="1" x14ac:dyDescent="0.4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  <c r="BB688" s="51"/>
      <c r="BC688" s="51"/>
      <c r="BD688" s="51"/>
      <c r="BE688" s="51"/>
      <c r="BF688" s="51"/>
      <c r="BG688" s="51"/>
      <c r="BH688" s="51"/>
      <c r="BI688" s="51"/>
      <c r="BJ688" s="51"/>
      <c r="BK688" s="51"/>
      <c r="BL688" s="51"/>
      <c r="BM688" s="51"/>
      <c r="BN688" s="51"/>
      <c r="BO688" s="51"/>
      <c r="BP688" s="51"/>
      <c r="BQ688" s="51"/>
      <c r="BR688" s="51"/>
      <c r="BS688" s="51"/>
      <c r="BT688" s="51"/>
      <c r="BU688" s="51"/>
      <c r="BV688" s="51"/>
      <c r="BW688" s="51"/>
      <c r="BX688" s="51"/>
      <c r="BY688" s="51"/>
      <c r="BZ688" s="51"/>
      <c r="CA688" s="51"/>
      <c r="CB688" s="51"/>
    </row>
    <row r="689" spans="1:80" ht="9.75" customHeight="1" x14ac:dyDescent="0.4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  <c r="BB689" s="51"/>
      <c r="BC689" s="51"/>
      <c r="BD689" s="51"/>
      <c r="BE689" s="51"/>
      <c r="BF689" s="51"/>
      <c r="BG689" s="51"/>
      <c r="BH689" s="51"/>
      <c r="BI689" s="51"/>
      <c r="BJ689" s="51"/>
      <c r="BK689" s="51"/>
      <c r="BL689" s="51"/>
      <c r="BM689" s="51"/>
      <c r="BN689" s="51"/>
      <c r="BO689" s="51"/>
      <c r="BP689" s="51"/>
      <c r="BQ689" s="51"/>
      <c r="BR689" s="51"/>
      <c r="BS689" s="51"/>
      <c r="BT689" s="51"/>
      <c r="BU689" s="51"/>
      <c r="BV689" s="51"/>
      <c r="BW689" s="51"/>
      <c r="BX689" s="51"/>
      <c r="BY689" s="51"/>
      <c r="BZ689" s="51"/>
      <c r="CA689" s="51"/>
      <c r="CB689" s="51"/>
    </row>
    <row r="690" spans="1:80" ht="9.75" customHeight="1" x14ac:dyDescent="0.4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  <c r="BB690" s="51"/>
      <c r="BC690" s="51"/>
      <c r="BD690" s="51"/>
      <c r="BE690" s="51"/>
      <c r="BF690" s="51"/>
      <c r="BG690" s="51"/>
      <c r="BH690" s="51"/>
      <c r="BI690" s="51"/>
      <c r="BJ690" s="51"/>
      <c r="BK690" s="51"/>
      <c r="BL690" s="51"/>
      <c r="BM690" s="51"/>
      <c r="BN690" s="51"/>
      <c r="BO690" s="51"/>
      <c r="BP690" s="51"/>
      <c r="BQ690" s="51"/>
      <c r="BR690" s="51"/>
      <c r="BS690" s="51"/>
      <c r="BT690" s="51"/>
      <c r="BU690" s="51"/>
      <c r="BV690" s="51"/>
      <c r="BW690" s="51"/>
      <c r="BX690" s="51"/>
      <c r="BY690" s="51"/>
      <c r="BZ690" s="51"/>
      <c r="CA690" s="51"/>
      <c r="CB690" s="51"/>
    </row>
    <row r="691" spans="1:80" ht="9.75" customHeight="1" x14ac:dyDescent="0.4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  <c r="BB691" s="51"/>
      <c r="BC691" s="51"/>
      <c r="BD691" s="51"/>
      <c r="BE691" s="51"/>
      <c r="BF691" s="51"/>
      <c r="BG691" s="51"/>
      <c r="BH691" s="51"/>
      <c r="BI691" s="51"/>
      <c r="BJ691" s="51"/>
      <c r="BK691" s="51"/>
      <c r="BL691" s="51"/>
      <c r="BM691" s="51"/>
      <c r="BN691" s="51"/>
      <c r="BO691" s="51"/>
      <c r="BP691" s="51"/>
      <c r="BQ691" s="51"/>
      <c r="BR691" s="51"/>
      <c r="BS691" s="51"/>
      <c r="BT691" s="51"/>
      <c r="BU691" s="51"/>
      <c r="BV691" s="51"/>
      <c r="BW691" s="51"/>
      <c r="BX691" s="51"/>
      <c r="BY691" s="51"/>
      <c r="BZ691" s="51"/>
      <c r="CA691" s="51"/>
      <c r="CB691" s="51"/>
    </row>
    <row r="692" spans="1:80" ht="9.75" customHeight="1" x14ac:dyDescent="0.4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  <c r="BB692" s="51"/>
      <c r="BC692" s="51"/>
      <c r="BD692" s="51"/>
      <c r="BE692" s="51"/>
      <c r="BF692" s="51"/>
      <c r="BG692" s="51"/>
      <c r="BH692" s="51"/>
      <c r="BI692" s="51"/>
      <c r="BJ692" s="51"/>
      <c r="BK692" s="51"/>
      <c r="BL692" s="51"/>
      <c r="BM692" s="51"/>
      <c r="BN692" s="51"/>
      <c r="BO692" s="51"/>
      <c r="BP692" s="51"/>
      <c r="BQ692" s="51"/>
      <c r="BR692" s="51"/>
      <c r="BS692" s="51"/>
      <c r="BT692" s="51"/>
      <c r="BU692" s="51"/>
      <c r="BV692" s="51"/>
      <c r="BW692" s="51"/>
      <c r="BX692" s="51"/>
      <c r="BY692" s="51"/>
      <c r="BZ692" s="51"/>
      <c r="CA692" s="51"/>
      <c r="CB692" s="51"/>
    </row>
    <row r="693" spans="1:80" ht="9.75" customHeight="1" x14ac:dyDescent="0.4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  <c r="BB693" s="51"/>
      <c r="BC693" s="51"/>
      <c r="BD693" s="51"/>
      <c r="BE693" s="51"/>
      <c r="BF693" s="51"/>
      <c r="BG693" s="51"/>
      <c r="BH693" s="51"/>
      <c r="BI693" s="51"/>
      <c r="BJ693" s="51"/>
      <c r="BK693" s="51"/>
      <c r="BL693" s="51"/>
      <c r="BM693" s="51"/>
      <c r="BN693" s="51"/>
      <c r="BO693" s="51"/>
      <c r="BP693" s="51"/>
      <c r="BQ693" s="51"/>
      <c r="BR693" s="51"/>
      <c r="BS693" s="51"/>
      <c r="BT693" s="51"/>
      <c r="BU693" s="51"/>
      <c r="BV693" s="51"/>
      <c r="BW693" s="51"/>
      <c r="BX693" s="51"/>
      <c r="BY693" s="51"/>
      <c r="BZ693" s="51"/>
      <c r="CA693" s="51"/>
      <c r="CB693" s="51"/>
    </row>
    <row r="694" spans="1:80" ht="9.75" customHeight="1" x14ac:dyDescent="0.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  <c r="BB694" s="51"/>
      <c r="BC694" s="51"/>
      <c r="BD694" s="51"/>
      <c r="BE694" s="51"/>
      <c r="BF694" s="51"/>
      <c r="BG694" s="51"/>
      <c r="BH694" s="51"/>
      <c r="BI694" s="51"/>
      <c r="BJ694" s="51"/>
      <c r="BK694" s="51"/>
      <c r="BL694" s="51"/>
      <c r="BM694" s="51"/>
      <c r="BN694" s="51"/>
      <c r="BO694" s="51"/>
      <c r="BP694" s="51"/>
      <c r="BQ694" s="51"/>
      <c r="BR694" s="51"/>
      <c r="BS694" s="51"/>
      <c r="BT694" s="51"/>
      <c r="BU694" s="51"/>
      <c r="BV694" s="51"/>
      <c r="BW694" s="51"/>
      <c r="BX694" s="51"/>
      <c r="BY694" s="51"/>
      <c r="BZ694" s="51"/>
      <c r="CA694" s="51"/>
      <c r="CB694" s="51"/>
    </row>
    <row r="695" spans="1:80" ht="9.75" customHeight="1" x14ac:dyDescent="0.4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  <c r="BB695" s="51"/>
      <c r="BC695" s="51"/>
      <c r="BD695" s="51"/>
      <c r="BE695" s="51"/>
      <c r="BF695" s="51"/>
      <c r="BG695" s="51"/>
      <c r="BH695" s="51"/>
      <c r="BI695" s="51"/>
      <c r="BJ695" s="51"/>
      <c r="BK695" s="51"/>
      <c r="BL695" s="51"/>
      <c r="BM695" s="51"/>
      <c r="BN695" s="51"/>
      <c r="BO695" s="51"/>
      <c r="BP695" s="51"/>
      <c r="BQ695" s="51"/>
      <c r="BR695" s="51"/>
      <c r="BS695" s="51"/>
      <c r="BT695" s="51"/>
      <c r="BU695" s="51"/>
      <c r="BV695" s="51"/>
      <c r="BW695" s="51"/>
      <c r="BX695" s="51"/>
      <c r="BY695" s="51"/>
      <c r="BZ695" s="51"/>
      <c r="CA695" s="51"/>
      <c r="CB695" s="51"/>
    </row>
    <row r="696" spans="1:80" ht="9.75" customHeight="1" x14ac:dyDescent="0.4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  <c r="BB696" s="51"/>
      <c r="BC696" s="51"/>
      <c r="BD696" s="51"/>
      <c r="BE696" s="51"/>
      <c r="BF696" s="51"/>
      <c r="BG696" s="51"/>
      <c r="BH696" s="51"/>
      <c r="BI696" s="51"/>
      <c r="BJ696" s="51"/>
      <c r="BK696" s="51"/>
      <c r="BL696" s="51"/>
      <c r="BM696" s="51"/>
      <c r="BN696" s="51"/>
      <c r="BO696" s="51"/>
      <c r="BP696" s="51"/>
      <c r="BQ696" s="51"/>
      <c r="BR696" s="51"/>
      <c r="BS696" s="51"/>
      <c r="BT696" s="51"/>
      <c r="BU696" s="51"/>
      <c r="BV696" s="51"/>
      <c r="BW696" s="51"/>
      <c r="BX696" s="51"/>
      <c r="BY696" s="51"/>
      <c r="BZ696" s="51"/>
      <c r="CA696" s="51"/>
      <c r="CB696" s="51"/>
    </row>
    <row r="697" spans="1:80" ht="9.75" customHeight="1" x14ac:dyDescent="0.4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  <c r="BB697" s="51"/>
      <c r="BC697" s="51"/>
      <c r="BD697" s="51"/>
      <c r="BE697" s="51"/>
      <c r="BF697" s="51"/>
      <c r="BG697" s="51"/>
      <c r="BH697" s="51"/>
      <c r="BI697" s="51"/>
      <c r="BJ697" s="51"/>
      <c r="BK697" s="51"/>
      <c r="BL697" s="51"/>
      <c r="BM697" s="51"/>
      <c r="BN697" s="51"/>
      <c r="BO697" s="51"/>
      <c r="BP697" s="51"/>
      <c r="BQ697" s="51"/>
      <c r="BR697" s="51"/>
      <c r="BS697" s="51"/>
      <c r="BT697" s="51"/>
      <c r="BU697" s="51"/>
      <c r="BV697" s="51"/>
      <c r="BW697" s="51"/>
      <c r="BX697" s="51"/>
      <c r="BY697" s="51"/>
      <c r="BZ697" s="51"/>
      <c r="CA697" s="51"/>
      <c r="CB697" s="51"/>
    </row>
    <row r="698" spans="1:80" ht="9.75" customHeight="1" x14ac:dyDescent="0.4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  <c r="BB698" s="51"/>
      <c r="BC698" s="51"/>
      <c r="BD698" s="51"/>
      <c r="BE698" s="51"/>
      <c r="BF698" s="51"/>
      <c r="BG698" s="51"/>
      <c r="BH698" s="51"/>
      <c r="BI698" s="51"/>
      <c r="BJ698" s="51"/>
      <c r="BK698" s="51"/>
      <c r="BL698" s="51"/>
      <c r="BM698" s="51"/>
      <c r="BN698" s="51"/>
      <c r="BO698" s="51"/>
      <c r="BP698" s="51"/>
      <c r="BQ698" s="51"/>
      <c r="BR698" s="51"/>
      <c r="BS698" s="51"/>
      <c r="BT698" s="51"/>
      <c r="BU698" s="51"/>
      <c r="BV698" s="51"/>
      <c r="BW698" s="51"/>
      <c r="BX698" s="51"/>
      <c r="BY698" s="51"/>
      <c r="BZ698" s="51"/>
      <c r="CA698" s="51"/>
      <c r="CB698" s="51"/>
    </row>
    <row r="699" spans="1:80" ht="9.75" customHeight="1" x14ac:dyDescent="0.4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  <c r="BB699" s="51"/>
      <c r="BC699" s="51"/>
      <c r="BD699" s="51"/>
      <c r="BE699" s="51"/>
      <c r="BF699" s="51"/>
      <c r="BG699" s="51"/>
      <c r="BH699" s="51"/>
      <c r="BI699" s="51"/>
      <c r="BJ699" s="51"/>
      <c r="BK699" s="51"/>
      <c r="BL699" s="51"/>
      <c r="BM699" s="51"/>
      <c r="BN699" s="51"/>
      <c r="BO699" s="51"/>
      <c r="BP699" s="51"/>
      <c r="BQ699" s="51"/>
      <c r="BR699" s="51"/>
      <c r="BS699" s="51"/>
      <c r="BT699" s="51"/>
      <c r="BU699" s="51"/>
      <c r="BV699" s="51"/>
      <c r="BW699" s="51"/>
      <c r="BX699" s="51"/>
      <c r="BY699" s="51"/>
      <c r="BZ699" s="51"/>
      <c r="CA699" s="51"/>
      <c r="CB699" s="51"/>
    </row>
    <row r="700" spans="1:80" ht="9.75" customHeight="1" x14ac:dyDescent="0.4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  <c r="BB700" s="51"/>
      <c r="BC700" s="51"/>
      <c r="BD700" s="51"/>
      <c r="BE700" s="51"/>
      <c r="BF700" s="51"/>
      <c r="BG700" s="51"/>
      <c r="BH700" s="51"/>
      <c r="BI700" s="51"/>
      <c r="BJ700" s="51"/>
      <c r="BK700" s="51"/>
      <c r="BL700" s="51"/>
      <c r="BM700" s="51"/>
      <c r="BN700" s="51"/>
      <c r="BO700" s="51"/>
      <c r="BP700" s="51"/>
      <c r="BQ700" s="51"/>
      <c r="BR700" s="51"/>
      <c r="BS700" s="51"/>
      <c r="BT700" s="51"/>
      <c r="BU700" s="51"/>
      <c r="BV700" s="51"/>
      <c r="BW700" s="51"/>
      <c r="BX700" s="51"/>
      <c r="BY700" s="51"/>
      <c r="BZ700" s="51"/>
      <c r="CA700" s="51"/>
      <c r="CB700" s="51"/>
    </row>
    <row r="701" spans="1:80" ht="9.75" customHeight="1" x14ac:dyDescent="0.4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  <c r="BB701" s="51"/>
      <c r="BC701" s="51"/>
      <c r="BD701" s="51"/>
      <c r="BE701" s="51"/>
      <c r="BF701" s="51"/>
      <c r="BG701" s="51"/>
      <c r="BH701" s="51"/>
      <c r="BI701" s="51"/>
      <c r="BJ701" s="51"/>
      <c r="BK701" s="51"/>
      <c r="BL701" s="51"/>
      <c r="BM701" s="51"/>
      <c r="BN701" s="51"/>
      <c r="BO701" s="51"/>
      <c r="BP701" s="51"/>
      <c r="BQ701" s="51"/>
      <c r="BR701" s="51"/>
      <c r="BS701" s="51"/>
      <c r="BT701" s="51"/>
      <c r="BU701" s="51"/>
      <c r="BV701" s="51"/>
      <c r="BW701" s="51"/>
      <c r="BX701" s="51"/>
      <c r="BY701" s="51"/>
      <c r="BZ701" s="51"/>
      <c r="CA701" s="51"/>
      <c r="CB701" s="51"/>
    </row>
    <row r="702" spans="1:80" ht="9.75" customHeight="1" x14ac:dyDescent="0.4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  <c r="BB702" s="51"/>
      <c r="BC702" s="51"/>
      <c r="BD702" s="51"/>
      <c r="BE702" s="51"/>
      <c r="BF702" s="51"/>
      <c r="BG702" s="51"/>
      <c r="BH702" s="51"/>
      <c r="BI702" s="51"/>
      <c r="BJ702" s="51"/>
      <c r="BK702" s="51"/>
      <c r="BL702" s="51"/>
      <c r="BM702" s="51"/>
      <c r="BN702" s="51"/>
      <c r="BO702" s="51"/>
      <c r="BP702" s="51"/>
      <c r="BQ702" s="51"/>
      <c r="BR702" s="51"/>
      <c r="BS702" s="51"/>
      <c r="BT702" s="51"/>
      <c r="BU702" s="51"/>
      <c r="BV702" s="51"/>
      <c r="BW702" s="51"/>
      <c r="BX702" s="51"/>
      <c r="BY702" s="51"/>
      <c r="BZ702" s="51"/>
      <c r="CA702" s="51"/>
      <c r="CB702" s="51"/>
    </row>
    <row r="703" spans="1:80" ht="9.75" customHeight="1" x14ac:dyDescent="0.4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  <c r="BB703" s="51"/>
      <c r="BC703" s="51"/>
      <c r="BD703" s="51"/>
      <c r="BE703" s="51"/>
      <c r="BF703" s="51"/>
      <c r="BG703" s="51"/>
      <c r="BH703" s="51"/>
      <c r="BI703" s="51"/>
      <c r="BJ703" s="51"/>
      <c r="BK703" s="51"/>
      <c r="BL703" s="51"/>
      <c r="BM703" s="51"/>
      <c r="BN703" s="51"/>
      <c r="BO703" s="51"/>
      <c r="BP703" s="51"/>
      <c r="BQ703" s="51"/>
      <c r="BR703" s="51"/>
      <c r="BS703" s="51"/>
      <c r="BT703" s="51"/>
      <c r="BU703" s="51"/>
      <c r="BV703" s="51"/>
      <c r="BW703" s="51"/>
      <c r="BX703" s="51"/>
      <c r="BY703" s="51"/>
      <c r="BZ703" s="51"/>
      <c r="CA703" s="51"/>
      <c r="CB703" s="51"/>
    </row>
    <row r="704" spans="1:80" ht="9.75" customHeight="1" x14ac:dyDescent="0.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  <c r="BB704" s="51"/>
      <c r="BC704" s="51"/>
      <c r="BD704" s="51"/>
      <c r="BE704" s="51"/>
      <c r="BF704" s="51"/>
      <c r="BG704" s="51"/>
      <c r="BH704" s="51"/>
      <c r="BI704" s="51"/>
      <c r="BJ704" s="51"/>
      <c r="BK704" s="51"/>
      <c r="BL704" s="51"/>
      <c r="BM704" s="51"/>
      <c r="BN704" s="51"/>
      <c r="BO704" s="51"/>
      <c r="BP704" s="51"/>
      <c r="BQ704" s="51"/>
      <c r="BR704" s="51"/>
      <c r="BS704" s="51"/>
      <c r="BT704" s="51"/>
      <c r="BU704" s="51"/>
      <c r="BV704" s="51"/>
      <c r="BW704" s="51"/>
      <c r="BX704" s="51"/>
      <c r="BY704" s="51"/>
      <c r="BZ704" s="51"/>
      <c r="CA704" s="51"/>
      <c r="CB704" s="51"/>
    </row>
    <row r="705" spans="1:80" ht="9.75" customHeight="1" x14ac:dyDescent="0.4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  <c r="BB705" s="51"/>
      <c r="BC705" s="51"/>
      <c r="BD705" s="51"/>
      <c r="BE705" s="51"/>
      <c r="BF705" s="51"/>
      <c r="BG705" s="51"/>
      <c r="BH705" s="51"/>
      <c r="BI705" s="51"/>
      <c r="BJ705" s="51"/>
      <c r="BK705" s="51"/>
      <c r="BL705" s="51"/>
      <c r="BM705" s="51"/>
      <c r="BN705" s="51"/>
      <c r="BO705" s="51"/>
      <c r="BP705" s="51"/>
      <c r="BQ705" s="51"/>
      <c r="BR705" s="51"/>
      <c r="BS705" s="51"/>
      <c r="BT705" s="51"/>
      <c r="BU705" s="51"/>
      <c r="BV705" s="51"/>
      <c r="BW705" s="51"/>
      <c r="BX705" s="51"/>
      <c r="BY705" s="51"/>
      <c r="BZ705" s="51"/>
      <c r="CA705" s="51"/>
      <c r="CB705" s="51"/>
    </row>
    <row r="706" spans="1:80" ht="9.75" customHeight="1" x14ac:dyDescent="0.4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  <c r="BB706" s="51"/>
      <c r="BC706" s="51"/>
      <c r="BD706" s="51"/>
      <c r="BE706" s="51"/>
      <c r="BF706" s="51"/>
      <c r="BG706" s="51"/>
      <c r="BH706" s="51"/>
      <c r="BI706" s="51"/>
      <c r="BJ706" s="51"/>
      <c r="BK706" s="51"/>
      <c r="BL706" s="51"/>
      <c r="BM706" s="51"/>
      <c r="BN706" s="51"/>
      <c r="BO706" s="51"/>
      <c r="BP706" s="51"/>
      <c r="BQ706" s="51"/>
      <c r="BR706" s="51"/>
      <c r="BS706" s="51"/>
      <c r="BT706" s="51"/>
      <c r="BU706" s="51"/>
      <c r="BV706" s="51"/>
      <c r="BW706" s="51"/>
      <c r="BX706" s="51"/>
      <c r="BY706" s="51"/>
      <c r="BZ706" s="51"/>
      <c r="CA706" s="51"/>
      <c r="CB706" s="51"/>
    </row>
    <row r="707" spans="1:80" ht="9.75" customHeight="1" x14ac:dyDescent="0.4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  <c r="BB707" s="51"/>
      <c r="BC707" s="51"/>
      <c r="BD707" s="51"/>
      <c r="BE707" s="51"/>
      <c r="BF707" s="51"/>
      <c r="BG707" s="51"/>
      <c r="BH707" s="51"/>
      <c r="BI707" s="51"/>
      <c r="BJ707" s="51"/>
      <c r="BK707" s="51"/>
      <c r="BL707" s="51"/>
      <c r="BM707" s="51"/>
      <c r="BN707" s="51"/>
      <c r="BO707" s="51"/>
      <c r="BP707" s="51"/>
      <c r="BQ707" s="51"/>
      <c r="BR707" s="51"/>
      <c r="BS707" s="51"/>
      <c r="BT707" s="51"/>
      <c r="BU707" s="51"/>
      <c r="BV707" s="51"/>
      <c r="BW707" s="51"/>
      <c r="BX707" s="51"/>
      <c r="BY707" s="51"/>
      <c r="BZ707" s="51"/>
      <c r="CA707" s="51"/>
      <c r="CB707" s="51"/>
    </row>
    <row r="708" spans="1:80" ht="9.75" customHeight="1" x14ac:dyDescent="0.4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  <c r="BB708" s="51"/>
      <c r="BC708" s="51"/>
      <c r="BD708" s="51"/>
      <c r="BE708" s="51"/>
      <c r="BF708" s="51"/>
      <c r="BG708" s="51"/>
      <c r="BH708" s="51"/>
      <c r="BI708" s="51"/>
      <c r="BJ708" s="51"/>
      <c r="BK708" s="51"/>
      <c r="BL708" s="51"/>
      <c r="BM708" s="51"/>
      <c r="BN708" s="51"/>
      <c r="BO708" s="51"/>
      <c r="BP708" s="51"/>
      <c r="BQ708" s="51"/>
      <c r="BR708" s="51"/>
      <c r="BS708" s="51"/>
      <c r="BT708" s="51"/>
      <c r="BU708" s="51"/>
      <c r="BV708" s="51"/>
      <c r="BW708" s="51"/>
      <c r="BX708" s="51"/>
      <c r="BY708" s="51"/>
      <c r="BZ708" s="51"/>
      <c r="CA708" s="51"/>
      <c r="CB708" s="51"/>
    </row>
    <row r="709" spans="1:80" ht="9.75" customHeight="1" x14ac:dyDescent="0.4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  <c r="BB709" s="51"/>
      <c r="BC709" s="51"/>
      <c r="BD709" s="51"/>
      <c r="BE709" s="51"/>
      <c r="BF709" s="51"/>
      <c r="BG709" s="51"/>
      <c r="BH709" s="51"/>
      <c r="BI709" s="51"/>
      <c r="BJ709" s="51"/>
      <c r="BK709" s="51"/>
      <c r="BL709" s="51"/>
      <c r="BM709" s="51"/>
      <c r="BN709" s="51"/>
      <c r="BO709" s="51"/>
      <c r="BP709" s="51"/>
      <c r="BQ709" s="51"/>
      <c r="BR709" s="51"/>
      <c r="BS709" s="51"/>
      <c r="BT709" s="51"/>
      <c r="BU709" s="51"/>
      <c r="BV709" s="51"/>
      <c r="BW709" s="51"/>
      <c r="BX709" s="51"/>
      <c r="BY709" s="51"/>
      <c r="BZ709" s="51"/>
      <c r="CA709" s="51"/>
      <c r="CB709" s="51"/>
    </row>
    <row r="710" spans="1:80" ht="9.75" customHeight="1" x14ac:dyDescent="0.4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  <c r="BB710" s="51"/>
      <c r="BC710" s="51"/>
      <c r="BD710" s="51"/>
      <c r="BE710" s="51"/>
      <c r="BF710" s="51"/>
      <c r="BG710" s="51"/>
      <c r="BH710" s="51"/>
      <c r="BI710" s="51"/>
      <c r="BJ710" s="51"/>
      <c r="BK710" s="51"/>
      <c r="BL710" s="51"/>
      <c r="BM710" s="51"/>
      <c r="BN710" s="51"/>
      <c r="BO710" s="51"/>
      <c r="BP710" s="51"/>
      <c r="BQ710" s="51"/>
      <c r="BR710" s="51"/>
      <c r="BS710" s="51"/>
      <c r="BT710" s="51"/>
      <c r="BU710" s="51"/>
      <c r="BV710" s="51"/>
      <c r="BW710" s="51"/>
      <c r="BX710" s="51"/>
      <c r="BY710" s="51"/>
      <c r="BZ710" s="51"/>
      <c r="CA710" s="51"/>
      <c r="CB710" s="51"/>
    </row>
    <row r="711" spans="1:80" ht="9.75" customHeight="1" x14ac:dyDescent="0.4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  <c r="BB711" s="51"/>
      <c r="BC711" s="51"/>
      <c r="BD711" s="51"/>
      <c r="BE711" s="51"/>
      <c r="BF711" s="51"/>
      <c r="BG711" s="51"/>
      <c r="BH711" s="51"/>
      <c r="BI711" s="51"/>
      <c r="BJ711" s="51"/>
      <c r="BK711" s="51"/>
      <c r="BL711" s="51"/>
      <c r="BM711" s="51"/>
      <c r="BN711" s="51"/>
      <c r="BO711" s="51"/>
      <c r="BP711" s="51"/>
      <c r="BQ711" s="51"/>
      <c r="BR711" s="51"/>
      <c r="BS711" s="51"/>
      <c r="BT711" s="51"/>
      <c r="BU711" s="51"/>
      <c r="BV711" s="51"/>
      <c r="BW711" s="51"/>
      <c r="BX711" s="51"/>
      <c r="BY711" s="51"/>
      <c r="BZ711" s="51"/>
      <c r="CA711" s="51"/>
      <c r="CB711" s="51"/>
    </row>
    <row r="712" spans="1:80" ht="9.75" customHeight="1" x14ac:dyDescent="0.4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  <c r="BB712" s="51"/>
      <c r="BC712" s="51"/>
      <c r="BD712" s="51"/>
      <c r="BE712" s="51"/>
      <c r="BF712" s="51"/>
      <c r="BG712" s="51"/>
      <c r="BH712" s="51"/>
      <c r="BI712" s="51"/>
      <c r="BJ712" s="51"/>
      <c r="BK712" s="51"/>
      <c r="BL712" s="51"/>
      <c r="BM712" s="51"/>
      <c r="BN712" s="51"/>
      <c r="BO712" s="51"/>
      <c r="BP712" s="51"/>
      <c r="BQ712" s="51"/>
      <c r="BR712" s="51"/>
      <c r="BS712" s="51"/>
      <c r="BT712" s="51"/>
      <c r="BU712" s="51"/>
      <c r="BV712" s="51"/>
      <c r="BW712" s="51"/>
      <c r="BX712" s="51"/>
      <c r="BY712" s="51"/>
      <c r="BZ712" s="51"/>
      <c r="CA712" s="51"/>
      <c r="CB712" s="51"/>
    </row>
    <row r="713" spans="1:80" ht="9.75" customHeight="1" x14ac:dyDescent="0.4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  <c r="BB713" s="51"/>
      <c r="BC713" s="51"/>
      <c r="BD713" s="51"/>
      <c r="BE713" s="51"/>
      <c r="BF713" s="51"/>
      <c r="BG713" s="51"/>
      <c r="BH713" s="51"/>
      <c r="BI713" s="51"/>
      <c r="BJ713" s="51"/>
      <c r="BK713" s="51"/>
      <c r="BL713" s="51"/>
      <c r="BM713" s="51"/>
      <c r="BN713" s="51"/>
      <c r="BO713" s="51"/>
      <c r="BP713" s="51"/>
      <c r="BQ713" s="51"/>
      <c r="BR713" s="51"/>
      <c r="BS713" s="51"/>
      <c r="BT713" s="51"/>
      <c r="BU713" s="51"/>
      <c r="BV713" s="51"/>
      <c r="BW713" s="51"/>
      <c r="BX713" s="51"/>
      <c r="BY713" s="51"/>
      <c r="BZ713" s="51"/>
      <c r="CA713" s="51"/>
      <c r="CB713" s="51"/>
    </row>
    <row r="714" spans="1:80" ht="9.75" customHeight="1" x14ac:dyDescent="0.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  <c r="BB714" s="51"/>
      <c r="BC714" s="51"/>
      <c r="BD714" s="51"/>
      <c r="BE714" s="51"/>
      <c r="BF714" s="51"/>
      <c r="BG714" s="51"/>
      <c r="BH714" s="51"/>
      <c r="BI714" s="51"/>
      <c r="BJ714" s="51"/>
      <c r="BK714" s="51"/>
      <c r="BL714" s="51"/>
      <c r="BM714" s="51"/>
      <c r="BN714" s="51"/>
      <c r="BO714" s="51"/>
      <c r="BP714" s="51"/>
      <c r="BQ714" s="51"/>
      <c r="BR714" s="51"/>
      <c r="BS714" s="51"/>
      <c r="BT714" s="51"/>
      <c r="BU714" s="51"/>
      <c r="BV714" s="51"/>
      <c r="BW714" s="51"/>
      <c r="BX714" s="51"/>
      <c r="BY714" s="51"/>
      <c r="BZ714" s="51"/>
      <c r="CA714" s="51"/>
      <c r="CB714" s="51"/>
    </row>
    <row r="715" spans="1:80" ht="9.75" customHeight="1" x14ac:dyDescent="0.4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  <c r="BB715" s="51"/>
      <c r="BC715" s="51"/>
      <c r="BD715" s="51"/>
      <c r="BE715" s="51"/>
      <c r="BF715" s="51"/>
      <c r="BG715" s="51"/>
      <c r="BH715" s="51"/>
      <c r="BI715" s="51"/>
      <c r="BJ715" s="51"/>
      <c r="BK715" s="51"/>
      <c r="BL715" s="51"/>
      <c r="BM715" s="51"/>
      <c r="BN715" s="51"/>
      <c r="BO715" s="51"/>
      <c r="BP715" s="51"/>
      <c r="BQ715" s="51"/>
      <c r="BR715" s="51"/>
      <c r="BS715" s="51"/>
      <c r="BT715" s="51"/>
      <c r="BU715" s="51"/>
      <c r="BV715" s="51"/>
      <c r="BW715" s="51"/>
      <c r="BX715" s="51"/>
      <c r="BY715" s="51"/>
      <c r="BZ715" s="51"/>
      <c r="CA715" s="51"/>
      <c r="CB715" s="51"/>
    </row>
    <row r="716" spans="1:80" ht="9.75" customHeight="1" x14ac:dyDescent="0.4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  <c r="BB716" s="51"/>
      <c r="BC716" s="51"/>
      <c r="BD716" s="51"/>
      <c r="BE716" s="51"/>
      <c r="BF716" s="51"/>
      <c r="BG716" s="51"/>
      <c r="BH716" s="51"/>
      <c r="BI716" s="51"/>
      <c r="BJ716" s="51"/>
      <c r="BK716" s="51"/>
      <c r="BL716" s="51"/>
      <c r="BM716" s="51"/>
      <c r="BN716" s="51"/>
      <c r="BO716" s="51"/>
      <c r="BP716" s="51"/>
      <c r="BQ716" s="51"/>
      <c r="BR716" s="51"/>
      <c r="BS716" s="51"/>
      <c r="BT716" s="51"/>
      <c r="BU716" s="51"/>
      <c r="BV716" s="51"/>
      <c r="BW716" s="51"/>
      <c r="BX716" s="51"/>
      <c r="BY716" s="51"/>
      <c r="BZ716" s="51"/>
      <c r="CA716" s="51"/>
      <c r="CB716" s="51"/>
    </row>
    <row r="717" spans="1:80" ht="9.75" customHeight="1" x14ac:dyDescent="0.4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  <c r="BB717" s="51"/>
      <c r="BC717" s="51"/>
      <c r="BD717" s="51"/>
      <c r="BE717" s="51"/>
      <c r="BF717" s="51"/>
      <c r="BG717" s="51"/>
      <c r="BH717" s="51"/>
      <c r="BI717" s="51"/>
      <c r="BJ717" s="51"/>
      <c r="BK717" s="51"/>
      <c r="BL717" s="51"/>
      <c r="BM717" s="51"/>
      <c r="BN717" s="51"/>
      <c r="BO717" s="51"/>
      <c r="BP717" s="51"/>
      <c r="BQ717" s="51"/>
      <c r="BR717" s="51"/>
      <c r="BS717" s="51"/>
      <c r="BT717" s="51"/>
      <c r="BU717" s="51"/>
      <c r="BV717" s="51"/>
      <c r="BW717" s="51"/>
      <c r="BX717" s="51"/>
      <c r="BY717" s="51"/>
      <c r="BZ717" s="51"/>
      <c r="CA717" s="51"/>
      <c r="CB717" s="51"/>
    </row>
    <row r="718" spans="1:80" ht="9.75" customHeight="1" x14ac:dyDescent="0.4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  <c r="BB718" s="51"/>
      <c r="BC718" s="51"/>
      <c r="BD718" s="51"/>
      <c r="BE718" s="51"/>
      <c r="BF718" s="51"/>
      <c r="BG718" s="51"/>
      <c r="BH718" s="51"/>
      <c r="BI718" s="51"/>
      <c r="BJ718" s="51"/>
      <c r="BK718" s="51"/>
      <c r="BL718" s="51"/>
      <c r="BM718" s="51"/>
      <c r="BN718" s="51"/>
      <c r="BO718" s="51"/>
      <c r="BP718" s="51"/>
      <c r="BQ718" s="51"/>
      <c r="BR718" s="51"/>
      <c r="BS718" s="51"/>
      <c r="BT718" s="51"/>
      <c r="BU718" s="51"/>
      <c r="BV718" s="51"/>
      <c r="BW718" s="51"/>
      <c r="BX718" s="51"/>
      <c r="BY718" s="51"/>
      <c r="BZ718" s="51"/>
      <c r="CA718" s="51"/>
      <c r="CB718" s="51"/>
    </row>
    <row r="719" spans="1:80" ht="9.75" customHeight="1" x14ac:dyDescent="0.4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  <c r="BA719" s="51"/>
      <c r="BB719" s="51"/>
      <c r="BC719" s="51"/>
      <c r="BD719" s="51"/>
      <c r="BE719" s="51"/>
      <c r="BF719" s="51"/>
      <c r="BG719" s="51"/>
      <c r="BH719" s="51"/>
      <c r="BI719" s="51"/>
      <c r="BJ719" s="51"/>
      <c r="BK719" s="51"/>
      <c r="BL719" s="51"/>
      <c r="BM719" s="51"/>
      <c r="BN719" s="51"/>
      <c r="BO719" s="51"/>
      <c r="BP719" s="51"/>
      <c r="BQ719" s="51"/>
      <c r="BR719" s="51"/>
      <c r="BS719" s="51"/>
      <c r="BT719" s="51"/>
      <c r="BU719" s="51"/>
      <c r="BV719" s="51"/>
      <c r="BW719" s="51"/>
      <c r="BX719" s="51"/>
      <c r="BY719" s="51"/>
      <c r="BZ719" s="51"/>
      <c r="CA719" s="51"/>
      <c r="CB719" s="51"/>
    </row>
    <row r="720" spans="1:80" ht="9.75" customHeight="1" x14ac:dyDescent="0.4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  <c r="BA720" s="51"/>
      <c r="BB720" s="51"/>
      <c r="BC720" s="51"/>
      <c r="BD720" s="51"/>
      <c r="BE720" s="51"/>
      <c r="BF720" s="51"/>
      <c r="BG720" s="51"/>
      <c r="BH720" s="51"/>
      <c r="BI720" s="51"/>
      <c r="BJ720" s="51"/>
      <c r="BK720" s="51"/>
      <c r="BL720" s="51"/>
      <c r="BM720" s="51"/>
      <c r="BN720" s="51"/>
      <c r="BO720" s="51"/>
      <c r="BP720" s="51"/>
      <c r="BQ720" s="51"/>
      <c r="BR720" s="51"/>
      <c r="BS720" s="51"/>
      <c r="BT720" s="51"/>
      <c r="BU720" s="51"/>
      <c r="BV720" s="51"/>
      <c r="BW720" s="51"/>
      <c r="BX720" s="51"/>
      <c r="BY720" s="51"/>
      <c r="BZ720" s="51"/>
      <c r="CA720" s="51"/>
      <c r="CB720" s="51"/>
    </row>
    <row r="721" spans="1:80" ht="9.75" customHeight="1" x14ac:dyDescent="0.4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  <c r="BA721" s="51"/>
      <c r="BB721" s="51"/>
      <c r="BC721" s="51"/>
      <c r="BD721" s="51"/>
      <c r="BE721" s="51"/>
      <c r="BF721" s="51"/>
      <c r="BG721" s="51"/>
      <c r="BH721" s="51"/>
      <c r="BI721" s="51"/>
      <c r="BJ721" s="51"/>
      <c r="BK721" s="51"/>
      <c r="BL721" s="51"/>
      <c r="BM721" s="51"/>
      <c r="BN721" s="51"/>
      <c r="BO721" s="51"/>
      <c r="BP721" s="51"/>
      <c r="BQ721" s="51"/>
      <c r="BR721" s="51"/>
      <c r="BS721" s="51"/>
      <c r="BT721" s="51"/>
      <c r="BU721" s="51"/>
      <c r="BV721" s="51"/>
      <c r="BW721" s="51"/>
      <c r="BX721" s="51"/>
      <c r="BY721" s="51"/>
      <c r="BZ721" s="51"/>
      <c r="CA721" s="51"/>
      <c r="CB721" s="51"/>
    </row>
    <row r="722" spans="1:80" ht="9.75" customHeight="1" x14ac:dyDescent="0.4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  <c r="BA722" s="51"/>
      <c r="BB722" s="51"/>
      <c r="BC722" s="51"/>
      <c r="BD722" s="51"/>
      <c r="BE722" s="51"/>
      <c r="BF722" s="51"/>
      <c r="BG722" s="51"/>
      <c r="BH722" s="51"/>
      <c r="BI722" s="51"/>
      <c r="BJ722" s="51"/>
      <c r="BK722" s="51"/>
      <c r="BL722" s="51"/>
      <c r="BM722" s="51"/>
      <c r="BN722" s="51"/>
      <c r="BO722" s="51"/>
      <c r="BP722" s="51"/>
      <c r="BQ722" s="51"/>
      <c r="BR722" s="51"/>
      <c r="BS722" s="51"/>
      <c r="BT722" s="51"/>
      <c r="BU722" s="51"/>
      <c r="BV722" s="51"/>
      <c r="BW722" s="51"/>
      <c r="BX722" s="51"/>
      <c r="BY722" s="51"/>
      <c r="BZ722" s="51"/>
      <c r="CA722" s="51"/>
      <c r="CB722" s="51"/>
    </row>
    <row r="723" spans="1:80" ht="9.75" customHeight="1" x14ac:dyDescent="0.4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  <c r="BA723" s="51"/>
      <c r="BB723" s="51"/>
      <c r="BC723" s="51"/>
      <c r="BD723" s="51"/>
      <c r="BE723" s="51"/>
      <c r="BF723" s="51"/>
      <c r="BG723" s="51"/>
      <c r="BH723" s="51"/>
      <c r="BI723" s="51"/>
      <c r="BJ723" s="51"/>
      <c r="BK723" s="51"/>
      <c r="BL723" s="51"/>
      <c r="BM723" s="51"/>
      <c r="BN723" s="51"/>
      <c r="BO723" s="51"/>
      <c r="BP723" s="51"/>
      <c r="BQ723" s="51"/>
      <c r="BR723" s="51"/>
      <c r="BS723" s="51"/>
      <c r="BT723" s="51"/>
      <c r="BU723" s="51"/>
      <c r="BV723" s="51"/>
      <c r="BW723" s="51"/>
      <c r="BX723" s="51"/>
      <c r="BY723" s="51"/>
      <c r="BZ723" s="51"/>
      <c r="CA723" s="51"/>
      <c r="CB723" s="51"/>
    </row>
    <row r="724" spans="1:80" ht="9.75" customHeight="1" x14ac:dyDescent="0.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  <c r="BA724" s="51"/>
      <c r="BB724" s="51"/>
      <c r="BC724" s="51"/>
      <c r="BD724" s="51"/>
      <c r="BE724" s="51"/>
      <c r="BF724" s="51"/>
      <c r="BG724" s="51"/>
      <c r="BH724" s="51"/>
      <c r="BI724" s="51"/>
      <c r="BJ724" s="51"/>
      <c r="BK724" s="51"/>
      <c r="BL724" s="51"/>
      <c r="BM724" s="51"/>
      <c r="BN724" s="51"/>
      <c r="BO724" s="51"/>
      <c r="BP724" s="51"/>
      <c r="BQ724" s="51"/>
      <c r="BR724" s="51"/>
      <c r="BS724" s="51"/>
      <c r="BT724" s="51"/>
      <c r="BU724" s="51"/>
      <c r="BV724" s="51"/>
      <c r="BW724" s="51"/>
      <c r="BX724" s="51"/>
      <c r="BY724" s="51"/>
      <c r="BZ724" s="51"/>
      <c r="CA724" s="51"/>
      <c r="CB724" s="51"/>
    </row>
    <row r="725" spans="1:80" ht="9.75" customHeight="1" x14ac:dyDescent="0.4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  <c r="BA725" s="51"/>
      <c r="BB725" s="51"/>
      <c r="BC725" s="51"/>
      <c r="BD725" s="51"/>
      <c r="BE725" s="51"/>
      <c r="BF725" s="51"/>
      <c r="BG725" s="51"/>
      <c r="BH725" s="51"/>
      <c r="BI725" s="51"/>
      <c r="BJ725" s="51"/>
      <c r="BK725" s="51"/>
      <c r="BL725" s="51"/>
      <c r="BM725" s="51"/>
      <c r="BN725" s="51"/>
      <c r="BO725" s="51"/>
      <c r="BP725" s="51"/>
      <c r="BQ725" s="51"/>
      <c r="BR725" s="51"/>
      <c r="BS725" s="51"/>
      <c r="BT725" s="51"/>
      <c r="BU725" s="51"/>
      <c r="BV725" s="51"/>
      <c r="BW725" s="51"/>
      <c r="BX725" s="51"/>
      <c r="BY725" s="51"/>
      <c r="BZ725" s="51"/>
      <c r="CA725" s="51"/>
      <c r="CB725" s="51"/>
    </row>
    <row r="726" spans="1:80" ht="9.75" customHeight="1" x14ac:dyDescent="0.4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  <c r="BA726" s="51"/>
      <c r="BB726" s="51"/>
      <c r="BC726" s="51"/>
      <c r="BD726" s="51"/>
      <c r="BE726" s="51"/>
      <c r="BF726" s="51"/>
      <c r="BG726" s="51"/>
      <c r="BH726" s="51"/>
      <c r="BI726" s="51"/>
      <c r="BJ726" s="51"/>
      <c r="BK726" s="51"/>
      <c r="BL726" s="51"/>
      <c r="BM726" s="51"/>
      <c r="BN726" s="51"/>
      <c r="BO726" s="51"/>
      <c r="BP726" s="51"/>
      <c r="BQ726" s="51"/>
      <c r="BR726" s="51"/>
      <c r="BS726" s="51"/>
      <c r="BT726" s="51"/>
      <c r="BU726" s="51"/>
      <c r="BV726" s="51"/>
      <c r="BW726" s="51"/>
      <c r="BX726" s="51"/>
      <c r="BY726" s="51"/>
      <c r="BZ726" s="51"/>
      <c r="CA726" s="51"/>
      <c r="CB726" s="51"/>
    </row>
    <row r="727" spans="1:80" ht="9.75" customHeight="1" x14ac:dyDescent="0.4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  <c r="BA727" s="51"/>
      <c r="BB727" s="51"/>
      <c r="BC727" s="51"/>
      <c r="BD727" s="51"/>
      <c r="BE727" s="51"/>
      <c r="BF727" s="51"/>
      <c r="BG727" s="51"/>
      <c r="BH727" s="51"/>
      <c r="BI727" s="51"/>
      <c r="BJ727" s="51"/>
      <c r="BK727" s="51"/>
      <c r="BL727" s="51"/>
      <c r="BM727" s="51"/>
      <c r="BN727" s="51"/>
      <c r="BO727" s="51"/>
      <c r="BP727" s="51"/>
      <c r="BQ727" s="51"/>
      <c r="BR727" s="51"/>
      <c r="BS727" s="51"/>
      <c r="BT727" s="51"/>
      <c r="BU727" s="51"/>
      <c r="BV727" s="51"/>
      <c r="BW727" s="51"/>
      <c r="BX727" s="51"/>
      <c r="BY727" s="51"/>
      <c r="BZ727" s="51"/>
      <c r="CA727" s="51"/>
      <c r="CB727" s="51"/>
    </row>
    <row r="728" spans="1:80" ht="9.75" customHeight="1" x14ac:dyDescent="0.4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  <c r="BA728" s="51"/>
      <c r="BB728" s="51"/>
      <c r="BC728" s="51"/>
      <c r="BD728" s="51"/>
      <c r="BE728" s="51"/>
      <c r="BF728" s="51"/>
      <c r="BG728" s="51"/>
      <c r="BH728" s="51"/>
      <c r="BI728" s="51"/>
      <c r="BJ728" s="51"/>
      <c r="BK728" s="51"/>
      <c r="BL728" s="51"/>
      <c r="BM728" s="51"/>
      <c r="BN728" s="51"/>
      <c r="BO728" s="51"/>
      <c r="BP728" s="51"/>
      <c r="BQ728" s="51"/>
      <c r="BR728" s="51"/>
      <c r="BS728" s="51"/>
      <c r="BT728" s="51"/>
      <c r="BU728" s="51"/>
      <c r="BV728" s="51"/>
      <c r="BW728" s="51"/>
      <c r="BX728" s="51"/>
      <c r="BY728" s="51"/>
      <c r="BZ728" s="51"/>
      <c r="CA728" s="51"/>
      <c r="CB728" s="51"/>
    </row>
    <row r="729" spans="1:80" ht="9.75" customHeight="1" x14ac:dyDescent="0.4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  <c r="BA729" s="51"/>
      <c r="BB729" s="51"/>
      <c r="BC729" s="51"/>
      <c r="BD729" s="51"/>
      <c r="BE729" s="51"/>
      <c r="BF729" s="51"/>
      <c r="BG729" s="51"/>
      <c r="BH729" s="51"/>
      <c r="BI729" s="51"/>
      <c r="BJ729" s="51"/>
      <c r="BK729" s="51"/>
      <c r="BL729" s="51"/>
      <c r="BM729" s="51"/>
      <c r="BN729" s="51"/>
      <c r="BO729" s="51"/>
      <c r="BP729" s="51"/>
      <c r="BQ729" s="51"/>
      <c r="BR729" s="51"/>
      <c r="BS729" s="51"/>
      <c r="BT729" s="51"/>
      <c r="BU729" s="51"/>
      <c r="BV729" s="51"/>
      <c r="BW729" s="51"/>
      <c r="BX729" s="51"/>
      <c r="BY729" s="51"/>
      <c r="BZ729" s="51"/>
      <c r="CA729" s="51"/>
      <c r="CB729" s="51"/>
    </row>
    <row r="730" spans="1:80" ht="9.75" customHeight="1" x14ac:dyDescent="0.4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  <c r="BA730" s="51"/>
      <c r="BB730" s="51"/>
      <c r="BC730" s="51"/>
      <c r="BD730" s="51"/>
      <c r="BE730" s="51"/>
      <c r="BF730" s="51"/>
      <c r="BG730" s="51"/>
      <c r="BH730" s="51"/>
      <c r="BI730" s="51"/>
      <c r="BJ730" s="51"/>
      <c r="BK730" s="51"/>
      <c r="BL730" s="51"/>
      <c r="BM730" s="51"/>
      <c r="BN730" s="51"/>
      <c r="BO730" s="51"/>
      <c r="BP730" s="51"/>
      <c r="BQ730" s="51"/>
      <c r="BR730" s="51"/>
      <c r="BS730" s="51"/>
      <c r="BT730" s="51"/>
      <c r="BU730" s="51"/>
      <c r="BV730" s="51"/>
      <c r="BW730" s="51"/>
      <c r="BX730" s="51"/>
      <c r="BY730" s="51"/>
      <c r="BZ730" s="51"/>
      <c r="CA730" s="51"/>
      <c r="CB730" s="51"/>
    </row>
    <row r="731" spans="1:80" ht="9.75" customHeight="1" x14ac:dyDescent="0.4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  <c r="BA731" s="51"/>
      <c r="BB731" s="51"/>
      <c r="BC731" s="51"/>
      <c r="BD731" s="51"/>
      <c r="BE731" s="51"/>
      <c r="BF731" s="51"/>
      <c r="BG731" s="51"/>
      <c r="BH731" s="51"/>
      <c r="BI731" s="51"/>
      <c r="BJ731" s="51"/>
      <c r="BK731" s="51"/>
      <c r="BL731" s="51"/>
      <c r="BM731" s="51"/>
      <c r="BN731" s="51"/>
      <c r="BO731" s="51"/>
      <c r="BP731" s="51"/>
      <c r="BQ731" s="51"/>
      <c r="BR731" s="51"/>
      <c r="BS731" s="51"/>
      <c r="BT731" s="51"/>
      <c r="BU731" s="51"/>
      <c r="BV731" s="51"/>
      <c r="BW731" s="51"/>
      <c r="BX731" s="51"/>
      <c r="BY731" s="51"/>
      <c r="BZ731" s="51"/>
      <c r="CA731" s="51"/>
      <c r="CB731" s="51"/>
    </row>
    <row r="732" spans="1:80" ht="9.75" customHeight="1" x14ac:dyDescent="0.4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  <c r="BA732" s="51"/>
      <c r="BB732" s="51"/>
      <c r="BC732" s="51"/>
      <c r="BD732" s="51"/>
      <c r="BE732" s="51"/>
      <c r="BF732" s="51"/>
      <c r="BG732" s="51"/>
      <c r="BH732" s="51"/>
      <c r="BI732" s="51"/>
      <c r="BJ732" s="51"/>
      <c r="BK732" s="51"/>
      <c r="BL732" s="51"/>
      <c r="BM732" s="51"/>
      <c r="BN732" s="51"/>
      <c r="BO732" s="51"/>
      <c r="BP732" s="51"/>
      <c r="BQ732" s="51"/>
      <c r="BR732" s="51"/>
      <c r="BS732" s="51"/>
      <c r="BT732" s="51"/>
      <c r="BU732" s="51"/>
      <c r="BV732" s="51"/>
      <c r="BW732" s="51"/>
      <c r="BX732" s="51"/>
      <c r="BY732" s="51"/>
      <c r="BZ732" s="51"/>
      <c r="CA732" s="51"/>
      <c r="CB732" s="51"/>
    </row>
    <row r="733" spans="1:80" ht="9.75" customHeight="1" x14ac:dyDescent="0.4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  <c r="BA733" s="51"/>
      <c r="BB733" s="51"/>
      <c r="BC733" s="51"/>
      <c r="BD733" s="51"/>
      <c r="BE733" s="51"/>
      <c r="BF733" s="51"/>
      <c r="BG733" s="51"/>
      <c r="BH733" s="51"/>
      <c r="BI733" s="51"/>
      <c r="BJ733" s="51"/>
      <c r="BK733" s="51"/>
      <c r="BL733" s="51"/>
      <c r="BM733" s="51"/>
      <c r="BN733" s="51"/>
      <c r="BO733" s="51"/>
      <c r="BP733" s="51"/>
      <c r="BQ733" s="51"/>
      <c r="BR733" s="51"/>
      <c r="BS733" s="51"/>
      <c r="BT733" s="51"/>
      <c r="BU733" s="51"/>
      <c r="BV733" s="51"/>
      <c r="BW733" s="51"/>
      <c r="BX733" s="51"/>
      <c r="BY733" s="51"/>
      <c r="BZ733" s="51"/>
      <c r="CA733" s="51"/>
      <c r="CB733" s="51"/>
    </row>
    <row r="734" spans="1:80" ht="9.75" customHeight="1" x14ac:dyDescent="0.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  <c r="BA734" s="51"/>
      <c r="BB734" s="51"/>
      <c r="BC734" s="51"/>
      <c r="BD734" s="51"/>
      <c r="BE734" s="51"/>
      <c r="BF734" s="51"/>
      <c r="BG734" s="51"/>
      <c r="BH734" s="51"/>
      <c r="BI734" s="51"/>
      <c r="BJ734" s="51"/>
      <c r="BK734" s="51"/>
      <c r="BL734" s="51"/>
      <c r="BM734" s="51"/>
      <c r="BN734" s="51"/>
      <c r="BO734" s="51"/>
      <c r="BP734" s="51"/>
      <c r="BQ734" s="51"/>
      <c r="BR734" s="51"/>
      <c r="BS734" s="51"/>
      <c r="BT734" s="51"/>
      <c r="BU734" s="51"/>
      <c r="BV734" s="51"/>
      <c r="BW734" s="51"/>
      <c r="BX734" s="51"/>
      <c r="BY734" s="51"/>
      <c r="BZ734" s="51"/>
      <c r="CA734" s="51"/>
      <c r="CB734" s="51"/>
    </row>
    <row r="735" spans="1:80" ht="9.75" customHeight="1" x14ac:dyDescent="0.4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  <c r="BB735" s="51"/>
      <c r="BC735" s="51"/>
      <c r="BD735" s="51"/>
      <c r="BE735" s="51"/>
      <c r="BF735" s="51"/>
      <c r="BG735" s="51"/>
      <c r="BH735" s="51"/>
      <c r="BI735" s="51"/>
      <c r="BJ735" s="51"/>
      <c r="BK735" s="51"/>
      <c r="BL735" s="51"/>
      <c r="BM735" s="51"/>
      <c r="BN735" s="51"/>
      <c r="BO735" s="51"/>
      <c r="BP735" s="51"/>
      <c r="BQ735" s="51"/>
      <c r="BR735" s="51"/>
      <c r="BS735" s="51"/>
      <c r="BT735" s="51"/>
      <c r="BU735" s="51"/>
      <c r="BV735" s="51"/>
      <c r="BW735" s="51"/>
      <c r="BX735" s="51"/>
      <c r="BY735" s="51"/>
      <c r="BZ735" s="51"/>
      <c r="CA735" s="51"/>
      <c r="CB735" s="51"/>
    </row>
    <row r="736" spans="1:80" ht="9.75" customHeight="1" x14ac:dyDescent="0.4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  <c r="BB736" s="51"/>
      <c r="BC736" s="51"/>
      <c r="BD736" s="51"/>
      <c r="BE736" s="51"/>
      <c r="BF736" s="51"/>
      <c r="BG736" s="51"/>
      <c r="BH736" s="51"/>
      <c r="BI736" s="51"/>
      <c r="BJ736" s="51"/>
      <c r="BK736" s="51"/>
      <c r="BL736" s="51"/>
      <c r="BM736" s="51"/>
      <c r="BN736" s="51"/>
      <c r="BO736" s="51"/>
      <c r="BP736" s="51"/>
      <c r="BQ736" s="51"/>
      <c r="BR736" s="51"/>
      <c r="BS736" s="51"/>
      <c r="BT736" s="51"/>
      <c r="BU736" s="51"/>
      <c r="BV736" s="51"/>
      <c r="BW736" s="51"/>
      <c r="BX736" s="51"/>
      <c r="BY736" s="51"/>
      <c r="BZ736" s="51"/>
      <c r="CA736" s="51"/>
      <c r="CB736" s="51"/>
    </row>
    <row r="737" spans="1:80" ht="9.75" customHeight="1" x14ac:dyDescent="0.4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  <c r="BB737" s="51"/>
      <c r="BC737" s="51"/>
      <c r="BD737" s="51"/>
      <c r="BE737" s="51"/>
      <c r="BF737" s="51"/>
      <c r="BG737" s="51"/>
      <c r="BH737" s="51"/>
      <c r="BI737" s="51"/>
      <c r="BJ737" s="51"/>
      <c r="BK737" s="51"/>
      <c r="BL737" s="51"/>
      <c r="BM737" s="51"/>
      <c r="BN737" s="51"/>
      <c r="BO737" s="51"/>
      <c r="BP737" s="51"/>
      <c r="BQ737" s="51"/>
      <c r="BR737" s="51"/>
      <c r="BS737" s="51"/>
      <c r="BT737" s="51"/>
      <c r="BU737" s="51"/>
      <c r="BV737" s="51"/>
      <c r="BW737" s="51"/>
      <c r="BX737" s="51"/>
      <c r="BY737" s="51"/>
      <c r="BZ737" s="51"/>
      <c r="CA737" s="51"/>
      <c r="CB737" s="51"/>
    </row>
    <row r="738" spans="1:80" ht="9.75" customHeight="1" x14ac:dyDescent="0.4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  <c r="BB738" s="51"/>
      <c r="BC738" s="51"/>
      <c r="BD738" s="51"/>
      <c r="BE738" s="51"/>
      <c r="BF738" s="51"/>
      <c r="BG738" s="51"/>
      <c r="BH738" s="51"/>
      <c r="BI738" s="51"/>
      <c r="BJ738" s="51"/>
      <c r="BK738" s="51"/>
      <c r="BL738" s="51"/>
      <c r="BM738" s="51"/>
      <c r="BN738" s="51"/>
      <c r="BO738" s="51"/>
      <c r="BP738" s="51"/>
      <c r="BQ738" s="51"/>
      <c r="BR738" s="51"/>
      <c r="BS738" s="51"/>
      <c r="BT738" s="51"/>
      <c r="BU738" s="51"/>
      <c r="BV738" s="51"/>
      <c r="BW738" s="51"/>
      <c r="BX738" s="51"/>
      <c r="BY738" s="51"/>
      <c r="BZ738" s="51"/>
      <c r="CA738" s="51"/>
      <c r="CB738" s="51"/>
    </row>
    <row r="739" spans="1:80" ht="9.75" customHeight="1" x14ac:dyDescent="0.4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  <c r="BB739" s="51"/>
      <c r="BC739" s="51"/>
      <c r="BD739" s="51"/>
      <c r="BE739" s="51"/>
      <c r="BF739" s="51"/>
      <c r="BG739" s="51"/>
      <c r="BH739" s="51"/>
      <c r="BI739" s="51"/>
      <c r="BJ739" s="51"/>
      <c r="BK739" s="51"/>
      <c r="BL739" s="51"/>
      <c r="BM739" s="51"/>
      <c r="BN739" s="51"/>
      <c r="BO739" s="51"/>
      <c r="BP739" s="51"/>
      <c r="BQ739" s="51"/>
      <c r="BR739" s="51"/>
      <c r="BS739" s="51"/>
      <c r="BT739" s="51"/>
      <c r="BU739" s="51"/>
      <c r="BV739" s="51"/>
      <c r="BW739" s="51"/>
      <c r="BX739" s="51"/>
      <c r="BY739" s="51"/>
      <c r="BZ739" s="51"/>
      <c r="CA739" s="51"/>
      <c r="CB739" s="51"/>
    </row>
    <row r="740" spans="1:80" ht="9.75" customHeight="1" x14ac:dyDescent="0.4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  <c r="BB740" s="51"/>
      <c r="BC740" s="51"/>
      <c r="BD740" s="51"/>
      <c r="BE740" s="51"/>
      <c r="BF740" s="51"/>
      <c r="BG740" s="51"/>
      <c r="BH740" s="51"/>
      <c r="BI740" s="51"/>
      <c r="BJ740" s="51"/>
      <c r="BK740" s="51"/>
      <c r="BL740" s="51"/>
      <c r="BM740" s="51"/>
      <c r="BN740" s="51"/>
      <c r="BO740" s="51"/>
      <c r="BP740" s="51"/>
      <c r="BQ740" s="51"/>
      <c r="BR740" s="51"/>
      <c r="BS740" s="51"/>
      <c r="BT740" s="51"/>
      <c r="BU740" s="51"/>
      <c r="BV740" s="51"/>
      <c r="BW740" s="51"/>
      <c r="BX740" s="51"/>
      <c r="BY740" s="51"/>
      <c r="BZ740" s="51"/>
      <c r="CA740" s="51"/>
      <c r="CB740" s="51"/>
    </row>
    <row r="741" spans="1:80" ht="9.75" customHeight="1" x14ac:dyDescent="0.4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  <c r="BB741" s="51"/>
      <c r="BC741" s="51"/>
      <c r="BD741" s="51"/>
      <c r="BE741" s="51"/>
      <c r="BF741" s="51"/>
      <c r="BG741" s="51"/>
      <c r="BH741" s="51"/>
      <c r="BI741" s="51"/>
      <c r="BJ741" s="51"/>
      <c r="BK741" s="51"/>
      <c r="BL741" s="51"/>
      <c r="BM741" s="51"/>
      <c r="BN741" s="51"/>
      <c r="BO741" s="51"/>
      <c r="BP741" s="51"/>
      <c r="BQ741" s="51"/>
      <c r="BR741" s="51"/>
      <c r="BS741" s="51"/>
      <c r="BT741" s="51"/>
      <c r="BU741" s="51"/>
      <c r="BV741" s="51"/>
      <c r="BW741" s="51"/>
      <c r="BX741" s="51"/>
      <c r="BY741" s="51"/>
      <c r="BZ741" s="51"/>
      <c r="CA741" s="51"/>
      <c r="CB741" s="51"/>
    </row>
    <row r="742" spans="1:80" ht="9.75" customHeight="1" x14ac:dyDescent="0.4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  <c r="BB742" s="51"/>
      <c r="BC742" s="51"/>
      <c r="BD742" s="51"/>
      <c r="BE742" s="51"/>
      <c r="BF742" s="51"/>
      <c r="BG742" s="51"/>
      <c r="BH742" s="51"/>
      <c r="BI742" s="51"/>
      <c r="BJ742" s="51"/>
      <c r="BK742" s="51"/>
      <c r="BL742" s="51"/>
      <c r="BM742" s="51"/>
      <c r="BN742" s="51"/>
      <c r="BO742" s="51"/>
      <c r="BP742" s="51"/>
      <c r="BQ742" s="51"/>
      <c r="BR742" s="51"/>
      <c r="BS742" s="51"/>
      <c r="BT742" s="51"/>
      <c r="BU742" s="51"/>
      <c r="BV742" s="51"/>
      <c r="BW742" s="51"/>
      <c r="BX742" s="51"/>
      <c r="BY742" s="51"/>
      <c r="BZ742" s="51"/>
      <c r="CA742" s="51"/>
      <c r="CB742" s="51"/>
    </row>
    <row r="743" spans="1:80" ht="9.75" customHeight="1" x14ac:dyDescent="0.4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  <c r="BB743" s="51"/>
      <c r="BC743" s="51"/>
      <c r="BD743" s="51"/>
      <c r="BE743" s="51"/>
      <c r="BF743" s="51"/>
      <c r="BG743" s="51"/>
      <c r="BH743" s="51"/>
      <c r="BI743" s="51"/>
      <c r="BJ743" s="51"/>
      <c r="BK743" s="51"/>
      <c r="BL743" s="51"/>
      <c r="BM743" s="51"/>
      <c r="BN743" s="51"/>
      <c r="BO743" s="51"/>
      <c r="BP743" s="51"/>
      <c r="BQ743" s="51"/>
      <c r="BR743" s="51"/>
      <c r="BS743" s="51"/>
      <c r="BT743" s="51"/>
      <c r="BU743" s="51"/>
      <c r="BV743" s="51"/>
      <c r="BW743" s="51"/>
      <c r="BX743" s="51"/>
      <c r="BY743" s="51"/>
      <c r="BZ743" s="51"/>
      <c r="CA743" s="51"/>
      <c r="CB743" s="51"/>
    </row>
    <row r="744" spans="1:80" ht="9.75" customHeight="1" x14ac:dyDescent="0.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  <c r="BB744" s="51"/>
      <c r="BC744" s="51"/>
      <c r="BD744" s="51"/>
      <c r="BE744" s="51"/>
      <c r="BF744" s="51"/>
      <c r="BG744" s="51"/>
      <c r="BH744" s="51"/>
      <c r="BI744" s="51"/>
      <c r="BJ744" s="51"/>
      <c r="BK744" s="51"/>
      <c r="BL744" s="51"/>
      <c r="BM744" s="51"/>
      <c r="BN744" s="51"/>
      <c r="BO744" s="51"/>
      <c r="BP744" s="51"/>
      <c r="BQ744" s="51"/>
      <c r="BR744" s="51"/>
      <c r="BS744" s="51"/>
      <c r="BT744" s="51"/>
      <c r="BU744" s="51"/>
      <c r="BV744" s="51"/>
      <c r="BW744" s="51"/>
      <c r="BX744" s="51"/>
      <c r="BY744" s="51"/>
      <c r="BZ744" s="51"/>
      <c r="CA744" s="51"/>
      <c r="CB744" s="51"/>
    </row>
    <row r="745" spans="1:80" ht="9.75" customHeight="1" x14ac:dyDescent="0.4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  <c r="BB745" s="51"/>
      <c r="BC745" s="51"/>
      <c r="BD745" s="51"/>
      <c r="BE745" s="51"/>
      <c r="BF745" s="51"/>
      <c r="BG745" s="51"/>
      <c r="BH745" s="51"/>
      <c r="BI745" s="51"/>
      <c r="BJ745" s="51"/>
      <c r="BK745" s="51"/>
      <c r="BL745" s="51"/>
      <c r="BM745" s="51"/>
      <c r="BN745" s="51"/>
      <c r="BO745" s="51"/>
      <c r="BP745" s="51"/>
      <c r="BQ745" s="51"/>
      <c r="BR745" s="51"/>
      <c r="BS745" s="51"/>
      <c r="BT745" s="51"/>
      <c r="BU745" s="51"/>
      <c r="BV745" s="51"/>
      <c r="BW745" s="51"/>
      <c r="BX745" s="51"/>
      <c r="BY745" s="51"/>
      <c r="BZ745" s="51"/>
      <c r="CA745" s="51"/>
      <c r="CB745" s="51"/>
    </row>
    <row r="746" spans="1:80" ht="9.75" customHeight="1" x14ac:dyDescent="0.4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  <c r="BB746" s="51"/>
      <c r="BC746" s="51"/>
      <c r="BD746" s="51"/>
      <c r="BE746" s="51"/>
      <c r="BF746" s="51"/>
      <c r="BG746" s="51"/>
      <c r="BH746" s="51"/>
      <c r="BI746" s="51"/>
      <c r="BJ746" s="51"/>
      <c r="BK746" s="51"/>
      <c r="BL746" s="51"/>
      <c r="BM746" s="51"/>
      <c r="BN746" s="51"/>
      <c r="BO746" s="51"/>
      <c r="BP746" s="51"/>
      <c r="BQ746" s="51"/>
      <c r="BR746" s="51"/>
      <c r="BS746" s="51"/>
      <c r="BT746" s="51"/>
      <c r="BU746" s="51"/>
      <c r="BV746" s="51"/>
      <c r="BW746" s="51"/>
      <c r="BX746" s="51"/>
      <c r="BY746" s="51"/>
      <c r="BZ746" s="51"/>
      <c r="CA746" s="51"/>
      <c r="CB746" s="51"/>
    </row>
    <row r="747" spans="1:80" ht="9.75" customHeight="1" x14ac:dyDescent="0.4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  <c r="BB747" s="51"/>
      <c r="BC747" s="51"/>
      <c r="BD747" s="51"/>
      <c r="BE747" s="51"/>
      <c r="BF747" s="51"/>
      <c r="BG747" s="51"/>
      <c r="BH747" s="51"/>
      <c r="BI747" s="51"/>
      <c r="BJ747" s="51"/>
      <c r="BK747" s="51"/>
      <c r="BL747" s="51"/>
      <c r="BM747" s="51"/>
      <c r="BN747" s="51"/>
      <c r="BO747" s="51"/>
      <c r="BP747" s="51"/>
      <c r="BQ747" s="51"/>
      <c r="BR747" s="51"/>
      <c r="BS747" s="51"/>
      <c r="BT747" s="51"/>
      <c r="BU747" s="51"/>
      <c r="BV747" s="51"/>
      <c r="BW747" s="51"/>
      <c r="BX747" s="51"/>
      <c r="BY747" s="51"/>
      <c r="BZ747" s="51"/>
      <c r="CA747" s="51"/>
      <c r="CB747" s="51"/>
    </row>
    <row r="748" spans="1:80" ht="9.75" customHeight="1" x14ac:dyDescent="0.4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  <c r="BB748" s="51"/>
      <c r="BC748" s="51"/>
      <c r="BD748" s="51"/>
      <c r="BE748" s="51"/>
      <c r="BF748" s="51"/>
      <c r="BG748" s="51"/>
      <c r="BH748" s="51"/>
      <c r="BI748" s="51"/>
      <c r="BJ748" s="51"/>
      <c r="BK748" s="51"/>
      <c r="BL748" s="51"/>
      <c r="BM748" s="51"/>
      <c r="BN748" s="51"/>
      <c r="BO748" s="51"/>
      <c r="BP748" s="51"/>
      <c r="BQ748" s="51"/>
      <c r="BR748" s="51"/>
      <c r="BS748" s="51"/>
      <c r="BT748" s="51"/>
      <c r="BU748" s="51"/>
      <c r="BV748" s="51"/>
      <c r="BW748" s="51"/>
      <c r="BX748" s="51"/>
      <c r="BY748" s="51"/>
      <c r="BZ748" s="51"/>
      <c r="CA748" s="51"/>
      <c r="CB748" s="51"/>
    </row>
    <row r="749" spans="1:80" ht="9.75" customHeight="1" x14ac:dyDescent="0.4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  <c r="BB749" s="51"/>
      <c r="BC749" s="51"/>
      <c r="BD749" s="51"/>
      <c r="BE749" s="51"/>
      <c r="BF749" s="51"/>
      <c r="BG749" s="51"/>
      <c r="BH749" s="51"/>
      <c r="BI749" s="51"/>
      <c r="BJ749" s="51"/>
      <c r="BK749" s="51"/>
      <c r="BL749" s="51"/>
      <c r="BM749" s="51"/>
      <c r="BN749" s="51"/>
      <c r="BO749" s="51"/>
      <c r="BP749" s="51"/>
      <c r="BQ749" s="51"/>
      <c r="BR749" s="51"/>
      <c r="BS749" s="51"/>
      <c r="BT749" s="51"/>
      <c r="BU749" s="51"/>
      <c r="BV749" s="51"/>
      <c r="BW749" s="51"/>
      <c r="BX749" s="51"/>
      <c r="BY749" s="51"/>
      <c r="BZ749" s="51"/>
      <c r="CA749" s="51"/>
      <c r="CB749" s="51"/>
    </row>
    <row r="750" spans="1:80" ht="9.75" customHeight="1" x14ac:dyDescent="0.4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  <c r="BB750" s="51"/>
      <c r="BC750" s="51"/>
      <c r="BD750" s="51"/>
      <c r="BE750" s="51"/>
      <c r="BF750" s="51"/>
      <c r="BG750" s="51"/>
      <c r="BH750" s="51"/>
      <c r="BI750" s="51"/>
      <c r="BJ750" s="51"/>
      <c r="BK750" s="51"/>
      <c r="BL750" s="51"/>
      <c r="BM750" s="51"/>
      <c r="BN750" s="51"/>
      <c r="BO750" s="51"/>
      <c r="BP750" s="51"/>
      <c r="BQ750" s="51"/>
      <c r="BR750" s="51"/>
      <c r="BS750" s="51"/>
      <c r="BT750" s="51"/>
      <c r="BU750" s="51"/>
      <c r="BV750" s="51"/>
      <c r="BW750" s="51"/>
      <c r="BX750" s="51"/>
      <c r="BY750" s="51"/>
      <c r="BZ750" s="51"/>
      <c r="CA750" s="51"/>
      <c r="CB750" s="51"/>
    </row>
    <row r="751" spans="1:80" ht="9.75" customHeight="1" x14ac:dyDescent="0.4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  <c r="BB751" s="51"/>
      <c r="BC751" s="51"/>
      <c r="BD751" s="51"/>
      <c r="BE751" s="51"/>
      <c r="BF751" s="51"/>
      <c r="BG751" s="51"/>
      <c r="BH751" s="51"/>
      <c r="BI751" s="51"/>
      <c r="BJ751" s="51"/>
      <c r="BK751" s="51"/>
      <c r="BL751" s="51"/>
      <c r="BM751" s="51"/>
      <c r="BN751" s="51"/>
      <c r="BO751" s="51"/>
      <c r="BP751" s="51"/>
      <c r="BQ751" s="51"/>
      <c r="BR751" s="51"/>
      <c r="BS751" s="51"/>
      <c r="BT751" s="51"/>
      <c r="BU751" s="51"/>
      <c r="BV751" s="51"/>
      <c r="BW751" s="51"/>
      <c r="BX751" s="51"/>
      <c r="BY751" s="51"/>
      <c r="BZ751" s="51"/>
      <c r="CA751" s="51"/>
      <c r="CB751" s="51"/>
    </row>
    <row r="752" spans="1:80" ht="9.75" customHeight="1" x14ac:dyDescent="0.4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  <c r="BB752" s="51"/>
      <c r="BC752" s="51"/>
      <c r="BD752" s="51"/>
      <c r="BE752" s="51"/>
      <c r="BF752" s="51"/>
      <c r="BG752" s="51"/>
      <c r="BH752" s="51"/>
      <c r="BI752" s="51"/>
      <c r="BJ752" s="51"/>
      <c r="BK752" s="51"/>
      <c r="BL752" s="51"/>
      <c r="BM752" s="51"/>
      <c r="BN752" s="51"/>
      <c r="BO752" s="51"/>
      <c r="BP752" s="51"/>
      <c r="BQ752" s="51"/>
      <c r="BR752" s="51"/>
      <c r="BS752" s="51"/>
      <c r="BT752" s="51"/>
      <c r="BU752" s="51"/>
      <c r="BV752" s="51"/>
      <c r="BW752" s="51"/>
      <c r="BX752" s="51"/>
      <c r="BY752" s="51"/>
      <c r="BZ752" s="51"/>
      <c r="CA752" s="51"/>
      <c r="CB752" s="51"/>
    </row>
    <row r="753" spans="1:80" ht="9.75" customHeight="1" x14ac:dyDescent="0.4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  <c r="BB753" s="51"/>
      <c r="BC753" s="51"/>
      <c r="BD753" s="51"/>
      <c r="BE753" s="51"/>
      <c r="BF753" s="51"/>
      <c r="BG753" s="51"/>
      <c r="BH753" s="51"/>
      <c r="BI753" s="51"/>
      <c r="BJ753" s="51"/>
      <c r="BK753" s="51"/>
      <c r="BL753" s="51"/>
      <c r="BM753" s="51"/>
      <c r="BN753" s="51"/>
      <c r="BO753" s="51"/>
      <c r="BP753" s="51"/>
      <c r="BQ753" s="51"/>
      <c r="BR753" s="51"/>
      <c r="BS753" s="51"/>
      <c r="BT753" s="51"/>
      <c r="BU753" s="51"/>
      <c r="BV753" s="51"/>
      <c r="BW753" s="51"/>
      <c r="BX753" s="51"/>
      <c r="BY753" s="51"/>
      <c r="BZ753" s="51"/>
      <c r="CA753" s="51"/>
      <c r="CB753" s="51"/>
    </row>
    <row r="754" spans="1:80" ht="9.75" customHeight="1" x14ac:dyDescent="0.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  <c r="BB754" s="51"/>
      <c r="BC754" s="51"/>
      <c r="BD754" s="51"/>
      <c r="BE754" s="51"/>
      <c r="BF754" s="51"/>
      <c r="BG754" s="51"/>
      <c r="BH754" s="51"/>
      <c r="BI754" s="51"/>
      <c r="BJ754" s="51"/>
      <c r="BK754" s="51"/>
      <c r="BL754" s="51"/>
      <c r="BM754" s="51"/>
      <c r="BN754" s="51"/>
      <c r="BO754" s="51"/>
      <c r="BP754" s="51"/>
      <c r="BQ754" s="51"/>
      <c r="BR754" s="51"/>
      <c r="BS754" s="51"/>
      <c r="BT754" s="51"/>
      <c r="BU754" s="51"/>
      <c r="BV754" s="51"/>
      <c r="BW754" s="51"/>
      <c r="BX754" s="51"/>
      <c r="BY754" s="51"/>
      <c r="BZ754" s="51"/>
      <c r="CA754" s="51"/>
      <c r="CB754" s="51"/>
    </row>
    <row r="755" spans="1:80" ht="9.75" customHeight="1" x14ac:dyDescent="0.4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  <c r="BB755" s="51"/>
      <c r="BC755" s="51"/>
      <c r="BD755" s="51"/>
      <c r="BE755" s="51"/>
      <c r="BF755" s="51"/>
      <c r="BG755" s="51"/>
      <c r="BH755" s="51"/>
      <c r="BI755" s="51"/>
      <c r="BJ755" s="51"/>
      <c r="BK755" s="51"/>
      <c r="BL755" s="51"/>
      <c r="BM755" s="51"/>
      <c r="BN755" s="51"/>
      <c r="BO755" s="51"/>
      <c r="BP755" s="51"/>
      <c r="BQ755" s="51"/>
      <c r="BR755" s="51"/>
      <c r="BS755" s="51"/>
      <c r="BT755" s="51"/>
      <c r="BU755" s="51"/>
      <c r="BV755" s="51"/>
      <c r="BW755" s="51"/>
      <c r="BX755" s="51"/>
      <c r="BY755" s="51"/>
      <c r="BZ755" s="51"/>
      <c r="CA755" s="51"/>
      <c r="CB755" s="51"/>
    </row>
    <row r="756" spans="1:80" ht="9.75" customHeight="1" x14ac:dyDescent="0.4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  <c r="BB756" s="51"/>
      <c r="BC756" s="51"/>
      <c r="BD756" s="51"/>
      <c r="BE756" s="51"/>
      <c r="BF756" s="51"/>
      <c r="BG756" s="51"/>
      <c r="BH756" s="51"/>
      <c r="BI756" s="51"/>
      <c r="BJ756" s="51"/>
      <c r="BK756" s="51"/>
      <c r="BL756" s="51"/>
      <c r="BM756" s="51"/>
      <c r="BN756" s="51"/>
      <c r="BO756" s="51"/>
      <c r="BP756" s="51"/>
      <c r="BQ756" s="51"/>
      <c r="BR756" s="51"/>
      <c r="BS756" s="51"/>
      <c r="BT756" s="51"/>
      <c r="BU756" s="51"/>
      <c r="BV756" s="51"/>
      <c r="BW756" s="51"/>
      <c r="BX756" s="51"/>
      <c r="BY756" s="51"/>
      <c r="BZ756" s="51"/>
      <c r="CA756" s="51"/>
      <c r="CB756" s="51"/>
    </row>
    <row r="757" spans="1:80" ht="9.75" customHeight="1" x14ac:dyDescent="0.4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  <c r="BB757" s="51"/>
      <c r="BC757" s="51"/>
      <c r="BD757" s="51"/>
      <c r="BE757" s="51"/>
      <c r="BF757" s="51"/>
      <c r="BG757" s="51"/>
      <c r="BH757" s="51"/>
      <c r="BI757" s="51"/>
      <c r="BJ757" s="51"/>
      <c r="BK757" s="51"/>
      <c r="BL757" s="51"/>
      <c r="BM757" s="51"/>
      <c r="BN757" s="51"/>
      <c r="BO757" s="51"/>
      <c r="BP757" s="51"/>
      <c r="BQ757" s="51"/>
      <c r="BR757" s="51"/>
      <c r="BS757" s="51"/>
      <c r="BT757" s="51"/>
      <c r="BU757" s="51"/>
      <c r="BV757" s="51"/>
      <c r="BW757" s="51"/>
      <c r="BX757" s="51"/>
      <c r="BY757" s="51"/>
      <c r="BZ757" s="51"/>
      <c r="CA757" s="51"/>
      <c r="CB757" s="51"/>
    </row>
    <row r="758" spans="1:80" ht="9.75" customHeight="1" x14ac:dyDescent="0.4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  <c r="BA758" s="51"/>
      <c r="BB758" s="51"/>
      <c r="BC758" s="51"/>
      <c r="BD758" s="51"/>
      <c r="BE758" s="51"/>
      <c r="BF758" s="51"/>
      <c r="BG758" s="51"/>
      <c r="BH758" s="51"/>
      <c r="BI758" s="51"/>
      <c r="BJ758" s="51"/>
      <c r="BK758" s="51"/>
      <c r="BL758" s="51"/>
      <c r="BM758" s="51"/>
      <c r="BN758" s="51"/>
      <c r="BO758" s="51"/>
      <c r="BP758" s="51"/>
      <c r="BQ758" s="51"/>
      <c r="BR758" s="51"/>
      <c r="BS758" s="51"/>
      <c r="BT758" s="51"/>
      <c r="BU758" s="51"/>
      <c r="BV758" s="51"/>
      <c r="BW758" s="51"/>
      <c r="BX758" s="51"/>
      <c r="BY758" s="51"/>
      <c r="BZ758" s="51"/>
      <c r="CA758" s="51"/>
      <c r="CB758" s="51"/>
    </row>
    <row r="759" spans="1:80" ht="9.75" customHeight="1" x14ac:dyDescent="0.4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  <c r="BA759" s="51"/>
      <c r="BB759" s="51"/>
      <c r="BC759" s="51"/>
      <c r="BD759" s="51"/>
      <c r="BE759" s="51"/>
      <c r="BF759" s="51"/>
      <c r="BG759" s="51"/>
      <c r="BH759" s="51"/>
      <c r="BI759" s="51"/>
      <c r="BJ759" s="51"/>
      <c r="BK759" s="51"/>
      <c r="BL759" s="51"/>
      <c r="BM759" s="51"/>
      <c r="BN759" s="51"/>
      <c r="BO759" s="51"/>
      <c r="BP759" s="51"/>
      <c r="BQ759" s="51"/>
      <c r="BR759" s="51"/>
      <c r="BS759" s="51"/>
      <c r="BT759" s="51"/>
      <c r="BU759" s="51"/>
      <c r="BV759" s="51"/>
      <c r="BW759" s="51"/>
      <c r="BX759" s="51"/>
      <c r="BY759" s="51"/>
      <c r="BZ759" s="51"/>
      <c r="CA759" s="51"/>
      <c r="CB759" s="51"/>
    </row>
    <row r="760" spans="1:80" ht="9.75" customHeight="1" x14ac:dyDescent="0.4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  <c r="BA760" s="51"/>
      <c r="BB760" s="51"/>
      <c r="BC760" s="51"/>
      <c r="BD760" s="51"/>
      <c r="BE760" s="51"/>
      <c r="BF760" s="51"/>
      <c r="BG760" s="51"/>
      <c r="BH760" s="51"/>
      <c r="BI760" s="51"/>
      <c r="BJ760" s="51"/>
      <c r="BK760" s="51"/>
      <c r="BL760" s="51"/>
      <c r="BM760" s="51"/>
      <c r="BN760" s="51"/>
      <c r="BO760" s="51"/>
      <c r="BP760" s="51"/>
      <c r="BQ760" s="51"/>
      <c r="BR760" s="51"/>
      <c r="BS760" s="51"/>
      <c r="BT760" s="51"/>
      <c r="BU760" s="51"/>
      <c r="BV760" s="51"/>
      <c r="BW760" s="51"/>
      <c r="BX760" s="51"/>
      <c r="BY760" s="51"/>
      <c r="BZ760" s="51"/>
      <c r="CA760" s="51"/>
      <c r="CB760" s="51"/>
    </row>
    <row r="761" spans="1:80" ht="9.75" customHeight="1" x14ac:dyDescent="0.4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  <c r="BA761" s="51"/>
      <c r="BB761" s="51"/>
      <c r="BC761" s="51"/>
      <c r="BD761" s="51"/>
      <c r="BE761" s="51"/>
      <c r="BF761" s="51"/>
      <c r="BG761" s="51"/>
      <c r="BH761" s="51"/>
      <c r="BI761" s="51"/>
      <c r="BJ761" s="51"/>
      <c r="BK761" s="51"/>
      <c r="BL761" s="51"/>
      <c r="BM761" s="51"/>
      <c r="BN761" s="51"/>
      <c r="BO761" s="51"/>
      <c r="BP761" s="51"/>
      <c r="BQ761" s="51"/>
      <c r="BR761" s="51"/>
      <c r="BS761" s="51"/>
      <c r="BT761" s="51"/>
      <c r="BU761" s="51"/>
      <c r="BV761" s="51"/>
      <c r="BW761" s="51"/>
      <c r="BX761" s="51"/>
      <c r="BY761" s="51"/>
      <c r="BZ761" s="51"/>
      <c r="CA761" s="51"/>
      <c r="CB761" s="51"/>
    </row>
    <row r="762" spans="1:80" ht="9.75" customHeight="1" x14ac:dyDescent="0.4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  <c r="BA762" s="51"/>
      <c r="BB762" s="51"/>
      <c r="BC762" s="51"/>
      <c r="BD762" s="51"/>
      <c r="BE762" s="51"/>
      <c r="BF762" s="51"/>
      <c r="BG762" s="51"/>
      <c r="BH762" s="51"/>
      <c r="BI762" s="51"/>
      <c r="BJ762" s="51"/>
      <c r="BK762" s="51"/>
      <c r="BL762" s="51"/>
      <c r="BM762" s="51"/>
      <c r="BN762" s="51"/>
      <c r="BO762" s="51"/>
      <c r="BP762" s="51"/>
      <c r="BQ762" s="51"/>
      <c r="BR762" s="51"/>
      <c r="BS762" s="51"/>
      <c r="BT762" s="51"/>
      <c r="BU762" s="51"/>
      <c r="BV762" s="51"/>
      <c r="BW762" s="51"/>
      <c r="BX762" s="51"/>
      <c r="BY762" s="51"/>
      <c r="BZ762" s="51"/>
      <c r="CA762" s="51"/>
      <c r="CB762" s="51"/>
    </row>
    <row r="763" spans="1:80" ht="9.75" customHeight="1" x14ac:dyDescent="0.4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  <c r="BA763" s="51"/>
      <c r="BB763" s="51"/>
      <c r="BC763" s="51"/>
      <c r="BD763" s="51"/>
      <c r="BE763" s="51"/>
      <c r="BF763" s="51"/>
      <c r="BG763" s="51"/>
      <c r="BH763" s="51"/>
      <c r="BI763" s="51"/>
      <c r="BJ763" s="51"/>
      <c r="BK763" s="51"/>
      <c r="BL763" s="51"/>
      <c r="BM763" s="51"/>
      <c r="BN763" s="51"/>
      <c r="BO763" s="51"/>
      <c r="BP763" s="51"/>
      <c r="BQ763" s="51"/>
      <c r="BR763" s="51"/>
      <c r="BS763" s="51"/>
      <c r="BT763" s="51"/>
      <c r="BU763" s="51"/>
      <c r="BV763" s="51"/>
      <c r="BW763" s="51"/>
      <c r="BX763" s="51"/>
      <c r="BY763" s="51"/>
      <c r="BZ763" s="51"/>
      <c r="CA763" s="51"/>
      <c r="CB763" s="51"/>
    </row>
    <row r="764" spans="1:80" ht="9.75" customHeight="1" x14ac:dyDescent="0.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  <c r="BA764" s="51"/>
      <c r="BB764" s="51"/>
      <c r="BC764" s="51"/>
      <c r="BD764" s="51"/>
      <c r="BE764" s="51"/>
      <c r="BF764" s="51"/>
      <c r="BG764" s="51"/>
      <c r="BH764" s="51"/>
      <c r="BI764" s="51"/>
      <c r="BJ764" s="51"/>
      <c r="BK764" s="51"/>
      <c r="BL764" s="51"/>
      <c r="BM764" s="51"/>
      <c r="BN764" s="51"/>
      <c r="BO764" s="51"/>
      <c r="BP764" s="51"/>
      <c r="BQ764" s="51"/>
      <c r="BR764" s="51"/>
      <c r="BS764" s="51"/>
      <c r="BT764" s="51"/>
      <c r="BU764" s="51"/>
      <c r="BV764" s="51"/>
      <c r="BW764" s="51"/>
      <c r="BX764" s="51"/>
      <c r="BY764" s="51"/>
      <c r="BZ764" s="51"/>
      <c r="CA764" s="51"/>
      <c r="CB764" s="51"/>
    </row>
    <row r="765" spans="1:80" ht="9.75" customHeight="1" x14ac:dyDescent="0.4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  <c r="BA765" s="51"/>
      <c r="BB765" s="51"/>
      <c r="BC765" s="51"/>
      <c r="BD765" s="51"/>
      <c r="BE765" s="51"/>
      <c r="BF765" s="51"/>
      <c r="BG765" s="51"/>
      <c r="BH765" s="51"/>
      <c r="BI765" s="51"/>
      <c r="BJ765" s="51"/>
      <c r="BK765" s="51"/>
      <c r="BL765" s="51"/>
      <c r="BM765" s="51"/>
      <c r="BN765" s="51"/>
      <c r="BO765" s="51"/>
      <c r="BP765" s="51"/>
      <c r="BQ765" s="51"/>
      <c r="BR765" s="51"/>
      <c r="BS765" s="51"/>
      <c r="BT765" s="51"/>
      <c r="BU765" s="51"/>
      <c r="BV765" s="51"/>
      <c r="BW765" s="51"/>
      <c r="BX765" s="51"/>
      <c r="BY765" s="51"/>
      <c r="BZ765" s="51"/>
      <c r="CA765" s="51"/>
      <c r="CB765" s="51"/>
    </row>
    <row r="766" spans="1:80" ht="9.75" customHeight="1" x14ac:dyDescent="0.4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  <c r="BA766" s="51"/>
      <c r="BB766" s="51"/>
      <c r="BC766" s="51"/>
      <c r="BD766" s="51"/>
      <c r="BE766" s="51"/>
      <c r="BF766" s="51"/>
      <c r="BG766" s="51"/>
      <c r="BH766" s="51"/>
      <c r="BI766" s="51"/>
      <c r="BJ766" s="51"/>
      <c r="BK766" s="51"/>
      <c r="BL766" s="51"/>
      <c r="BM766" s="51"/>
      <c r="BN766" s="51"/>
      <c r="BO766" s="51"/>
      <c r="BP766" s="51"/>
      <c r="BQ766" s="51"/>
      <c r="BR766" s="51"/>
      <c r="BS766" s="51"/>
      <c r="BT766" s="51"/>
      <c r="BU766" s="51"/>
      <c r="BV766" s="51"/>
      <c r="BW766" s="51"/>
      <c r="BX766" s="51"/>
      <c r="BY766" s="51"/>
      <c r="BZ766" s="51"/>
      <c r="CA766" s="51"/>
      <c r="CB766" s="51"/>
    </row>
    <row r="767" spans="1:80" ht="9.75" customHeight="1" x14ac:dyDescent="0.4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  <c r="BA767" s="51"/>
      <c r="BB767" s="51"/>
      <c r="BC767" s="51"/>
      <c r="BD767" s="51"/>
      <c r="BE767" s="51"/>
      <c r="BF767" s="51"/>
      <c r="BG767" s="51"/>
      <c r="BH767" s="51"/>
      <c r="BI767" s="51"/>
      <c r="BJ767" s="51"/>
      <c r="BK767" s="51"/>
      <c r="BL767" s="51"/>
      <c r="BM767" s="51"/>
      <c r="BN767" s="51"/>
      <c r="BO767" s="51"/>
      <c r="BP767" s="51"/>
      <c r="BQ767" s="51"/>
      <c r="BR767" s="51"/>
      <c r="BS767" s="51"/>
      <c r="BT767" s="51"/>
      <c r="BU767" s="51"/>
      <c r="BV767" s="51"/>
      <c r="BW767" s="51"/>
      <c r="BX767" s="51"/>
      <c r="BY767" s="51"/>
      <c r="BZ767" s="51"/>
      <c r="CA767" s="51"/>
      <c r="CB767" s="51"/>
    </row>
    <row r="768" spans="1:80" ht="9.75" customHeight="1" x14ac:dyDescent="0.4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  <c r="BA768" s="51"/>
      <c r="BB768" s="51"/>
      <c r="BC768" s="51"/>
      <c r="BD768" s="51"/>
      <c r="BE768" s="51"/>
      <c r="BF768" s="51"/>
      <c r="BG768" s="51"/>
      <c r="BH768" s="51"/>
      <c r="BI768" s="51"/>
      <c r="BJ768" s="51"/>
      <c r="BK768" s="51"/>
      <c r="BL768" s="51"/>
      <c r="BM768" s="51"/>
      <c r="BN768" s="51"/>
      <c r="BO768" s="51"/>
      <c r="BP768" s="51"/>
      <c r="BQ768" s="51"/>
      <c r="BR768" s="51"/>
      <c r="BS768" s="51"/>
      <c r="BT768" s="51"/>
      <c r="BU768" s="51"/>
      <c r="BV768" s="51"/>
      <c r="BW768" s="51"/>
      <c r="BX768" s="51"/>
      <c r="BY768" s="51"/>
      <c r="BZ768" s="51"/>
      <c r="CA768" s="51"/>
      <c r="CB768" s="51"/>
    </row>
    <row r="769" spans="1:80" ht="9.75" customHeight="1" x14ac:dyDescent="0.4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  <c r="BA769" s="51"/>
      <c r="BB769" s="51"/>
      <c r="BC769" s="51"/>
      <c r="BD769" s="51"/>
      <c r="BE769" s="51"/>
      <c r="BF769" s="51"/>
      <c r="BG769" s="51"/>
      <c r="BH769" s="51"/>
      <c r="BI769" s="51"/>
      <c r="BJ769" s="51"/>
      <c r="BK769" s="51"/>
      <c r="BL769" s="51"/>
      <c r="BM769" s="51"/>
      <c r="BN769" s="51"/>
      <c r="BO769" s="51"/>
      <c r="BP769" s="51"/>
      <c r="BQ769" s="51"/>
      <c r="BR769" s="51"/>
      <c r="BS769" s="51"/>
      <c r="BT769" s="51"/>
      <c r="BU769" s="51"/>
      <c r="BV769" s="51"/>
      <c r="BW769" s="51"/>
      <c r="BX769" s="51"/>
      <c r="BY769" s="51"/>
      <c r="BZ769" s="51"/>
      <c r="CA769" s="51"/>
      <c r="CB769" s="51"/>
    </row>
    <row r="770" spans="1:80" ht="9.75" customHeight="1" x14ac:dyDescent="0.4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  <c r="BA770" s="51"/>
      <c r="BB770" s="51"/>
      <c r="BC770" s="51"/>
      <c r="BD770" s="51"/>
      <c r="BE770" s="51"/>
      <c r="BF770" s="51"/>
      <c r="BG770" s="51"/>
      <c r="BH770" s="51"/>
      <c r="BI770" s="51"/>
      <c r="BJ770" s="51"/>
      <c r="BK770" s="51"/>
      <c r="BL770" s="51"/>
      <c r="BM770" s="51"/>
      <c r="BN770" s="51"/>
      <c r="BO770" s="51"/>
      <c r="BP770" s="51"/>
      <c r="BQ770" s="51"/>
      <c r="BR770" s="51"/>
      <c r="BS770" s="51"/>
      <c r="BT770" s="51"/>
      <c r="BU770" s="51"/>
      <c r="BV770" s="51"/>
      <c r="BW770" s="51"/>
      <c r="BX770" s="51"/>
      <c r="BY770" s="51"/>
      <c r="BZ770" s="51"/>
      <c r="CA770" s="51"/>
      <c r="CB770" s="51"/>
    </row>
    <row r="771" spans="1:80" ht="9.75" customHeight="1" x14ac:dyDescent="0.4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  <c r="BB771" s="51"/>
      <c r="BC771" s="51"/>
      <c r="BD771" s="51"/>
      <c r="BE771" s="51"/>
      <c r="BF771" s="51"/>
      <c r="BG771" s="51"/>
      <c r="BH771" s="51"/>
      <c r="BI771" s="51"/>
      <c r="BJ771" s="51"/>
      <c r="BK771" s="51"/>
      <c r="BL771" s="51"/>
      <c r="BM771" s="51"/>
      <c r="BN771" s="51"/>
      <c r="BO771" s="51"/>
      <c r="BP771" s="51"/>
      <c r="BQ771" s="51"/>
      <c r="BR771" s="51"/>
      <c r="BS771" s="51"/>
      <c r="BT771" s="51"/>
      <c r="BU771" s="51"/>
      <c r="BV771" s="51"/>
      <c r="BW771" s="51"/>
      <c r="BX771" s="51"/>
      <c r="BY771" s="51"/>
      <c r="BZ771" s="51"/>
      <c r="CA771" s="51"/>
      <c r="CB771" s="51"/>
    </row>
    <row r="772" spans="1:80" ht="9.75" customHeight="1" x14ac:dyDescent="0.4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  <c r="BA772" s="51"/>
      <c r="BB772" s="51"/>
      <c r="BC772" s="51"/>
      <c r="BD772" s="51"/>
      <c r="BE772" s="51"/>
      <c r="BF772" s="51"/>
      <c r="BG772" s="51"/>
      <c r="BH772" s="51"/>
      <c r="BI772" s="51"/>
      <c r="BJ772" s="51"/>
      <c r="BK772" s="51"/>
      <c r="BL772" s="51"/>
      <c r="BM772" s="51"/>
      <c r="BN772" s="51"/>
      <c r="BO772" s="51"/>
      <c r="BP772" s="51"/>
      <c r="BQ772" s="51"/>
      <c r="BR772" s="51"/>
      <c r="BS772" s="51"/>
      <c r="BT772" s="51"/>
      <c r="BU772" s="51"/>
      <c r="BV772" s="51"/>
      <c r="BW772" s="51"/>
      <c r="BX772" s="51"/>
      <c r="BY772" s="51"/>
      <c r="BZ772" s="51"/>
      <c r="CA772" s="51"/>
      <c r="CB772" s="51"/>
    </row>
    <row r="773" spans="1:80" ht="9.75" customHeight="1" x14ac:dyDescent="0.4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  <c r="BA773" s="51"/>
      <c r="BB773" s="51"/>
      <c r="BC773" s="51"/>
      <c r="BD773" s="51"/>
      <c r="BE773" s="51"/>
      <c r="BF773" s="51"/>
      <c r="BG773" s="51"/>
      <c r="BH773" s="51"/>
      <c r="BI773" s="51"/>
      <c r="BJ773" s="51"/>
      <c r="BK773" s="51"/>
      <c r="BL773" s="51"/>
      <c r="BM773" s="51"/>
      <c r="BN773" s="51"/>
      <c r="BO773" s="51"/>
      <c r="BP773" s="51"/>
      <c r="BQ773" s="51"/>
      <c r="BR773" s="51"/>
      <c r="BS773" s="51"/>
      <c r="BT773" s="51"/>
      <c r="BU773" s="51"/>
      <c r="BV773" s="51"/>
      <c r="BW773" s="51"/>
      <c r="BX773" s="51"/>
      <c r="BY773" s="51"/>
      <c r="BZ773" s="51"/>
      <c r="CA773" s="51"/>
      <c r="CB773" s="51"/>
    </row>
    <row r="774" spans="1:80" ht="9.75" customHeight="1" x14ac:dyDescent="0.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  <c r="BA774" s="51"/>
      <c r="BB774" s="51"/>
      <c r="BC774" s="51"/>
      <c r="BD774" s="51"/>
      <c r="BE774" s="51"/>
      <c r="BF774" s="51"/>
      <c r="BG774" s="51"/>
      <c r="BH774" s="51"/>
      <c r="BI774" s="51"/>
      <c r="BJ774" s="51"/>
      <c r="BK774" s="51"/>
      <c r="BL774" s="51"/>
      <c r="BM774" s="51"/>
      <c r="BN774" s="51"/>
      <c r="BO774" s="51"/>
      <c r="BP774" s="51"/>
      <c r="BQ774" s="51"/>
      <c r="BR774" s="51"/>
      <c r="BS774" s="51"/>
      <c r="BT774" s="51"/>
      <c r="BU774" s="51"/>
      <c r="BV774" s="51"/>
      <c r="BW774" s="51"/>
      <c r="BX774" s="51"/>
      <c r="BY774" s="51"/>
      <c r="BZ774" s="51"/>
      <c r="CA774" s="51"/>
      <c r="CB774" s="51"/>
    </row>
    <row r="775" spans="1:80" ht="9.75" customHeight="1" x14ac:dyDescent="0.4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  <c r="BA775" s="51"/>
      <c r="BB775" s="51"/>
      <c r="BC775" s="51"/>
      <c r="BD775" s="51"/>
      <c r="BE775" s="51"/>
      <c r="BF775" s="51"/>
      <c r="BG775" s="51"/>
      <c r="BH775" s="51"/>
      <c r="BI775" s="51"/>
      <c r="BJ775" s="51"/>
      <c r="BK775" s="51"/>
      <c r="BL775" s="51"/>
      <c r="BM775" s="51"/>
      <c r="BN775" s="51"/>
      <c r="BO775" s="51"/>
      <c r="BP775" s="51"/>
      <c r="BQ775" s="51"/>
      <c r="BR775" s="51"/>
      <c r="BS775" s="51"/>
      <c r="BT775" s="51"/>
      <c r="BU775" s="51"/>
      <c r="BV775" s="51"/>
      <c r="BW775" s="51"/>
      <c r="BX775" s="51"/>
      <c r="BY775" s="51"/>
      <c r="BZ775" s="51"/>
      <c r="CA775" s="51"/>
      <c r="CB775" s="51"/>
    </row>
    <row r="776" spans="1:80" ht="9.75" customHeight="1" x14ac:dyDescent="0.4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  <c r="BA776" s="51"/>
      <c r="BB776" s="51"/>
      <c r="BC776" s="51"/>
      <c r="BD776" s="51"/>
      <c r="BE776" s="51"/>
      <c r="BF776" s="51"/>
      <c r="BG776" s="51"/>
      <c r="BH776" s="51"/>
      <c r="BI776" s="51"/>
      <c r="BJ776" s="51"/>
      <c r="BK776" s="51"/>
      <c r="BL776" s="51"/>
      <c r="BM776" s="51"/>
      <c r="BN776" s="51"/>
      <c r="BO776" s="51"/>
      <c r="BP776" s="51"/>
      <c r="BQ776" s="51"/>
      <c r="BR776" s="51"/>
      <c r="BS776" s="51"/>
      <c r="BT776" s="51"/>
      <c r="BU776" s="51"/>
      <c r="BV776" s="51"/>
      <c r="BW776" s="51"/>
      <c r="BX776" s="51"/>
      <c r="BY776" s="51"/>
      <c r="BZ776" s="51"/>
      <c r="CA776" s="51"/>
      <c r="CB776" s="51"/>
    </row>
    <row r="777" spans="1:80" ht="9.75" customHeight="1" x14ac:dyDescent="0.4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  <c r="BA777" s="51"/>
      <c r="BB777" s="51"/>
      <c r="BC777" s="51"/>
      <c r="BD777" s="51"/>
      <c r="BE777" s="51"/>
      <c r="BF777" s="51"/>
      <c r="BG777" s="51"/>
      <c r="BH777" s="51"/>
      <c r="BI777" s="51"/>
      <c r="BJ777" s="51"/>
      <c r="BK777" s="51"/>
      <c r="BL777" s="51"/>
      <c r="BM777" s="51"/>
      <c r="BN777" s="51"/>
      <c r="BO777" s="51"/>
      <c r="BP777" s="51"/>
      <c r="BQ777" s="51"/>
      <c r="BR777" s="51"/>
      <c r="BS777" s="51"/>
      <c r="BT777" s="51"/>
      <c r="BU777" s="51"/>
      <c r="BV777" s="51"/>
      <c r="BW777" s="51"/>
      <c r="BX777" s="51"/>
      <c r="BY777" s="51"/>
      <c r="BZ777" s="51"/>
      <c r="CA777" s="51"/>
      <c r="CB777" s="51"/>
    </row>
    <row r="778" spans="1:80" ht="9.75" customHeight="1" x14ac:dyDescent="0.4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  <c r="BB778" s="51"/>
      <c r="BC778" s="51"/>
      <c r="BD778" s="51"/>
      <c r="BE778" s="51"/>
      <c r="BF778" s="51"/>
      <c r="BG778" s="51"/>
      <c r="BH778" s="51"/>
      <c r="BI778" s="51"/>
      <c r="BJ778" s="51"/>
      <c r="BK778" s="51"/>
      <c r="BL778" s="51"/>
      <c r="BM778" s="51"/>
      <c r="BN778" s="51"/>
      <c r="BO778" s="51"/>
      <c r="BP778" s="51"/>
      <c r="BQ778" s="51"/>
      <c r="BR778" s="51"/>
      <c r="BS778" s="51"/>
      <c r="BT778" s="51"/>
      <c r="BU778" s="51"/>
      <c r="BV778" s="51"/>
      <c r="BW778" s="51"/>
      <c r="BX778" s="51"/>
      <c r="BY778" s="51"/>
      <c r="BZ778" s="51"/>
      <c r="CA778" s="51"/>
      <c r="CB778" s="51"/>
    </row>
    <row r="779" spans="1:80" ht="9.75" customHeight="1" x14ac:dyDescent="0.4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  <c r="BA779" s="51"/>
      <c r="BB779" s="51"/>
      <c r="BC779" s="51"/>
      <c r="BD779" s="51"/>
      <c r="BE779" s="51"/>
      <c r="BF779" s="51"/>
      <c r="BG779" s="51"/>
      <c r="BH779" s="51"/>
      <c r="BI779" s="51"/>
      <c r="BJ779" s="51"/>
      <c r="BK779" s="51"/>
      <c r="BL779" s="51"/>
      <c r="BM779" s="51"/>
      <c r="BN779" s="51"/>
      <c r="BO779" s="51"/>
      <c r="BP779" s="51"/>
      <c r="BQ779" s="51"/>
      <c r="BR779" s="51"/>
      <c r="BS779" s="51"/>
      <c r="BT779" s="51"/>
      <c r="BU779" s="51"/>
      <c r="BV779" s="51"/>
      <c r="BW779" s="51"/>
      <c r="BX779" s="51"/>
      <c r="BY779" s="51"/>
      <c r="BZ779" s="51"/>
      <c r="CA779" s="51"/>
      <c r="CB779" s="51"/>
    </row>
    <row r="780" spans="1:80" ht="9.75" customHeight="1" x14ac:dyDescent="0.4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  <c r="BA780" s="51"/>
      <c r="BB780" s="51"/>
      <c r="BC780" s="51"/>
      <c r="BD780" s="51"/>
      <c r="BE780" s="51"/>
      <c r="BF780" s="51"/>
      <c r="BG780" s="51"/>
      <c r="BH780" s="51"/>
      <c r="BI780" s="51"/>
      <c r="BJ780" s="51"/>
      <c r="BK780" s="51"/>
      <c r="BL780" s="51"/>
      <c r="BM780" s="51"/>
      <c r="BN780" s="51"/>
      <c r="BO780" s="51"/>
      <c r="BP780" s="51"/>
      <c r="BQ780" s="51"/>
      <c r="BR780" s="51"/>
      <c r="BS780" s="51"/>
      <c r="BT780" s="51"/>
      <c r="BU780" s="51"/>
      <c r="BV780" s="51"/>
      <c r="BW780" s="51"/>
      <c r="BX780" s="51"/>
      <c r="BY780" s="51"/>
      <c r="BZ780" s="51"/>
      <c r="CA780" s="51"/>
      <c r="CB780" s="51"/>
    </row>
    <row r="781" spans="1:80" ht="9.75" customHeight="1" x14ac:dyDescent="0.4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  <c r="BA781" s="51"/>
      <c r="BB781" s="51"/>
      <c r="BC781" s="51"/>
      <c r="BD781" s="51"/>
      <c r="BE781" s="51"/>
      <c r="BF781" s="51"/>
      <c r="BG781" s="51"/>
      <c r="BH781" s="51"/>
      <c r="BI781" s="51"/>
      <c r="BJ781" s="51"/>
      <c r="BK781" s="51"/>
      <c r="BL781" s="51"/>
      <c r="BM781" s="51"/>
      <c r="BN781" s="51"/>
      <c r="BO781" s="51"/>
      <c r="BP781" s="51"/>
      <c r="BQ781" s="51"/>
      <c r="BR781" s="51"/>
      <c r="BS781" s="51"/>
      <c r="BT781" s="51"/>
      <c r="BU781" s="51"/>
      <c r="BV781" s="51"/>
      <c r="BW781" s="51"/>
      <c r="BX781" s="51"/>
      <c r="BY781" s="51"/>
      <c r="BZ781" s="51"/>
      <c r="CA781" s="51"/>
      <c r="CB781" s="51"/>
    </row>
    <row r="782" spans="1:80" ht="9.75" customHeight="1" x14ac:dyDescent="0.4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  <c r="BA782" s="51"/>
      <c r="BB782" s="51"/>
      <c r="BC782" s="51"/>
      <c r="BD782" s="51"/>
      <c r="BE782" s="51"/>
      <c r="BF782" s="51"/>
      <c r="BG782" s="51"/>
      <c r="BH782" s="51"/>
      <c r="BI782" s="51"/>
      <c r="BJ782" s="51"/>
      <c r="BK782" s="51"/>
      <c r="BL782" s="51"/>
      <c r="BM782" s="51"/>
      <c r="BN782" s="51"/>
      <c r="BO782" s="51"/>
      <c r="BP782" s="51"/>
      <c r="BQ782" s="51"/>
      <c r="BR782" s="51"/>
      <c r="BS782" s="51"/>
      <c r="BT782" s="51"/>
      <c r="BU782" s="51"/>
      <c r="BV782" s="51"/>
      <c r="BW782" s="51"/>
      <c r="BX782" s="51"/>
      <c r="BY782" s="51"/>
      <c r="BZ782" s="51"/>
      <c r="CA782" s="51"/>
      <c r="CB782" s="51"/>
    </row>
    <row r="783" spans="1:80" ht="9.75" customHeight="1" x14ac:dyDescent="0.4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  <c r="BA783" s="51"/>
      <c r="BB783" s="51"/>
      <c r="BC783" s="51"/>
      <c r="BD783" s="51"/>
      <c r="BE783" s="51"/>
      <c r="BF783" s="51"/>
      <c r="BG783" s="51"/>
      <c r="BH783" s="51"/>
      <c r="BI783" s="51"/>
      <c r="BJ783" s="51"/>
      <c r="BK783" s="51"/>
      <c r="BL783" s="51"/>
      <c r="BM783" s="51"/>
      <c r="BN783" s="51"/>
      <c r="BO783" s="51"/>
      <c r="BP783" s="51"/>
      <c r="BQ783" s="51"/>
      <c r="BR783" s="51"/>
      <c r="BS783" s="51"/>
      <c r="BT783" s="51"/>
      <c r="BU783" s="51"/>
      <c r="BV783" s="51"/>
      <c r="BW783" s="51"/>
      <c r="BX783" s="51"/>
      <c r="BY783" s="51"/>
      <c r="BZ783" s="51"/>
      <c r="CA783" s="51"/>
      <c r="CB783" s="51"/>
    </row>
    <row r="784" spans="1:80" ht="9.75" customHeight="1" x14ac:dyDescent="0.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  <c r="BA784" s="51"/>
      <c r="BB784" s="51"/>
      <c r="BC784" s="51"/>
      <c r="BD784" s="51"/>
      <c r="BE784" s="51"/>
      <c r="BF784" s="51"/>
      <c r="BG784" s="51"/>
      <c r="BH784" s="51"/>
      <c r="BI784" s="51"/>
      <c r="BJ784" s="51"/>
      <c r="BK784" s="51"/>
      <c r="BL784" s="51"/>
      <c r="BM784" s="51"/>
      <c r="BN784" s="51"/>
      <c r="BO784" s="51"/>
      <c r="BP784" s="51"/>
      <c r="BQ784" s="51"/>
      <c r="BR784" s="51"/>
      <c r="BS784" s="51"/>
      <c r="BT784" s="51"/>
      <c r="BU784" s="51"/>
      <c r="BV784" s="51"/>
      <c r="BW784" s="51"/>
      <c r="BX784" s="51"/>
      <c r="BY784" s="51"/>
      <c r="BZ784" s="51"/>
      <c r="CA784" s="51"/>
      <c r="CB784" s="51"/>
    </row>
    <row r="785" spans="1:80" ht="9.75" customHeight="1" x14ac:dyDescent="0.4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  <c r="BA785" s="51"/>
      <c r="BB785" s="51"/>
      <c r="BC785" s="51"/>
      <c r="BD785" s="51"/>
      <c r="BE785" s="51"/>
      <c r="BF785" s="51"/>
      <c r="BG785" s="51"/>
      <c r="BH785" s="51"/>
      <c r="BI785" s="51"/>
      <c r="BJ785" s="51"/>
      <c r="BK785" s="51"/>
      <c r="BL785" s="51"/>
      <c r="BM785" s="51"/>
      <c r="BN785" s="51"/>
      <c r="BO785" s="51"/>
      <c r="BP785" s="51"/>
      <c r="BQ785" s="51"/>
      <c r="BR785" s="51"/>
      <c r="BS785" s="51"/>
      <c r="BT785" s="51"/>
      <c r="BU785" s="51"/>
      <c r="BV785" s="51"/>
      <c r="BW785" s="51"/>
      <c r="BX785" s="51"/>
      <c r="BY785" s="51"/>
      <c r="BZ785" s="51"/>
      <c r="CA785" s="51"/>
      <c r="CB785" s="51"/>
    </row>
    <row r="786" spans="1:80" ht="9.75" customHeight="1" x14ac:dyDescent="0.4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  <c r="BA786" s="51"/>
      <c r="BB786" s="51"/>
      <c r="BC786" s="51"/>
      <c r="BD786" s="51"/>
      <c r="BE786" s="51"/>
      <c r="BF786" s="51"/>
      <c r="BG786" s="51"/>
      <c r="BH786" s="51"/>
      <c r="BI786" s="51"/>
      <c r="BJ786" s="51"/>
      <c r="BK786" s="51"/>
      <c r="BL786" s="51"/>
      <c r="BM786" s="51"/>
      <c r="BN786" s="51"/>
      <c r="BO786" s="51"/>
      <c r="BP786" s="51"/>
      <c r="BQ786" s="51"/>
      <c r="BR786" s="51"/>
      <c r="BS786" s="51"/>
      <c r="BT786" s="51"/>
      <c r="BU786" s="51"/>
      <c r="BV786" s="51"/>
      <c r="BW786" s="51"/>
      <c r="BX786" s="51"/>
      <c r="BY786" s="51"/>
      <c r="BZ786" s="51"/>
      <c r="CA786" s="51"/>
      <c r="CB786" s="51"/>
    </row>
    <row r="787" spans="1:80" ht="9.75" customHeight="1" x14ac:dyDescent="0.4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  <c r="BA787" s="51"/>
      <c r="BB787" s="51"/>
      <c r="BC787" s="51"/>
      <c r="BD787" s="51"/>
      <c r="BE787" s="51"/>
      <c r="BF787" s="51"/>
      <c r="BG787" s="51"/>
      <c r="BH787" s="51"/>
      <c r="BI787" s="51"/>
      <c r="BJ787" s="51"/>
      <c r="BK787" s="51"/>
      <c r="BL787" s="51"/>
      <c r="BM787" s="51"/>
      <c r="BN787" s="51"/>
      <c r="BO787" s="51"/>
      <c r="BP787" s="51"/>
      <c r="BQ787" s="51"/>
      <c r="BR787" s="51"/>
      <c r="BS787" s="51"/>
      <c r="BT787" s="51"/>
      <c r="BU787" s="51"/>
      <c r="BV787" s="51"/>
      <c r="BW787" s="51"/>
      <c r="BX787" s="51"/>
      <c r="BY787" s="51"/>
      <c r="BZ787" s="51"/>
      <c r="CA787" s="51"/>
      <c r="CB787" s="51"/>
    </row>
    <row r="788" spans="1:80" ht="9.75" customHeight="1" x14ac:dyDescent="0.4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  <c r="BA788" s="51"/>
      <c r="BB788" s="51"/>
      <c r="BC788" s="51"/>
      <c r="BD788" s="51"/>
      <c r="BE788" s="51"/>
      <c r="BF788" s="51"/>
      <c r="BG788" s="51"/>
      <c r="BH788" s="51"/>
      <c r="BI788" s="51"/>
      <c r="BJ788" s="51"/>
      <c r="BK788" s="51"/>
      <c r="BL788" s="51"/>
      <c r="BM788" s="51"/>
      <c r="BN788" s="51"/>
      <c r="BO788" s="51"/>
      <c r="BP788" s="51"/>
      <c r="BQ788" s="51"/>
      <c r="BR788" s="51"/>
      <c r="BS788" s="51"/>
      <c r="BT788" s="51"/>
      <c r="BU788" s="51"/>
      <c r="BV788" s="51"/>
      <c r="BW788" s="51"/>
      <c r="BX788" s="51"/>
      <c r="BY788" s="51"/>
      <c r="BZ788" s="51"/>
      <c r="CA788" s="51"/>
      <c r="CB788" s="51"/>
    </row>
    <row r="789" spans="1:80" ht="9.75" customHeight="1" x14ac:dyDescent="0.4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  <c r="BA789" s="51"/>
      <c r="BB789" s="51"/>
      <c r="BC789" s="51"/>
      <c r="BD789" s="51"/>
      <c r="BE789" s="51"/>
      <c r="BF789" s="51"/>
      <c r="BG789" s="51"/>
      <c r="BH789" s="51"/>
      <c r="BI789" s="51"/>
      <c r="BJ789" s="51"/>
      <c r="BK789" s="51"/>
      <c r="BL789" s="51"/>
      <c r="BM789" s="51"/>
      <c r="BN789" s="51"/>
      <c r="BO789" s="51"/>
      <c r="BP789" s="51"/>
      <c r="BQ789" s="51"/>
      <c r="BR789" s="51"/>
      <c r="BS789" s="51"/>
      <c r="BT789" s="51"/>
      <c r="BU789" s="51"/>
      <c r="BV789" s="51"/>
      <c r="BW789" s="51"/>
      <c r="BX789" s="51"/>
      <c r="BY789" s="51"/>
      <c r="BZ789" s="51"/>
      <c r="CA789" s="51"/>
      <c r="CB789" s="51"/>
    </row>
    <row r="790" spans="1:80" ht="9.75" customHeight="1" x14ac:dyDescent="0.4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  <c r="BA790" s="51"/>
      <c r="BB790" s="51"/>
      <c r="BC790" s="51"/>
      <c r="BD790" s="51"/>
      <c r="BE790" s="51"/>
      <c r="BF790" s="51"/>
      <c r="BG790" s="51"/>
      <c r="BH790" s="51"/>
      <c r="BI790" s="51"/>
      <c r="BJ790" s="51"/>
      <c r="BK790" s="51"/>
      <c r="BL790" s="51"/>
      <c r="BM790" s="51"/>
      <c r="BN790" s="51"/>
      <c r="BO790" s="51"/>
      <c r="BP790" s="51"/>
      <c r="BQ790" s="51"/>
      <c r="BR790" s="51"/>
      <c r="BS790" s="51"/>
      <c r="BT790" s="51"/>
      <c r="BU790" s="51"/>
      <c r="BV790" s="51"/>
      <c r="BW790" s="51"/>
      <c r="BX790" s="51"/>
      <c r="BY790" s="51"/>
      <c r="BZ790" s="51"/>
      <c r="CA790" s="51"/>
      <c r="CB790" s="51"/>
    </row>
    <row r="791" spans="1:80" ht="9.75" customHeight="1" x14ac:dyDescent="0.4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  <c r="BA791" s="51"/>
      <c r="BB791" s="51"/>
      <c r="BC791" s="51"/>
      <c r="BD791" s="51"/>
      <c r="BE791" s="51"/>
      <c r="BF791" s="51"/>
      <c r="BG791" s="51"/>
      <c r="BH791" s="51"/>
      <c r="BI791" s="51"/>
      <c r="BJ791" s="51"/>
      <c r="BK791" s="51"/>
      <c r="BL791" s="51"/>
      <c r="BM791" s="51"/>
      <c r="BN791" s="51"/>
      <c r="BO791" s="51"/>
      <c r="BP791" s="51"/>
      <c r="BQ791" s="51"/>
      <c r="BR791" s="51"/>
      <c r="BS791" s="51"/>
      <c r="BT791" s="51"/>
      <c r="BU791" s="51"/>
      <c r="BV791" s="51"/>
      <c r="BW791" s="51"/>
      <c r="BX791" s="51"/>
      <c r="BY791" s="51"/>
      <c r="BZ791" s="51"/>
      <c r="CA791" s="51"/>
      <c r="CB791" s="51"/>
    </row>
    <row r="792" spans="1:80" ht="9.75" customHeight="1" x14ac:dyDescent="0.4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  <c r="BA792" s="51"/>
      <c r="BB792" s="51"/>
      <c r="BC792" s="51"/>
      <c r="BD792" s="51"/>
      <c r="BE792" s="51"/>
      <c r="BF792" s="51"/>
      <c r="BG792" s="51"/>
      <c r="BH792" s="51"/>
      <c r="BI792" s="51"/>
      <c r="BJ792" s="51"/>
      <c r="BK792" s="51"/>
      <c r="BL792" s="51"/>
      <c r="BM792" s="51"/>
      <c r="BN792" s="51"/>
      <c r="BO792" s="51"/>
      <c r="BP792" s="51"/>
      <c r="BQ792" s="51"/>
      <c r="BR792" s="51"/>
      <c r="BS792" s="51"/>
      <c r="BT792" s="51"/>
      <c r="BU792" s="51"/>
      <c r="BV792" s="51"/>
      <c r="BW792" s="51"/>
      <c r="BX792" s="51"/>
      <c r="BY792" s="51"/>
      <c r="BZ792" s="51"/>
      <c r="CA792" s="51"/>
      <c r="CB792" s="51"/>
    </row>
    <row r="793" spans="1:80" ht="9.75" customHeight="1" x14ac:dyDescent="0.4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  <c r="BA793" s="51"/>
      <c r="BB793" s="51"/>
      <c r="BC793" s="51"/>
      <c r="BD793" s="51"/>
      <c r="BE793" s="51"/>
      <c r="BF793" s="51"/>
      <c r="BG793" s="51"/>
      <c r="BH793" s="51"/>
      <c r="BI793" s="51"/>
      <c r="BJ793" s="51"/>
      <c r="BK793" s="51"/>
      <c r="BL793" s="51"/>
      <c r="BM793" s="51"/>
      <c r="BN793" s="51"/>
      <c r="BO793" s="51"/>
      <c r="BP793" s="51"/>
      <c r="BQ793" s="51"/>
      <c r="BR793" s="51"/>
      <c r="BS793" s="51"/>
      <c r="BT793" s="51"/>
      <c r="BU793" s="51"/>
      <c r="BV793" s="51"/>
      <c r="BW793" s="51"/>
      <c r="BX793" s="51"/>
      <c r="BY793" s="51"/>
      <c r="BZ793" s="51"/>
      <c r="CA793" s="51"/>
      <c r="CB793" s="51"/>
    </row>
    <row r="794" spans="1:80" ht="9.75" customHeight="1" x14ac:dyDescent="0.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  <c r="BA794" s="51"/>
      <c r="BB794" s="51"/>
      <c r="BC794" s="51"/>
      <c r="BD794" s="51"/>
      <c r="BE794" s="51"/>
      <c r="BF794" s="51"/>
      <c r="BG794" s="51"/>
      <c r="BH794" s="51"/>
      <c r="BI794" s="51"/>
      <c r="BJ794" s="51"/>
      <c r="BK794" s="51"/>
      <c r="BL794" s="51"/>
      <c r="BM794" s="51"/>
      <c r="BN794" s="51"/>
      <c r="BO794" s="51"/>
      <c r="BP794" s="51"/>
      <c r="BQ794" s="51"/>
      <c r="BR794" s="51"/>
      <c r="BS794" s="51"/>
      <c r="BT794" s="51"/>
      <c r="BU794" s="51"/>
      <c r="BV794" s="51"/>
      <c r="BW794" s="51"/>
      <c r="BX794" s="51"/>
      <c r="BY794" s="51"/>
      <c r="BZ794" s="51"/>
      <c r="CA794" s="51"/>
      <c r="CB794" s="51"/>
    </row>
    <row r="795" spans="1:80" ht="9.75" customHeight="1" x14ac:dyDescent="0.4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  <c r="BA795" s="51"/>
      <c r="BB795" s="51"/>
      <c r="BC795" s="51"/>
      <c r="BD795" s="51"/>
      <c r="BE795" s="51"/>
      <c r="BF795" s="51"/>
      <c r="BG795" s="51"/>
      <c r="BH795" s="51"/>
      <c r="BI795" s="51"/>
      <c r="BJ795" s="51"/>
      <c r="BK795" s="51"/>
      <c r="BL795" s="51"/>
      <c r="BM795" s="51"/>
      <c r="BN795" s="51"/>
      <c r="BO795" s="51"/>
      <c r="BP795" s="51"/>
      <c r="BQ795" s="51"/>
      <c r="BR795" s="51"/>
      <c r="BS795" s="51"/>
      <c r="BT795" s="51"/>
      <c r="BU795" s="51"/>
      <c r="BV795" s="51"/>
      <c r="BW795" s="51"/>
      <c r="BX795" s="51"/>
      <c r="BY795" s="51"/>
      <c r="BZ795" s="51"/>
      <c r="CA795" s="51"/>
      <c r="CB795" s="51"/>
    </row>
    <row r="796" spans="1:80" ht="9.75" customHeight="1" x14ac:dyDescent="0.4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  <c r="BA796" s="51"/>
      <c r="BB796" s="51"/>
      <c r="BC796" s="51"/>
      <c r="BD796" s="51"/>
      <c r="BE796" s="51"/>
      <c r="BF796" s="51"/>
      <c r="BG796" s="51"/>
      <c r="BH796" s="51"/>
      <c r="BI796" s="51"/>
      <c r="BJ796" s="51"/>
      <c r="BK796" s="51"/>
      <c r="BL796" s="51"/>
      <c r="BM796" s="51"/>
      <c r="BN796" s="51"/>
      <c r="BO796" s="51"/>
      <c r="BP796" s="51"/>
      <c r="BQ796" s="51"/>
      <c r="BR796" s="51"/>
      <c r="BS796" s="51"/>
      <c r="BT796" s="51"/>
      <c r="BU796" s="51"/>
      <c r="BV796" s="51"/>
      <c r="BW796" s="51"/>
      <c r="BX796" s="51"/>
      <c r="BY796" s="51"/>
      <c r="BZ796" s="51"/>
      <c r="CA796" s="51"/>
      <c r="CB796" s="51"/>
    </row>
    <row r="797" spans="1:80" ht="9.75" customHeight="1" x14ac:dyDescent="0.4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  <c r="BA797" s="51"/>
      <c r="BB797" s="51"/>
      <c r="BC797" s="51"/>
      <c r="BD797" s="51"/>
      <c r="BE797" s="51"/>
      <c r="BF797" s="51"/>
      <c r="BG797" s="51"/>
      <c r="BH797" s="51"/>
      <c r="BI797" s="51"/>
      <c r="BJ797" s="51"/>
      <c r="BK797" s="51"/>
      <c r="BL797" s="51"/>
      <c r="BM797" s="51"/>
      <c r="BN797" s="51"/>
      <c r="BO797" s="51"/>
      <c r="BP797" s="51"/>
      <c r="BQ797" s="51"/>
      <c r="BR797" s="51"/>
      <c r="BS797" s="51"/>
      <c r="BT797" s="51"/>
      <c r="BU797" s="51"/>
      <c r="BV797" s="51"/>
      <c r="BW797" s="51"/>
      <c r="BX797" s="51"/>
      <c r="BY797" s="51"/>
      <c r="BZ797" s="51"/>
      <c r="CA797" s="51"/>
      <c r="CB797" s="51"/>
    </row>
    <row r="798" spans="1:80" ht="9.75" customHeight="1" x14ac:dyDescent="0.4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  <c r="BA798" s="51"/>
      <c r="BB798" s="51"/>
      <c r="BC798" s="51"/>
      <c r="BD798" s="51"/>
      <c r="BE798" s="51"/>
      <c r="BF798" s="51"/>
      <c r="BG798" s="51"/>
      <c r="BH798" s="51"/>
      <c r="BI798" s="51"/>
      <c r="BJ798" s="51"/>
      <c r="BK798" s="51"/>
      <c r="BL798" s="51"/>
      <c r="BM798" s="51"/>
      <c r="BN798" s="51"/>
      <c r="BO798" s="51"/>
      <c r="BP798" s="51"/>
      <c r="BQ798" s="51"/>
      <c r="BR798" s="51"/>
      <c r="BS798" s="51"/>
      <c r="BT798" s="51"/>
      <c r="BU798" s="51"/>
      <c r="BV798" s="51"/>
      <c r="BW798" s="51"/>
      <c r="BX798" s="51"/>
      <c r="BY798" s="51"/>
      <c r="BZ798" s="51"/>
      <c r="CA798" s="51"/>
      <c r="CB798" s="51"/>
    </row>
    <row r="799" spans="1:80" ht="9.75" customHeight="1" x14ac:dyDescent="0.4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  <c r="BB799" s="51"/>
      <c r="BC799" s="51"/>
      <c r="BD799" s="51"/>
      <c r="BE799" s="51"/>
      <c r="BF799" s="51"/>
      <c r="BG799" s="51"/>
      <c r="BH799" s="51"/>
      <c r="BI799" s="51"/>
      <c r="BJ799" s="51"/>
      <c r="BK799" s="51"/>
      <c r="BL799" s="51"/>
      <c r="BM799" s="51"/>
      <c r="BN799" s="51"/>
      <c r="BO799" s="51"/>
      <c r="BP799" s="51"/>
      <c r="BQ799" s="51"/>
      <c r="BR799" s="51"/>
      <c r="BS799" s="51"/>
      <c r="BT799" s="51"/>
      <c r="BU799" s="51"/>
      <c r="BV799" s="51"/>
      <c r="BW799" s="51"/>
      <c r="BX799" s="51"/>
      <c r="BY799" s="51"/>
      <c r="BZ799" s="51"/>
      <c r="CA799" s="51"/>
      <c r="CB799" s="51"/>
    </row>
    <row r="800" spans="1:80" ht="9.75" customHeight="1" x14ac:dyDescent="0.4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  <c r="BB800" s="51"/>
      <c r="BC800" s="51"/>
      <c r="BD800" s="51"/>
      <c r="BE800" s="51"/>
      <c r="BF800" s="51"/>
      <c r="BG800" s="51"/>
      <c r="BH800" s="51"/>
      <c r="BI800" s="51"/>
      <c r="BJ800" s="51"/>
      <c r="BK800" s="51"/>
      <c r="BL800" s="51"/>
      <c r="BM800" s="51"/>
      <c r="BN800" s="51"/>
      <c r="BO800" s="51"/>
      <c r="BP800" s="51"/>
      <c r="BQ800" s="51"/>
      <c r="BR800" s="51"/>
      <c r="BS800" s="51"/>
      <c r="BT800" s="51"/>
      <c r="BU800" s="51"/>
      <c r="BV800" s="51"/>
      <c r="BW800" s="51"/>
      <c r="BX800" s="51"/>
      <c r="BY800" s="51"/>
      <c r="BZ800" s="51"/>
      <c r="CA800" s="51"/>
      <c r="CB800" s="51"/>
    </row>
    <row r="801" spans="1:80" ht="9.75" customHeight="1" x14ac:dyDescent="0.4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  <c r="BB801" s="51"/>
      <c r="BC801" s="51"/>
      <c r="BD801" s="51"/>
      <c r="BE801" s="51"/>
      <c r="BF801" s="51"/>
      <c r="BG801" s="51"/>
      <c r="BH801" s="51"/>
      <c r="BI801" s="51"/>
      <c r="BJ801" s="51"/>
      <c r="BK801" s="51"/>
      <c r="BL801" s="51"/>
      <c r="BM801" s="51"/>
      <c r="BN801" s="51"/>
      <c r="BO801" s="51"/>
      <c r="BP801" s="51"/>
      <c r="BQ801" s="51"/>
      <c r="BR801" s="51"/>
      <c r="BS801" s="51"/>
      <c r="BT801" s="51"/>
      <c r="BU801" s="51"/>
      <c r="BV801" s="51"/>
      <c r="BW801" s="51"/>
      <c r="BX801" s="51"/>
      <c r="BY801" s="51"/>
      <c r="BZ801" s="51"/>
      <c r="CA801" s="51"/>
      <c r="CB801" s="51"/>
    </row>
    <row r="802" spans="1:80" ht="9.75" customHeight="1" x14ac:dyDescent="0.4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  <c r="BB802" s="51"/>
      <c r="BC802" s="51"/>
      <c r="BD802" s="51"/>
      <c r="BE802" s="51"/>
      <c r="BF802" s="51"/>
      <c r="BG802" s="51"/>
      <c r="BH802" s="51"/>
      <c r="BI802" s="51"/>
      <c r="BJ802" s="51"/>
      <c r="BK802" s="51"/>
      <c r="BL802" s="51"/>
      <c r="BM802" s="51"/>
      <c r="BN802" s="51"/>
      <c r="BO802" s="51"/>
      <c r="BP802" s="51"/>
      <c r="BQ802" s="51"/>
      <c r="BR802" s="51"/>
      <c r="BS802" s="51"/>
      <c r="BT802" s="51"/>
      <c r="BU802" s="51"/>
      <c r="BV802" s="51"/>
      <c r="BW802" s="51"/>
      <c r="BX802" s="51"/>
      <c r="BY802" s="51"/>
      <c r="BZ802" s="51"/>
      <c r="CA802" s="51"/>
      <c r="CB802" s="51"/>
    </row>
    <row r="803" spans="1:80" ht="9.75" customHeight="1" x14ac:dyDescent="0.4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  <c r="BB803" s="51"/>
      <c r="BC803" s="51"/>
      <c r="BD803" s="51"/>
      <c r="BE803" s="51"/>
      <c r="BF803" s="51"/>
      <c r="BG803" s="51"/>
      <c r="BH803" s="51"/>
      <c r="BI803" s="51"/>
      <c r="BJ803" s="51"/>
      <c r="BK803" s="51"/>
      <c r="BL803" s="51"/>
      <c r="BM803" s="51"/>
      <c r="BN803" s="51"/>
      <c r="BO803" s="51"/>
      <c r="BP803" s="51"/>
      <c r="BQ803" s="51"/>
      <c r="BR803" s="51"/>
      <c r="BS803" s="51"/>
      <c r="BT803" s="51"/>
      <c r="BU803" s="51"/>
      <c r="BV803" s="51"/>
      <c r="BW803" s="51"/>
      <c r="BX803" s="51"/>
      <c r="BY803" s="51"/>
      <c r="BZ803" s="51"/>
      <c r="CA803" s="51"/>
      <c r="CB803" s="51"/>
    </row>
    <row r="804" spans="1:80" ht="9.75" customHeight="1" x14ac:dyDescent="0.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  <c r="BB804" s="51"/>
      <c r="BC804" s="51"/>
      <c r="BD804" s="51"/>
      <c r="BE804" s="51"/>
      <c r="BF804" s="51"/>
      <c r="BG804" s="51"/>
      <c r="BH804" s="51"/>
      <c r="BI804" s="51"/>
      <c r="BJ804" s="51"/>
      <c r="BK804" s="51"/>
      <c r="BL804" s="51"/>
      <c r="BM804" s="51"/>
      <c r="BN804" s="51"/>
      <c r="BO804" s="51"/>
      <c r="BP804" s="51"/>
      <c r="BQ804" s="51"/>
      <c r="BR804" s="51"/>
      <c r="BS804" s="51"/>
      <c r="BT804" s="51"/>
      <c r="BU804" s="51"/>
      <c r="BV804" s="51"/>
      <c r="BW804" s="51"/>
      <c r="BX804" s="51"/>
      <c r="BY804" s="51"/>
      <c r="BZ804" s="51"/>
      <c r="CA804" s="51"/>
      <c r="CB804" s="51"/>
    </row>
    <row r="805" spans="1:80" ht="9.75" customHeight="1" x14ac:dyDescent="0.4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  <c r="BB805" s="51"/>
      <c r="BC805" s="51"/>
      <c r="BD805" s="51"/>
      <c r="BE805" s="51"/>
      <c r="BF805" s="51"/>
      <c r="BG805" s="51"/>
      <c r="BH805" s="51"/>
      <c r="BI805" s="51"/>
      <c r="BJ805" s="51"/>
      <c r="BK805" s="51"/>
      <c r="BL805" s="51"/>
      <c r="BM805" s="51"/>
      <c r="BN805" s="51"/>
      <c r="BO805" s="51"/>
      <c r="BP805" s="51"/>
      <c r="BQ805" s="51"/>
      <c r="BR805" s="51"/>
      <c r="BS805" s="51"/>
      <c r="BT805" s="51"/>
      <c r="BU805" s="51"/>
      <c r="BV805" s="51"/>
      <c r="BW805" s="51"/>
      <c r="BX805" s="51"/>
      <c r="BY805" s="51"/>
      <c r="BZ805" s="51"/>
      <c r="CA805" s="51"/>
      <c r="CB805" s="51"/>
    </row>
    <row r="806" spans="1:80" ht="9.75" customHeight="1" x14ac:dyDescent="0.4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  <c r="BB806" s="51"/>
      <c r="BC806" s="51"/>
      <c r="BD806" s="51"/>
      <c r="BE806" s="51"/>
      <c r="BF806" s="51"/>
      <c r="BG806" s="51"/>
      <c r="BH806" s="51"/>
      <c r="BI806" s="51"/>
      <c r="BJ806" s="51"/>
      <c r="BK806" s="51"/>
      <c r="BL806" s="51"/>
      <c r="BM806" s="51"/>
      <c r="BN806" s="51"/>
      <c r="BO806" s="51"/>
      <c r="BP806" s="51"/>
      <c r="BQ806" s="51"/>
      <c r="BR806" s="51"/>
      <c r="BS806" s="51"/>
      <c r="BT806" s="51"/>
      <c r="BU806" s="51"/>
      <c r="BV806" s="51"/>
      <c r="BW806" s="51"/>
      <c r="BX806" s="51"/>
      <c r="BY806" s="51"/>
      <c r="BZ806" s="51"/>
      <c r="CA806" s="51"/>
      <c r="CB806" s="51"/>
    </row>
    <row r="807" spans="1:80" ht="9.75" customHeight="1" x14ac:dyDescent="0.4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  <c r="BB807" s="51"/>
      <c r="BC807" s="51"/>
      <c r="BD807" s="51"/>
      <c r="BE807" s="51"/>
      <c r="BF807" s="51"/>
      <c r="BG807" s="51"/>
      <c r="BH807" s="51"/>
      <c r="BI807" s="51"/>
      <c r="BJ807" s="51"/>
      <c r="BK807" s="51"/>
      <c r="BL807" s="51"/>
      <c r="BM807" s="51"/>
      <c r="BN807" s="51"/>
      <c r="BO807" s="51"/>
      <c r="BP807" s="51"/>
      <c r="BQ807" s="51"/>
      <c r="BR807" s="51"/>
      <c r="BS807" s="51"/>
      <c r="BT807" s="51"/>
      <c r="BU807" s="51"/>
      <c r="BV807" s="51"/>
      <c r="BW807" s="51"/>
      <c r="BX807" s="51"/>
      <c r="BY807" s="51"/>
      <c r="BZ807" s="51"/>
      <c r="CA807" s="51"/>
      <c r="CB807" s="51"/>
    </row>
    <row r="808" spans="1:80" ht="9.75" customHeight="1" x14ac:dyDescent="0.4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  <c r="BB808" s="51"/>
      <c r="BC808" s="51"/>
      <c r="BD808" s="51"/>
      <c r="BE808" s="51"/>
      <c r="BF808" s="51"/>
      <c r="BG808" s="51"/>
      <c r="BH808" s="51"/>
      <c r="BI808" s="51"/>
      <c r="BJ808" s="51"/>
      <c r="BK808" s="51"/>
      <c r="BL808" s="51"/>
      <c r="BM808" s="51"/>
      <c r="BN808" s="51"/>
      <c r="BO808" s="51"/>
      <c r="BP808" s="51"/>
      <c r="BQ808" s="51"/>
      <c r="BR808" s="51"/>
      <c r="BS808" s="51"/>
      <c r="BT808" s="51"/>
      <c r="BU808" s="51"/>
      <c r="BV808" s="51"/>
      <c r="BW808" s="51"/>
      <c r="BX808" s="51"/>
      <c r="BY808" s="51"/>
      <c r="BZ808" s="51"/>
      <c r="CA808" s="51"/>
      <c r="CB808" s="51"/>
    </row>
    <row r="809" spans="1:80" ht="9.75" customHeight="1" x14ac:dyDescent="0.4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  <c r="BB809" s="51"/>
      <c r="BC809" s="51"/>
      <c r="BD809" s="51"/>
      <c r="BE809" s="51"/>
      <c r="BF809" s="51"/>
      <c r="BG809" s="51"/>
      <c r="BH809" s="51"/>
      <c r="BI809" s="51"/>
      <c r="BJ809" s="51"/>
      <c r="BK809" s="51"/>
      <c r="BL809" s="51"/>
      <c r="BM809" s="51"/>
      <c r="BN809" s="51"/>
      <c r="BO809" s="51"/>
      <c r="BP809" s="51"/>
      <c r="BQ809" s="51"/>
      <c r="BR809" s="51"/>
      <c r="BS809" s="51"/>
      <c r="BT809" s="51"/>
      <c r="BU809" s="51"/>
      <c r="BV809" s="51"/>
      <c r="BW809" s="51"/>
      <c r="BX809" s="51"/>
      <c r="BY809" s="51"/>
      <c r="BZ809" s="51"/>
      <c r="CA809" s="51"/>
      <c r="CB809" s="51"/>
    </row>
    <row r="810" spans="1:80" ht="9.75" customHeight="1" x14ac:dyDescent="0.4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  <c r="BI810" s="51"/>
      <c r="BJ810" s="51"/>
      <c r="BK810" s="51"/>
      <c r="BL810" s="51"/>
      <c r="BM810" s="51"/>
      <c r="BN810" s="51"/>
      <c r="BO810" s="51"/>
      <c r="BP810" s="51"/>
      <c r="BQ810" s="51"/>
      <c r="BR810" s="51"/>
      <c r="BS810" s="51"/>
      <c r="BT810" s="51"/>
      <c r="BU810" s="51"/>
      <c r="BV810" s="51"/>
      <c r="BW810" s="51"/>
      <c r="BX810" s="51"/>
      <c r="BY810" s="51"/>
      <c r="BZ810" s="51"/>
      <c r="CA810" s="51"/>
      <c r="CB810" s="51"/>
    </row>
    <row r="811" spans="1:80" ht="9.75" customHeight="1" x14ac:dyDescent="0.4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  <c r="BB811" s="51"/>
      <c r="BC811" s="51"/>
      <c r="BD811" s="51"/>
      <c r="BE811" s="51"/>
      <c r="BF811" s="51"/>
      <c r="BG811" s="51"/>
      <c r="BH811" s="51"/>
      <c r="BI811" s="51"/>
      <c r="BJ811" s="51"/>
      <c r="BK811" s="51"/>
      <c r="BL811" s="51"/>
      <c r="BM811" s="51"/>
      <c r="BN811" s="51"/>
      <c r="BO811" s="51"/>
      <c r="BP811" s="51"/>
      <c r="BQ811" s="51"/>
      <c r="BR811" s="51"/>
      <c r="BS811" s="51"/>
      <c r="BT811" s="51"/>
      <c r="BU811" s="51"/>
      <c r="BV811" s="51"/>
      <c r="BW811" s="51"/>
      <c r="BX811" s="51"/>
      <c r="BY811" s="51"/>
      <c r="BZ811" s="51"/>
      <c r="CA811" s="51"/>
      <c r="CB811" s="51"/>
    </row>
    <row r="812" spans="1:80" ht="9.75" customHeight="1" x14ac:dyDescent="0.4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  <c r="BB812" s="51"/>
      <c r="BC812" s="51"/>
      <c r="BD812" s="51"/>
      <c r="BE812" s="51"/>
      <c r="BF812" s="51"/>
      <c r="BG812" s="51"/>
      <c r="BH812" s="51"/>
      <c r="BI812" s="51"/>
      <c r="BJ812" s="51"/>
      <c r="BK812" s="51"/>
      <c r="BL812" s="51"/>
      <c r="BM812" s="51"/>
      <c r="BN812" s="51"/>
      <c r="BO812" s="51"/>
      <c r="BP812" s="51"/>
      <c r="BQ812" s="51"/>
      <c r="BR812" s="51"/>
      <c r="BS812" s="51"/>
      <c r="BT812" s="51"/>
      <c r="BU812" s="51"/>
      <c r="BV812" s="51"/>
      <c r="BW812" s="51"/>
      <c r="BX812" s="51"/>
      <c r="BY812" s="51"/>
      <c r="BZ812" s="51"/>
      <c r="CA812" s="51"/>
      <c r="CB812" s="51"/>
    </row>
    <row r="813" spans="1:80" ht="9.75" customHeight="1" x14ac:dyDescent="0.4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  <c r="BB813" s="51"/>
      <c r="BC813" s="51"/>
      <c r="BD813" s="51"/>
      <c r="BE813" s="51"/>
      <c r="BF813" s="51"/>
      <c r="BG813" s="51"/>
      <c r="BH813" s="51"/>
      <c r="BI813" s="51"/>
      <c r="BJ813" s="51"/>
      <c r="BK813" s="51"/>
      <c r="BL813" s="51"/>
      <c r="BM813" s="51"/>
      <c r="BN813" s="51"/>
      <c r="BO813" s="51"/>
      <c r="BP813" s="51"/>
      <c r="BQ813" s="51"/>
      <c r="BR813" s="51"/>
      <c r="BS813" s="51"/>
      <c r="BT813" s="51"/>
      <c r="BU813" s="51"/>
      <c r="BV813" s="51"/>
      <c r="BW813" s="51"/>
      <c r="BX813" s="51"/>
      <c r="BY813" s="51"/>
      <c r="BZ813" s="51"/>
      <c r="CA813" s="51"/>
      <c r="CB813" s="51"/>
    </row>
    <row r="814" spans="1:80" ht="9.75" customHeight="1" x14ac:dyDescent="0.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  <c r="BB814" s="51"/>
      <c r="BC814" s="51"/>
      <c r="BD814" s="51"/>
      <c r="BE814" s="51"/>
      <c r="BF814" s="51"/>
      <c r="BG814" s="51"/>
      <c r="BH814" s="51"/>
      <c r="BI814" s="51"/>
      <c r="BJ814" s="51"/>
      <c r="BK814" s="51"/>
      <c r="BL814" s="51"/>
      <c r="BM814" s="51"/>
      <c r="BN814" s="51"/>
      <c r="BO814" s="51"/>
      <c r="BP814" s="51"/>
      <c r="BQ814" s="51"/>
      <c r="BR814" s="51"/>
      <c r="BS814" s="51"/>
      <c r="BT814" s="51"/>
      <c r="BU814" s="51"/>
      <c r="BV814" s="51"/>
      <c r="BW814" s="51"/>
      <c r="BX814" s="51"/>
      <c r="BY814" s="51"/>
      <c r="BZ814" s="51"/>
      <c r="CA814" s="51"/>
      <c r="CB814" s="51"/>
    </row>
    <row r="815" spans="1:80" ht="9.75" customHeight="1" x14ac:dyDescent="0.4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  <c r="BB815" s="51"/>
      <c r="BC815" s="51"/>
      <c r="BD815" s="51"/>
      <c r="BE815" s="51"/>
      <c r="BF815" s="51"/>
      <c r="BG815" s="51"/>
      <c r="BH815" s="51"/>
      <c r="BI815" s="51"/>
      <c r="BJ815" s="51"/>
      <c r="BK815" s="51"/>
      <c r="BL815" s="51"/>
      <c r="BM815" s="51"/>
      <c r="BN815" s="51"/>
      <c r="BO815" s="51"/>
      <c r="BP815" s="51"/>
      <c r="BQ815" s="51"/>
      <c r="BR815" s="51"/>
      <c r="BS815" s="51"/>
      <c r="BT815" s="51"/>
      <c r="BU815" s="51"/>
      <c r="BV815" s="51"/>
      <c r="BW815" s="51"/>
      <c r="BX815" s="51"/>
      <c r="BY815" s="51"/>
      <c r="BZ815" s="51"/>
      <c r="CA815" s="51"/>
      <c r="CB815" s="51"/>
    </row>
    <row r="816" spans="1:80" ht="9.75" customHeight="1" x14ac:dyDescent="0.4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  <c r="BB816" s="51"/>
      <c r="BC816" s="51"/>
      <c r="BD816" s="51"/>
      <c r="BE816" s="51"/>
      <c r="BF816" s="51"/>
      <c r="BG816" s="51"/>
      <c r="BH816" s="51"/>
      <c r="BI816" s="51"/>
      <c r="BJ816" s="51"/>
      <c r="BK816" s="51"/>
      <c r="BL816" s="51"/>
      <c r="BM816" s="51"/>
      <c r="BN816" s="51"/>
      <c r="BO816" s="51"/>
      <c r="BP816" s="51"/>
      <c r="BQ816" s="51"/>
      <c r="BR816" s="51"/>
      <c r="BS816" s="51"/>
      <c r="BT816" s="51"/>
      <c r="BU816" s="51"/>
      <c r="BV816" s="51"/>
      <c r="BW816" s="51"/>
      <c r="BX816" s="51"/>
      <c r="BY816" s="51"/>
      <c r="BZ816" s="51"/>
      <c r="CA816" s="51"/>
      <c r="CB816" s="51"/>
    </row>
    <row r="817" spans="1:80" ht="9.75" customHeight="1" x14ac:dyDescent="0.4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  <c r="BB817" s="51"/>
      <c r="BC817" s="51"/>
      <c r="BD817" s="51"/>
      <c r="BE817" s="51"/>
      <c r="BF817" s="51"/>
      <c r="BG817" s="51"/>
      <c r="BH817" s="51"/>
      <c r="BI817" s="51"/>
      <c r="BJ817" s="51"/>
      <c r="BK817" s="51"/>
      <c r="BL817" s="51"/>
      <c r="BM817" s="51"/>
      <c r="BN817" s="51"/>
      <c r="BO817" s="51"/>
      <c r="BP817" s="51"/>
      <c r="BQ817" s="51"/>
      <c r="BR817" s="51"/>
      <c r="BS817" s="51"/>
      <c r="BT817" s="51"/>
      <c r="BU817" s="51"/>
      <c r="BV817" s="51"/>
      <c r="BW817" s="51"/>
      <c r="BX817" s="51"/>
      <c r="BY817" s="51"/>
      <c r="BZ817" s="51"/>
      <c r="CA817" s="51"/>
      <c r="CB817" s="51"/>
    </row>
    <row r="818" spans="1:80" ht="9.75" customHeight="1" x14ac:dyDescent="0.4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  <c r="BB818" s="51"/>
      <c r="BC818" s="51"/>
      <c r="BD818" s="51"/>
      <c r="BE818" s="51"/>
      <c r="BF818" s="51"/>
      <c r="BG818" s="51"/>
      <c r="BH818" s="51"/>
      <c r="BI818" s="51"/>
      <c r="BJ818" s="51"/>
      <c r="BK818" s="51"/>
      <c r="BL818" s="51"/>
      <c r="BM818" s="51"/>
      <c r="BN818" s="51"/>
      <c r="BO818" s="51"/>
      <c r="BP818" s="51"/>
      <c r="BQ818" s="51"/>
      <c r="BR818" s="51"/>
      <c r="BS818" s="51"/>
      <c r="BT818" s="51"/>
      <c r="BU818" s="51"/>
      <c r="BV818" s="51"/>
      <c r="BW818" s="51"/>
      <c r="BX818" s="51"/>
      <c r="BY818" s="51"/>
      <c r="BZ818" s="51"/>
      <c r="CA818" s="51"/>
      <c r="CB818" s="51"/>
    </row>
    <row r="819" spans="1:80" ht="9.75" customHeight="1" x14ac:dyDescent="0.4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  <c r="BB819" s="51"/>
      <c r="BC819" s="51"/>
      <c r="BD819" s="51"/>
      <c r="BE819" s="51"/>
      <c r="BF819" s="51"/>
      <c r="BG819" s="51"/>
      <c r="BH819" s="51"/>
      <c r="BI819" s="51"/>
      <c r="BJ819" s="51"/>
      <c r="BK819" s="51"/>
      <c r="BL819" s="51"/>
      <c r="BM819" s="51"/>
      <c r="BN819" s="51"/>
      <c r="BO819" s="51"/>
      <c r="BP819" s="51"/>
      <c r="BQ819" s="51"/>
      <c r="BR819" s="51"/>
      <c r="BS819" s="51"/>
      <c r="BT819" s="51"/>
      <c r="BU819" s="51"/>
      <c r="BV819" s="51"/>
      <c r="BW819" s="51"/>
      <c r="BX819" s="51"/>
      <c r="BY819" s="51"/>
      <c r="BZ819" s="51"/>
      <c r="CA819" s="51"/>
      <c r="CB819" s="51"/>
    </row>
    <row r="820" spans="1:80" ht="9.75" customHeight="1" x14ac:dyDescent="0.4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  <c r="BB820" s="51"/>
      <c r="BC820" s="51"/>
      <c r="BD820" s="51"/>
      <c r="BE820" s="51"/>
      <c r="BF820" s="51"/>
      <c r="BG820" s="51"/>
      <c r="BH820" s="51"/>
      <c r="BI820" s="51"/>
      <c r="BJ820" s="51"/>
      <c r="BK820" s="51"/>
      <c r="BL820" s="51"/>
      <c r="BM820" s="51"/>
      <c r="BN820" s="51"/>
      <c r="BO820" s="51"/>
      <c r="BP820" s="51"/>
      <c r="BQ820" s="51"/>
      <c r="BR820" s="51"/>
      <c r="BS820" s="51"/>
      <c r="BT820" s="51"/>
      <c r="BU820" s="51"/>
      <c r="BV820" s="51"/>
      <c r="BW820" s="51"/>
      <c r="BX820" s="51"/>
      <c r="BY820" s="51"/>
      <c r="BZ820" s="51"/>
      <c r="CA820" s="51"/>
      <c r="CB820" s="51"/>
    </row>
    <row r="821" spans="1:80" ht="9.75" customHeight="1" x14ac:dyDescent="0.4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  <c r="BB821" s="51"/>
      <c r="BC821" s="51"/>
      <c r="BD821" s="51"/>
      <c r="BE821" s="51"/>
      <c r="BF821" s="51"/>
      <c r="BG821" s="51"/>
      <c r="BH821" s="51"/>
      <c r="BI821" s="51"/>
      <c r="BJ821" s="51"/>
      <c r="BK821" s="51"/>
      <c r="BL821" s="51"/>
      <c r="BM821" s="51"/>
      <c r="BN821" s="51"/>
      <c r="BO821" s="51"/>
      <c r="BP821" s="51"/>
      <c r="BQ821" s="51"/>
      <c r="BR821" s="51"/>
      <c r="BS821" s="51"/>
      <c r="BT821" s="51"/>
      <c r="BU821" s="51"/>
      <c r="BV821" s="51"/>
      <c r="BW821" s="51"/>
      <c r="BX821" s="51"/>
      <c r="BY821" s="51"/>
      <c r="BZ821" s="51"/>
      <c r="CA821" s="51"/>
      <c r="CB821" s="51"/>
    </row>
    <row r="822" spans="1:80" ht="9.75" customHeight="1" x14ac:dyDescent="0.4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  <c r="BB822" s="51"/>
      <c r="BC822" s="51"/>
      <c r="BD822" s="51"/>
      <c r="BE822" s="51"/>
      <c r="BF822" s="51"/>
      <c r="BG822" s="51"/>
      <c r="BH822" s="51"/>
      <c r="BI822" s="51"/>
      <c r="BJ822" s="51"/>
      <c r="BK822" s="51"/>
      <c r="BL822" s="51"/>
      <c r="BM822" s="51"/>
      <c r="BN822" s="51"/>
      <c r="BO822" s="51"/>
      <c r="BP822" s="51"/>
      <c r="BQ822" s="51"/>
      <c r="BR822" s="51"/>
      <c r="BS822" s="51"/>
      <c r="BT822" s="51"/>
      <c r="BU822" s="51"/>
      <c r="BV822" s="51"/>
      <c r="BW822" s="51"/>
      <c r="BX822" s="51"/>
      <c r="BY822" s="51"/>
      <c r="BZ822" s="51"/>
      <c r="CA822" s="51"/>
      <c r="CB822" s="51"/>
    </row>
    <row r="823" spans="1:80" ht="9.75" customHeight="1" x14ac:dyDescent="0.4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  <c r="BB823" s="51"/>
      <c r="BC823" s="51"/>
      <c r="BD823" s="51"/>
      <c r="BE823" s="51"/>
      <c r="BF823" s="51"/>
      <c r="BG823" s="51"/>
      <c r="BH823" s="51"/>
      <c r="BI823" s="51"/>
      <c r="BJ823" s="51"/>
      <c r="BK823" s="51"/>
      <c r="BL823" s="51"/>
      <c r="BM823" s="51"/>
      <c r="BN823" s="51"/>
      <c r="BO823" s="51"/>
      <c r="BP823" s="51"/>
      <c r="BQ823" s="51"/>
      <c r="BR823" s="51"/>
      <c r="BS823" s="51"/>
      <c r="BT823" s="51"/>
      <c r="BU823" s="51"/>
      <c r="BV823" s="51"/>
      <c r="BW823" s="51"/>
      <c r="BX823" s="51"/>
      <c r="BY823" s="51"/>
      <c r="BZ823" s="51"/>
      <c r="CA823" s="51"/>
      <c r="CB823" s="51"/>
    </row>
    <row r="824" spans="1:80" ht="9.75" customHeight="1" x14ac:dyDescent="0.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  <c r="BB824" s="51"/>
      <c r="BC824" s="51"/>
      <c r="BD824" s="51"/>
      <c r="BE824" s="51"/>
      <c r="BF824" s="51"/>
      <c r="BG824" s="51"/>
      <c r="BH824" s="51"/>
      <c r="BI824" s="51"/>
      <c r="BJ824" s="51"/>
      <c r="BK824" s="51"/>
      <c r="BL824" s="51"/>
      <c r="BM824" s="51"/>
      <c r="BN824" s="51"/>
      <c r="BO824" s="51"/>
      <c r="BP824" s="51"/>
      <c r="BQ824" s="51"/>
      <c r="BR824" s="51"/>
      <c r="BS824" s="51"/>
      <c r="BT824" s="51"/>
      <c r="BU824" s="51"/>
      <c r="BV824" s="51"/>
      <c r="BW824" s="51"/>
      <c r="BX824" s="51"/>
      <c r="BY824" s="51"/>
      <c r="BZ824" s="51"/>
      <c r="CA824" s="51"/>
      <c r="CB824" s="51"/>
    </row>
    <row r="825" spans="1:80" ht="9.75" customHeight="1" x14ac:dyDescent="0.4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  <c r="BB825" s="51"/>
      <c r="BC825" s="51"/>
      <c r="BD825" s="51"/>
      <c r="BE825" s="51"/>
      <c r="BF825" s="51"/>
      <c r="BG825" s="51"/>
      <c r="BH825" s="51"/>
      <c r="BI825" s="51"/>
      <c r="BJ825" s="51"/>
      <c r="BK825" s="51"/>
      <c r="BL825" s="51"/>
      <c r="BM825" s="51"/>
      <c r="BN825" s="51"/>
      <c r="BO825" s="51"/>
      <c r="BP825" s="51"/>
      <c r="BQ825" s="51"/>
      <c r="BR825" s="51"/>
      <c r="BS825" s="51"/>
      <c r="BT825" s="51"/>
      <c r="BU825" s="51"/>
      <c r="BV825" s="51"/>
      <c r="BW825" s="51"/>
      <c r="BX825" s="51"/>
      <c r="BY825" s="51"/>
      <c r="BZ825" s="51"/>
      <c r="CA825" s="51"/>
      <c r="CB825" s="51"/>
    </row>
    <row r="826" spans="1:80" ht="9.75" customHeight="1" x14ac:dyDescent="0.4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  <c r="BB826" s="51"/>
      <c r="BC826" s="51"/>
      <c r="BD826" s="51"/>
      <c r="BE826" s="51"/>
      <c r="BF826" s="51"/>
      <c r="BG826" s="51"/>
      <c r="BH826" s="51"/>
      <c r="BI826" s="51"/>
      <c r="BJ826" s="51"/>
      <c r="BK826" s="51"/>
      <c r="BL826" s="51"/>
      <c r="BM826" s="51"/>
      <c r="BN826" s="51"/>
      <c r="BO826" s="51"/>
      <c r="BP826" s="51"/>
      <c r="BQ826" s="51"/>
      <c r="BR826" s="51"/>
      <c r="BS826" s="51"/>
      <c r="BT826" s="51"/>
      <c r="BU826" s="51"/>
      <c r="BV826" s="51"/>
      <c r="BW826" s="51"/>
      <c r="BX826" s="51"/>
      <c r="BY826" s="51"/>
      <c r="BZ826" s="51"/>
      <c r="CA826" s="51"/>
      <c r="CB826" s="51"/>
    </row>
    <row r="827" spans="1:80" ht="9.75" customHeight="1" x14ac:dyDescent="0.4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  <c r="BB827" s="51"/>
      <c r="BC827" s="51"/>
      <c r="BD827" s="51"/>
      <c r="BE827" s="51"/>
      <c r="BF827" s="51"/>
      <c r="BG827" s="51"/>
      <c r="BH827" s="51"/>
      <c r="BI827" s="51"/>
      <c r="BJ827" s="51"/>
      <c r="BK827" s="51"/>
      <c r="BL827" s="51"/>
      <c r="BM827" s="51"/>
      <c r="BN827" s="51"/>
      <c r="BO827" s="51"/>
      <c r="BP827" s="51"/>
      <c r="BQ827" s="51"/>
      <c r="BR827" s="51"/>
      <c r="BS827" s="51"/>
      <c r="BT827" s="51"/>
      <c r="BU827" s="51"/>
      <c r="BV827" s="51"/>
      <c r="BW827" s="51"/>
      <c r="BX827" s="51"/>
      <c r="BY827" s="51"/>
      <c r="BZ827" s="51"/>
      <c r="CA827" s="51"/>
      <c r="CB827" s="51"/>
    </row>
    <row r="828" spans="1:80" ht="9.75" customHeight="1" x14ac:dyDescent="0.4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  <c r="BB828" s="51"/>
      <c r="BC828" s="51"/>
      <c r="BD828" s="51"/>
      <c r="BE828" s="51"/>
      <c r="BF828" s="51"/>
      <c r="BG828" s="51"/>
      <c r="BH828" s="51"/>
      <c r="BI828" s="51"/>
      <c r="BJ828" s="51"/>
      <c r="BK828" s="51"/>
      <c r="BL828" s="51"/>
      <c r="BM828" s="51"/>
      <c r="BN828" s="51"/>
      <c r="BO828" s="51"/>
      <c r="BP828" s="51"/>
      <c r="BQ828" s="51"/>
      <c r="BR828" s="51"/>
      <c r="BS828" s="51"/>
      <c r="BT828" s="51"/>
      <c r="BU828" s="51"/>
      <c r="BV828" s="51"/>
      <c r="BW828" s="51"/>
      <c r="BX828" s="51"/>
      <c r="BY828" s="51"/>
      <c r="BZ828" s="51"/>
      <c r="CA828" s="51"/>
      <c r="CB828" s="51"/>
    </row>
    <row r="829" spans="1:80" ht="9.75" customHeight="1" x14ac:dyDescent="0.4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  <c r="BB829" s="51"/>
      <c r="BC829" s="51"/>
      <c r="BD829" s="51"/>
      <c r="BE829" s="51"/>
      <c r="BF829" s="51"/>
      <c r="BG829" s="51"/>
      <c r="BH829" s="51"/>
      <c r="BI829" s="51"/>
      <c r="BJ829" s="51"/>
      <c r="BK829" s="51"/>
      <c r="BL829" s="51"/>
      <c r="BM829" s="51"/>
      <c r="BN829" s="51"/>
      <c r="BO829" s="51"/>
      <c r="BP829" s="51"/>
      <c r="BQ829" s="51"/>
      <c r="BR829" s="51"/>
      <c r="BS829" s="51"/>
      <c r="BT829" s="51"/>
      <c r="BU829" s="51"/>
      <c r="BV829" s="51"/>
      <c r="BW829" s="51"/>
      <c r="BX829" s="51"/>
      <c r="BY829" s="51"/>
      <c r="BZ829" s="51"/>
      <c r="CA829" s="51"/>
      <c r="CB829" s="51"/>
    </row>
    <row r="830" spans="1:80" ht="9.75" customHeight="1" x14ac:dyDescent="0.4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  <c r="BB830" s="51"/>
      <c r="BC830" s="51"/>
      <c r="BD830" s="51"/>
      <c r="BE830" s="51"/>
      <c r="BF830" s="51"/>
      <c r="BG830" s="51"/>
      <c r="BH830" s="51"/>
      <c r="BI830" s="51"/>
      <c r="BJ830" s="51"/>
      <c r="BK830" s="51"/>
      <c r="BL830" s="51"/>
      <c r="BM830" s="51"/>
      <c r="BN830" s="51"/>
      <c r="BO830" s="51"/>
      <c r="BP830" s="51"/>
      <c r="BQ830" s="51"/>
      <c r="BR830" s="51"/>
      <c r="BS830" s="51"/>
      <c r="BT830" s="51"/>
      <c r="BU830" s="51"/>
      <c r="BV830" s="51"/>
      <c r="BW830" s="51"/>
      <c r="BX830" s="51"/>
      <c r="BY830" s="51"/>
      <c r="BZ830" s="51"/>
      <c r="CA830" s="51"/>
      <c r="CB830" s="51"/>
    </row>
    <row r="831" spans="1:80" ht="9.75" customHeight="1" x14ac:dyDescent="0.4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  <c r="BB831" s="51"/>
      <c r="BC831" s="51"/>
      <c r="BD831" s="51"/>
      <c r="BE831" s="51"/>
      <c r="BF831" s="51"/>
      <c r="BG831" s="51"/>
      <c r="BH831" s="51"/>
      <c r="BI831" s="51"/>
      <c r="BJ831" s="51"/>
      <c r="BK831" s="51"/>
      <c r="BL831" s="51"/>
      <c r="BM831" s="51"/>
      <c r="BN831" s="51"/>
      <c r="BO831" s="51"/>
      <c r="BP831" s="51"/>
      <c r="BQ831" s="51"/>
      <c r="BR831" s="51"/>
      <c r="BS831" s="51"/>
      <c r="BT831" s="51"/>
      <c r="BU831" s="51"/>
      <c r="BV831" s="51"/>
      <c r="BW831" s="51"/>
      <c r="BX831" s="51"/>
      <c r="BY831" s="51"/>
      <c r="BZ831" s="51"/>
      <c r="CA831" s="51"/>
      <c r="CB831" s="51"/>
    </row>
    <row r="832" spans="1:80" ht="9.75" customHeight="1" x14ac:dyDescent="0.4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  <c r="BB832" s="51"/>
      <c r="BC832" s="51"/>
      <c r="BD832" s="51"/>
      <c r="BE832" s="51"/>
      <c r="BF832" s="51"/>
      <c r="BG832" s="51"/>
      <c r="BH832" s="51"/>
      <c r="BI832" s="51"/>
      <c r="BJ832" s="51"/>
      <c r="BK832" s="51"/>
      <c r="BL832" s="51"/>
      <c r="BM832" s="51"/>
      <c r="BN832" s="51"/>
      <c r="BO832" s="51"/>
      <c r="BP832" s="51"/>
      <c r="BQ832" s="51"/>
      <c r="BR832" s="51"/>
      <c r="BS832" s="51"/>
      <c r="BT832" s="51"/>
      <c r="BU832" s="51"/>
      <c r="BV832" s="51"/>
      <c r="BW832" s="51"/>
      <c r="BX832" s="51"/>
      <c r="BY832" s="51"/>
      <c r="BZ832" s="51"/>
      <c r="CA832" s="51"/>
      <c r="CB832" s="51"/>
    </row>
    <row r="833" spans="1:80" ht="9.75" customHeight="1" x14ac:dyDescent="0.4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  <c r="BB833" s="51"/>
      <c r="BC833" s="51"/>
      <c r="BD833" s="51"/>
      <c r="BE833" s="51"/>
      <c r="BF833" s="51"/>
      <c r="BG833" s="51"/>
      <c r="BH833" s="51"/>
      <c r="BI833" s="51"/>
      <c r="BJ833" s="51"/>
      <c r="BK833" s="51"/>
      <c r="BL833" s="51"/>
      <c r="BM833" s="51"/>
      <c r="BN833" s="51"/>
      <c r="BO833" s="51"/>
      <c r="BP833" s="51"/>
      <c r="BQ833" s="51"/>
      <c r="BR833" s="51"/>
      <c r="BS833" s="51"/>
      <c r="BT833" s="51"/>
      <c r="BU833" s="51"/>
      <c r="BV833" s="51"/>
      <c r="BW833" s="51"/>
      <c r="BX833" s="51"/>
      <c r="BY833" s="51"/>
      <c r="BZ833" s="51"/>
      <c r="CA833" s="51"/>
      <c r="CB833" s="51"/>
    </row>
    <row r="834" spans="1:80" ht="9.75" customHeight="1" x14ac:dyDescent="0.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  <c r="BB834" s="51"/>
      <c r="BC834" s="51"/>
      <c r="BD834" s="51"/>
      <c r="BE834" s="51"/>
      <c r="BF834" s="51"/>
      <c r="BG834" s="51"/>
      <c r="BH834" s="51"/>
      <c r="BI834" s="51"/>
      <c r="BJ834" s="51"/>
      <c r="BK834" s="51"/>
      <c r="BL834" s="51"/>
      <c r="BM834" s="51"/>
      <c r="BN834" s="51"/>
      <c r="BO834" s="51"/>
      <c r="BP834" s="51"/>
      <c r="BQ834" s="51"/>
      <c r="BR834" s="51"/>
      <c r="BS834" s="51"/>
      <c r="BT834" s="51"/>
      <c r="BU834" s="51"/>
      <c r="BV834" s="51"/>
      <c r="BW834" s="51"/>
      <c r="BX834" s="51"/>
      <c r="BY834" s="51"/>
      <c r="BZ834" s="51"/>
      <c r="CA834" s="51"/>
      <c r="CB834" s="51"/>
    </row>
    <row r="835" spans="1:80" ht="9.75" customHeight="1" x14ac:dyDescent="0.4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  <c r="BB835" s="51"/>
      <c r="BC835" s="51"/>
      <c r="BD835" s="51"/>
      <c r="BE835" s="51"/>
      <c r="BF835" s="51"/>
      <c r="BG835" s="51"/>
      <c r="BH835" s="51"/>
      <c r="BI835" s="51"/>
      <c r="BJ835" s="51"/>
      <c r="BK835" s="51"/>
      <c r="BL835" s="51"/>
      <c r="BM835" s="51"/>
      <c r="BN835" s="51"/>
      <c r="BO835" s="51"/>
      <c r="BP835" s="51"/>
      <c r="BQ835" s="51"/>
      <c r="BR835" s="51"/>
      <c r="BS835" s="51"/>
      <c r="BT835" s="51"/>
      <c r="BU835" s="51"/>
      <c r="BV835" s="51"/>
      <c r="BW835" s="51"/>
      <c r="BX835" s="51"/>
      <c r="BY835" s="51"/>
      <c r="BZ835" s="51"/>
      <c r="CA835" s="51"/>
      <c r="CB835" s="51"/>
    </row>
    <row r="836" spans="1:80" ht="9.75" customHeight="1" x14ac:dyDescent="0.4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  <c r="BB836" s="51"/>
      <c r="BC836" s="51"/>
      <c r="BD836" s="51"/>
      <c r="BE836" s="51"/>
      <c r="BF836" s="51"/>
      <c r="BG836" s="51"/>
      <c r="BH836" s="51"/>
      <c r="BI836" s="51"/>
      <c r="BJ836" s="51"/>
      <c r="BK836" s="51"/>
      <c r="BL836" s="51"/>
      <c r="BM836" s="51"/>
      <c r="BN836" s="51"/>
      <c r="BO836" s="51"/>
      <c r="BP836" s="51"/>
      <c r="BQ836" s="51"/>
      <c r="BR836" s="51"/>
      <c r="BS836" s="51"/>
      <c r="BT836" s="51"/>
      <c r="BU836" s="51"/>
      <c r="BV836" s="51"/>
      <c r="BW836" s="51"/>
      <c r="BX836" s="51"/>
      <c r="BY836" s="51"/>
      <c r="BZ836" s="51"/>
      <c r="CA836" s="51"/>
      <c r="CB836" s="51"/>
    </row>
    <row r="837" spans="1:80" ht="9.75" customHeight="1" x14ac:dyDescent="0.4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  <c r="BB837" s="51"/>
      <c r="BC837" s="51"/>
      <c r="BD837" s="51"/>
      <c r="BE837" s="51"/>
      <c r="BF837" s="51"/>
      <c r="BG837" s="51"/>
      <c r="BH837" s="51"/>
      <c r="BI837" s="51"/>
      <c r="BJ837" s="51"/>
      <c r="BK837" s="51"/>
      <c r="BL837" s="51"/>
      <c r="BM837" s="51"/>
      <c r="BN837" s="51"/>
      <c r="BO837" s="51"/>
      <c r="BP837" s="51"/>
      <c r="BQ837" s="51"/>
      <c r="BR837" s="51"/>
      <c r="BS837" s="51"/>
      <c r="BT837" s="51"/>
      <c r="BU837" s="51"/>
      <c r="BV837" s="51"/>
      <c r="BW837" s="51"/>
      <c r="BX837" s="51"/>
      <c r="BY837" s="51"/>
      <c r="BZ837" s="51"/>
      <c r="CA837" s="51"/>
      <c r="CB837" s="51"/>
    </row>
    <row r="838" spans="1:80" ht="9.75" customHeight="1" x14ac:dyDescent="0.4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  <c r="BB838" s="51"/>
      <c r="BC838" s="51"/>
      <c r="BD838" s="51"/>
      <c r="BE838" s="51"/>
      <c r="BF838" s="51"/>
      <c r="BG838" s="51"/>
      <c r="BH838" s="51"/>
      <c r="BI838" s="51"/>
      <c r="BJ838" s="51"/>
      <c r="BK838" s="51"/>
      <c r="BL838" s="51"/>
      <c r="BM838" s="51"/>
      <c r="BN838" s="51"/>
      <c r="BO838" s="51"/>
      <c r="BP838" s="51"/>
      <c r="BQ838" s="51"/>
      <c r="BR838" s="51"/>
      <c r="BS838" s="51"/>
      <c r="BT838" s="51"/>
      <c r="BU838" s="51"/>
      <c r="BV838" s="51"/>
      <c r="BW838" s="51"/>
      <c r="BX838" s="51"/>
      <c r="BY838" s="51"/>
      <c r="BZ838" s="51"/>
      <c r="CA838" s="51"/>
      <c r="CB838" s="51"/>
    </row>
    <row r="839" spans="1:80" ht="9.75" customHeight="1" x14ac:dyDescent="0.4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  <c r="BB839" s="51"/>
      <c r="BC839" s="51"/>
      <c r="BD839" s="51"/>
      <c r="BE839" s="51"/>
      <c r="BF839" s="51"/>
      <c r="BG839" s="51"/>
      <c r="BH839" s="51"/>
      <c r="BI839" s="51"/>
      <c r="BJ839" s="51"/>
      <c r="BK839" s="51"/>
      <c r="BL839" s="51"/>
      <c r="BM839" s="51"/>
      <c r="BN839" s="51"/>
      <c r="BO839" s="51"/>
      <c r="BP839" s="51"/>
      <c r="BQ839" s="51"/>
      <c r="BR839" s="51"/>
      <c r="BS839" s="51"/>
      <c r="BT839" s="51"/>
      <c r="BU839" s="51"/>
      <c r="BV839" s="51"/>
      <c r="BW839" s="51"/>
      <c r="BX839" s="51"/>
      <c r="BY839" s="51"/>
      <c r="BZ839" s="51"/>
      <c r="CA839" s="51"/>
      <c r="CB839" s="51"/>
    </row>
    <row r="840" spans="1:80" ht="9.75" customHeight="1" x14ac:dyDescent="0.4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  <c r="BB840" s="51"/>
      <c r="BC840" s="51"/>
      <c r="BD840" s="51"/>
      <c r="BE840" s="51"/>
      <c r="BF840" s="51"/>
      <c r="BG840" s="51"/>
      <c r="BH840" s="51"/>
      <c r="BI840" s="51"/>
      <c r="BJ840" s="51"/>
      <c r="BK840" s="51"/>
      <c r="BL840" s="51"/>
      <c r="BM840" s="51"/>
      <c r="BN840" s="51"/>
      <c r="BO840" s="51"/>
      <c r="BP840" s="51"/>
      <c r="BQ840" s="51"/>
      <c r="BR840" s="51"/>
      <c r="BS840" s="51"/>
      <c r="BT840" s="51"/>
      <c r="BU840" s="51"/>
      <c r="BV840" s="51"/>
      <c r="BW840" s="51"/>
      <c r="BX840" s="51"/>
      <c r="BY840" s="51"/>
      <c r="BZ840" s="51"/>
      <c r="CA840" s="51"/>
      <c r="CB840" s="51"/>
    </row>
    <row r="841" spans="1:80" ht="9.75" customHeight="1" x14ac:dyDescent="0.4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  <c r="BB841" s="51"/>
      <c r="BC841" s="51"/>
      <c r="BD841" s="51"/>
      <c r="BE841" s="51"/>
      <c r="BF841" s="51"/>
      <c r="BG841" s="51"/>
      <c r="BH841" s="51"/>
      <c r="BI841" s="51"/>
      <c r="BJ841" s="51"/>
      <c r="BK841" s="51"/>
      <c r="BL841" s="51"/>
      <c r="BM841" s="51"/>
      <c r="BN841" s="51"/>
      <c r="BO841" s="51"/>
      <c r="BP841" s="51"/>
      <c r="BQ841" s="51"/>
      <c r="BR841" s="51"/>
      <c r="BS841" s="51"/>
      <c r="BT841" s="51"/>
      <c r="BU841" s="51"/>
      <c r="BV841" s="51"/>
      <c r="BW841" s="51"/>
      <c r="BX841" s="51"/>
      <c r="BY841" s="51"/>
      <c r="BZ841" s="51"/>
      <c r="CA841" s="51"/>
      <c r="CB841" s="51"/>
    </row>
    <row r="842" spans="1:80" ht="9.75" customHeight="1" x14ac:dyDescent="0.4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  <c r="BB842" s="51"/>
      <c r="BC842" s="51"/>
      <c r="BD842" s="51"/>
      <c r="BE842" s="51"/>
      <c r="BF842" s="51"/>
      <c r="BG842" s="51"/>
      <c r="BH842" s="51"/>
      <c r="BI842" s="51"/>
      <c r="BJ842" s="51"/>
      <c r="BK842" s="51"/>
      <c r="BL842" s="51"/>
      <c r="BM842" s="51"/>
      <c r="BN842" s="51"/>
      <c r="BO842" s="51"/>
      <c r="BP842" s="51"/>
      <c r="BQ842" s="51"/>
      <c r="BR842" s="51"/>
      <c r="BS842" s="51"/>
      <c r="BT842" s="51"/>
      <c r="BU842" s="51"/>
      <c r="BV842" s="51"/>
      <c r="BW842" s="51"/>
      <c r="BX842" s="51"/>
      <c r="BY842" s="51"/>
      <c r="BZ842" s="51"/>
      <c r="CA842" s="51"/>
      <c r="CB842" s="51"/>
    </row>
    <row r="843" spans="1:80" ht="9.75" customHeight="1" x14ac:dyDescent="0.4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  <c r="BB843" s="51"/>
      <c r="BC843" s="51"/>
      <c r="BD843" s="51"/>
      <c r="BE843" s="51"/>
      <c r="BF843" s="51"/>
      <c r="BG843" s="51"/>
      <c r="BH843" s="51"/>
      <c r="BI843" s="51"/>
      <c r="BJ843" s="51"/>
      <c r="BK843" s="51"/>
      <c r="BL843" s="51"/>
      <c r="BM843" s="51"/>
      <c r="BN843" s="51"/>
      <c r="BO843" s="51"/>
      <c r="BP843" s="51"/>
      <c r="BQ843" s="51"/>
      <c r="BR843" s="51"/>
      <c r="BS843" s="51"/>
      <c r="BT843" s="51"/>
      <c r="BU843" s="51"/>
      <c r="BV843" s="51"/>
      <c r="BW843" s="51"/>
      <c r="BX843" s="51"/>
      <c r="BY843" s="51"/>
      <c r="BZ843" s="51"/>
      <c r="CA843" s="51"/>
      <c r="CB843" s="51"/>
    </row>
    <row r="844" spans="1:80" ht="9.75" customHeight="1" x14ac:dyDescent="0.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  <c r="BB844" s="51"/>
      <c r="BC844" s="51"/>
      <c r="BD844" s="51"/>
      <c r="BE844" s="51"/>
      <c r="BF844" s="51"/>
      <c r="BG844" s="51"/>
      <c r="BH844" s="51"/>
      <c r="BI844" s="51"/>
      <c r="BJ844" s="51"/>
      <c r="BK844" s="51"/>
      <c r="BL844" s="51"/>
      <c r="BM844" s="51"/>
      <c r="BN844" s="51"/>
      <c r="BO844" s="51"/>
      <c r="BP844" s="51"/>
      <c r="BQ844" s="51"/>
      <c r="BR844" s="51"/>
      <c r="BS844" s="51"/>
      <c r="BT844" s="51"/>
      <c r="BU844" s="51"/>
      <c r="BV844" s="51"/>
      <c r="BW844" s="51"/>
      <c r="BX844" s="51"/>
      <c r="BY844" s="51"/>
      <c r="BZ844" s="51"/>
      <c r="CA844" s="51"/>
      <c r="CB844" s="51"/>
    </row>
    <row r="845" spans="1:80" ht="9.75" customHeight="1" x14ac:dyDescent="0.4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  <c r="BB845" s="51"/>
      <c r="BC845" s="51"/>
      <c r="BD845" s="51"/>
      <c r="BE845" s="51"/>
      <c r="BF845" s="51"/>
      <c r="BG845" s="51"/>
      <c r="BH845" s="51"/>
      <c r="BI845" s="51"/>
      <c r="BJ845" s="51"/>
      <c r="BK845" s="51"/>
      <c r="BL845" s="51"/>
      <c r="BM845" s="51"/>
      <c r="BN845" s="51"/>
      <c r="BO845" s="51"/>
      <c r="BP845" s="51"/>
      <c r="BQ845" s="51"/>
      <c r="BR845" s="51"/>
      <c r="BS845" s="51"/>
      <c r="BT845" s="51"/>
      <c r="BU845" s="51"/>
      <c r="BV845" s="51"/>
      <c r="BW845" s="51"/>
      <c r="BX845" s="51"/>
      <c r="BY845" s="51"/>
      <c r="BZ845" s="51"/>
      <c r="CA845" s="51"/>
      <c r="CB845" s="51"/>
    </row>
    <row r="846" spans="1:80" ht="9.75" customHeight="1" x14ac:dyDescent="0.4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  <c r="BB846" s="51"/>
      <c r="BC846" s="51"/>
      <c r="BD846" s="51"/>
      <c r="BE846" s="51"/>
      <c r="BF846" s="51"/>
      <c r="BG846" s="51"/>
      <c r="BH846" s="51"/>
      <c r="BI846" s="51"/>
      <c r="BJ846" s="51"/>
      <c r="BK846" s="51"/>
      <c r="BL846" s="51"/>
      <c r="BM846" s="51"/>
      <c r="BN846" s="51"/>
      <c r="BO846" s="51"/>
      <c r="BP846" s="51"/>
      <c r="BQ846" s="51"/>
      <c r="BR846" s="51"/>
      <c r="BS846" s="51"/>
      <c r="BT846" s="51"/>
      <c r="BU846" s="51"/>
      <c r="BV846" s="51"/>
      <c r="BW846" s="51"/>
      <c r="BX846" s="51"/>
      <c r="BY846" s="51"/>
      <c r="BZ846" s="51"/>
      <c r="CA846" s="51"/>
      <c r="CB846" s="51"/>
    </row>
    <row r="847" spans="1:80" ht="9.75" customHeight="1" x14ac:dyDescent="0.4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  <c r="BB847" s="51"/>
      <c r="BC847" s="51"/>
      <c r="BD847" s="51"/>
      <c r="BE847" s="51"/>
      <c r="BF847" s="51"/>
      <c r="BG847" s="51"/>
      <c r="BH847" s="51"/>
      <c r="BI847" s="51"/>
      <c r="BJ847" s="51"/>
      <c r="BK847" s="51"/>
      <c r="BL847" s="51"/>
      <c r="BM847" s="51"/>
      <c r="BN847" s="51"/>
      <c r="BO847" s="51"/>
      <c r="BP847" s="51"/>
      <c r="BQ847" s="51"/>
      <c r="BR847" s="51"/>
      <c r="BS847" s="51"/>
      <c r="BT847" s="51"/>
      <c r="BU847" s="51"/>
      <c r="BV847" s="51"/>
      <c r="BW847" s="51"/>
      <c r="BX847" s="51"/>
      <c r="BY847" s="51"/>
      <c r="BZ847" s="51"/>
      <c r="CA847" s="51"/>
      <c r="CB847" s="51"/>
    </row>
    <row r="848" spans="1:80" ht="9.75" customHeight="1" x14ac:dyDescent="0.4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  <c r="BB848" s="51"/>
      <c r="BC848" s="51"/>
      <c r="BD848" s="51"/>
      <c r="BE848" s="51"/>
      <c r="BF848" s="51"/>
      <c r="BG848" s="51"/>
      <c r="BH848" s="51"/>
      <c r="BI848" s="51"/>
      <c r="BJ848" s="51"/>
      <c r="BK848" s="51"/>
      <c r="BL848" s="51"/>
      <c r="BM848" s="51"/>
      <c r="BN848" s="51"/>
      <c r="BO848" s="51"/>
      <c r="BP848" s="51"/>
      <c r="BQ848" s="51"/>
      <c r="BR848" s="51"/>
      <c r="BS848" s="51"/>
      <c r="BT848" s="51"/>
      <c r="BU848" s="51"/>
      <c r="BV848" s="51"/>
      <c r="BW848" s="51"/>
      <c r="BX848" s="51"/>
      <c r="BY848" s="51"/>
      <c r="BZ848" s="51"/>
      <c r="CA848" s="51"/>
      <c r="CB848" s="51"/>
    </row>
    <row r="849" spans="1:80" ht="9.75" customHeight="1" x14ac:dyDescent="0.4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51"/>
      <c r="BF849" s="51"/>
      <c r="BG849" s="51"/>
      <c r="BH849" s="51"/>
      <c r="BI849" s="51"/>
      <c r="BJ849" s="51"/>
      <c r="BK849" s="51"/>
      <c r="BL849" s="51"/>
      <c r="BM849" s="51"/>
      <c r="BN849" s="51"/>
      <c r="BO849" s="51"/>
      <c r="BP849" s="51"/>
      <c r="BQ849" s="51"/>
      <c r="BR849" s="51"/>
      <c r="BS849" s="51"/>
      <c r="BT849" s="51"/>
      <c r="BU849" s="51"/>
      <c r="BV849" s="51"/>
      <c r="BW849" s="51"/>
      <c r="BX849" s="51"/>
      <c r="BY849" s="51"/>
      <c r="BZ849" s="51"/>
      <c r="CA849" s="51"/>
      <c r="CB849" s="51"/>
    </row>
    <row r="850" spans="1:80" ht="9.75" customHeight="1" x14ac:dyDescent="0.4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51"/>
      <c r="BF850" s="51"/>
      <c r="BG850" s="51"/>
      <c r="BH850" s="51"/>
      <c r="BI850" s="51"/>
      <c r="BJ850" s="51"/>
      <c r="BK850" s="51"/>
      <c r="BL850" s="51"/>
      <c r="BM850" s="51"/>
      <c r="BN850" s="51"/>
      <c r="BO850" s="51"/>
      <c r="BP850" s="51"/>
      <c r="BQ850" s="51"/>
      <c r="BR850" s="51"/>
      <c r="BS850" s="51"/>
      <c r="BT850" s="51"/>
      <c r="BU850" s="51"/>
      <c r="BV850" s="51"/>
      <c r="BW850" s="51"/>
      <c r="BX850" s="51"/>
      <c r="BY850" s="51"/>
      <c r="BZ850" s="51"/>
      <c r="CA850" s="51"/>
      <c r="CB850" s="51"/>
    </row>
    <row r="851" spans="1:80" ht="9.75" customHeight="1" x14ac:dyDescent="0.4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  <c r="BB851" s="51"/>
      <c r="BC851" s="51"/>
      <c r="BD851" s="51"/>
      <c r="BE851" s="51"/>
      <c r="BF851" s="51"/>
      <c r="BG851" s="51"/>
      <c r="BH851" s="51"/>
      <c r="BI851" s="51"/>
      <c r="BJ851" s="51"/>
      <c r="BK851" s="51"/>
      <c r="BL851" s="51"/>
      <c r="BM851" s="51"/>
      <c r="BN851" s="51"/>
      <c r="BO851" s="51"/>
      <c r="BP851" s="51"/>
      <c r="BQ851" s="51"/>
      <c r="BR851" s="51"/>
      <c r="BS851" s="51"/>
      <c r="BT851" s="51"/>
      <c r="BU851" s="51"/>
      <c r="BV851" s="51"/>
      <c r="BW851" s="51"/>
      <c r="BX851" s="51"/>
      <c r="BY851" s="51"/>
      <c r="BZ851" s="51"/>
      <c r="CA851" s="51"/>
      <c r="CB851" s="51"/>
    </row>
    <row r="852" spans="1:80" ht="9.75" customHeight="1" x14ac:dyDescent="0.4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  <c r="BB852" s="51"/>
      <c r="BC852" s="51"/>
      <c r="BD852" s="51"/>
      <c r="BE852" s="51"/>
      <c r="BF852" s="51"/>
      <c r="BG852" s="51"/>
      <c r="BH852" s="51"/>
      <c r="BI852" s="51"/>
      <c r="BJ852" s="51"/>
      <c r="BK852" s="51"/>
      <c r="BL852" s="51"/>
      <c r="BM852" s="51"/>
      <c r="BN852" s="51"/>
      <c r="BO852" s="51"/>
      <c r="BP852" s="51"/>
      <c r="BQ852" s="51"/>
      <c r="BR852" s="51"/>
      <c r="BS852" s="51"/>
      <c r="BT852" s="51"/>
      <c r="BU852" s="51"/>
      <c r="BV852" s="51"/>
      <c r="BW852" s="51"/>
      <c r="BX852" s="51"/>
      <c r="BY852" s="51"/>
      <c r="BZ852" s="51"/>
      <c r="CA852" s="51"/>
      <c r="CB852" s="51"/>
    </row>
    <row r="853" spans="1:80" ht="9.75" customHeight="1" x14ac:dyDescent="0.4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  <c r="BB853" s="51"/>
      <c r="BC853" s="51"/>
      <c r="BD853" s="51"/>
      <c r="BE853" s="51"/>
      <c r="BF853" s="51"/>
      <c r="BG853" s="51"/>
      <c r="BH853" s="51"/>
      <c r="BI853" s="51"/>
      <c r="BJ853" s="51"/>
      <c r="BK853" s="51"/>
      <c r="BL853" s="51"/>
      <c r="BM853" s="51"/>
      <c r="BN853" s="51"/>
      <c r="BO853" s="51"/>
      <c r="BP853" s="51"/>
      <c r="BQ853" s="51"/>
      <c r="BR853" s="51"/>
      <c r="BS853" s="51"/>
      <c r="BT853" s="51"/>
      <c r="BU853" s="51"/>
      <c r="BV853" s="51"/>
      <c r="BW853" s="51"/>
      <c r="BX853" s="51"/>
      <c r="BY853" s="51"/>
      <c r="BZ853" s="51"/>
      <c r="CA853" s="51"/>
      <c r="CB853" s="51"/>
    </row>
    <row r="854" spans="1:80" ht="9.75" customHeight="1" x14ac:dyDescent="0.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  <c r="BB854" s="51"/>
      <c r="BC854" s="51"/>
      <c r="BD854" s="51"/>
      <c r="BE854" s="51"/>
      <c r="BF854" s="51"/>
      <c r="BG854" s="51"/>
      <c r="BH854" s="51"/>
      <c r="BI854" s="51"/>
      <c r="BJ854" s="51"/>
      <c r="BK854" s="51"/>
      <c r="BL854" s="51"/>
      <c r="BM854" s="51"/>
      <c r="BN854" s="51"/>
      <c r="BO854" s="51"/>
      <c r="BP854" s="51"/>
      <c r="BQ854" s="51"/>
      <c r="BR854" s="51"/>
      <c r="BS854" s="51"/>
      <c r="BT854" s="51"/>
      <c r="BU854" s="51"/>
      <c r="BV854" s="51"/>
      <c r="BW854" s="51"/>
      <c r="BX854" s="51"/>
      <c r="BY854" s="51"/>
      <c r="BZ854" s="51"/>
      <c r="CA854" s="51"/>
      <c r="CB854" s="51"/>
    </row>
    <row r="855" spans="1:80" ht="9.75" customHeight="1" x14ac:dyDescent="0.4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51"/>
      <c r="BF855" s="51"/>
      <c r="BG855" s="51"/>
      <c r="BH855" s="51"/>
      <c r="BI855" s="51"/>
      <c r="BJ855" s="51"/>
      <c r="BK855" s="51"/>
      <c r="BL855" s="51"/>
      <c r="BM855" s="51"/>
      <c r="BN855" s="51"/>
      <c r="BO855" s="51"/>
      <c r="BP855" s="51"/>
      <c r="BQ855" s="51"/>
      <c r="BR855" s="51"/>
      <c r="BS855" s="51"/>
      <c r="BT855" s="51"/>
      <c r="BU855" s="51"/>
      <c r="BV855" s="51"/>
      <c r="BW855" s="51"/>
      <c r="BX855" s="51"/>
      <c r="BY855" s="51"/>
      <c r="BZ855" s="51"/>
      <c r="CA855" s="51"/>
      <c r="CB855" s="51"/>
    </row>
    <row r="856" spans="1:80" ht="9.75" customHeight="1" x14ac:dyDescent="0.4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51"/>
      <c r="BF856" s="51"/>
      <c r="BG856" s="51"/>
      <c r="BH856" s="51"/>
      <c r="BI856" s="51"/>
      <c r="BJ856" s="51"/>
      <c r="BK856" s="51"/>
      <c r="BL856" s="51"/>
      <c r="BM856" s="51"/>
      <c r="BN856" s="51"/>
      <c r="BO856" s="51"/>
      <c r="BP856" s="51"/>
      <c r="BQ856" s="51"/>
      <c r="BR856" s="51"/>
      <c r="BS856" s="51"/>
      <c r="BT856" s="51"/>
      <c r="BU856" s="51"/>
      <c r="BV856" s="51"/>
      <c r="BW856" s="51"/>
      <c r="BX856" s="51"/>
      <c r="BY856" s="51"/>
      <c r="BZ856" s="51"/>
      <c r="CA856" s="51"/>
      <c r="CB856" s="51"/>
    </row>
    <row r="857" spans="1:80" ht="9.75" customHeight="1" x14ac:dyDescent="0.4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  <c r="BB857" s="51"/>
      <c r="BC857" s="51"/>
      <c r="BD857" s="51"/>
      <c r="BE857" s="51"/>
      <c r="BF857" s="51"/>
      <c r="BG857" s="51"/>
      <c r="BH857" s="51"/>
      <c r="BI857" s="51"/>
      <c r="BJ857" s="51"/>
      <c r="BK857" s="51"/>
      <c r="BL857" s="51"/>
      <c r="BM857" s="51"/>
      <c r="BN857" s="51"/>
      <c r="BO857" s="51"/>
      <c r="BP857" s="51"/>
      <c r="BQ857" s="51"/>
      <c r="BR857" s="51"/>
      <c r="BS857" s="51"/>
      <c r="BT857" s="51"/>
      <c r="BU857" s="51"/>
      <c r="BV857" s="51"/>
      <c r="BW857" s="51"/>
      <c r="BX857" s="51"/>
      <c r="BY857" s="51"/>
      <c r="BZ857" s="51"/>
      <c r="CA857" s="51"/>
      <c r="CB857" s="51"/>
    </row>
    <row r="858" spans="1:80" ht="9.75" customHeight="1" x14ac:dyDescent="0.4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  <c r="BI858" s="51"/>
      <c r="BJ858" s="51"/>
      <c r="BK858" s="51"/>
      <c r="BL858" s="51"/>
      <c r="BM858" s="51"/>
      <c r="BN858" s="51"/>
      <c r="BO858" s="51"/>
      <c r="BP858" s="51"/>
      <c r="BQ858" s="51"/>
      <c r="BR858" s="51"/>
      <c r="BS858" s="51"/>
      <c r="BT858" s="51"/>
      <c r="BU858" s="51"/>
      <c r="BV858" s="51"/>
      <c r="BW858" s="51"/>
      <c r="BX858" s="51"/>
      <c r="BY858" s="51"/>
      <c r="BZ858" s="51"/>
      <c r="CA858" s="51"/>
      <c r="CB858" s="51"/>
    </row>
    <row r="859" spans="1:80" ht="9.75" customHeight="1" x14ac:dyDescent="0.4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  <c r="BB859" s="51"/>
      <c r="BC859" s="51"/>
      <c r="BD859" s="51"/>
      <c r="BE859" s="51"/>
      <c r="BF859" s="51"/>
      <c r="BG859" s="51"/>
      <c r="BH859" s="51"/>
      <c r="BI859" s="51"/>
      <c r="BJ859" s="51"/>
      <c r="BK859" s="51"/>
      <c r="BL859" s="51"/>
      <c r="BM859" s="51"/>
      <c r="BN859" s="51"/>
      <c r="BO859" s="51"/>
      <c r="BP859" s="51"/>
      <c r="BQ859" s="51"/>
      <c r="BR859" s="51"/>
      <c r="BS859" s="51"/>
      <c r="BT859" s="51"/>
      <c r="BU859" s="51"/>
      <c r="BV859" s="51"/>
      <c r="BW859" s="51"/>
      <c r="BX859" s="51"/>
      <c r="BY859" s="51"/>
      <c r="BZ859" s="51"/>
      <c r="CA859" s="51"/>
      <c r="CB859" s="51"/>
    </row>
    <row r="860" spans="1:80" ht="9.75" customHeight="1" x14ac:dyDescent="0.4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  <c r="BB860" s="51"/>
      <c r="BC860" s="51"/>
      <c r="BD860" s="51"/>
      <c r="BE860" s="51"/>
      <c r="BF860" s="51"/>
      <c r="BG860" s="51"/>
      <c r="BH860" s="51"/>
      <c r="BI860" s="51"/>
      <c r="BJ860" s="51"/>
      <c r="BK860" s="51"/>
      <c r="BL860" s="51"/>
      <c r="BM860" s="51"/>
      <c r="BN860" s="51"/>
      <c r="BO860" s="51"/>
      <c r="BP860" s="51"/>
      <c r="BQ860" s="51"/>
      <c r="BR860" s="51"/>
      <c r="BS860" s="51"/>
      <c r="BT860" s="51"/>
      <c r="BU860" s="51"/>
      <c r="BV860" s="51"/>
      <c r="BW860" s="51"/>
      <c r="BX860" s="51"/>
      <c r="BY860" s="51"/>
      <c r="BZ860" s="51"/>
      <c r="CA860" s="51"/>
      <c r="CB860" s="51"/>
    </row>
    <row r="861" spans="1:80" ht="9.75" customHeight="1" x14ac:dyDescent="0.4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51"/>
      <c r="BF861" s="51"/>
      <c r="BG861" s="51"/>
      <c r="BH861" s="51"/>
      <c r="BI861" s="51"/>
      <c r="BJ861" s="51"/>
      <c r="BK861" s="51"/>
      <c r="BL861" s="51"/>
      <c r="BM861" s="51"/>
      <c r="BN861" s="51"/>
      <c r="BO861" s="51"/>
      <c r="BP861" s="51"/>
      <c r="BQ861" s="51"/>
      <c r="BR861" s="51"/>
      <c r="BS861" s="51"/>
      <c r="BT861" s="51"/>
      <c r="BU861" s="51"/>
      <c r="BV861" s="51"/>
      <c r="BW861" s="51"/>
      <c r="BX861" s="51"/>
      <c r="BY861" s="51"/>
      <c r="BZ861" s="51"/>
      <c r="CA861" s="51"/>
      <c r="CB861" s="51"/>
    </row>
    <row r="862" spans="1:80" ht="9.75" customHeight="1" x14ac:dyDescent="0.4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  <c r="BB862" s="51"/>
      <c r="BC862" s="51"/>
      <c r="BD862" s="51"/>
      <c r="BE862" s="51"/>
      <c r="BF862" s="51"/>
      <c r="BG862" s="51"/>
      <c r="BH862" s="51"/>
      <c r="BI862" s="51"/>
      <c r="BJ862" s="51"/>
      <c r="BK862" s="51"/>
      <c r="BL862" s="51"/>
      <c r="BM862" s="51"/>
      <c r="BN862" s="51"/>
      <c r="BO862" s="51"/>
      <c r="BP862" s="51"/>
      <c r="BQ862" s="51"/>
      <c r="BR862" s="51"/>
      <c r="BS862" s="51"/>
      <c r="BT862" s="51"/>
      <c r="BU862" s="51"/>
      <c r="BV862" s="51"/>
      <c r="BW862" s="51"/>
      <c r="BX862" s="51"/>
      <c r="BY862" s="51"/>
      <c r="BZ862" s="51"/>
      <c r="CA862" s="51"/>
      <c r="CB862" s="51"/>
    </row>
    <row r="863" spans="1:80" ht="9.75" customHeight="1" x14ac:dyDescent="0.4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  <c r="BB863" s="51"/>
      <c r="BC863" s="51"/>
      <c r="BD863" s="51"/>
      <c r="BE863" s="51"/>
      <c r="BF863" s="51"/>
      <c r="BG863" s="51"/>
      <c r="BH863" s="51"/>
      <c r="BI863" s="51"/>
      <c r="BJ863" s="51"/>
      <c r="BK863" s="51"/>
      <c r="BL863" s="51"/>
      <c r="BM863" s="51"/>
      <c r="BN863" s="51"/>
      <c r="BO863" s="51"/>
      <c r="BP863" s="51"/>
      <c r="BQ863" s="51"/>
      <c r="BR863" s="51"/>
      <c r="BS863" s="51"/>
      <c r="BT863" s="51"/>
      <c r="BU863" s="51"/>
      <c r="BV863" s="51"/>
      <c r="BW863" s="51"/>
      <c r="BX863" s="51"/>
      <c r="BY863" s="51"/>
      <c r="BZ863" s="51"/>
      <c r="CA863" s="51"/>
      <c r="CB863" s="51"/>
    </row>
    <row r="864" spans="1:80" ht="9.75" customHeight="1" x14ac:dyDescent="0.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  <c r="BA864" s="51"/>
      <c r="BB864" s="51"/>
      <c r="BC864" s="51"/>
      <c r="BD864" s="51"/>
      <c r="BE864" s="51"/>
      <c r="BF864" s="51"/>
      <c r="BG864" s="51"/>
      <c r="BH864" s="51"/>
      <c r="BI864" s="51"/>
      <c r="BJ864" s="51"/>
      <c r="BK864" s="51"/>
      <c r="BL864" s="51"/>
      <c r="BM864" s="51"/>
      <c r="BN864" s="51"/>
      <c r="BO864" s="51"/>
      <c r="BP864" s="51"/>
      <c r="BQ864" s="51"/>
      <c r="BR864" s="51"/>
      <c r="BS864" s="51"/>
      <c r="BT864" s="51"/>
      <c r="BU864" s="51"/>
      <c r="BV864" s="51"/>
      <c r="BW864" s="51"/>
      <c r="BX864" s="51"/>
      <c r="BY864" s="51"/>
      <c r="BZ864" s="51"/>
      <c r="CA864" s="51"/>
      <c r="CB864" s="51"/>
    </row>
    <row r="865" spans="1:80" ht="9.75" customHeight="1" x14ac:dyDescent="0.4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  <c r="BA865" s="51"/>
      <c r="BB865" s="51"/>
      <c r="BC865" s="51"/>
      <c r="BD865" s="51"/>
      <c r="BE865" s="51"/>
      <c r="BF865" s="51"/>
      <c r="BG865" s="51"/>
      <c r="BH865" s="51"/>
      <c r="BI865" s="51"/>
      <c r="BJ865" s="51"/>
      <c r="BK865" s="51"/>
      <c r="BL865" s="51"/>
      <c r="BM865" s="51"/>
      <c r="BN865" s="51"/>
      <c r="BO865" s="51"/>
      <c r="BP865" s="51"/>
      <c r="BQ865" s="51"/>
      <c r="BR865" s="51"/>
      <c r="BS865" s="51"/>
      <c r="BT865" s="51"/>
      <c r="BU865" s="51"/>
      <c r="BV865" s="51"/>
      <c r="BW865" s="51"/>
      <c r="BX865" s="51"/>
      <c r="BY865" s="51"/>
      <c r="BZ865" s="51"/>
      <c r="CA865" s="51"/>
      <c r="CB865" s="51"/>
    </row>
    <row r="866" spans="1:80" ht="9.75" customHeight="1" x14ac:dyDescent="0.4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  <c r="BA866" s="51"/>
      <c r="BB866" s="51"/>
      <c r="BC866" s="51"/>
      <c r="BD866" s="51"/>
      <c r="BE866" s="51"/>
      <c r="BF866" s="51"/>
      <c r="BG866" s="51"/>
      <c r="BH866" s="51"/>
      <c r="BI866" s="51"/>
      <c r="BJ866" s="51"/>
      <c r="BK866" s="51"/>
      <c r="BL866" s="51"/>
      <c r="BM866" s="51"/>
      <c r="BN866" s="51"/>
      <c r="BO866" s="51"/>
      <c r="BP866" s="51"/>
      <c r="BQ866" s="51"/>
      <c r="BR866" s="51"/>
      <c r="BS866" s="51"/>
      <c r="BT866" s="51"/>
      <c r="BU866" s="51"/>
      <c r="BV866" s="51"/>
      <c r="BW866" s="51"/>
      <c r="BX866" s="51"/>
      <c r="BY866" s="51"/>
      <c r="BZ866" s="51"/>
      <c r="CA866" s="51"/>
      <c r="CB866" s="51"/>
    </row>
    <row r="867" spans="1:80" ht="9.75" customHeight="1" x14ac:dyDescent="0.4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  <c r="BB867" s="51"/>
      <c r="BC867" s="51"/>
      <c r="BD867" s="51"/>
      <c r="BE867" s="51"/>
      <c r="BF867" s="51"/>
      <c r="BG867" s="51"/>
      <c r="BH867" s="51"/>
      <c r="BI867" s="51"/>
      <c r="BJ867" s="51"/>
      <c r="BK867" s="51"/>
      <c r="BL867" s="51"/>
      <c r="BM867" s="51"/>
      <c r="BN867" s="51"/>
      <c r="BO867" s="51"/>
      <c r="BP867" s="51"/>
      <c r="BQ867" s="51"/>
      <c r="BR867" s="51"/>
      <c r="BS867" s="51"/>
      <c r="BT867" s="51"/>
      <c r="BU867" s="51"/>
      <c r="BV867" s="51"/>
      <c r="BW867" s="51"/>
      <c r="BX867" s="51"/>
      <c r="BY867" s="51"/>
      <c r="BZ867" s="51"/>
      <c r="CA867" s="51"/>
      <c r="CB867" s="51"/>
    </row>
    <row r="868" spans="1:80" ht="9.75" customHeight="1" x14ac:dyDescent="0.4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  <c r="BA868" s="51"/>
      <c r="BB868" s="51"/>
      <c r="BC868" s="51"/>
      <c r="BD868" s="51"/>
      <c r="BE868" s="51"/>
      <c r="BF868" s="51"/>
      <c r="BG868" s="51"/>
      <c r="BH868" s="51"/>
      <c r="BI868" s="51"/>
      <c r="BJ868" s="51"/>
      <c r="BK868" s="51"/>
      <c r="BL868" s="51"/>
      <c r="BM868" s="51"/>
      <c r="BN868" s="51"/>
      <c r="BO868" s="51"/>
      <c r="BP868" s="51"/>
      <c r="BQ868" s="51"/>
      <c r="BR868" s="51"/>
      <c r="BS868" s="51"/>
      <c r="BT868" s="51"/>
      <c r="BU868" s="51"/>
      <c r="BV868" s="51"/>
      <c r="BW868" s="51"/>
      <c r="BX868" s="51"/>
      <c r="BY868" s="51"/>
      <c r="BZ868" s="51"/>
      <c r="CA868" s="51"/>
      <c r="CB868" s="51"/>
    </row>
    <row r="869" spans="1:80" ht="9.75" customHeight="1" x14ac:dyDescent="0.4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  <c r="BA869" s="51"/>
      <c r="BB869" s="51"/>
      <c r="BC869" s="51"/>
      <c r="BD869" s="51"/>
      <c r="BE869" s="51"/>
      <c r="BF869" s="51"/>
      <c r="BG869" s="51"/>
      <c r="BH869" s="51"/>
      <c r="BI869" s="51"/>
      <c r="BJ869" s="51"/>
      <c r="BK869" s="51"/>
      <c r="BL869" s="51"/>
      <c r="BM869" s="51"/>
      <c r="BN869" s="51"/>
      <c r="BO869" s="51"/>
      <c r="BP869" s="51"/>
      <c r="BQ869" s="51"/>
      <c r="BR869" s="51"/>
      <c r="BS869" s="51"/>
      <c r="BT869" s="51"/>
      <c r="BU869" s="51"/>
      <c r="BV869" s="51"/>
      <c r="BW869" s="51"/>
      <c r="BX869" s="51"/>
      <c r="BY869" s="51"/>
      <c r="BZ869" s="51"/>
      <c r="CA869" s="51"/>
      <c r="CB869" s="51"/>
    </row>
    <row r="870" spans="1:80" ht="9.75" customHeight="1" x14ac:dyDescent="0.4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  <c r="BA870" s="51"/>
      <c r="BB870" s="51"/>
      <c r="BC870" s="51"/>
      <c r="BD870" s="51"/>
      <c r="BE870" s="51"/>
      <c r="BF870" s="51"/>
      <c r="BG870" s="51"/>
      <c r="BH870" s="51"/>
      <c r="BI870" s="51"/>
      <c r="BJ870" s="51"/>
      <c r="BK870" s="51"/>
      <c r="BL870" s="51"/>
      <c r="BM870" s="51"/>
      <c r="BN870" s="51"/>
      <c r="BO870" s="51"/>
      <c r="BP870" s="51"/>
      <c r="BQ870" s="51"/>
      <c r="BR870" s="51"/>
      <c r="BS870" s="51"/>
      <c r="BT870" s="51"/>
      <c r="BU870" s="51"/>
      <c r="BV870" s="51"/>
      <c r="BW870" s="51"/>
      <c r="BX870" s="51"/>
      <c r="BY870" s="51"/>
      <c r="BZ870" s="51"/>
      <c r="CA870" s="51"/>
      <c r="CB870" s="51"/>
    </row>
    <row r="871" spans="1:80" ht="9.75" customHeight="1" x14ac:dyDescent="0.4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  <c r="BA871" s="51"/>
      <c r="BB871" s="51"/>
      <c r="BC871" s="51"/>
      <c r="BD871" s="51"/>
      <c r="BE871" s="51"/>
      <c r="BF871" s="51"/>
      <c r="BG871" s="51"/>
      <c r="BH871" s="51"/>
      <c r="BI871" s="51"/>
      <c r="BJ871" s="51"/>
      <c r="BK871" s="51"/>
      <c r="BL871" s="51"/>
      <c r="BM871" s="51"/>
      <c r="BN871" s="51"/>
      <c r="BO871" s="51"/>
      <c r="BP871" s="51"/>
      <c r="BQ871" s="51"/>
      <c r="BR871" s="51"/>
      <c r="BS871" s="51"/>
      <c r="BT871" s="51"/>
      <c r="BU871" s="51"/>
      <c r="BV871" s="51"/>
      <c r="BW871" s="51"/>
      <c r="BX871" s="51"/>
      <c r="BY871" s="51"/>
      <c r="BZ871" s="51"/>
      <c r="CA871" s="51"/>
      <c r="CB871" s="51"/>
    </row>
    <row r="872" spans="1:80" ht="9.75" customHeight="1" x14ac:dyDescent="0.4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  <c r="BA872" s="51"/>
      <c r="BB872" s="51"/>
      <c r="BC872" s="51"/>
      <c r="BD872" s="51"/>
      <c r="BE872" s="51"/>
      <c r="BF872" s="51"/>
      <c r="BG872" s="51"/>
      <c r="BH872" s="51"/>
      <c r="BI872" s="51"/>
      <c r="BJ872" s="51"/>
      <c r="BK872" s="51"/>
      <c r="BL872" s="51"/>
      <c r="BM872" s="51"/>
      <c r="BN872" s="51"/>
      <c r="BO872" s="51"/>
      <c r="BP872" s="51"/>
      <c r="BQ872" s="51"/>
      <c r="BR872" s="51"/>
      <c r="BS872" s="51"/>
      <c r="BT872" s="51"/>
      <c r="BU872" s="51"/>
      <c r="BV872" s="51"/>
      <c r="BW872" s="51"/>
      <c r="BX872" s="51"/>
      <c r="BY872" s="51"/>
      <c r="BZ872" s="51"/>
      <c r="CA872" s="51"/>
      <c r="CB872" s="51"/>
    </row>
    <row r="873" spans="1:80" ht="9.75" customHeight="1" x14ac:dyDescent="0.4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  <c r="BA873" s="51"/>
      <c r="BB873" s="51"/>
      <c r="BC873" s="51"/>
      <c r="BD873" s="51"/>
      <c r="BE873" s="51"/>
      <c r="BF873" s="51"/>
      <c r="BG873" s="51"/>
      <c r="BH873" s="51"/>
      <c r="BI873" s="51"/>
      <c r="BJ873" s="51"/>
      <c r="BK873" s="51"/>
      <c r="BL873" s="51"/>
      <c r="BM873" s="51"/>
      <c r="BN873" s="51"/>
      <c r="BO873" s="51"/>
      <c r="BP873" s="51"/>
      <c r="BQ873" s="51"/>
      <c r="BR873" s="51"/>
      <c r="BS873" s="51"/>
      <c r="BT873" s="51"/>
      <c r="BU873" s="51"/>
      <c r="BV873" s="51"/>
      <c r="BW873" s="51"/>
      <c r="BX873" s="51"/>
      <c r="BY873" s="51"/>
      <c r="BZ873" s="51"/>
      <c r="CA873" s="51"/>
      <c r="CB873" s="51"/>
    </row>
    <row r="874" spans="1:80" ht="9.75" customHeight="1" x14ac:dyDescent="0.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  <c r="BI874" s="51"/>
      <c r="BJ874" s="51"/>
      <c r="BK874" s="51"/>
      <c r="BL874" s="51"/>
      <c r="BM874" s="51"/>
      <c r="BN874" s="51"/>
      <c r="BO874" s="51"/>
      <c r="BP874" s="51"/>
      <c r="BQ874" s="51"/>
      <c r="BR874" s="51"/>
      <c r="BS874" s="51"/>
      <c r="BT874" s="51"/>
      <c r="BU874" s="51"/>
      <c r="BV874" s="51"/>
      <c r="BW874" s="51"/>
      <c r="BX874" s="51"/>
      <c r="BY874" s="51"/>
      <c r="BZ874" s="51"/>
      <c r="CA874" s="51"/>
      <c r="CB874" s="51"/>
    </row>
    <row r="875" spans="1:80" ht="9.75" customHeight="1" x14ac:dyDescent="0.4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  <c r="BA875" s="51"/>
      <c r="BB875" s="51"/>
      <c r="BC875" s="51"/>
      <c r="BD875" s="51"/>
      <c r="BE875" s="51"/>
      <c r="BF875" s="51"/>
      <c r="BG875" s="51"/>
      <c r="BH875" s="51"/>
      <c r="BI875" s="51"/>
      <c r="BJ875" s="51"/>
      <c r="BK875" s="51"/>
      <c r="BL875" s="51"/>
      <c r="BM875" s="51"/>
      <c r="BN875" s="51"/>
      <c r="BO875" s="51"/>
      <c r="BP875" s="51"/>
      <c r="BQ875" s="51"/>
      <c r="BR875" s="51"/>
      <c r="BS875" s="51"/>
      <c r="BT875" s="51"/>
      <c r="BU875" s="51"/>
      <c r="BV875" s="51"/>
      <c r="BW875" s="51"/>
      <c r="BX875" s="51"/>
      <c r="BY875" s="51"/>
      <c r="BZ875" s="51"/>
      <c r="CA875" s="51"/>
      <c r="CB875" s="51"/>
    </row>
    <row r="876" spans="1:80" ht="9.75" customHeight="1" x14ac:dyDescent="0.4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  <c r="BA876" s="51"/>
      <c r="BB876" s="51"/>
      <c r="BC876" s="51"/>
      <c r="BD876" s="51"/>
      <c r="BE876" s="51"/>
      <c r="BF876" s="51"/>
      <c r="BG876" s="51"/>
      <c r="BH876" s="51"/>
      <c r="BI876" s="51"/>
      <c r="BJ876" s="51"/>
      <c r="BK876" s="51"/>
      <c r="BL876" s="51"/>
      <c r="BM876" s="51"/>
      <c r="BN876" s="51"/>
      <c r="BO876" s="51"/>
      <c r="BP876" s="51"/>
      <c r="BQ876" s="51"/>
      <c r="BR876" s="51"/>
      <c r="BS876" s="51"/>
      <c r="BT876" s="51"/>
      <c r="BU876" s="51"/>
      <c r="BV876" s="51"/>
      <c r="BW876" s="51"/>
      <c r="BX876" s="51"/>
      <c r="BY876" s="51"/>
      <c r="BZ876" s="51"/>
      <c r="CA876" s="51"/>
      <c r="CB876" s="51"/>
    </row>
    <row r="877" spans="1:80" ht="9.75" customHeight="1" x14ac:dyDescent="0.4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  <c r="BA877" s="51"/>
      <c r="BB877" s="51"/>
      <c r="BC877" s="51"/>
      <c r="BD877" s="51"/>
      <c r="BE877" s="51"/>
      <c r="BF877" s="51"/>
      <c r="BG877" s="51"/>
      <c r="BH877" s="51"/>
      <c r="BI877" s="51"/>
      <c r="BJ877" s="51"/>
      <c r="BK877" s="51"/>
      <c r="BL877" s="51"/>
      <c r="BM877" s="51"/>
      <c r="BN877" s="51"/>
      <c r="BO877" s="51"/>
      <c r="BP877" s="51"/>
      <c r="BQ877" s="51"/>
      <c r="BR877" s="51"/>
      <c r="BS877" s="51"/>
      <c r="BT877" s="51"/>
      <c r="BU877" s="51"/>
      <c r="BV877" s="51"/>
      <c r="BW877" s="51"/>
      <c r="BX877" s="51"/>
      <c r="BY877" s="51"/>
      <c r="BZ877" s="51"/>
      <c r="CA877" s="51"/>
      <c r="CB877" s="51"/>
    </row>
    <row r="878" spans="1:80" ht="9.75" customHeight="1" x14ac:dyDescent="0.4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  <c r="BA878" s="51"/>
      <c r="BB878" s="51"/>
      <c r="BC878" s="51"/>
      <c r="BD878" s="51"/>
      <c r="BE878" s="51"/>
      <c r="BF878" s="51"/>
      <c r="BG878" s="51"/>
      <c r="BH878" s="51"/>
      <c r="BI878" s="51"/>
      <c r="BJ878" s="51"/>
      <c r="BK878" s="51"/>
      <c r="BL878" s="51"/>
      <c r="BM878" s="51"/>
      <c r="BN878" s="51"/>
      <c r="BO878" s="51"/>
      <c r="BP878" s="51"/>
      <c r="BQ878" s="51"/>
      <c r="BR878" s="51"/>
      <c r="BS878" s="51"/>
      <c r="BT878" s="51"/>
      <c r="BU878" s="51"/>
      <c r="BV878" s="51"/>
      <c r="BW878" s="51"/>
      <c r="BX878" s="51"/>
      <c r="BY878" s="51"/>
      <c r="BZ878" s="51"/>
      <c r="CA878" s="51"/>
      <c r="CB878" s="51"/>
    </row>
    <row r="879" spans="1:80" ht="9.75" customHeight="1" x14ac:dyDescent="0.4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  <c r="BB879" s="51"/>
      <c r="BC879" s="51"/>
      <c r="BD879" s="51"/>
      <c r="BE879" s="51"/>
      <c r="BF879" s="51"/>
      <c r="BG879" s="51"/>
      <c r="BH879" s="51"/>
      <c r="BI879" s="51"/>
      <c r="BJ879" s="51"/>
      <c r="BK879" s="51"/>
      <c r="BL879" s="51"/>
      <c r="BM879" s="51"/>
      <c r="BN879" s="51"/>
      <c r="BO879" s="51"/>
      <c r="BP879" s="51"/>
      <c r="BQ879" s="51"/>
      <c r="BR879" s="51"/>
      <c r="BS879" s="51"/>
      <c r="BT879" s="51"/>
      <c r="BU879" s="51"/>
      <c r="BV879" s="51"/>
      <c r="BW879" s="51"/>
      <c r="BX879" s="51"/>
      <c r="BY879" s="51"/>
      <c r="BZ879" s="51"/>
      <c r="CA879" s="51"/>
      <c r="CB879" s="51"/>
    </row>
    <row r="880" spans="1:80" ht="9.75" customHeight="1" x14ac:dyDescent="0.4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  <c r="BB880" s="51"/>
      <c r="BC880" s="51"/>
      <c r="BD880" s="51"/>
      <c r="BE880" s="51"/>
      <c r="BF880" s="51"/>
      <c r="BG880" s="51"/>
      <c r="BH880" s="51"/>
      <c r="BI880" s="51"/>
      <c r="BJ880" s="51"/>
      <c r="BK880" s="51"/>
      <c r="BL880" s="51"/>
      <c r="BM880" s="51"/>
      <c r="BN880" s="51"/>
      <c r="BO880" s="51"/>
      <c r="BP880" s="51"/>
      <c r="BQ880" s="51"/>
      <c r="BR880" s="51"/>
      <c r="BS880" s="51"/>
      <c r="BT880" s="51"/>
      <c r="BU880" s="51"/>
      <c r="BV880" s="51"/>
      <c r="BW880" s="51"/>
      <c r="BX880" s="51"/>
      <c r="BY880" s="51"/>
      <c r="BZ880" s="51"/>
      <c r="CA880" s="51"/>
      <c r="CB880" s="51"/>
    </row>
    <row r="881" spans="1:80" ht="9.75" customHeight="1" x14ac:dyDescent="0.4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  <c r="BB881" s="51"/>
      <c r="BC881" s="51"/>
      <c r="BD881" s="51"/>
      <c r="BE881" s="51"/>
      <c r="BF881" s="51"/>
      <c r="BG881" s="51"/>
      <c r="BH881" s="51"/>
      <c r="BI881" s="51"/>
      <c r="BJ881" s="51"/>
      <c r="BK881" s="51"/>
      <c r="BL881" s="51"/>
      <c r="BM881" s="51"/>
      <c r="BN881" s="51"/>
      <c r="BO881" s="51"/>
      <c r="BP881" s="51"/>
      <c r="BQ881" s="51"/>
      <c r="BR881" s="51"/>
      <c r="BS881" s="51"/>
      <c r="BT881" s="51"/>
      <c r="BU881" s="51"/>
      <c r="BV881" s="51"/>
      <c r="BW881" s="51"/>
      <c r="BX881" s="51"/>
      <c r="BY881" s="51"/>
      <c r="BZ881" s="51"/>
      <c r="CA881" s="51"/>
      <c r="CB881" s="51"/>
    </row>
    <row r="882" spans="1:80" ht="9.75" customHeight="1" x14ac:dyDescent="0.4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  <c r="BI882" s="51"/>
      <c r="BJ882" s="51"/>
      <c r="BK882" s="51"/>
      <c r="BL882" s="51"/>
      <c r="BM882" s="51"/>
      <c r="BN882" s="51"/>
      <c r="BO882" s="51"/>
      <c r="BP882" s="51"/>
      <c r="BQ882" s="51"/>
      <c r="BR882" s="51"/>
      <c r="BS882" s="51"/>
      <c r="BT882" s="51"/>
      <c r="BU882" s="51"/>
      <c r="BV882" s="51"/>
      <c r="BW882" s="51"/>
      <c r="BX882" s="51"/>
      <c r="BY882" s="51"/>
      <c r="BZ882" s="51"/>
      <c r="CA882" s="51"/>
      <c r="CB882" s="51"/>
    </row>
    <row r="883" spans="1:80" ht="9.75" customHeight="1" x14ac:dyDescent="0.4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  <c r="BB883" s="51"/>
      <c r="BC883" s="51"/>
      <c r="BD883" s="51"/>
      <c r="BE883" s="51"/>
      <c r="BF883" s="51"/>
      <c r="BG883" s="51"/>
      <c r="BH883" s="51"/>
      <c r="BI883" s="51"/>
      <c r="BJ883" s="51"/>
      <c r="BK883" s="51"/>
      <c r="BL883" s="51"/>
      <c r="BM883" s="51"/>
      <c r="BN883" s="51"/>
      <c r="BO883" s="51"/>
      <c r="BP883" s="51"/>
      <c r="BQ883" s="51"/>
      <c r="BR883" s="51"/>
      <c r="BS883" s="51"/>
      <c r="BT883" s="51"/>
      <c r="BU883" s="51"/>
      <c r="BV883" s="51"/>
      <c r="BW883" s="51"/>
      <c r="BX883" s="51"/>
      <c r="BY883" s="51"/>
      <c r="BZ883" s="51"/>
      <c r="CA883" s="51"/>
      <c r="CB883" s="51"/>
    </row>
    <row r="884" spans="1:80" ht="9.75" customHeight="1" x14ac:dyDescent="0.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  <c r="BB884" s="51"/>
      <c r="BC884" s="51"/>
      <c r="BD884" s="51"/>
      <c r="BE884" s="51"/>
      <c r="BF884" s="51"/>
      <c r="BG884" s="51"/>
      <c r="BH884" s="51"/>
      <c r="BI884" s="51"/>
      <c r="BJ884" s="51"/>
      <c r="BK884" s="51"/>
      <c r="BL884" s="51"/>
      <c r="BM884" s="51"/>
      <c r="BN884" s="51"/>
      <c r="BO884" s="51"/>
      <c r="BP884" s="51"/>
      <c r="BQ884" s="51"/>
      <c r="BR884" s="51"/>
      <c r="BS884" s="51"/>
      <c r="BT884" s="51"/>
      <c r="BU884" s="51"/>
      <c r="BV884" s="51"/>
      <c r="BW884" s="51"/>
      <c r="BX884" s="51"/>
      <c r="BY884" s="51"/>
      <c r="BZ884" s="51"/>
      <c r="CA884" s="51"/>
      <c r="CB884" s="51"/>
    </row>
    <row r="885" spans="1:80" ht="9.75" customHeight="1" x14ac:dyDescent="0.4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  <c r="BB885" s="51"/>
      <c r="BC885" s="51"/>
      <c r="BD885" s="51"/>
      <c r="BE885" s="51"/>
      <c r="BF885" s="51"/>
      <c r="BG885" s="51"/>
      <c r="BH885" s="51"/>
      <c r="BI885" s="51"/>
      <c r="BJ885" s="51"/>
      <c r="BK885" s="51"/>
      <c r="BL885" s="51"/>
      <c r="BM885" s="51"/>
      <c r="BN885" s="51"/>
      <c r="BO885" s="51"/>
      <c r="BP885" s="51"/>
      <c r="BQ885" s="51"/>
      <c r="BR885" s="51"/>
      <c r="BS885" s="51"/>
      <c r="BT885" s="51"/>
      <c r="BU885" s="51"/>
      <c r="BV885" s="51"/>
      <c r="BW885" s="51"/>
      <c r="BX885" s="51"/>
      <c r="BY885" s="51"/>
      <c r="BZ885" s="51"/>
      <c r="CA885" s="51"/>
      <c r="CB885" s="51"/>
    </row>
    <row r="886" spans="1:80" ht="9.75" customHeight="1" x14ac:dyDescent="0.4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  <c r="BB886" s="51"/>
      <c r="BC886" s="51"/>
      <c r="BD886" s="51"/>
      <c r="BE886" s="51"/>
      <c r="BF886" s="51"/>
      <c r="BG886" s="51"/>
      <c r="BH886" s="51"/>
      <c r="BI886" s="51"/>
      <c r="BJ886" s="51"/>
      <c r="BK886" s="51"/>
      <c r="BL886" s="51"/>
      <c r="BM886" s="51"/>
      <c r="BN886" s="51"/>
      <c r="BO886" s="51"/>
      <c r="BP886" s="51"/>
      <c r="BQ886" s="51"/>
      <c r="BR886" s="51"/>
      <c r="BS886" s="51"/>
      <c r="BT886" s="51"/>
      <c r="BU886" s="51"/>
      <c r="BV886" s="51"/>
      <c r="BW886" s="51"/>
      <c r="BX886" s="51"/>
      <c r="BY886" s="51"/>
      <c r="BZ886" s="51"/>
      <c r="CA886" s="51"/>
      <c r="CB886" s="51"/>
    </row>
    <row r="887" spans="1:80" ht="9.75" customHeight="1" x14ac:dyDescent="0.4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  <c r="BB887" s="51"/>
      <c r="BC887" s="51"/>
      <c r="BD887" s="51"/>
      <c r="BE887" s="51"/>
      <c r="BF887" s="51"/>
      <c r="BG887" s="51"/>
      <c r="BH887" s="51"/>
      <c r="BI887" s="51"/>
      <c r="BJ887" s="51"/>
      <c r="BK887" s="51"/>
      <c r="BL887" s="51"/>
      <c r="BM887" s="51"/>
      <c r="BN887" s="51"/>
      <c r="BO887" s="51"/>
      <c r="BP887" s="51"/>
      <c r="BQ887" s="51"/>
      <c r="BR887" s="51"/>
      <c r="BS887" s="51"/>
      <c r="BT887" s="51"/>
      <c r="BU887" s="51"/>
      <c r="BV887" s="51"/>
      <c r="BW887" s="51"/>
      <c r="BX887" s="51"/>
      <c r="BY887" s="51"/>
      <c r="BZ887" s="51"/>
      <c r="CA887" s="51"/>
      <c r="CB887" s="51"/>
    </row>
    <row r="888" spans="1:80" ht="9.75" customHeight="1" x14ac:dyDescent="0.4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  <c r="BB888" s="51"/>
      <c r="BC888" s="51"/>
      <c r="BD888" s="51"/>
      <c r="BE888" s="51"/>
      <c r="BF888" s="51"/>
      <c r="BG888" s="51"/>
      <c r="BH888" s="51"/>
      <c r="BI888" s="51"/>
      <c r="BJ888" s="51"/>
      <c r="BK888" s="51"/>
      <c r="BL888" s="51"/>
      <c r="BM888" s="51"/>
      <c r="BN888" s="51"/>
      <c r="BO888" s="51"/>
      <c r="BP888" s="51"/>
      <c r="BQ888" s="51"/>
      <c r="BR888" s="51"/>
      <c r="BS888" s="51"/>
      <c r="BT888" s="51"/>
      <c r="BU888" s="51"/>
      <c r="BV888" s="51"/>
      <c r="BW888" s="51"/>
      <c r="BX888" s="51"/>
      <c r="BY888" s="51"/>
      <c r="BZ888" s="51"/>
      <c r="CA888" s="51"/>
      <c r="CB888" s="51"/>
    </row>
    <row r="889" spans="1:80" ht="9.75" customHeight="1" x14ac:dyDescent="0.4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  <c r="BB889" s="51"/>
      <c r="BC889" s="51"/>
      <c r="BD889" s="51"/>
      <c r="BE889" s="51"/>
      <c r="BF889" s="51"/>
      <c r="BG889" s="51"/>
      <c r="BH889" s="51"/>
      <c r="BI889" s="51"/>
      <c r="BJ889" s="51"/>
      <c r="BK889" s="51"/>
      <c r="BL889" s="51"/>
      <c r="BM889" s="51"/>
      <c r="BN889" s="51"/>
      <c r="BO889" s="51"/>
      <c r="BP889" s="51"/>
      <c r="BQ889" s="51"/>
      <c r="BR889" s="51"/>
      <c r="BS889" s="51"/>
      <c r="BT889" s="51"/>
      <c r="BU889" s="51"/>
      <c r="BV889" s="51"/>
      <c r="BW889" s="51"/>
      <c r="BX889" s="51"/>
      <c r="BY889" s="51"/>
      <c r="BZ889" s="51"/>
      <c r="CA889" s="51"/>
      <c r="CB889" s="51"/>
    </row>
    <row r="890" spans="1:80" ht="9.75" customHeight="1" x14ac:dyDescent="0.4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  <c r="BB890" s="51"/>
      <c r="BC890" s="51"/>
      <c r="BD890" s="51"/>
      <c r="BE890" s="51"/>
      <c r="BF890" s="51"/>
      <c r="BG890" s="51"/>
      <c r="BH890" s="51"/>
      <c r="BI890" s="51"/>
      <c r="BJ890" s="51"/>
      <c r="BK890" s="51"/>
      <c r="BL890" s="51"/>
      <c r="BM890" s="51"/>
      <c r="BN890" s="51"/>
      <c r="BO890" s="51"/>
      <c r="BP890" s="51"/>
      <c r="BQ890" s="51"/>
      <c r="BR890" s="51"/>
      <c r="BS890" s="51"/>
      <c r="BT890" s="51"/>
      <c r="BU890" s="51"/>
      <c r="BV890" s="51"/>
      <c r="BW890" s="51"/>
      <c r="BX890" s="51"/>
      <c r="BY890" s="51"/>
      <c r="BZ890" s="51"/>
      <c r="CA890" s="51"/>
      <c r="CB890" s="51"/>
    </row>
    <row r="891" spans="1:80" ht="9.75" customHeight="1" x14ac:dyDescent="0.4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  <c r="BB891" s="51"/>
      <c r="BC891" s="51"/>
      <c r="BD891" s="51"/>
      <c r="BE891" s="51"/>
      <c r="BF891" s="51"/>
      <c r="BG891" s="51"/>
      <c r="BH891" s="51"/>
      <c r="BI891" s="51"/>
      <c r="BJ891" s="51"/>
      <c r="BK891" s="51"/>
      <c r="BL891" s="51"/>
      <c r="BM891" s="51"/>
      <c r="BN891" s="51"/>
      <c r="BO891" s="51"/>
      <c r="BP891" s="51"/>
      <c r="BQ891" s="51"/>
      <c r="BR891" s="51"/>
      <c r="BS891" s="51"/>
      <c r="BT891" s="51"/>
      <c r="BU891" s="51"/>
      <c r="BV891" s="51"/>
      <c r="BW891" s="51"/>
      <c r="BX891" s="51"/>
      <c r="BY891" s="51"/>
      <c r="BZ891" s="51"/>
      <c r="CA891" s="51"/>
      <c r="CB891" s="51"/>
    </row>
    <row r="892" spans="1:80" ht="9.75" customHeight="1" x14ac:dyDescent="0.4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  <c r="BB892" s="51"/>
      <c r="BC892" s="51"/>
      <c r="BD892" s="51"/>
      <c r="BE892" s="51"/>
      <c r="BF892" s="51"/>
      <c r="BG892" s="51"/>
      <c r="BH892" s="51"/>
      <c r="BI892" s="51"/>
      <c r="BJ892" s="51"/>
      <c r="BK892" s="51"/>
      <c r="BL892" s="51"/>
      <c r="BM892" s="51"/>
      <c r="BN892" s="51"/>
      <c r="BO892" s="51"/>
      <c r="BP892" s="51"/>
      <c r="BQ892" s="51"/>
      <c r="BR892" s="51"/>
      <c r="BS892" s="51"/>
      <c r="BT892" s="51"/>
      <c r="BU892" s="51"/>
      <c r="BV892" s="51"/>
      <c r="BW892" s="51"/>
      <c r="BX892" s="51"/>
      <c r="BY892" s="51"/>
      <c r="BZ892" s="51"/>
      <c r="CA892" s="51"/>
      <c r="CB892" s="51"/>
    </row>
    <row r="893" spans="1:80" ht="9.75" customHeight="1" x14ac:dyDescent="0.4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  <c r="BB893" s="51"/>
      <c r="BC893" s="51"/>
      <c r="BD893" s="51"/>
      <c r="BE893" s="51"/>
      <c r="BF893" s="51"/>
      <c r="BG893" s="51"/>
      <c r="BH893" s="51"/>
      <c r="BI893" s="51"/>
      <c r="BJ893" s="51"/>
      <c r="BK893" s="51"/>
      <c r="BL893" s="51"/>
      <c r="BM893" s="51"/>
      <c r="BN893" s="51"/>
      <c r="BO893" s="51"/>
      <c r="BP893" s="51"/>
      <c r="BQ893" s="51"/>
      <c r="BR893" s="51"/>
      <c r="BS893" s="51"/>
      <c r="BT893" s="51"/>
      <c r="BU893" s="51"/>
      <c r="BV893" s="51"/>
      <c r="BW893" s="51"/>
      <c r="BX893" s="51"/>
      <c r="BY893" s="51"/>
      <c r="BZ893" s="51"/>
      <c r="CA893" s="51"/>
      <c r="CB893" s="51"/>
    </row>
    <row r="894" spans="1:80" ht="9.75" customHeight="1" x14ac:dyDescent="0.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  <c r="BB894" s="51"/>
      <c r="BC894" s="51"/>
      <c r="BD894" s="51"/>
      <c r="BE894" s="51"/>
      <c r="BF894" s="51"/>
      <c r="BG894" s="51"/>
      <c r="BH894" s="51"/>
      <c r="BI894" s="51"/>
      <c r="BJ894" s="51"/>
      <c r="BK894" s="51"/>
      <c r="BL894" s="51"/>
      <c r="BM894" s="51"/>
      <c r="BN894" s="51"/>
      <c r="BO894" s="51"/>
      <c r="BP894" s="51"/>
      <c r="BQ894" s="51"/>
      <c r="BR894" s="51"/>
      <c r="BS894" s="51"/>
      <c r="BT894" s="51"/>
      <c r="BU894" s="51"/>
      <c r="BV894" s="51"/>
      <c r="BW894" s="51"/>
      <c r="BX894" s="51"/>
      <c r="BY894" s="51"/>
      <c r="BZ894" s="51"/>
      <c r="CA894" s="51"/>
      <c r="CB894" s="51"/>
    </row>
    <row r="895" spans="1:80" ht="9.75" customHeight="1" x14ac:dyDescent="0.4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  <c r="BB895" s="51"/>
      <c r="BC895" s="51"/>
      <c r="BD895" s="51"/>
      <c r="BE895" s="51"/>
      <c r="BF895" s="51"/>
      <c r="BG895" s="51"/>
      <c r="BH895" s="51"/>
      <c r="BI895" s="51"/>
      <c r="BJ895" s="51"/>
      <c r="BK895" s="51"/>
      <c r="BL895" s="51"/>
      <c r="BM895" s="51"/>
      <c r="BN895" s="51"/>
      <c r="BO895" s="51"/>
      <c r="BP895" s="51"/>
      <c r="BQ895" s="51"/>
      <c r="BR895" s="51"/>
      <c r="BS895" s="51"/>
      <c r="BT895" s="51"/>
      <c r="BU895" s="51"/>
      <c r="BV895" s="51"/>
      <c r="BW895" s="51"/>
      <c r="BX895" s="51"/>
      <c r="BY895" s="51"/>
      <c r="BZ895" s="51"/>
      <c r="CA895" s="51"/>
      <c r="CB895" s="51"/>
    </row>
    <row r="896" spans="1:80" ht="9.75" customHeight="1" x14ac:dyDescent="0.4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  <c r="BB896" s="51"/>
      <c r="BC896" s="51"/>
      <c r="BD896" s="51"/>
      <c r="BE896" s="51"/>
      <c r="BF896" s="51"/>
      <c r="BG896" s="51"/>
      <c r="BH896" s="51"/>
      <c r="BI896" s="51"/>
      <c r="BJ896" s="51"/>
      <c r="BK896" s="51"/>
      <c r="BL896" s="51"/>
      <c r="BM896" s="51"/>
      <c r="BN896" s="51"/>
      <c r="BO896" s="51"/>
      <c r="BP896" s="51"/>
      <c r="BQ896" s="51"/>
      <c r="BR896" s="51"/>
      <c r="BS896" s="51"/>
      <c r="BT896" s="51"/>
      <c r="BU896" s="51"/>
      <c r="BV896" s="51"/>
      <c r="BW896" s="51"/>
      <c r="BX896" s="51"/>
      <c r="BY896" s="51"/>
      <c r="BZ896" s="51"/>
      <c r="CA896" s="51"/>
      <c r="CB896" s="51"/>
    </row>
    <row r="897" spans="1:80" ht="9.75" customHeight="1" x14ac:dyDescent="0.4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  <c r="BB897" s="51"/>
      <c r="BC897" s="51"/>
      <c r="BD897" s="51"/>
      <c r="BE897" s="51"/>
      <c r="BF897" s="51"/>
      <c r="BG897" s="51"/>
      <c r="BH897" s="51"/>
      <c r="BI897" s="51"/>
      <c r="BJ897" s="51"/>
      <c r="BK897" s="51"/>
      <c r="BL897" s="51"/>
      <c r="BM897" s="51"/>
      <c r="BN897" s="51"/>
      <c r="BO897" s="51"/>
      <c r="BP897" s="51"/>
      <c r="BQ897" s="51"/>
      <c r="BR897" s="51"/>
      <c r="BS897" s="51"/>
      <c r="BT897" s="51"/>
      <c r="BU897" s="51"/>
      <c r="BV897" s="51"/>
      <c r="BW897" s="51"/>
      <c r="BX897" s="51"/>
      <c r="BY897" s="51"/>
      <c r="BZ897" s="51"/>
      <c r="CA897" s="51"/>
      <c r="CB897" s="51"/>
    </row>
    <row r="898" spans="1:80" ht="9.75" customHeight="1" x14ac:dyDescent="0.4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  <c r="BB898" s="51"/>
      <c r="BC898" s="51"/>
      <c r="BD898" s="51"/>
      <c r="BE898" s="51"/>
      <c r="BF898" s="51"/>
      <c r="BG898" s="51"/>
      <c r="BH898" s="51"/>
      <c r="BI898" s="51"/>
      <c r="BJ898" s="51"/>
      <c r="BK898" s="51"/>
      <c r="BL898" s="51"/>
      <c r="BM898" s="51"/>
      <c r="BN898" s="51"/>
      <c r="BO898" s="51"/>
      <c r="BP898" s="51"/>
      <c r="BQ898" s="51"/>
      <c r="BR898" s="51"/>
      <c r="BS898" s="51"/>
      <c r="BT898" s="51"/>
      <c r="BU898" s="51"/>
      <c r="BV898" s="51"/>
      <c r="BW898" s="51"/>
      <c r="BX898" s="51"/>
      <c r="BY898" s="51"/>
      <c r="BZ898" s="51"/>
      <c r="CA898" s="51"/>
      <c r="CB898" s="51"/>
    </row>
    <row r="899" spans="1:80" ht="9.75" customHeight="1" x14ac:dyDescent="0.4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  <c r="BB899" s="51"/>
      <c r="BC899" s="51"/>
      <c r="BD899" s="51"/>
      <c r="BE899" s="51"/>
      <c r="BF899" s="51"/>
      <c r="BG899" s="51"/>
      <c r="BH899" s="51"/>
      <c r="BI899" s="51"/>
      <c r="BJ899" s="51"/>
      <c r="BK899" s="51"/>
      <c r="BL899" s="51"/>
      <c r="BM899" s="51"/>
      <c r="BN899" s="51"/>
      <c r="BO899" s="51"/>
      <c r="BP899" s="51"/>
      <c r="BQ899" s="51"/>
      <c r="BR899" s="51"/>
      <c r="BS899" s="51"/>
      <c r="BT899" s="51"/>
      <c r="BU899" s="51"/>
      <c r="BV899" s="51"/>
      <c r="BW899" s="51"/>
      <c r="BX899" s="51"/>
      <c r="BY899" s="51"/>
      <c r="BZ899" s="51"/>
      <c r="CA899" s="51"/>
      <c r="CB899" s="51"/>
    </row>
    <row r="900" spans="1:80" ht="9.75" customHeight="1" x14ac:dyDescent="0.4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  <c r="BB900" s="51"/>
      <c r="BC900" s="51"/>
      <c r="BD900" s="51"/>
      <c r="BE900" s="51"/>
      <c r="BF900" s="51"/>
      <c r="BG900" s="51"/>
      <c r="BH900" s="51"/>
      <c r="BI900" s="51"/>
      <c r="BJ900" s="51"/>
      <c r="BK900" s="51"/>
      <c r="BL900" s="51"/>
      <c r="BM900" s="51"/>
      <c r="BN900" s="51"/>
      <c r="BO900" s="51"/>
      <c r="BP900" s="51"/>
      <c r="BQ900" s="51"/>
      <c r="BR900" s="51"/>
      <c r="BS900" s="51"/>
      <c r="BT900" s="51"/>
      <c r="BU900" s="51"/>
      <c r="BV900" s="51"/>
      <c r="BW900" s="51"/>
      <c r="BX900" s="51"/>
      <c r="BY900" s="51"/>
      <c r="BZ900" s="51"/>
      <c r="CA900" s="51"/>
      <c r="CB900" s="51"/>
    </row>
    <row r="901" spans="1:80" ht="9.75" customHeight="1" x14ac:dyDescent="0.4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  <c r="BB901" s="51"/>
      <c r="BC901" s="51"/>
      <c r="BD901" s="51"/>
      <c r="BE901" s="51"/>
      <c r="BF901" s="51"/>
      <c r="BG901" s="51"/>
      <c r="BH901" s="51"/>
      <c r="BI901" s="51"/>
      <c r="BJ901" s="51"/>
      <c r="BK901" s="51"/>
      <c r="BL901" s="51"/>
      <c r="BM901" s="51"/>
      <c r="BN901" s="51"/>
      <c r="BO901" s="51"/>
      <c r="BP901" s="51"/>
      <c r="BQ901" s="51"/>
      <c r="BR901" s="51"/>
      <c r="BS901" s="51"/>
      <c r="BT901" s="51"/>
      <c r="BU901" s="51"/>
      <c r="BV901" s="51"/>
      <c r="BW901" s="51"/>
      <c r="BX901" s="51"/>
      <c r="BY901" s="51"/>
      <c r="BZ901" s="51"/>
      <c r="CA901" s="51"/>
      <c r="CB901" s="51"/>
    </row>
    <row r="902" spans="1:80" ht="9.75" customHeight="1" x14ac:dyDescent="0.4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  <c r="BB902" s="51"/>
      <c r="BC902" s="51"/>
      <c r="BD902" s="51"/>
      <c r="BE902" s="51"/>
      <c r="BF902" s="51"/>
      <c r="BG902" s="51"/>
      <c r="BH902" s="51"/>
      <c r="BI902" s="51"/>
      <c r="BJ902" s="51"/>
      <c r="BK902" s="51"/>
      <c r="BL902" s="51"/>
      <c r="BM902" s="51"/>
      <c r="BN902" s="51"/>
      <c r="BO902" s="51"/>
      <c r="BP902" s="51"/>
      <c r="BQ902" s="51"/>
      <c r="BR902" s="51"/>
      <c r="BS902" s="51"/>
      <c r="BT902" s="51"/>
      <c r="BU902" s="51"/>
      <c r="BV902" s="51"/>
      <c r="BW902" s="51"/>
      <c r="BX902" s="51"/>
      <c r="BY902" s="51"/>
      <c r="BZ902" s="51"/>
      <c r="CA902" s="51"/>
      <c r="CB902" s="51"/>
    </row>
    <row r="903" spans="1:80" ht="9.75" customHeight="1" x14ac:dyDescent="0.4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  <c r="BB903" s="51"/>
      <c r="BC903" s="51"/>
      <c r="BD903" s="51"/>
      <c r="BE903" s="51"/>
      <c r="BF903" s="51"/>
      <c r="BG903" s="51"/>
      <c r="BH903" s="51"/>
      <c r="BI903" s="51"/>
      <c r="BJ903" s="51"/>
      <c r="BK903" s="51"/>
      <c r="BL903" s="51"/>
      <c r="BM903" s="51"/>
      <c r="BN903" s="51"/>
      <c r="BO903" s="51"/>
      <c r="BP903" s="51"/>
      <c r="BQ903" s="51"/>
      <c r="BR903" s="51"/>
      <c r="BS903" s="51"/>
      <c r="BT903" s="51"/>
      <c r="BU903" s="51"/>
      <c r="BV903" s="51"/>
      <c r="BW903" s="51"/>
      <c r="BX903" s="51"/>
      <c r="BY903" s="51"/>
      <c r="BZ903" s="51"/>
      <c r="CA903" s="51"/>
      <c r="CB903" s="51"/>
    </row>
    <row r="904" spans="1:80" ht="9.75" customHeight="1" x14ac:dyDescent="0.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  <c r="BB904" s="51"/>
      <c r="BC904" s="51"/>
      <c r="BD904" s="51"/>
      <c r="BE904" s="51"/>
      <c r="BF904" s="51"/>
      <c r="BG904" s="51"/>
      <c r="BH904" s="51"/>
      <c r="BI904" s="51"/>
      <c r="BJ904" s="51"/>
      <c r="BK904" s="51"/>
      <c r="BL904" s="51"/>
      <c r="BM904" s="51"/>
      <c r="BN904" s="51"/>
      <c r="BO904" s="51"/>
      <c r="BP904" s="51"/>
      <c r="BQ904" s="51"/>
      <c r="BR904" s="51"/>
      <c r="BS904" s="51"/>
      <c r="BT904" s="51"/>
      <c r="BU904" s="51"/>
      <c r="BV904" s="51"/>
      <c r="BW904" s="51"/>
      <c r="BX904" s="51"/>
      <c r="BY904" s="51"/>
      <c r="BZ904" s="51"/>
      <c r="CA904" s="51"/>
      <c r="CB904" s="51"/>
    </row>
    <row r="905" spans="1:80" ht="9.75" customHeight="1" x14ac:dyDescent="0.4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  <c r="BB905" s="51"/>
      <c r="BC905" s="51"/>
      <c r="BD905" s="51"/>
      <c r="BE905" s="51"/>
      <c r="BF905" s="51"/>
      <c r="BG905" s="51"/>
      <c r="BH905" s="51"/>
      <c r="BI905" s="51"/>
      <c r="BJ905" s="51"/>
      <c r="BK905" s="51"/>
      <c r="BL905" s="51"/>
      <c r="BM905" s="51"/>
      <c r="BN905" s="51"/>
      <c r="BO905" s="51"/>
      <c r="BP905" s="51"/>
      <c r="BQ905" s="51"/>
      <c r="BR905" s="51"/>
      <c r="BS905" s="51"/>
      <c r="BT905" s="51"/>
      <c r="BU905" s="51"/>
      <c r="BV905" s="51"/>
      <c r="BW905" s="51"/>
      <c r="BX905" s="51"/>
      <c r="BY905" s="51"/>
      <c r="BZ905" s="51"/>
      <c r="CA905" s="51"/>
      <c r="CB905" s="51"/>
    </row>
    <row r="906" spans="1:80" ht="9.75" customHeight="1" x14ac:dyDescent="0.4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  <c r="BB906" s="51"/>
      <c r="BC906" s="51"/>
      <c r="BD906" s="51"/>
      <c r="BE906" s="51"/>
      <c r="BF906" s="51"/>
      <c r="BG906" s="51"/>
      <c r="BH906" s="51"/>
      <c r="BI906" s="51"/>
      <c r="BJ906" s="51"/>
      <c r="BK906" s="51"/>
      <c r="BL906" s="51"/>
      <c r="BM906" s="51"/>
      <c r="BN906" s="51"/>
      <c r="BO906" s="51"/>
      <c r="BP906" s="51"/>
      <c r="BQ906" s="51"/>
      <c r="BR906" s="51"/>
      <c r="BS906" s="51"/>
      <c r="BT906" s="51"/>
      <c r="BU906" s="51"/>
      <c r="BV906" s="51"/>
      <c r="BW906" s="51"/>
      <c r="BX906" s="51"/>
      <c r="BY906" s="51"/>
      <c r="BZ906" s="51"/>
      <c r="CA906" s="51"/>
      <c r="CB906" s="51"/>
    </row>
    <row r="907" spans="1:80" ht="9.75" customHeight="1" x14ac:dyDescent="0.4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  <c r="BB907" s="51"/>
      <c r="BC907" s="51"/>
      <c r="BD907" s="51"/>
      <c r="BE907" s="51"/>
      <c r="BF907" s="51"/>
      <c r="BG907" s="51"/>
      <c r="BH907" s="51"/>
      <c r="BI907" s="51"/>
      <c r="BJ907" s="51"/>
      <c r="BK907" s="51"/>
      <c r="BL907" s="51"/>
      <c r="BM907" s="51"/>
      <c r="BN907" s="51"/>
      <c r="BO907" s="51"/>
      <c r="BP907" s="51"/>
      <c r="BQ907" s="51"/>
      <c r="BR907" s="51"/>
      <c r="BS907" s="51"/>
      <c r="BT907" s="51"/>
      <c r="BU907" s="51"/>
      <c r="BV907" s="51"/>
      <c r="BW907" s="51"/>
      <c r="BX907" s="51"/>
      <c r="BY907" s="51"/>
      <c r="BZ907" s="51"/>
      <c r="CA907" s="51"/>
      <c r="CB907" s="51"/>
    </row>
    <row r="908" spans="1:80" ht="9.75" customHeight="1" x14ac:dyDescent="0.4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  <c r="BB908" s="51"/>
      <c r="BC908" s="51"/>
      <c r="BD908" s="51"/>
      <c r="BE908" s="51"/>
      <c r="BF908" s="51"/>
      <c r="BG908" s="51"/>
      <c r="BH908" s="51"/>
      <c r="BI908" s="51"/>
      <c r="BJ908" s="51"/>
      <c r="BK908" s="51"/>
      <c r="BL908" s="51"/>
      <c r="BM908" s="51"/>
      <c r="BN908" s="51"/>
      <c r="BO908" s="51"/>
      <c r="BP908" s="51"/>
      <c r="BQ908" s="51"/>
      <c r="BR908" s="51"/>
      <c r="BS908" s="51"/>
      <c r="BT908" s="51"/>
      <c r="BU908" s="51"/>
      <c r="BV908" s="51"/>
      <c r="BW908" s="51"/>
      <c r="BX908" s="51"/>
      <c r="BY908" s="51"/>
      <c r="BZ908" s="51"/>
      <c r="CA908" s="51"/>
      <c r="CB908" s="51"/>
    </row>
    <row r="909" spans="1:80" ht="9.75" customHeight="1" x14ac:dyDescent="0.4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  <c r="BB909" s="51"/>
      <c r="BC909" s="51"/>
      <c r="BD909" s="51"/>
      <c r="BE909" s="51"/>
      <c r="BF909" s="51"/>
      <c r="BG909" s="51"/>
      <c r="BH909" s="51"/>
      <c r="BI909" s="51"/>
      <c r="BJ909" s="51"/>
      <c r="BK909" s="51"/>
      <c r="BL909" s="51"/>
      <c r="BM909" s="51"/>
      <c r="BN909" s="51"/>
      <c r="BO909" s="51"/>
      <c r="BP909" s="51"/>
      <c r="BQ909" s="51"/>
      <c r="BR909" s="51"/>
      <c r="BS909" s="51"/>
      <c r="BT909" s="51"/>
      <c r="BU909" s="51"/>
      <c r="BV909" s="51"/>
      <c r="BW909" s="51"/>
      <c r="BX909" s="51"/>
      <c r="BY909" s="51"/>
      <c r="BZ909" s="51"/>
      <c r="CA909" s="51"/>
      <c r="CB909" s="51"/>
    </row>
    <row r="910" spans="1:80" ht="9.75" customHeight="1" x14ac:dyDescent="0.4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  <c r="BB910" s="51"/>
      <c r="BC910" s="51"/>
      <c r="BD910" s="51"/>
      <c r="BE910" s="51"/>
      <c r="BF910" s="51"/>
      <c r="BG910" s="51"/>
      <c r="BH910" s="51"/>
      <c r="BI910" s="51"/>
      <c r="BJ910" s="51"/>
      <c r="BK910" s="51"/>
      <c r="BL910" s="51"/>
      <c r="BM910" s="51"/>
      <c r="BN910" s="51"/>
      <c r="BO910" s="51"/>
      <c r="BP910" s="51"/>
      <c r="BQ910" s="51"/>
      <c r="BR910" s="51"/>
      <c r="BS910" s="51"/>
      <c r="BT910" s="51"/>
      <c r="BU910" s="51"/>
      <c r="BV910" s="51"/>
      <c r="BW910" s="51"/>
      <c r="BX910" s="51"/>
      <c r="BY910" s="51"/>
      <c r="BZ910" s="51"/>
      <c r="CA910" s="51"/>
      <c r="CB910" s="51"/>
    </row>
    <row r="911" spans="1:80" ht="9.75" customHeight="1" x14ac:dyDescent="0.4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  <c r="BB911" s="51"/>
      <c r="BC911" s="51"/>
      <c r="BD911" s="51"/>
      <c r="BE911" s="51"/>
      <c r="BF911" s="51"/>
      <c r="BG911" s="51"/>
      <c r="BH911" s="51"/>
      <c r="BI911" s="51"/>
      <c r="BJ911" s="51"/>
      <c r="BK911" s="51"/>
      <c r="BL911" s="51"/>
      <c r="BM911" s="51"/>
      <c r="BN911" s="51"/>
      <c r="BO911" s="51"/>
      <c r="BP911" s="51"/>
      <c r="BQ911" s="51"/>
      <c r="BR911" s="51"/>
      <c r="BS911" s="51"/>
      <c r="BT911" s="51"/>
      <c r="BU911" s="51"/>
      <c r="BV911" s="51"/>
      <c r="BW911" s="51"/>
      <c r="BX911" s="51"/>
      <c r="BY911" s="51"/>
      <c r="BZ911" s="51"/>
      <c r="CA911" s="51"/>
      <c r="CB911" s="51"/>
    </row>
    <row r="912" spans="1:80" ht="9.75" customHeight="1" x14ac:dyDescent="0.4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  <c r="BB912" s="51"/>
      <c r="BC912" s="51"/>
      <c r="BD912" s="51"/>
      <c r="BE912" s="51"/>
      <c r="BF912" s="51"/>
      <c r="BG912" s="51"/>
      <c r="BH912" s="51"/>
      <c r="BI912" s="51"/>
      <c r="BJ912" s="51"/>
      <c r="BK912" s="51"/>
      <c r="BL912" s="51"/>
      <c r="BM912" s="51"/>
      <c r="BN912" s="51"/>
      <c r="BO912" s="51"/>
      <c r="BP912" s="51"/>
      <c r="BQ912" s="51"/>
      <c r="BR912" s="51"/>
      <c r="BS912" s="51"/>
      <c r="BT912" s="51"/>
      <c r="BU912" s="51"/>
      <c r="BV912" s="51"/>
      <c r="BW912" s="51"/>
      <c r="BX912" s="51"/>
      <c r="BY912" s="51"/>
      <c r="BZ912" s="51"/>
      <c r="CA912" s="51"/>
      <c r="CB912" s="51"/>
    </row>
    <row r="913" spans="1:80" ht="9.75" customHeight="1" x14ac:dyDescent="0.4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  <c r="BB913" s="51"/>
      <c r="BC913" s="51"/>
      <c r="BD913" s="51"/>
      <c r="BE913" s="51"/>
      <c r="BF913" s="51"/>
      <c r="BG913" s="51"/>
      <c r="BH913" s="51"/>
      <c r="BI913" s="51"/>
      <c r="BJ913" s="51"/>
      <c r="BK913" s="51"/>
      <c r="BL913" s="51"/>
      <c r="BM913" s="51"/>
      <c r="BN913" s="51"/>
      <c r="BO913" s="51"/>
      <c r="BP913" s="51"/>
      <c r="BQ913" s="51"/>
      <c r="BR913" s="51"/>
      <c r="BS913" s="51"/>
      <c r="BT913" s="51"/>
      <c r="BU913" s="51"/>
      <c r="BV913" s="51"/>
      <c r="BW913" s="51"/>
      <c r="BX913" s="51"/>
      <c r="BY913" s="51"/>
      <c r="BZ913" s="51"/>
      <c r="CA913" s="51"/>
      <c r="CB913" s="51"/>
    </row>
    <row r="914" spans="1:80" ht="9.75" customHeight="1" x14ac:dyDescent="0.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  <c r="BB914" s="51"/>
      <c r="BC914" s="51"/>
      <c r="BD914" s="51"/>
      <c r="BE914" s="51"/>
      <c r="BF914" s="51"/>
      <c r="BG914" s="51"/>
      <c r="BH914" s="51"/>
      <c r="BI914" s="51"/>
      <c r="BJ914" s="51"/>
      <c r="BK914" s="51"/>
      <c r="BL914" s="51"/>
      <c r="BM914" s="51"/>
      <c r="BN914" s="51"/>
      <c r="BO914" s="51"/>
      <c r="BP914" s="51"/>
      <c r="BQ914" s="51"/>
      <c r="BR914" s="51"/>
      <c r="BS914" s="51"/>
      <c r="BT914" s="51"/>
      <c r="BU914" s="51"/>
      <c r="BV914" s="51"/>
      <c r="BW914" s="51"/>
      <c r="BX914" s="51"/>
      <c r="BY914" s="51"/>
      <c r="BZ914" s="51"/>
      <c r="CA914" s="51"/>
      <c r="CB914" s="51"/>
    </row>
    <row r="915" spans="1:80" ht="9.75" customHeight="1" x14ac:dyDescent="0.4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  <c r="BB915" s="51"/>
      <c r="BC915" s="51"/>
      <c r="BD915" s="51"/>
      <c r="BE915" s="51"/>
      <c r="BF915" s="51"/>
      <c r="BG915" s="51"/>
      <c r="BH915" s="51"/>
      <c r="BI915" s="51"/>
      <c r="BJ915" s="51"/>
      <c r="BK915" s="51"/>
      <c r="BL915" s="51"/>
      <c r="BM915" s="51"/>
      <c r="BN915" s="51"/>
      <c r="BO915" s="51"/>
      <c r="BP915" s="51"/>
      <c r="BQ915" s="51"/>
      <c r="BR915" s="51"/>
      <c r="BS915" s="51"/>
      <c r="BT915" s="51"/>
      <c r="BU915" s="51"/>
      <c r="BV915" s="51"/>
      <c r="BW915" s="51"/>
      <c r="BX915" s="51"/>
      <c r="BY915" s="51"/>
      <c r="BZ915" s="51"/>
      <c r="CA915" s="51"/>
      <c r="CB915" s="51"/>
    </row>
    <row r="916" spans="1:80" ht="9.75" customHeight="1" x14ac:dyDescent="0.4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  <c r="BB916" s="51"/>
      <c r="BC916" s="51"/>
      <c r="BD916" s="51"/>
      <c r="BE916" s="51"/>
      <c r="BF916" s="51"/>
      <c r="BG916" s="51"/>
      <c r="BH916" s="51"/>
      <c r="BI916" s="51"/>
      <c r="BJ916" s="51"/>
      <c r="BK916" s="51"/>
      <c r="BL916" s="51"/>
      <c r="BM916" s="51"/>
      <c r="BN916" s="51"/>
      <c r="BO916" s="51"/>
      <c r="BP916" s="51"/>
      <c r="BQ916" s="51"/>
      <c r="BR916" s="51"/>
      <c r="BS916" s="51"/>
      <c r="BT916" s="51"/>
      <c r="BU916" s="51"/>
      <c r="BV916" s="51"/>
      <c r="BW916" s="51"/>
      <c r="BX916" s="51"/>
      <c r="BY916" s="51"/>
      <c r="BZ916" s="51"/>
      <c r="CA916" s="51"/>
      <c r="CB916" s="51"/>
    </row>
    <row r="917" spans="1:80" ht="9.75" customHeight="1" x14ac:dyDescent="0.4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  <c r="BB917" s="51"/>
      <c r="BC917" s="51"/>
      <c r="BD917" s="51"/>
      <c r="BE917" s="51"/>
      <c r="BF917" s="51"/>
      <c r="BG917" s="51"/>
      <c r="BH917" s="51"/>
      <c r="BI917" s="51"/>
      <c r="BJ917" s="51"/>
      <c r="BK917" s="51"/>
      <c r="BL917" s="51"/>
      <c r="BM917" s="51"/>
      <c r="BN917" s="51"/>
      <c r="BO917" s="51"/>
      <c r="BP917" s="51"/>
      <c r="BQ917" s="51"/>
      <c r="BR917" s="51"/>
      <c r="BS917" s="51"/>
      <c r="BT917" s="51"/>
      <c r="BU917" s="51"/>
      <c r="BV917" s="51"/>
      <c r="BW917" s="51"/>
      <c r="BX917" s="51"/>
      <c r="BY917" s="51"/>
      <c r="BZ917" s="51"/>
      <c r="CA917" s="51"/>
      <c r="CB917" s="51"/>
    </row>
    <row r="918" spans="1:80" ht="9.75" customHeight="1" x14ac:dyDescent="0.4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  <c r="BB918" s="51"/>
      <c r="BC918" s="51"/>
      <c r="BD918" s="51"/>
      <c r="BE918" s="51"/>
      <c r="BF918" s="51"/>
      <c r="BG918" s="51"/>
      <c r="BH918" s="51"/>
      <c r="BI918" s="51"/>
      <c r="BJ918" s="51"/>
      <c r="BK918" s="51"/>
      <c r="BL918" s="51"/>
      <c r="BM918" s="51"/>
      <c r="BN918" s="51"/>
      <c r="BO918" s="51"/>
      <c r="BP918" s="51"/>
      <c r="BQ918" s="51"/>
      <c r="BR918" s="51"/>
      <c r="BS918" s="51"/>
      <c r="BT918" s="51"/>
      <c r="BU918" s="51"/>
      <c r="BV918" s="51"/>
      <c r="BW918" s="51"/>
      <c r="BX918" s="51"/>
      <c r="BY918" s="51"/>
      <c r="BZ918" s="51"/>
      <c r="CA918" s="51"/>
      <c r="CB918" s="51"/>
    </row>
    <row r="919" spans="1:80" ht="9.75" customHeight="1" x14ac:dyDescent="0.4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  <c r="BB919" s="51"/>
      <c r="BC919" s="51"/>
      <c r="BD919" s="51"/>
      <c r="BE919" s="51"/>
      <c r="BF919" s="51"/>
      <c r="BG919" s="51"/>
      <c r="BH919" s="51"/>
      <c r="BI919" s="51"/>
      <c r="BJ919" s="51"/>
      <c r="BK919" s="51"/>
      <c r="BL919" s="51"/>
      <c r="BM919" s="51"/>
      <c r="BN919" s="51"/>
      <c r="BO919" s="51"/>
      <c r="BP919" s="51"/>
      <c r="BQ919" s="51"/>
      <c r="BR919" s="51"/>
      <c r="BS919" s="51"/>
      <c r="BT919" s="51"/>
      <c r="BU919" s="51"/>
      <c r="BV919" s="51"/>
      <c r="BW919" s="51"/>
      <c r="BX919" s="51"/>
      <c r="BY919" s="51"/>
      <c r="BZ919" s="51"/>
      <c r="CA919" s="51"/>
      <c r="CB919" s="51"/>
    </row>
    <row r="920" spans="1:80" ht="9.75" customHeight="1" x14ac:dyDescent="0.4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  <c r="BB920" s="51"/>
      <c r="BC920" s="51"/>
      <c r="BD920" s="51"/>
      <c r="BE920" s="51"/>
      <c r="BF920" s="51"/>
      <c r="BG920" s="51"/>
      <c r="BH920" s="51"/>
      <c r="BI920" s="51"/>
      <c r="BJ920" s="51"/>
      <c r="BK920" s="51"/>
      <c r="BL920" s="51"/>
      <c r="BM920" s="51"/>
      <c r="BN920" s="51"/>
      <c r="BO920" s="51"/>
      <c r="BP920" s="51"/>
      <c r="BQ920" s="51"/>
      <c r="BR920" s="51"/>
      <c r="BS920" s="51"/>
      <c r="BT920" s="51"/>
      <c r="BU920" s="51"/>
      <c r="BV920" s="51"/>
      <c r="BW920" s="51"/>
      <c r="BX920" s="51"/>
      <c r="BY920" s="51"/>
      <c r="BZ920" s="51"/>
      <c r="CA920" s="51"/>
      <c r="CB920" s="51"/>
    </row>
    <row r="921" spans="1:80" ht="9.75" customHeight="1" x14ac:dyDescent="0.4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  <c r="BB921" s="51"/>
      <c r="BC921" s="51"/>
      <c r="BD921" s="51"/>
      <c r="BE921" s="51"/>
      <c r="BF921" s="51"/>
      <c r="BG921" s="51"/>
      <c r="BH921" s="51"/>
      <c r="BI921" s="51"/>
      <c r="BJ921" s="51"/>
      <c r="BK921" s="51"/>
      <c r="BL921" s="51"/>
      <c r="BM921" s="51"/>
      <c r="BN921" s="51"/>
      <c r="BO921" s="51"/>
      <c r="BP921" s="51"/>
      <c r="BQ921" s="51"/>
      <c r="BR921" s="51"/>
      <c r="BS921" s="51"/>
      <c r="BT921" s="51"/>
      <c r="BU921" s="51"/>
      <c r="BV921" s="51"/>
      <c r="BW921" s="51"/>
      <c r="BX921" s="51"/>
      <c r="BY921" s="51"/>
      <c r="BZ921" s="51"/>
      <c r="CA921" s="51"/>
      <c r="CB921" s="51"/>
    </row>
    <row r="922" spans="1:80" ht="9.75" customHeight="1" x14ac:dyDescent="0.4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  <c r="BB922" s="51"/>
      <c r="BC922" s="51"/>
      <c r="BD922" s="51"/>
      <c r="BE922" s="51"/>
      <c r="BF922" s="51"/>
      <c r="BG922" s="51"/>
      <c r="BH922" s="51"/>
      <c r="BI922" s="51"/>
      <c r="BJ922" s="51"/>
      <c r="BK922" s="51"/>
      <c r="BL922" s="51"/>
      <c r="BM922" s="51"/>
      <c r="BN922" s="51"/>
      <c r="BO922" s="51"/>
      <c r="BP922" s="51"/>
      <c r="BQ922" s="51"/>
      <c r="BR922" s="51"/>
      <c r="BS922" s="51"/>
      <c r="BT922" s="51"/>
      <c r="BU922" s="51"/>
      <c r="BV922" s="51"/>
      <c r="BW922" s="51"/>
      <c r="BX922" s="51"/>
      <c r="BY922" s="51"/>
      <c r="BZ922" s="51"/>
      <c r="CA922" s="51"/>
      <c r="CB922" s="51"/>
    </row>
    <row r="923" spans="1:80" ht="9.75" customHeight="1" x14ac:dyDescent="0.4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  <c r="BB923" s="51"/>
      <c r="BC923" s="51"/>
      <c r="BD923" s="51"/>
      <c r="BE923" s="51"/>
      <c r="BF923" s="51"/>
      <c r="BG923" s="51"/>
      <c r="BH923" s="51"/>
      <c r="BI923" s="51"/>
      <c r="BJ923" s="51"/>
      <c r="BK923" s="51"/>
      <c r="BL923" s="51"/>
      <c r="BM923" s="51"/>
      <c r="BN923" s="51"/>
      <c r="BO923" s="51"/>
      <c r="BP923" s="51"/>
      <c r="BQ923" s="51"/>
      <c r="BR923" s="51"/>
      <c r="BS923" s="51"/>
      <c r="BT923" s="51"/>
      <c r="BU923" s="51"/>
      <c r="BV923" s="51"/>
      <c r="BW923" s="51"/>
      <c r="BX923" s="51"/>
      <c r="BY923" s="51"/>
      <c r="BZ923" s="51"/>
      <c r="CA923" s="51"/>
      <c r="CB923" s="51"/>
    </row>
    <row r="924" spans="1:80" ht="9.75" customHeight="1" x14ac:dyDescent="0.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  <c r="BB924" s="51"/>
      <c r="BC924" s="51"/>
      <c r="BD924" s="51"/>
      <c r="BE924" s="51"/>
      <c r="BF924" s="51"/>
      <c r="BG924" s="51"/>
      <c r="BH924" s="51"/>
      <c r="BI924" s="51"/>
      <c r="BJ924" s="51"/>
      <c r="BK924" s="51"/>
      <c r="BL924" s="51"/>
      <c r="BM924" s="51"/>
      <c r="BN924" s="51"/>
      <c r="BO924" s="51"/>
      <c r="BP924" s="51"/>
      <c r="BQ924" s="51"/>
      <c r="BR924" s="51"/>
      <c r="BS924" s="51"/>
      <c r="BT924" s="51"/>
      <c r="BU924" s="51"/>
      <c r="BV924" s="51"/>
      <c r="BW924" s="51"/>
      <c r="BX924" s="51"/>
      <c r="BY924" s="51"/>
      <c r="BZ924" s="51"/>
      <c r="CA924" s="51"/>
      <c r="CB924" s="51"/>
    </row>
    <row r="925" spans="1:80" ht="9.75" customHeight="1" x14ac:dyDescent="0.4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  <c r="BB925" s="51"/>
      <c r="BC925" s="51"/>
      <c r="BD925" s="51"/>
      <c r="BE925" s="51"/>
      <c r="BF925" s="51"/>
      <c r="BG925" s="51"/>
      <c r="BH925" s="51"/>
      <c r="BI925" s="51"/>
      <c r="BJ925" s="51"/>
      <c r="BK925" s="51"/>
      <c r="BL925" s="51"/>
      <c r="BM925" s="51"/>
      <c r="BN925" s="51"/>
      <c r="BO925" s="51"/>
      <c r="BP925" s="51"/>
      <c r="BQ925" s="51"/>
      <c r="BR925" s="51"/>
      <c r="BS925" s="51"/>
      <c r="BT925" s="51"/>
      <c r="BU925" s="51"/>
      <c r="BV925" s="51"/>
      <c r="BW925" s="51"/>
      <c r="BX925" s="51"/>
      <c r="BY925" s="51"/>
      <c r="BZ925" s="51"/>
      <c r="CA925" s="51"/>
      <c r="CB925" s="51"/>
    </row>
    <row r="926" spans="1:80" ht="9.75" customHeight="1" x14ac:dyDescent="0.4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  <c r="BB926" s="51"/>
      <c r="BC926" s="51"/>
      <c r="BD926" s="51"/>
      <c r="BE926" s="51"/>
      <c r="BF926" s="51"/>
      <c r="BG926" s="51"/>
      <c r="BH926" s="51"/>
      <c r="BI926" s="51"/>
      <c r="BJ926" s="51"/>
      <c r="BK926" s="51"/>
      <c r="BL926" s="51"/>
      <c r="BM926" s="51"/>
      <c r="BN926" s="51"/>
      <c r="BO926" s="51"/>
      <c r="BP926" s="51"/>
      <c r="BQ926" s="51"/>
      <c r="BR926" s="51"/>
      <c r="BS926" s="51"/>
      <c r="BT926" s="51"/>
      <c r="BU926" s="51"/>
      <c r="BV926" s="51"/>
      <c r="BW926" s="51"/>
      <c r="BX926" s="51"/>
      <c r="BY926" s="51"/>
      <c r="BZ926" s="51"/>
      <c r="CA926" s="51"/>
      <c r="CB926" s="51"/>
    </row>
    <row r="927" spans="1:80" ht="9.75" customHeight="1" x14ac:dyDescent="0.4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  <c r="AX927" s="51"/>
      <c r="AY927" s="51"/>
      <c r="AZ927" s="51"/>
      <c r="BA927" s="51"/>
      <c r="BB927" s="51"/>
      <c r="BC927" s="51"/>
      <c r="BD927" s="51"/>
      <c r="BE927" s="51"/>
      <c r="BF927" s="51"/>
      <c r="BG927" s="51"/>
      <c r="BH927" s="51"/>
      <c r="BI927" s="51"/>
      <c r="BJ927" s="51"/>
      <c r="BK927" s="51"/>
      <c r="BL927" s="51"/>
      <c r="BM927" s="51"/>
      <c r="BN927" s="51"/>
      <c r="BO927" s="51"/>
      <c r="BP927" s="51"/>
      <c r="BQ927" s="51"/>
      <c r="BR927" s="51"/>
      <c r="BS927" s="51"/>
      <c r="BT927" s="51"/>
      <c r="BU927" s="51"/>
      <c r="BV927" s="51"/>
      <c r="BW927" s="51"/>
      <c r="BX927" s="51"/>
      <c r="BY927" s="51"/>
      <c r="BZ927" s="51"/>
      <c r="CA927" s="51"/>
      <c r="CB927" s="51"/>
    </row>
    <row r="928" spans="1:80" ht="9.75" customHeight="1" x14ac:dyDescent="0.4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  <c r="AX928" s="51"/>
      <c r="AY928" s="51"/>
      <c r="AZ928" s="51"/>
      <c r="BA928" s="51"/>
      <c r="BB928" s="51"/>
      <c r="BC928" s="51"/>
      <c r="BD928" s="51"/>
      <c r="BE928" s="51"/>
      <c r="BF928" s="51"/>
      <c r="BG928" s="51"/>
      <c r="BH928" s="51"/>
      <c r="BI928" s="51"/>
      <c r="BJ928" s="51"/>
      <c r="BK928" s="51"/>
      <c r="BL928" s="51"/>
      <c r="BM928" s="51"/>
      <c r="BN928" s="51"/>
      <c r="BO928" s="51"/>
      <c r="BP928" s="51"/>
      <c r="BQ928" s="51"/>
      <c r="BR928" s="51"/>
      <c r="BS928" s="51"/>
      <c r="BT928" s="51"/>
      <c r="BU928" s="51"/>
      <c r="BV928" s="51"/>
      <c r="BW928" s="51"/>
      <c r="BX928" s="51"/>
      <c r="BY928" s="51"/>
      <c r="BZ928" s="51"/>
      <c r="CA928" s="51"/>
      <c r="CB928" s="51"/>
    </row>
    <row r="929" spans="1:80" ht="9.75" customHeight="1" x14ac:dyDescent="0.4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  <c r="AX929" s="51"/>
      <c r="AY929" s="51"/>
      <c r="AZ929" s="51"/>
      <c r="BA929" s="51"/>
      <c r="BB929" s="51"/>
      <c r="BC929" s="51"/>
      <c r="BD929" s="51"/>
      <c r="BE929" s="51"/>
      <c r="BF929" s="51"/>
      <c r="BG929" s="51"/>
      <c r="BH929" s="51"/>
      <c r="BI929" s="51"/>
      <c r="BJ929" s="51"/>
      <c r="BK929" s="51"/>
      <c r="BL929" s="51"/>
      <c r="BM929" s="51"/>
      <c r="BN929" s="51"/>
      <c r="BO929" s="51"/>
      <c r="BP929" s="51"/>
      <c r="BQ929" s="51"/>
      <c r="BR929" s="51"/>
      <c r="BS929" s="51"/>
      <c r="BT929" s="51"/>
      <c r="BU929" s="51"/>
      <c r="BV929" s="51"/>
      <c r="BW929" s="51"/>
      <c r="BX929" s="51"/>
      <c r="BY929" s="51"/>
      <c r="BZ929" s="51"/>
      <c r="CA929" s="51"/>
      <c r="CB929" s="51"/>
    </row>
    <row r="930" spans="1:80" ht="9.75" customHeight="1" x14ac:dyDescent="0.4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  <c r="AX930" s="51"/>
      <c r="AY930" s="51"/>
      <c r="AZ930" s="51"/>
      <c r="BA930" s="51"/>
      <c r="BB930" s="51"/>
      <c r="BC930" s="51"/>
      <c r="BD930" s="51"/>
      <c r="BE930" s="51"/>
      <c r="BF930" s="51"/>
      <c r="BG930" s="51"/>
      <c r="BH930" s="51"/>
      <c r="BI930" s="51"/>
      <c r="BJ930" s="51"/>
      <c r="BK930" s="51"/>
      <c r="BL930" s="51"/>
      <c r="BM930" s="51"/>
      <c r="BN930" s="51"/>
      <c r="BO930" s="51"/>
      <c r="BP930" s="51"/>
      <c r="BQ930" s="51"/>
      <c r="BR930" s="51"/>
      <c r="BS930" s="51"/>
      <c r="BT930" s="51"/>
      <c r="BU930" s="51"/>
      <c r="BV930" s="51"/>
      <c r="BW930" s="51"/>
      <c r="BX930" s="51"/>
      <c r="BY930" s="51"/>
      <c r="BZ930" s="51"/>
      <c r="CA930" s="51"/>
      <c r="CB930" s="51"/>
    </row>
    <row r="931" spans="1:80" ht="9.75" customHeight="1" x14ac:dyDescent="0.4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  <c r="AX931" s="51"/>
      <c r="AY931" s="51"/>
      <c r="AZ931" s="51"/>
      <c r="BA931" s="51"/>
      <c r="BB931" s="51"/>
      <c r="BC931" s="51"/>
      <c r="BD931" s="51"/>
      <c r="BE931" s="51"/>
      <c r="BF931" s="51"/>
      <c r="BG931" s="51"/>
      <c r="BH931" s="51"/>
      <c r="BI931" s="51"/>
      <c r="BJ931" s="51"/>
      <c r="BK931" s="51"/>
      <c r="BL931" s="51"/>
      <c r="BM931" s="51"/>
      <c r="BN931" s="51"/>
      <c r="BO931" s="51"/>
      <c r="BP931" s="51"/>
      <c r="BQ931" s="51"/>
      <c r="BR931" s="51"/>
      <c r="BS931" s="51"/>
      <c r="BT931" s="51"/>
      <c r="BU931" s="51"/>
      <c r="BV931" s="51"/>
      <c r="BW931" s="51"/>
      <c r="BX931" s="51"/>
      <c r="BY931" s="51"/>
      <c r="BZ931" s="51"/>
      <c r="CA931" s="51"/>
      <c r="CB931" s="51"/>
    </row>
    <row r="932" spans="1:80" ht="9.75" customHeight="1" x14ac:dyDescent="0.4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  <c r="AX932" s="51"/>
      <c r="AY932" s="51"/>
      <c r="AZ932" s="51"/>
      <c r="BA932" s="51"/>
      <c r="BB932" s="51"/>
      <c r="BC932" s="51"/>
      <c r="BD932" s="51"/>
      <c r="BE932" s="51"/>
      <c r="BF932" s="51"/>
      <c r="BG932" s="51"/>
      <c r="BH932" s="51"/>
      <c r="BI932" s="51"/>
      <c r="BJ932" s="51"/>
      <c r="BK932" s="51"/>
      <c r="BL932" s="51"/>
      <c r="BM932" s="51"/>
      <c r="BN932" s="51"/>
      <c r="BO932" s="51"/>
      <c r="BP932" s="51"/>
      <c r="BQ932" s="51"/>
      <c r="BR932" s="51"/>
      <c r="BS932" s="51"/>
      <c r="BT932" s="51"/>
      <c r="BU932" s="51"/>
      <c r="BV932" s="51"/>
      <c r="BW932" s="51"/>
      <c r="BX932" s="51"/>
      <c r="BY932" s="51"/>
      <c r="BZ932" s="51"/>
      <c r="CA932" s="51"/>
      <c r="CB932" s="51"/>
    </row>
    <row r="933" spans="1:80" ht="9.75" customHeight="1" x14ac:dyDescent="0.4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51"/>
      <c r="AZ933" s="51"/>
      <c r="BA933" s="51"/>
      <c r="BB933" s="51"/>
      <c r="BC933" s="51"/>
      <c r="BD933" s="51"/>
      <c r="BE933" s="51"/>
      <c r="BF933" s="51"/>
      <c r="BG933" s="51"/>
      <c r="BH933" s="51"/>
      <c r="BI933" s="51"/>
      <c r="BJ933" s="51"/>
      <c r="BK933" s="51"/>
      <c r="BL933" s="51"/>
      <c r="BM933" s="51"/>
      <c r="BN933" s="51"/>
      <c r="BO933" s="51"/>
      <c r="BP933" s="51"/>
      <c r="BQ933" s="51"/>
      <c r="BR933" s="51"/>
      <c r="BS933" s="51"/>
      <c r="BT933" s="51"/>
      <c r="BU933" s="51"/>
      <c r="BV933" s="51"/>
      <c r="BW933" s="51"/>
      <c r="BX933" s="51"/>
      <c r="BY933" s="51"/>
      <c r="BZ933" s="51"/>
      <c r="CA933" s="51"/>
      <c r="CB933" s="51"/>
    </row>
    <row r="934" spans="1:80" ht="9.75" customHeight="1" x14ac:dyDescent="0.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51"/>
      <c r="AZ934" s="51"/>
      <c r="BA934" s="51"/>
      <c r="BB934" s="51"/>
      <c r="BC934" s="51"/>
      <c r="BD934" s="51"/>
      <c r="BE934" s="51"/>
      <c r="BF934" s="51"/>
      <c r="BG934" s="51"/>
      <c r="BH934" s="51"/>
      <c r="BI934" s="51"/>
      <c r="BJ934" s="51"/>
      <c r="BK934" s="51"/>
      <c r="BL934" s="51"/>
      <c r="BM934" s="51"/>
      <c r="BN934" s="51"/>
      <c r="BO934" s="51"/>
      <c r="BP934" s="51"/>
      <c r="BQ934" s="51"/>
      <c r="BR934" s="51"/>
      <c r="BS934" s="51"/>
      <c r="BT934" s="51"/>
      <c r="BU934" s="51"/>
      <c r="BV934" s="51"/>
      <c r="BW934" s="51"/>
      <c r="BX934" s="51"/>
      <c r="BY934" s="51"/>
      <c r="BZ934" s="51"/>
      <c r="CA934" s="51"/>
      <c r="CB934" s="51"/>
    </row>
    <row r="935" spans="1:80" ht="9.75" customHeight="1" x14ac:dyDescent="0.4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51"/>
      <c r="AZ935" s="51"/>
      <c r="BA935" s="51"/>
      <c r="BB935" s="51"/>
      <c r="BC935" s="51"/>
      <c r="BD935" s="51"/>
      <c r="BE935" s="51"/>
      <c r="BF935" s="51"/>
      <c r="BG935" s="51"/>
      <c r="BH935" s="51"/>
      <c r="BI935" s="51"/>
      <c r="BJ935" s="51"/>
      <c r="BK935" s="51"/>
      <c r="BL935" s="51"/>
      <c r="BM935" s="51"/>
      <c r="BN935" s="51"/>
      <c r="BO935" s="51"/>
      <c r="BP935" s="51"/>
      <c r="BQ935" s="51"/>
      <c r="BR935" s="51"/>
      <c r="BS935" s="51"/>
      <c r="BT935" s="51"/>
      <c r="BU935" s="51"/>
      <c r="BV935" s="51"/>
      <c r="BW935" s="51"/>
      <c r="BX935" s="51"/>
      <c r="BY935" s="51"/>
      <c r="BZ935" s="51"/>
      <c r="CA935" s="51"/>
      <c r="CB935" s="51"/>
    </row>
    <row r="936" spans="1:80" ht="9.75" customHeight="1" x14ac:dyDescent="0.4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  <c r="BB936" s="51"/>
      <c r="BC936" s="51"/>
      <c r="BD936" s="51"/>
      <c r="BE936" s="51"/>
      <c r="BF936" s="51"/>
      <c r="BG936" s="51"/>
      <c r="BH936" s="51"/>
      <c r="BI936" s="51"/>
      <c r="BJ936" s="51"/>
      <c r="BK936" s="51"/>
      <c r="BL936" s="51"/>
      <c r="BM936" s="51"/>
      <c r="BN936" s="51"/>
      <c r="BO936" s="51"/>
      <c r="BP936" s="51"/>
      <c r="BQ936" s="51"/>
      <c r="BR936" s="51"/>
      <c r="BS936" s="51"/>
      <c r="BT936" s="51"/>
      <c r="BU936" s="51"/>
      <c r="BV936" s="51"/>
      <c r="BW936" s="51"/>
      <c r="BX936" s="51"/>
      <c r="BY936" s="51"/>
      <c r="BZ936" s="51"/>
      <c r="CA936" s="51"/>
      <c r="CB936" s="51"/>
    </row>
    <row r="937" spans="1:80" ht="9.75" customHeight="1" x14ac:dyDescent="0.4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  <c r="BB937" s="51"/>
      <c r="BC937" s="51"/>
      <c r="BD937" s="51"/>
      <c r="BE937" s="51"/>
      <c r="BF937" s="51"/>
      <c r="BG937" s="51"/>
      <c r="BH937" s="51"/>
      <c r="BI937" s="51"/>
      <c r="BJ937" s="51"/>
      <c r="BK937" s="51"/>
      <c r="BL937" s="51"/>
      <c r="BM937" s="51"/>
      <c r="BN937" s="51"/>
      <c r="BO937" s="51"/>
      <c r="BP937" s="51"/>
      <c r="BQ937" s="51"/>
      <c r="BR937" s="51"/>
      <c r="BS937" s="51"/>
      <c r="BT937" s="51"/>
      <c r="BU937" s="51"/>
      <c r="BV937" s="51"/>
      <c r="BW937" s="51"/>
      <c r="BX937" s="51"/>
      <c r="BY937" s="51"/>
      <c r="BZ937" s="51"/>
      <c r="CA937" s="51"/>
      <c r="CB937" s="51"/>
    </row>
    <row r="938" spans="1:80" ht="9.75" customHeight="1" x14ac:dyDescent="0.4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  <c r="AX938" s="51"/>
      <c r="AY938" s="51"/>
      <c r="AZ938" s="51"/>
      <c r="BA938" s="51"/>
      <c r="BB938" s="51"/>
      <c r="BC938" s="51"/>
      <c r="BD938" s="51"/>
      <c r="BE938" s="51"/>
      <c r="BF938" s="51"/>
      <c r="BG938" s="51"/>
      <c r="BH938" s="51"/>
      <c r="BI938" s="51"/>
      <c r="BJ938" s="51"/>
      <c r="BK938" s="51"/>
      <c r="BL938" s="51"/>
      <c r="BM938" s="51"/>
      <c r="BN938" s="51"/>
      <c r="BO938" s="51"/>
      <c r="BP938" s="51"/>
      <c r="BQ938" s="51"/>
      <c r="BR938" s="51"/>
      <c r="BS938" s="51"/>
      <c r="BT938" s="51"/>
      <c r="BU938" s="51"/>
      <c r="BV938" s="51"/>
      <c r="BW938" s="51"/>
      <c r="BX938" s="51"/>
      <c r="BY938" s="51"/>
      <c r="BZ938" s="51"/>
      <c r="CA938" s="51"/>
      <c r="CB938" s="51"/>
    </row>
    <row r="939" spans="1:80" ht="9.75" customHeight="1" x14ac:dyDescent="0.4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  <c r="AX939" s="51"/>
      <c r="AY939" s="51"/>
      <c r="AZ939" s="51"/>
      <c r="BA939" s="51"/>
      <c r="BB939" s="51"/>
      <c r="BC939" s="51"/>
      <c r="BD939" s="51"/>
      <c r="BE939" s="51"/>
      <c r="BF939" s="51"/>
      <c r="BG939" s="51"/>
      <c r="BH939" s="51"/>
      <c r="BI939" s="51"/>
      <c r="BJ939" s="51"/>
      <c r="BK939" s="51"/>
      <c r="BL939" s="51"/>
      <c r="BM939" s="51"/>
      <c r="BN939" s="51"/>
      <c r="BO939" s="51"/>
      <c r="BP939" s="51"/>
      <c r="BQ939" s="51"/>
      <c r="BR939" s="51"/>
      <c r="BS939" s="51"/>
      <c r="BT939" s="51"/>
      <c r="BU939" s="51"/>
      <c r="BV939" s="51"/>
      <c r="BW939" s="51"/>
      <c r="BX939" s="51"/>
      <c r="BY939" s="51"/>
      <c r="BZ939" s="51"/>
      <c r="CA939" s="51"/>
      <c r="CB939" s="51"/>
    </row>
    <row r="940" spans="1:80" ht="9.75" customHeight="1" x14ac:dyDescent="0.4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  <c r="AX940" s="51"/>
      <c r="AY940" s="51"/>
      <c r="AZ940" s="51"/>
      <c r="BA940" s="51"/>
      <c r="BB940" s="51"/>
      <c r="BC940" s="51"/>
      <c r="BD940" s="51"/>
      <c r="BE940" s="51"/>
      <c r="BF940" s="51"/>
      <c r="BG940" s="51"/>
      <c r="BH940" s="51"/>
      <c r="BI940" s="51"/>
      <c r="BJ940" s="51"/>
      <c r="BK940" s="51"/>
      <c r="BL940" s="51"/>
      <c r="BM940" s="51"/>
      <c r="BN940" s="51"/>
      <c r="BO940" s="51"/>
      <c r="BP940" s="51"/>
      <c r="BQ940" s="51"/>
      <c r="BR940" s="51"/>
      <c r="BS940" s="51"/>
      <c r="BT940" s="51"/>
      <c r="BU940" s="51"/>
      <c r="BV940" s="51"/>
      <c r="BW940" s="51"/>
      <c r="BX940" s="51"/>
      <c r="BY940" s="51"/>
      <c r="BZ940" s="51"/>
      <c r="CA940" s="51"/>
      <c r="CB940" s="51"/>
    </row>
    <row r="941" spans="1:80" ht="9.75" customHeight="1" x14ac:dyDescent="0.4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  <c r="AX941" s="51"/>
      <c r="AY941" s="51"/>
      <c r="AZ941" s="51"/>
      <c r="BA941" s="51"/>
      <c r="BB941" s="51"/>
      <c r="BC941" s="51"/>
      <c r="BD941" s="51"/>
      <c r="BE941" s="51"/>
      <c r="BF941" s="51"/>
      <c r="BG941" s="51"/>
      <c r="BH941" s="51"/>
      <c r="BI941" s="51"/>
      <c r="BJ941" s="51"/>
      <c r="BK941" s="51"/>
      <c r="BL941" s="51"/>
      <c r="BM941" s="51"/>
      <c r="BN941" s="51"/>
      <c r="BO941" s="51"/>
      <c r="BP941" s="51"/>
      <c r="BQ941" s="51"/>
      <c r="BR941" s="51"/>
      <c r="BS941" s="51"/>
      <c r="BT941" s="51"/>
      <c r="BU941" s="51"/>
      <c r="BV941" s="51"/>
      <c r="BW941" s="51"/>
      <c r="BX941" s="51"/>
      <c r="BY941" s="51"/>
      <c r="BZ941" s="51"/>
      <c r="CA941" s="51"/>
      <c r="CB941" s="51"/>
    </row>
    <row r="942" spans="1:80" ht="9.75" customHeight="1" x14ac:dyDescent="0.4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  <c r="AX942" s="51"/>
      <c r="AY942" s="51"/>
      <c r="AZ942" s="51"/>
      <c r="BA942" s="51"/>
      <c r="BB942" s="51"/>
      <c r="BC942" s="51"/>
      <c r="BD942" s="51"/>
      <c r="BE942" s="51"/>
      <c r="BF942" s="51"/>
      <c r="BG942" s="51"/>
      <c r="BH942" s="51"/>
      <c r="BI942" s="51"/>
      <c r="BJ942" s="51"/>
      <c r="BK942" s="51"/>
      <c r="BL942" s="51"/>
      <c r="BM942" s="51"/>
      <c r="BN942" s="51"/>
      <c r="BO942" s="51"/>
      <c r="BP942" s="51"/>
      <c r="BQ942" s="51"/>
      <c r="BR942" s="51"/>
      <c r="BS942" s="51"/>
      <c r="BT942" s="51"/>
      <c r="BU942" s="51"/>
      <c r="BV942" s="51"/>
      <c r="BW942" s="51"/>
      <c r="BX942" s="51"/>
      <c r="BY942" s="51"/>
      <c r="BZ942" s="51"/>
      <c r="CA942" s="51"/>
      <c r="CB942" s="51"/>
    </row>
    <row r="943" spans="1:80" ht="9.75" customHeight="1" x14ac:dyDescent="0.4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  <c r="BB943" s="51"/>
      <c r="BC943" s="51"/>
      <c r="BD943" s="51"/>
      <c r="BE943" s="51"/>
      <c r="BF943" s="51"/>
      <c r="BG943" s="51"/>
      <c r="BH943" s="51"/>
      <c r="BI943" s="51"/>
      <c r="BJ943" s="51"/>
      <c r="BK943" s="51"/>
      <c r="BL943" s="51"/>
      <c r="BM943" s="51"/>
      <c r="BN943" s="51"/>
      <c r="BO943" s="51"/>
      <c r="BP943" s="51"/>
      <c r="BQ943" s="51"/>
      <c r="BR943" s="51"/>
      <c r="BS943" s="51"/>
      <c r="BT943" s="51"/>
      <c r="BU943" s="51"/>
      <c r="BV943" s="51"/>
      <c r="BW943" s="51"/>
      <c r="BX943" s="51"/>
      <c r="BY943" s="51"/>
      <c r="BZ943" s="51"/>
      <c r="CA943" s="51"/>
      <c r="CB943" s="51"/>
    </row>
    <row r="944" spans="1:80" ht="9.75" customHeight="1" x14ac:dyDescent="0.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  <c r="BB944" s="51"/>
      <c r="BC944" s="51"/>
      <c r="BD944" s="51"/>
      <c r="BE944" s="51"/>
      <c r="BF944" s="51"/>
      <c r="BG944" s="51"/>
      <c r="BH944" s="51"/>
      <c r="BI944" s="51"/>
      <c r="BJ944" s="51"/>
      <c r="BK944" s="51"/>
      <c r="BL944" s="51"/>
      <c r="BM944" s="51"/>
      <c r="BN944" s="51"/>
      <c r="BO944" s="51"/>
      <c r="BP944" s="51"/>
      <c r="BQ944" s="51"/>
      <c r="BR944" s="51"/>
      <c r="BS944" s="51"/>
      <c r="BT944" s="51"/>
      <c r="BU944" s="51"/>
      <c r="BV944" s="51"/>
      <c r="BW944" s="51"/>
      <c r="BX944" s="51"/>
      <c r="BY944" s="51"/>
      <c r="BZ944" s="51"/>
      <c r="CA944" s="51"/>
      <c r="CB944" s="51"/>
    </row>
    <row r="945" spans="1:80" ht="9.75" customHeight="1" x14ac:dyDescent="0.4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  <c r="BB945" s="51"/>
      <c r="BC945" s="51"/>
      <c r="BD945" s="51"/>
      <c r="BE945" s="51"/>
      <c r="BF945" s="51"/>
      <c r="BG945" s="51"/>
      <c r="BH945" s="51"/>
      <c r="BI945" s="51"/>
      <c r="BJ945" s="51"/>
      <c r="BK945" s="51"/>
      <c r="BL945" s="51"/>
      <c r="BM945" s="51"/>
      <c r="BN945" s="51"/>
      <c r="BO945" s="51"/>
      <c r="BP945" s="51"/>
      <c r="BQ945" s="51"/>
      <c r="BR945" s="51"/>
      <c r="BS945" s="51"/>
      <c r="BT945" s="51"/>
      <c r="BU945" s="51"/>
      <c r="BV945" s="51"/>
      <c r="BW945" s="51"/>
      <c r="BX945" s="51"/>
      <c r="BY945" s="51"/>
      <c r="BZ945" s="51"/>
      <c r="CA945" s="51"/>
      <c r="CB945" s="51"/>
    </row>
    <row r="946" spans="1:80" ht="9.75" customHeight="1" x14ac:dyDescent="0.4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  <c r="BB946" s="51"/>
      <c r="BC946" s="51"/>
      <c r="BD946" s="51"/>
      <c r="BE946" s="51"/>
      <c r="BF946" s="51"/>
      <c r="BG946" s="51"/>
      <c r="BH946" s="51"/>
      <c r="BI946" s="51"/>
      <c r="BJ946" s="51"/>
      <c r="BK946" s="51"/>
      <c r="BL946" s="51"/>
      <c r="BM946" s="51"/>
      <c r="BN946" s="51"/>
      <c r="BO946" s="51"/>
      <c r="BP946" s="51"/>
      <c r="BQ946" s="51"/>
      <c r="BR946" s="51"/>
      <c r="BS946" s="51"/>
      <c r="BT946" s="51"/>
      <c r="BU946" s="51"/>
      <c r="BV946" s="51"/>
      <c r="BW946" s="51"/>
      <c r="BX946" s="51"/>
      <c r="BY946" s="51"/>
      <c r="BZ946" s="51"/>
      <c r="CA946" s="51"/>
      <c r="CB946" s="51"/>
    </row>
    <row r="947" spans="1:80" ht="9.75" customHeight="1" x14ac:dyDescent="0.4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  <c r="BB947" s="51"/>
      <c r="BC947" s="51"/>
      <c r="BD947" s="51"/>
      <c r="BE947" s="51"/>
      <c r="BF947" s="51"/>
      <c r="BG947" s="51"/>
      <c r="BH947" s="51"/>
      <c r="BI947" s="51"/>
      <c r="BJ947" s="51"/>
      <c r="BK947" s="51"/>
      <c r="BL947" s="51"/>
      <c r="BM947" s="51"/>
      <c r="BN947" s="51"/>
      <c r="BO947" s="51"/>
      <c r="BP947" s="51"/>
      <c r="BQ947" s="51"/>
      <c r="BR947" s="51"/>
      <c r="BS947" s="51"/>
      <c r="BT947" s="51"/>
      <c r="BU947" s="51"/>
      <c r="BV947" s="51"/>
      <c r="BW947" s="51"/>
      <c r="BX947" s="51"/>
      <c r="BY947" s="51"/>
      <c r="BZ947" s="51"/>
      <c r="CA947" s="51"/>
      <c r="CB947" s="51"/>
    </row>
    <row r="948" spans="1:80" ht="9.75" customHeight="1" x14ac:dyDescent="0.4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  <c r="BB948" s="51"/>
      <c r="BC948" s="51"/>
      <c r="BD948" s="51"/>
      <c r="BE948" s="51"/>
      <c r="BF948" s="51"/>
      <c r="BG948" s="51"/>
      <c r="BH948" s="51"/>
      <c r="BI948" s="51"/>
      <c r="BJ948" s="51"/>
      <c r="BK948" s="51"/>
      <c r="BL948" s="51"/>
      <c r="BM948" s="51"/>
      <c r="BN948" s="51"/>
      <c r="BO948" s="51"/>
      <c r="BP948" s="51"/>
      <c r="BQ948" s="51"/>
      <c r="BR948" s="51"/>
      <c r="BS948" s="51"/>
      <c r="BT948" s="51"/>
      <c r="BU948" s="51"/>
      <c r="BV948" s="51"/>
      <c r="BW948" s="51"/>
      <c r="BX948" s="51"/>
      <c r="BY948" s="51"/>
      <c r="BZ948" s="51"/>
      <c r="CA948" s="51"/>
      <c r="CB948" s="51"/>
    </row>
    <row r="949" spans="1:80" ht="9.75" customHeight="1" x14ac:dyDescent="0.4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  <c r="BB949" s="51"/>
      <c r="BC949" s="51"/>
      <c r="BD949" s="51"/>
      <c r="BE949" s="51"/>
      <c r="BF949" s="51"/>
      <c r="BG949" s="51"/>
      <c r="BH949" s="51"/>
      <c r="BI949" s="51"/>
      <c r="BJ949" s="51"/>
      <c r="BK949" s="51"/>
      <c r="BL949" s="51"/>
      <c r="BM949" s="51"/>
      <c r="BN949" s="51"/>
      <c r="BO949" s="51"/>
      <c r="BP949" s="51"/>
      <c r="BQ949" s="51"/>
      <c r="BR949" s="51"/>
      <c r="BS949" s="51"/>
      <c r="BT949" s="51"/>
      <c r="BU949" s="51"/>
      <c r="BV949" s="51"/>
      <c r="BW949" s="51"/>
      <c r="BX949" s="51"/>
      <c r="BY949" s="51"/>
      <c r="BZ949" s="51"/>
      <c r="CA949" s="51"/>
      <c r="CB949" s="51"/>
    </row>
    <row r="950" spans="1:80" ht="9.75" customHeight="1" x14ac:dyDescent="0.4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  <c r="BB950" s="51"/>
      <c r="BC950" s="51"/>
      <c r="BD950" s="51"/>
      <c r="BE950" s="51"/>
      <c r="BF950" s="51"/>
      <c r="BG950" s="51"/>
      <c r="BH950" s="51"/>
      <c r="BI950" s="51"/>
      <c r="BJ950" s="51"/>
      <c r="BK950" s="51"/>
      <c r="BL950" s="51"/>
      <c r="BM950" s="51"/>
      <c r="BN950" s="51"/>
      <c r="BO950" s="51"/>
      <c r="BP950" s="51"/>
      <c r="BQ950" s="51"/>
      <c r="BR950" s="51"/>
      <c r="BS950" s="51"/>
      <c r="BT950" s="51"/>
      <c r="BU950" s="51"/>
      <c r="BV950" s="51"/>
      <c r="BW950" s="51"/>
      <c r="BX950" s="51"/>
      <c r="BY950" s="51"/>
      <c r="BZ950" s="51"/>
      <c r="CA950" s="51"/>
      <c r="CB950" s="51"/>
    </row>
    <row r="951" spans="1:80" ht="9.75" customHeight="1" x14ac:dyDescent="0.4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  <c r="BB951" s="51"/>
      <c r="BC951" s="51"/>
      <c r="BD951" s="51"/>
      <c r="BE951" s="51"/>
      <c r="BF951" s="51"/>
      <c r="BG951" s="51"/>
      <c r="BH951" s="51"/>
      <c r="BI951" s="51"/>
      <c r="BJ951" s="51"/>
      <c r="BK951" s="51"/>
      <c r="BL951" s="51"/>
      <c r="BM951" s="51"/>
      <c r="BN951" s="51"/>
      <c r="BO951" s="51"/>
      <c r="BP951" s="51"/>
      <c r="BQ951" s="51"/>
      <c r="BR951" s="51"/>
      <c r="BS951" s="51"/>
      <c r="BT951" s="51"/>
      <c r="BU951" s="51"/>
      <c r="BV951" s="51"/>
      <c r="BW951" s="51"/>
      <c r="BX951" s="51"/>
      <c r="BY951" s="51"/>
      <c r="BZ951" s="51"/>
      <c r="CA951" s="51"/>
      <c r="CB951" s="51"/>
    </row>
    <row r="952" spans="1:80" ht="9.75" customHeight="1" x14ac:dyDescent="0.4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  <c r="AX952" s="51"/>
      <c r="AY952" s="51"/>
      <c r="AZ952" s="51"/>
      <c r="BA952" s="51"/>
      <c r="BB952" s="51"/>
      <c r="BC952" s="51"/>
      <c r="BD952" s="51"/>
      <c r="BE952" s="51"/>
      <c r="BF952" s="51"/>
      <c r="BG952" s="51"/>
      <c r="BH952" s="51"/>
      <c r="BI952" s="51"/>
      <c r="BJ952" s="51"/>
      <c r="BK952" s="51"/>
      <c r="BL952" s="51"/>
      <c r="BM952" s="51"/>
      <c r="BN952" s="51"/>
      <c r="BO952" s="51"/>
      <c r="BP952" s="51"/>
      <c r="BQ952" s="51"/>
      <c r="BR952" s="51"/>
      <c r="BS952" s="51"/>
      <c r="BT952" s="51"/>
      <c r="BU952" s="51"/>
      <c r="BV952" s="51"/>
      <c r="BW952" s="51"/>
      <c r="BX952" s="51"/>
      <c r="BY952" s="51"/>
      <c r="BZ952" s="51"/>
      <c r="CA952" s="51"/>
      <c r="CB952" s="51"/>
    </row>
    <row r="953" spans="1:80" ht="9.75" customHeight="1" x14ac:dyDescent="0.4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  <c r="AX953" s="51"/>
      <c r="AY953" s="51"/>
      <c r="AZ953" s="51"/>
      <c r="BA953" s="51"/>
      <c r="BB953" s="51"/>
      <c r="BC953" s="51"/>
      <c r="BD953" s="51"/>
      <c r="BE953" s="51"/>
      <c r="BF953" s="51"/>
      <c r="BG953" s="51"/>
      <c r="BH953" s="51"/>
      <c r="BI953" s="51"/>
      <c r="BJ953" s="51"/>
      <c r="BK953" s="51"/>
      <c r="BL953" s="51"/>
      <c r="BM953" s="51"/>
      <c r="BN953" s="51"/>
      <c r="BO953" s="51"/>
      <c r="BP953" s="51"/>
      <c r="BQ953" s="51"/>
      <c r="BR953" s="51"/>
      <c r="BS953" s="51"/>
      <c r="BT953" s="51"/>
      <c r="BU953" s="51"/>
      <c r="BV953" s="51"/>
      <c r="BW953" s="51"/>
      <c r="BX953" s="51"/>
      <c r="BY953" s="51"/>
      <c r="BZ953" s="51"/>
      <c r="CA953" s="51"/>
      <c r="CB953" s="51"/>
    </row>
    <row r="954" spans="1:80" ht="9.75" customHeight="1" x14ac:dyDescent="0.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  <c r="BB954" s="51"/>
      <c r="BC954" s="51"/>
      <c r="BD954" s="51"/>
      <c r="BE954" s="51"/>
      <c r="BF954" s="51"/>
      <c r="BG954" s="51"/>
      <c r="BH954" s="51"/>
      <c r="BI954" s="51"/>
      <c r="BJ954" s="51"/>
      <c r="BK954" s="51"/>
      <c r="BL954" s="51"/>
      <c r="BM954" s="51"/>
      <c r="BN954" s="51"/>
      <c r="BO954" s="51"/>
      <c r="BP954" s="51"/>
      <c r="BQ954" s="51"/>
      <c r="BR954" s="51"/>
      <c r="BS954" s="51"/>
      <c r="BT954" s="51"/>
      <c r="BU954" s="51"/>
      <c r="BV954" s="51"/>
      <c r="BW954" s="51"/>
      <c r="BX954" s="51"/>
      <c r="BY954" s="51"/>
      <c r="BZ954" s="51"/>
      <c r="CA954" s="51"/>
      <c r="CB954" s="51"/>
    </row>
    <row r="955" spans="1:80" ht="9.75" customHeight="1" x14ac:dyDescent="0.4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  <c r="AX955" s="51"/>
      <c r="AY955" s="51"/>
      <c r="AZ955" s="51"/>
      <c r="BA955" s="51"/>
      <c r="BB955" s="51"/>
      <c r="BC955" s="51"/>
      <c r="BD955" s="51"/>
      <c r="BE955" s="51"/>
      <c r="BF955" s="51"/>
      <c r="BG955" s="51"/>
      <c r="BH955" s="51"/>
      <c r="BI955" s="51"/>
      <c r="BJ955" s="51"/>
      <c r="BK955" s="51"/>
      <c r="BL955" s="51"/>
      <c r="BM955" s="51"/>
      <c r="BN955" s="51"/>
      <c r="BO955" s="51"/>
      <c r="BP955" s="51"/>
      <c r="BQ955" s="51"/>
      <c r="BR955" s="51"/>
      <c r="BS955" s="51"/>
      <c r="BT955" s="51"/>
      <c r="BU955" s="51"/>
      <c r="BV955" s="51"/>
      <c r="BW955" s="51"/>
      <c r="BX955" s="51"/>
      <c r="BY955" s="51"/>
      <c r="BZ955" s="51"/>
      <c r="CA955" s="51"/>
      <c r="CB955" s="51"/>
    </row>
    <row r="956" spans="1:80" ht="9.75" customHeight="1" x14ac:dyDescent="0.4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  <c r="AX956" s="51"/>
      <c r="AY956" s="51"/>
      <c r="AZ956" s="51"/>
      <c r="BA956" s="51"/>
      <c r="BB956" s="51"/>
      <c r="BC956" s="51"/>
      <c r="BD956" s="51"/>
      <c r="BE956" s="51"/>
      <c r="BF956" s="51"/>
      <c r="BG956" s="51"/>
      <c r="BH956" s="51"/>
      <c r="BI956" s="51"/>
      <c r="BJ956" s="51"/>
      <c r="BK956" s="51"/>
      <c r="BL956" s="51"/>
      <c r="BM956" s="51"/>
      <c r="BN956" s="51"/>
      <c r="BO956" s="51"/>
      <c r="BP956" s="51"/>
      <c r="BQ956" s="51"/>
      <c r="BR956" s="51"/>
      <c r="BS956" s="51"/>
      <c r="BT956" s="51"/>
      <c r="BU956" s="51"/>
      <c r="BV956" s="51"/>
      <c r="BW956" s="51"/>
      <c r="BX956" s="51"/>
      <c r="BY956" s="51"/>
      <c r="BZ956" s="51"/>
      <c r="CA956" s="51"/>
      <c r="CB956" s="51"/>
    </row>
    <row r="957" spans="1:80" ht="9.75" customHeight="1" x14ac:dyDescent="0.4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  <c r="AX957" s="51"/>
      <c r="AY957" s="51"/>
      <c r="AZ957" s="51"/>
      <c r="BA957" s="51"/>
      <c r="BB957" s="51"/>
      <c r="BC957" s="51"/>
      <c r="BD957" s="51"/>
      <c r="BE957" s="51"/>
      <c r="BF957" s="51"/>
      <c r="BG957" s="51"/>
      <c r="BH957" s="51"/>
      <c r="BI957" s="51"/>
      <c r="BJ957" s="51"/>
      <c r="BK957" s="51"/>
      <c r="BL957" s="51"/>
      <c r="BM957" s="51"/>
      <c r="BN957" s="51"/>
      <c r="BO957" s="51"/>
      <c r="BP957" s="51"/>
      <c r="BQ957" s="51"/>
      <c r="BR957" s="51"/>
      <c r="BS957" s="51"/>
      <c r="BT957" s="51"/>
      <c r="BU957" s="51"/>
      <c r="BV957" s="51"/>
      <c r="BW957" s="51"/>
      <c r="BX957" s="51"/>
      <c r="BY957" s="51"/>
      <c r="BZ957" s="51"/>
      <c r="CA957" s="51"/>
      <c r="CB957" s="51"/>
    </row>
    <row r="958" spans="1:80" ht="9.75" customHeight="1" x14ac:dyDescent="0.4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  <c r="AX958" s="51"/>
      <c r="AY958" s="51"/>
      <c r="AZ958" s="51"/>
      <c r="BA958" s="51"/>
      <c r="BB958" s="51"/>
      <c r="BC958" s="51"/>
      <c r="BD958" s="51"/>
      <c r="BE958" s="51"/>
      <c r="BF958" s="51"/>
      <c r="BG958" s="51"/>
      <c r="BH958" s="51"/>
      <c r="BI958" s="51"/>
      <c r="BJ958" s="51"/>
      <c r="BK958" s="51"/>
      <c r="BL958" s="51"/>
      <c r="BM958" s="51"/>
      <c r="BN958" s="51"/>
      <c r="BO958" s="51"/>
      <c r="BP958" s="51"/>
      <c r="BQ958" s="51"/>
      <c r="BR958" s="51"/>
      <c r="BS958" s="51"/>
      <c r="BT958" s="51"/>
      <c r="BU958" s="51"/>
      <c r="BV958" s="51"/>
      <c r="BW958" s="51"/>
      <c r="BX958" s="51"/>
      <c r="BY958" s="51"/>
      <c r="BZ958" s="51"/>
      <c r="CA958" s="51"/>
      <c r="CB958" s="51"/>
    </row>
    <row r="959" spans="1:80" ht="9.75" customHeight="1" x14ac:dyDescent="0.4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  <c r="AX959" s="51"/>
      <c r="AY959" s="51"/>
      <c r="AZ959" s="51"/>
      <c r="BA959" s="51"/>
      <c r="BB959" s="51"/>
      <c r="BC959" s="51"/>
      <c r="BD959" s="51"/>
      <c r="BE959" s="51"/>
      <c r="BF959" s="51"/>
      <c r="BG959" s="51"/>
      <c r="BH959" s="51"/>
      <c r="BI959" s="51"/>
      <c r="BJ959" s="51"/>
      <c r="BK959" s="51"/>
      <c r="BL959" s="51"/>
      <c r="BM959" s="51"/>
      <c r="BN959" s="51"/>
      <c r="BO959" s="51"/>
      <c r="BP959" s="51"/>
      <c r="BQ959" s="51"/>
      <c r="BR959" s="51"/>
      <c r="BS959" s="51"/>
      <c r="BT959" s="51"/>
      <c r="BU959" s="51"/>
      <c r="BV959" s="51"/>
      <c r="BW959" s="51"/>
      <c r="BX959" s="51"/>
      <c r="BY959" s="51"/>
      <c r="BZ959" s="51"/>
      <c r="CA959" s="51"/>
      <c r="CB959" s="51"/>
    </row>
    <row r="960" spans="1:80" ht="9.75" customHeight="1" x14ac:dyDescent="0.4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  <c r="AX960" s="51"/>
      <c r="AY960" s="51"/>
      <c r="AZ960" s="51"/>
      <c r="BA960" s="51"/>
      <c r="BB960" s="51"/>
      <c r="BC960" s="51"/>
      <c r="BD960" s="51"/>
      <c r="BE960" s="51"/>
      <c r="BF960" s="51"/>
      <c r="BG960" s="51"/>
      <c r="BH960" s="51"/>
      <c r="BI960" s="51"/>
      <c r="BJ960" s="51"/>
      <c r="BK960" s="51"/>
      <c r="BL960" s="51"/>
      <c r="BM960" s="51"/>
      <c r="BN960" s="51"/>
      <c r="BO960" s="51"/>
      <c r="BP960" s="51"/>
      <c r="BQ960" s="51"/>
      <c r="BR960" s="51"/>
      <c r="BS960" s="51"/>
      <c r="BT960" s="51"/>
      <c r="BU960" s="51"/>
      <c r="BV960" s="51"/>
      <c r="BW960" s="51"/>
      <c r="BX960" s="51"/>
      <c r="BY960" s="51"/>
      <c r="BZ960" s="51"/>
      <c r="CA960" s="51"/>
      <c r="CB960" s="51"/>
    </row>
    <row r="961" spans="1:80" ht="9.75" customHeight="1" x14ac:dyDescent="0.4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  <c r="AX961" s="51"/>
      <c r="AY961" s="51"/>
      <c r="AZ961" s="51"/>
      <c r="BA961" s="51"/>
      <c r="BB961" s="51"/>
      <c r="BC961" s="51"/>
      <c r="BD961" s="51"/>
      <c r="BE961" s="51"/>
      <c r="BF961" s="51"/>
      <c r="BG961" s="51"/>
      <c r="BH961" s="51"/>
      <c r="BI961" s="51"/>
      <c r="BJ961" s="51"/>
      <c r="BK961" s="51"/>
      <c r="BL961" s="51"/>
      <c r="BM961" s="51"/>
      <c r="BN961" s="51"/>
      <c r="BO961" s="51"/>
      <c r="BP961" s="51"/>
      <c r="BQ961" s="51"/>
      <c r="BR961" s="51"/>
      <c r="BS961" s="51"/>
      <c r="BT961" s="51"/>
      <c r="BU961" s="51"/>
      <c r="BV961" s="51"/>
      <c r="BW961" s="51"/>
      <c r="BX961" s="51"/>
      <c r="BY961" s="51"/>
      <c r="BZ961" s="51"/>
      <c r="CA961" s="51"/>
      <c r="CB961" s="51"/>
    </row>
    <row r="962" spans="1:80" ht="9.75" customHeight="1" x14ac:dyDescent="0.4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  <c r="AX962" s="51"/>
      <c r="AY962" s="51"/>
      <c r="AZ962" s="51"/>
      <c r="BA962" s="51"/>
      <c r="BB962" s="51"/>
      <c r="BC962" s="51"/>
      <c r="BD962" s="51"/>
      <c r="BE962" s="51"/>
      <c r="BF962" s="51"/>
      <c r="BG962" s="51"/>
      <c r="BH962" s="51"/>
      <c r="BI962" s="51"/>
      <c r="BJ962" s="51"/>
      <c r="BK962" s="51"/>
      <c r="BL962" s="51"/>
      <c r="BM962" s="51"/>
      <c r="BN962" s="51"/>
      <c r="BO962" s="51"/>
      <c r="BP962" s="51"/>
      <c r="BQ962" s="51"/>
      <c r="BR962" s="51"/>
      <c r="BS962" s="51"/>
      <c r="BT962" s="51"/>
      <c r="BU962" s="51"/>
      <c r="BV962" s="51"/>
      <c r="BW962" s="51"/>
      <c r="BX962" s="51"/>
      <c r="BY962" s="51"/>
      <c r="BZ962" s="51"/>
      <c r="CA962" s="51"/>
      <c r="CB962" s="51"/>
    </row>
    <row r="963" spans="1:80" ht="9.75" customHeight="1" x14ac:dyDescent="0.4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  <c r="AX963" s="51"/>
      <c r="AY963" s="51"/>
      <c r="AZ963" s="51"/>
      <c r="BA963" s="51"/>
      <c r="BB963" s="51"/>
      <c r="BC963" s="51"/>
      <c r="BD963" s="51"/>
      <c r="BE963" s="51"/>
      <c r="BF963" s="51"/>
      <c r="BG963" s="51"/>
      <c r="BH963" s="51"/>
      <c r="BI963" s="51"/>
      <c r="BJ963" s="51"/>
      <c r="BK963" s="51"/>
      <c r="BL963" s="51"/>
      <c r="BM963" s="51"/>
      <c r="BN963" s="51"/>
      <c r="BO963" s="51"/>
      <c r="BP963" s="51"/>
      <c r="BQ963" s="51"/>
      <c r="BR963" s="51"/>
      <c r="BS963" s="51"/>
      <c r="BT963" s="51"/>
      <c r="BU963" s="51"/>
      <c r="BV963" s="51"/>
      <c r="BW963" s="51"/>
      <c r="BX963" s="51"/>
      <c r="BY963" s="51"/>
      <c r="BZ963" s="51"/>
      <c r="CA963" s="51"/>
      <c r="CB963" s="51"/>
    </row>
    <row r="964" spans="1:80" ht="9.75" customHeight="1" x14ac:dyDescent="0.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  <c r="AX964" s="51"/>
      <c r="AY964" s="51"/>
      <c r="AZ964" s="51"/>
      <c r="BA964" s="51"/>
      <c r="BB964" s="51"/>
      <c r="BC964" s="51"/>
      <c r="BD964" s="51"/>
      <c r="BE964" s="51"/>
      <c r="BF964" s="51"/>
      <c r="BG964" s="51"/>
      <c r="BH964" s="51"/>
      <c r="BI964" s="51"/>
      <c r="BJ964" s="51"/>
      <c r="BK964" s="51"/>
      <c r="BL964" s="51"/>
      <c r="BM964" s="51"/>
      <c r="BN964" s="51"/>
      <c r="BO964" s="51"/>
      <c r="BP964" s="51"/>
      <c r="BQ964" s="51"/>
      <c r="BR964" s="51"/>
      <c r="BS964" s="51"/>
      <c r="BT964" s="51"/>
      <c r="BU964" s="51"/>
      <c r="BV964" s="51"/>
      <c r="BW964" s="51"/>
      <c r="BX964" s="51"/>
      <c r="BY964" s="51"/>
      <c r="BZ964" s="51"/>
      <c r="CA964" s="51"/>
      <c r="CB964" s="51"/>
    </row>
    <row r="965" spans="1:80" ht="9.75" customHeight="1" x14ac:dyDescent="0.4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  <c r="AX965" s="51"/>
      <c r="AY965" s="51"/>
      <c r="AZ965" s="51"/>
      <c r="BA965" s="51"/>
      <c r="BB965" s="51"/>
      <c r="BC965" s="51"/>
      <c r="BD965" s="51"/>
      <c r="BE965" s="51"/>
      <c r="BF965" s="51"/>
      <c r="BG965" s="51"/>
      <c r="BH965" s="51"/>
      <c r="BI965" s="51"/>
      <c r="BJ965" s="51"/>
      <c r="BK965" s="51"/>
      <c r="BL965" s="51"/>
      <c r="BM965" s="51"/>
      <c r="BN965" s="51"/>
      <c r="BO965" s="51"/>
      <c r="BP965" s="51"/>
      <c r="BQ965" s="51"/>
      <c r="BR965" s="51"/>
      <c r="BS965" s="51"/>
      <c r="BT965" s="51"/>
      <c r="BU965" s="51"/>
      <c r="BV965" s="51"/>
      <c r="BW965" s="51"/>
      <c r="BX965" s="51"/>
      <c r="BY965" s="51"/>
      <c r="BZ965" s="51"/>
      <c r="CA965" s="51"/>
      <c r="CB965" s="51"/>
    </row>
    <row r="966" spans="1:80" ht="9.75" customHeight="1" x14ac:dyDescent="0.4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1"/>
      <c r="BA966" s="51"/>
      <c r="BB966" s="51"/>
      <c r="BC966" s="51"/>
      <c r="BD966" s="51"/>
      <c r="BE966" s="51"/>
      <c r="BF966" s="51"/>
      <c r="BG966" s="51"/>
      <c r="BH966" s="51"/>
      <c r="BI966" s="51"/>
      <c r="BJ966" s="51"/>
      <c r="BK966" s="51"/>
      <c r="BL966" s="51"/>
      <c r="BM966" s="51"/>
      <c r="BN966" s="51"/>
      <c r="BO966" s="51"/>
      <c r="BP966" s="51"/>
      <c r="BQ966" s="51"/>
      <c r="BR966" s="51"/>
      <c r="BS966" s="51"/>
      <c r="BT966" s="51"/>
      <c r="BU966" s="51"/>
      <c r="BV966" s="51"/>
      <c r="BW966" s="51"/>
      <c r="BX966" s="51"/>
      <c r="BY966" s="51"/>
      <c r="BZ966" s="51"/>
      <c r="CA966" s="51"/>
      <c r="CB966" s="51"/>
    </row>
    <row r="967" spans="1:80" ht="9.75" customHeight="1" x14ac:dyDescent="0.4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  <c r="AX967" s="51"/>
      <c r="AY967" s="51"/>
      <c r="AZ967" s="51"/>
      <c r="BA967" s="51"/>
      <c r="BB967" s="51"/>
      <c r="BC967" s="51"/>
      <c r="BD967" s="51"/>
      <c r="BE967" s="51"/>
      <c r="BF967" s="51"/>
      <c r="BG967" s="51"/>
      <c r="BH967" s="51"/>
      <c r="BI967" s="51"/>
      <c r="BJ967" s="51"/>
      <c r="BK967" s="51"/>
      <c r="BL967" s="51"/>
      <c r="BM967" s="51"/>
      <c r="BN967" s="51"/>
      <c r="BO967" s="51"/>
      <c r="BP967" s="51"/>
      <c r="BQ967" s="51"/>
      <c r="BR967" s="51"/>
      <c r="BS967" s="51"/>
      <c r="BT967" s="51"/>
      <c r="BU967" s="51"/>
      <c r="BV967" s="51"/>
      <c r="BW967" s="51"/>
      <c r="BX967" s="51"/>
      <c r="BY967" s="51"/>
      <c r="BZ967" s="51"/>
      <c r="CA967" s="51"/>
      <c r="CB967" s="51"/>
    </row>
    <row r="968" spans="1:80" ht="9.75" customHeight="1" x14ac:dyDescent="0.4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51"/>
      <c r="AZ968" s="51"/>
      <c r="BA968" s="51"/>
      <c r="BB968" s="51"/>
      <c r="BC968" s="51"/>
      <c r="BD968" s="51"/>
      <c r="BE968" s="51"/>
      <c r="BF968" s="51"/>
      <c r="BG968" s="51"/>
      <c r="BH968" s="51"/>
      <c r="BI968" s="51"/>
      <c r="BJ968" s="51"/>
      <c r="BK968" s="51"/>
      <c r="BL968" s="51"/>
      <c r="BM968" s="51"/>
      <c r="BN968" s="51"/>
      <c r="BO968" s="51"/>
      <c r="BP968" s="51"/>
      <c r="BQ968" s="51"/>
      <c r="BR968" s="51"/>
      <c r="BS968" s="51"/>
      <c r="BT968" s="51"/>
      <c r="BU968" s="51"/>
      <c r="BV968" s="51"/>
      <c r="BW968" s="51"/>
      <c r="BX968" s="51"/>
      <c r="BY968" s="51"/>
      <c r="BZ968" s="51"/>
      <c r="CA968" s="51"/>
      <c r="CB968" s="51"/>
    </row>
    <row r="969" spans="1:80" ht="9.75" customHeight="1" x14ac:dyDescent="0.4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51"/>
      <c r="AZ969" s="51"/>
      <c r="BA969" s="51"/>
      <c r="BB969" s="51"/>
      <c r="BC969" s="51"/>
      <c r="BD969" s="51"/>
      <c r="BE969" s="51"/>
      <c r="BF969" s="51"/>
      <c r="BG969" s="51"/>
      <c r="BH969" s="51"/>
      <c r="BI969" s="51"/>
      <c r="BJ969" s="51"/>
      <c r="BK969" s="51"/>
      <c r="BL969" s="51"/>
      <c r="BM969" s="51"/>
      <c r="BN969" s="51"/>
      <c r="BO969" s="51"/>
      <c r="BP969" s="51"/>
      <c r="BQ969" s="51"/>
      <c r="BR969" s="51"/>
      <c r="BS969" s="51"/>
      <c r="BT969" s="51"/>
      <c r="BU969" s="51"/>
      <c r="BV969" s="51"/>
      <c r="BW969" s="51"/>
      <c r="BX969" s="51"/>
      <c r="BY969" s="51"/>
      <c r="BZ969" s="51"/>
      <c r="CA969" s="51"/>
      <c r="CB969" s="51"/>
    </row>
    <row r="970" spans="1:80" ht="9.75" customHeight="1" x14ac:dyDescent="0.4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  <c r="AX970" s="51"/>
      <c r="AY970" s="51"/>
      <c r="AZ970" s="51"/>
      <c r="BA970" s="51"/>
      <c r="BB970" s="51"/>
      <c r="BC970" s="51"/>
      <c r="BD970" s="51"/>
      <c r="BE970" s="51"/>
      <c r="BF970" s="51"/>
      <c r="BG970" s="51"/>
      <c r="BH970" s="51"/>
      <c r="BI970" s="51"/>
      <c r="BJ970" s="51"/>
      <c r="BK970" s="51"/>
      <c r="BL970" s="51"/>
      <c r="BM970" s="51"/>
      <c r="BN970" s="51"/>
      <c r="BO970" s="51"/>
      <c r="BP970" s="51"/>
      <c r="BQ970" s="51"/>
      <c r="BR970" s="51"/>
      <c r="BS970" s="51"/>
      <c r="BT970" s="51"/>
      <c r="BU970" s="51"/>
      <c r="BV970" s="51"/>
      <c r="BW970" s="51"/>
      <c r="BX970" s="51"/>
      <c r="BY970" s="51"/>
      <c r="BZ970" s="51"/>
      <c r="CA970" s="51"/>
      <c r="CB970" s="51"/>
    </row>
    <row r="971" spans="1:80" ht="9.75" customHeight="1" x14ac:dyDescent="0.4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51"/>
      <c r="AZ971" s="51"/>
      <c r="BA971" s="51"/>
      <c r="BB971" s="51"/>
      <c r="BC971" s="51"/>
      <c r="BD971" s="51"/>
      <c r="BE971" s="51"/>
      <c r="BF971" s="51"/>
      <c r="BG971" s="51"/>
      <c r="BH971" s="51"/>
      <c r="BI971" s="51"/>
      <c r="BJ971" s="51"/>
      <c r="BK971" s="51"/>
      <c r="BL971" s="51"/>
      <c r="BM971" s="51"/>
      <c r="BN971" s="51"/>
      <c r="BO971" s="51"/>
      <c r="BP971" s="51"/>
      <c r="BQ971" s="51"/>
      <c r="BR971" s="51"/>
      <c r="BS971" s="51"/>
      <c r="BT971" s="51"/>
      <c r="BU971" s="51"/>
      <c r="BV971" s="51"/>
      <c r="BW971" s="51"/>
      <c r="BX971" s="51"/>
      <c r="BY971" s="51"/>
      <c r="BZ971" s="51"/>
      <c r="CA971" s="51"/>
      <c r="CB971" s="51"/>
    </row>
    <row r="972" spans="1:80" ht="9.75" customHeight="1" x14ac:dyDescent="0.4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  <c r="AX972" s="51"/>
      <c r="AY972" s="51"/>
      <c r="AZ972" s="51"/>
      <c r="BA972" s="51"/>
      <c r="BB972" s="51"/>
      <c r="BC972" s="51"/>
      <c r="BD972" s="51"/>
      <c r="BE972" s="51"/>
      <c r="BF972" s="51"/>
      <c r="BG972" s="51"/>
      <c r="BH972" s="51"/>
      <c r="BI972" s="51"/>
      <c r="BJ972" s="51"/>
      <c r="BK972" s="51"/>
      <c r="BL972" s="51"/>
      <c r="BM972" s="51"/>
      <c r="BN972" s="51"/>
      <c r="BO972" s="51"/>
      <c r="BP972" s="51"/>
      <c r="BQ972" s="51"/>
      <c r="BR972" s="51"/>
      <c r="BS972" s="51"/>
      <c r="BT972" s="51"/>
      <c r="BU972" s="51"/>
      <c r="BV972" s="51"/>
      <c r="BW972" s="51"/>
      <c r="BX972" s="51"/>
      <c r="BY972" s="51"/>
      <c r="BZ972" s="51"/>
      <c r="CA972" s="51"/>
      <c r="CB972" s="51"/>
    </row>
    <row r="973" spans="1:80" ht="9.75" customHeight="1" x14ac:dyDescent="0.4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  <c r="AX973" s="51"/>
      <c r="AY973" s="51"/>
      <c r="AZ973" s="51"/>
      <c r="BA973" s="51"/>
      <c r="BB973" s="51"/>
      <c r="BC973" s="51"/>
      <c r="BD973" s="51"/>
      <c r="BE973" s="51"/>
      <c r="BF973" s="51"/>
      <c r="BG973" s="51"/>
      <c r="BH973" s="51"/>
      <c r="BI973" s="51"/>
      <c r="BJ973" s="51"/>
      <c r="BK973" s="51"/>
      <c r="BL973" s="51"/>
      <c r="BM973" s="51"/>
      <c r="BN973" s="51"/>
      <c r="BO973" s="51"/>
      <c r="BP973" s="51"/>
      <c r="BQ973" s="51"/>
      <c r="BR973" s="51"/>
      <c r="BS973" s="51"/>
      <c r="BT973" s="51"/>
      <c r="BU973" s="51"/>
      <c r="BV973" s="51"/>
      <c r="BW973" s="51"/>
      <c r="BX973" s="51"/>
      <c r="BY973" s="51"/>
      <c r="BZ973" s="51"/>
      <c r="CA973" s="51"/>
      <c r="CB973" s="51"/>
    </row>
    <row r="974" spans="1:80" ht="9.75" customHeight="1" x14ac:dyDescent="0.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  <c r="AX974" s="51"/>
      <c r="AY974" s="51"/>
      <c r="AZ974" s="51"/>
      <c r="BA974" s="51"/>
      <c r="BB974" s="51"/>
      <c r="BC974" s="51"/>
      <c r="BD974" s="51"/>
      <c r="BE974" s="51"/>
      <c r="BF974" s="51"/>
      <c r="BG974" s="51"/>
      <c r="BH974" s="51"/>
      <c r="BI974" s="51"/>
      <c r="BJ974" s="51"/>
      <c r="BK974" s="51"/>
      <c r="BL974" s="51"/>
      <c r="BM974" s="51"/>
      <c r="BN974" s="51"/>
      <c r="BO974" s="51"/>
      <c r="BP974" s="51"/>
      <c r="BQ974" s="51"/>
      <c r="BR974" s="51"/>
      <c r="BS974" s="51"/>
      <c r="BT974" s="51"/>
      <c r="BU974" s="51"/>
      <c r="BV974" s="51"/>
      <c r="BW974" s="51"/>
      <c r="BX974" s="51"/>
      <c r="BY974" s="51"/>
      <c r="BZ974" s="51"/>
      <c r="CA974" s="51"/>
      <c r="CB974" s="51"/>
    </row>
    <row r="975" spans="1:80" ht="9.75" customHeight="1" x14ac:dyDescent="0.4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  <c r="AW975" s="51"/>
      <c r="AX975" s="51"/>
      <c r="AY975" s="51"/>
      <c r="AZ975" s="51"/>
      <c r="BA975" s="51"/>
      <c r="BB975" s="51"/>
      <c r="BC975" s="51"/>
      <c r="BD975" s="51"/>
      <c r="BE975" s="51"/>
      <c r="BF975" s="51"/>
      <c r="BG975" s="51"/>
      <c r="BH975" s="51"/>
      <c r="BI975" s="51"/>
      <c r="BJ975" s="51"/>
      <c r="BK975" s="51"/>
      <c r="BL975" s="51"/>
      <c r="BM975" s="51"/>
      <c r="BN975" s="51"/>
      <c r="BO975" s="51"/>
      <c r="BP975" s="51"/>
      <c r="BQ975" s="51"/>
      <c r="BR975" s="51"/>
      <c r="BS975" s="51"/>
      <c r="BT975" s="51"/>
      <c r="BU975" s="51"/>
      <c r="BV975" s="51"/>
      <c r="BW975" s="51"/>
      <c r="BX975" s="51"/>
      <c r="BY975" s="51"/>
      <c r="BZ975" s="51"/>
      <c r="CA975" s="51"/>
      <c r="CB975" s="51"/>
    </row>
    <row r="976" spans="1:80" ht="9.75" customHeight="1" x14ac:dyDescent="0.4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  <c r="AW976" s="51"/>
      <c r="AX976" s="51"/>
      <c r="AY976" s="51"/>
      <c r="AZ976" s="51"/>
      <c r="BA976" s="51"/>
      <c r="BB976" s="51"/>
      <c r="BC976" s="51"/>
      <c r="BD976" s="51"/>
      <c r="BE976" s="51"/>
      <c r="BF976" s="51"/>
      <c r="BG976" s="51"/>
      <c r="BH976" s="51"/>
      <c r="BI976" s="51"/>
      <c r="BJ976" s="51"/>
      <c r="BK976" s="51"/>
      <c r="BL976" s="51"/>
      <c r="BM976" s="51"/>
      <c r="BN976" s="51"/>
      <c r="BO976" s="51"/>
      <c r="BP976" s="51"/>
      <c r="BQ976" s="51"/>
      <c r="BR976" s="51"/>
      <c r="BS976" s="51"/>
      <c r="BT976" s="51"/>
      <c r="BU976" s="51"/>
      <c r="BV976" s="51"/>
      <c r="BW976" s="51"/>
      <c r="BX976" s="51"/>
      <c r="BY976" s="51"/>
      <c r="BZ976" s="51"/>
      <c r="CA976" s="51"/>
      <c r="CB976" s="51"/>
    </row>
    <row r="977" spans="1:80" ht="9.75" customHeight="1" x14ac:dyDescent="0.4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  <c r="AW977" s="51"/>
      <c r="AX977" s="51"/>
      <c r="AY977" s="51"/>
      <c r="AZ977" s="51"/>
      <c r="BA977" s="51"/>
      <c r="BB977" s="51"/>
      <c r="BC977" s="51"/>
      <c r="BD977" s="51"/>
      <c r="BE977" s="51"/>
      <c r="BF977" s="51"/>
      <c r="BG977" s="51"/>
      <c r="BH977" s="51"/>
      <c r="BI977" s="51"/>
      <c r="BJ977" s="51"/>
      <c r="BK977" s="51"/>
      <c r="BL977" s="51"/>
      <c r="BM977" s="51"/>
      <c r="BN977" s="51"/>
      <c r="BO977" s="51"/>
      <c r="BP977" s="51"/>
      <c r="BQ977" s="51"/>
      <c r="BR977" s="51"/>
      <c r="BS977" s="51"/>
      <c r="BT977" s="51"/>
      <c r="BU977" s="51"/>
      <c r="BV977" s="51"/>
      <c r="BW977" s="51"/>
      <c r="BX977" s="51"/>
      <c r="BY977" s="51"/>
      <c r="BZ977" s="51"/>
      <c r="CA977" s="51"/>
      <c r="CB977" s="51"/>
    </row>
    <row r="978" spans="1:80" ht="9.75" customHeight="1" x14ac:dyDescent="0.4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  <c r="AW978" s="51"/>
      <c r="AX978" s="51"/>
      <c r="AY978" s="51"/>
      <c r="AZ978" s="51"/>
      <c r="BA978" s="51"/>
      <c r="BB978" s="51"/>
      <c r="BC978" s="51"/>
      <c r="BD978" s="51"/>
      <c r="BE978" s="51"/>
      <c r="BF978" s="51"/>
      <c r="BG978" s="51"/>
      <c r="BH978" s="51"/>
      <c r="BI978" s="51"/>
      <c r="BJ978" s="51"/>
      <c r="BK978" s="51"/>
      <c r="BL978" s="51"/>
      <c r="BM978" s="51"/>
      <c r="BN978" s="51"/>
      <c r="BO978" s="51"/>
      <c r="BP978" s="51"/>
      <c r="BQ978" s="51"/>
      <c r="BR978" s="51"/>
      <c r="BS978" s="51"/>
      <c r="BT978" s="51"/>
      <c r="BU978" s="51"/>
      <c r="BV978" s="51"/>
      <c r="BW978" s="51"/>
      <c r="BX978" s="51"/>
      <c r="BY978" s="51"/>
      <c r="BZ978" s="51"/>
      <c r="CA978" s="51"/>
      <c r="CB978" s="51"/>
    </row>
    <row r="979" spans="1:80" ht="9.75" customHeight="1" x14ac:dyDescent="0.4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  <c r="AW979" s="51"/>
      <c r="AX979" s="51"/>
      <c r="AY979" s="51"/>
      <c r="AZ979" s="51"/>
      <c r="BA979" s="51"/>
      <c r="BB979" s="51"/>
      <c r="BC979" s="51"/>
      <c r="BD979" s="51"/>
      <c r="BE979" s="51"/>
      <c r="BF979" s="51"/>
      <c r="BG979" s="51"/>
      <c r="BH979" s="51"/>
      <c r="BI979" s="51"/>
      <c r="BJ979" s="51"/>
      <c r="BK979" s="51"/>
      <c r="BL979" s="51"/>
      <c r="BM979" s="51"/>
      <c r="BN979" s="51"/>
      <c r="BO979" s="51"/>
      <c r="BP979" s="51"/>
      <c r="BQ979" s="51"/>
      <c r="BR979" s="51"/>
      <c r="BS979" s="51"/>
      <c r="BT979" s="51"/>
      <c r="BU979" s="51"/>
      <c r="BV979" s="51"/>
      <c r="BW979" s="51"/>
      <c r="BX979" s="51"/>
      <c r="BY979" s="51"/>
      <c r="BZ979" s="51"/>
      <c r="CA979" s="51"/>
      <c r="CB979" s="51"/>
    </row>
    <row r="980" spans="1:80" ht="9.75" customHeight="1" x14ac:dyDescent="0.4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  <c r="AW980" s="51"/>
      <c r="AX980" s="51"/>
      <c r="AY980" s="51"/>
      <c r="AZ980" s="51"/>
      <c r="BA980" s="51"/>
      <c r="BB980" s="51"/>
      <c r="BC980" s="51"/>
      <c r="BD980" s="51"/>
      <c r="BE980" s="51"/>
      <c r="BF980" s="51"/>
      <c r="BG980" s="51"/>
      <c r="BH980" s="51"/>
      <c r="BI980" s="51"/>
      <c r="BJ980" s="51"/>
      <c r="BK980" s="51"/>
      <c r="BL980" s="51"/>
      <c r="BM980" s="51"/>
      <c r="BN980" s="51"/>
      <c r="BO980" s="51"/>
      <c r="BP980" s="51"/>
      <c r="BQ980" s="51"/>
      <c r="BR980" s="51"/>
      <c r="BS980" s="51"/>
      <c r="BT980" s="51"/>
      <c r="BU980" s="51"/>
      <c r="BV980" s="51"/>
      <c r="BW980" s="51"/>
      <c r="BX980" s="51"/>
      <c r="BY980" s="51"/>
      <c r="BZ980" s="51"/>
      <c r="CA980" s="51"/>
      <c r="CB980" s="51"/>
    </row>
    <row r="981" spans="1:80" ht="9.75" customHeight="1" x14ac:dyDescent="0.4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  <c r="AW981" s="51"/>
      <c r="AX981" s="51"/>
      <c r="AY981" s="51"/>
      <c r="AZ981" s="51"/>
      <c r="BA981" s="51"/>
      <c r="BB981" s="51"/>
      <c r="BC981" s="51"/>
      <c r="BD981" s="51"/>
      <c r="BE981" s="51"/>
      <c r="BF981" s="51"/>
      <c r="BG981" s="51"/>
      <c r="BH981" s="51"/>
      <c r="BI981" s="51"/>
      <c r="BJ981" s="51"/>
      <c r="BK981" s="51"/>
      <c r="BL981" s="51"/>
      <c r="BM981" s="51"/>
      <c r="BN981" s="51"/>
      <c r="BO981" s="51"/>
      <c r="BP981" s="51"/>
      <c r="BQ981" s="51"/>
      <c r="BR981" s="51"/>
      <c r="BS981" s="51"/>
      <c r="BT981" s="51"/>
      <c r="BU981" s="51"/>
      <c r="BV981" s="51"/>
      <c r="BW981" s="51"/>
      <c r="BX981" s="51"/>
      <c r="BY981" s="51"/>
      <c r="BZ981" s="51"/>
      <c r="CA981" s="51"/>
      <c r="CB981" s="51"/>
    </row>
    <row r="982" spans="1:80" ht="9.75" customHeight="1" x14ac:dyDescent="0.4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  <c r="AW982" s="51"/>
      <c r="AX982" s="51"/>
      <c r="AY982" s="51"/>
      <c r="AZ982" s="51"/>
      <c r="BA982" s="51"/>
      <c r="BB982" s="51"/>
      <c r="BC982" s="51"/>
      <c r="BD982" s="51"/>
      <c r="BE982" s="51"/>
      <c r="BF982" s="51"/>
      <c r="BG982" s="51"/>
      <c r="BH982" s="51"/>
      <c r="BI982" s="51"/>
      <c r="BJ982" s="51"/>
      <c r="BK982" s="51"/>
      <c r="BL982" s="51"/>
      <c r="BM982" s="51"/>
      <c r="BN982" s="51"/>
      <c r="BO982" s="51"/>
      <c r="BP982" s="51"/>
      <c r="BQ982" s="51"/>
      <c r="BR982" s="51"/>
      <c r="BS982" s="51"/>
      <c r="BT982" s="51"/>
      <c r="BU982" s="51"/>
      <c r="BV982" s="51"/>
      <c r="BW982" s="51"/>
      <c r="BX982" s="51"/>
      <c r="BY982" s="51"/>
      <c r="BZ982" s="51"/>
      <c r="CA982" s="51"/>
      <c r="CB982" s="51"/>
    </row>
    <row r="983" spans="1:80" ht="9.75" customHeight="1" x14ac:dyDescent="0.4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  <c r="AW983" s="51"/>
      <c r="AX983" s="51"/>
      <c r="AY983" s="51"/>
      <c r="AZ983" s="51"/>
      <c r="BA983" s="51"/>
      <c r="BB983" s="51"/>
      <c r="BC983" s="51"/>
      <c r="BD983" s="51"/>
      <c r="BE983" s="51"/>
      <c r="BF983" s="51"/>
      <c r="BG983" s="51"/>
      <c r="BH983" s="51"/>
      <c r="BI983" s="51"/>
      <c r="BJ983" s="51"/>
      <c r="BK983" s="51"/>
      <c r="BL983" s="51"/>
      <c r="BM983" s="51"/>
      <c r="BN983" s="51"/>
      <c r="BO983" s="51"/>
      <c r="BP983" s="51"/>
      <c r="BQ983" s="51"/>
      <c r="BR983" s="51"/>
      <c r="BS983" s="51"/>
      <c r="BT983" s="51"/>
      <c r="BU983" s="51"/>
      <c r="BV983" s="51"/>
      <c r="BW983" s="51"/>
      <c r="BX983" s="51"/>
      <c r="BY983" s="51"/>
      <c r="BZ983" s="51"/>
      <c r="CA983" s="51"/>
      <c r="CB983" s="51"/>
    </row>
    <row r="984" spans="1:80" ht="9.75" customHeight="1" x14ac:dyDescent="0.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  <c r="AW984" s="51"/>
      <c r="AX984" s="51"/>
      <c r="AY984" s="51"/>
      <c r="AZ984" s="51"/>
      <c r="BA984" s="51"/>
      <c r="BB984" s="51"/>
      <c r="BC984" s="51"/>
      <c r="BD984" s="51"/>
      <c r="BE984" s="51"/>
      <c r="BF984" s="51"/>
      <c r="BG984" s="51"/>
      <c r="BH984" s="51"/>
      <c r="BI984" s="51"/>
      <c r="BJ984" s="51"/>
      <c r="BK984" s="51"/>
      <c r="BL984" s="51"/>
      <c r="BM984" s="51"/>
      <c r="BN984" s="51"/>
      <c r="BO984" s="51"/>
      <c r="BP984" s="51"/>
      <c r="BQ984" s="51"/>
      <c r="BR984" s="51"/>
      <c r="BS984" s="51"/>
      <c r="BT984" s="51"/>
      <c r="BU984" s="51"/>
      <c r="BV984" s="51"/>
      <c r="BW984" s="51"/>
      <c r="BX984" s="51"/>
      <c r="BY984" s="51"/>
      <c r="BZ984" s="51"/>
      <c r="CA984" s="51"/>
      <c r="CB984" s="51"/>
    </row>
    <row r="985" spans="1:80" ht="9.75" customHeight="1" x14ac:dyDescent="0.4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  <c r="AX985" s="51"/>
      <c r="AY985" s="51"/>
      <c r="AZ985" s="51"/>
      <c r="BA985" s="51"/>
      <c r="BB985" s="51"/>
      <c r="BC985" s="51"/>
      <c r="BD985" s="51"/>
      <c r="BE985" s="51"/>
      <c r="BF985" s="51"/>
      <c r="BG985" s="51"/>
      <c r="BH985" s="51"/>
      <c r="BI985" s="51"/>
      <c r="BJ985" s="51"/>
      <c r="BK985" s="51"/>
      <c r="BL985" s="51"/>
      <c r="BM985" s="51"/>
      <c r="BN985" s="51"/>
      <c r="BO985" s="51"/>
      <c r="BP985" s="51"/>
      <c r="BQ985" s="51"/>
      <c r="BR985" s="51"/>
      <c r="BS985" s="51"/>
      <c r="BT985" s="51"/>
      <c r="BU985" s="51"/>
      <c r="BV985" s="51"/>
      <c r="BW985" s="51"/>
      <c r="BX985" s="51"/>
      <c r="BY985" s="51"/>
      <c r="BZ985" s="51"/>
      <c r="CA985" s="51"/>
      <c r="CB985" s="51"/>
    </row>
    <row r="986" spans="1:80" ht="9.75" customHeight="1" x14ac:dyDescent="0.4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  <c r="AX986" s="51"/>
      <c r="AY986" s="51"/>
      <c r="AZ986" s="51"/>
      <c r="BA986" s="51"/>
      <c r="BB986" s="51"/>
      <c r="BC986" s="51"/>
      <c r="BD986" s="51"/>
      <c r="BE986" s="51"/>
      <c r="BF986" s="51"/>
      <c r="BG986" s="51"/>
      <c r="BH986" s="51"/>
      <c r="BI986" s="51"/>
      <c r="BJ986" s="51"/>
      <c r="BK986" s="51"/>
      <c r="BL986" s="51"/>
      <c r="BM986" s="51"/>
      <c r="BN986" s="51"/>
      <c r="BO986" s="51"/>
      <c r="BP986" s="51"/>
      <c r="BQ986" s="51"/>
      <c r="BR986" s="51"/>
      <c r="BS986" s="51"/>
      <c r="BT986" s="51"/>
      <c r="BU986" s="51"/>
      <c r="BV986" s="51"/>
      <c r="BW986" s="51"/>
      <c r="BX986" s="51"/>
      <c r="BY986" s="51"/>
      <c r="BZ986" s="51"/>
      <c r="CA986" s="51"/>
      <c r="CB986" s="51"/>
    </row>
    <row r="987" spans="1:80" ht="9.75" customHeight="1" x14ac:dyDescent="0.4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  <c r="AW987" s="51"/>
      <c r="AX987" s="51"/>
      <c r="AY987" s="51"/>
      <c r="AZ987" s="51"/>
      <c r="BA987" s="51"/>
      <c r="BB987" s="51"/>
      <c r="BC987" s="51"/>
      <c r="BD987" s="51"/>
      <c r="BE987" s="51"/>
      <c r="BF987" s="51"/>
      <c r="BG987" s="51"/>
      <c r="BH987" s="51"/>
      <c r="BI987" s="51"/>
      <c r="BJ987" s="51"/>
      <c r="BK987" s="51"/>
      <c r="BL987" s="51"/>
      <c r="BM987" s="51"/>
      <c r="BN987" s="51"/>
      <c r="BO987" s="51"/>
      <c r="BP987" s="51"/>
      <c r="BQ987" s="51"/>
      <c r="BR987" s="51"/>
      <c r="BS987" s="51"/>
      <c r="BT987" s="51"/>
      <c r="BU987" s="51"/>
      <c r="BV987" s="51"/>
      <c r="BW987" s="51"/>
      <c r="BX987" s="51"/>
      <c r="BY987" s="51"/>
      <c r="BZ987" s="51"/>
      <c r="CA987" s="51"/>
      <c r="CB987" s="51"/>
    </row>
    <row r="988" spans="1:80" ht="9.75" customHeight="1" x14ac:dyDescent="0.4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  <c r="AX988" s="51"/>
      <c r="AY988" s="51"/>
      <c r="AZ988" s="51"/>
      <c r="BA988" s="51"/>
      <c r="BB988" s="51"/>
      <c r="BC988" s="51"/>
      <c r="BD988" s="51"/>
      <c r="BE988" s="51"/>
      <c r="BF988" s="51"/>
      <c r="BG988" s="51"/>
      <c r="BH988" s="51"/>
      <c r="BI988" s="51"/>
      <c r="BJ988" s="51"/>
      <c r="BK988" s="51"/>
      <c r="BL988" s="51"/>
      <c r="BM988" s="51"/>
      <c r="BN988" s="51"/>
      <c r="BO988" s="51"/>
      <c r="BP988" s="51"/>
      <c r="BQ988" s="51"/>
      <c r="BR988" s="51"/>
      <c r="BS988" s="51"/>
      <c r="BT988" s="51"/>
      <c r="BU988" s="51"/>
      <c r="BV988" s="51"/>
      <c r="BW988" s="51"/>
      <c r="BX988" s="51"/>
      <c r="BY988" s="51"/>
      <c r="BZ988" s="51"/>
      <c r="CA988" s="51"/>
      <c r="CB988" s="51"/>
    </row>
    <row r="989" spans="1:80" ht="9.75" customHeight="1" x14ac:dyDescent="0.4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  <c r="AX989" s="51"/>
      <c r="AY989" s="51"/>
      <c r="AZ989" s="51"/>
      <c r="BA989" s="51"/>
      <c r="BB989" s="51"/>
      <c r="BC989" s="51"/>
      <c r="BD989" s="51"/>
      <c r="BE989" s="51"/>
      <c r="BF989" s="51"/>
      <c r="BG989" s="51"/>
      <c r="BH989" s="51"/>
      <c r="BI989" s="51"/>
      <c r="BJ989" s="51"/>
      <c r="BK989" s="51"/>
      <c r="BL989" s="51"/>
      <c r="BM989" s="51"/>
      <c r="BN989" s="51"/>
      <c r="BO989" s="51"/>
      <c r="BP989" s="51"/>
      <c r="BQ989" s="51"/>
      <c r="BR989" s="51"/>
      <c r="BS989" s="51"/>
      <c r="BT989" s="51"/>
      <c r="BU989" s="51"/>
      <c r="BV989" s="51"/>
      <c r="BW989" s="51"/>
      <c r="BX989" s="51"/>
      <c r="BY989" s="51"/>
      <c r="BZ989" s="51"/>
      <c r="CA989" s="51"/>
      <c r="CB989" s="51"/>
    </row>
    <row r="990" spans="1:80" ht="9.75" customHeight="1" x14ac:dyDescent="0.4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  <c r="AV990" s="51"/>
      <c r="AW990" s="51"/>
      <c r="AX990" s="51"/>
      <c r="AY990" s="51"/>
      <c r="AZ990" s="51"/>
      <c r="BA990" s="51"/>
      <c r="BB990" s="51"/>
      <c r="BC990" s="51"/>
      <c r="BD990" s="51"/>
      <c r="BE990" s="51"/>
      <c r="BF990" s="51"/>
      <c r="BG990" s="51"/>
      <c r="BH990" s="51"/>
      <c r="BI990" s="51"/>
      <c r="BJ990" s="51"/>
      <c r="BK990" s="51"/>
      <c r="BL990" s="51"/>
      <c r="BM990" s="51"/>
      <c r="BN990" s="51"/>
      <c r="BO990" s="51"/>
      <c r="BP990" s="51"/>
      <c r="BQ990" s="51"/>
      <c r="BR990" s="51"/>
      <c r="BS990" s="51"/>
      <c r="BT990" s="51"/>
      <c r="BU990" s="51"/>
      <c r="BV990" s="51"/>
      <c r="BW990" s="51"/>
      <c r="BX990" s="51"/>
      <c r="BY990" s="51"/>
      <c r="BZ990" s="51"/>
      <c r="CA990" s="51"/>
      <c r="CB990" s="51"/>
    </row>
    <row r="991" spans="1:80" ht="9.75" customHeight="1" x14ac:dyDescent="0.4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  <c r="AW991" s="51"/>
      <c r="AX991" s="51"/>
      <c r="AY991" s="51"/>
      <c r="AZ991" s="51"/>
      <c r="BA991" s="51"/>
      <c r="BB991" s="51"/>
      <c r="BC991" s="51"/>
      <c r="BD991" s="51"/>
      <c r="BE991" s="51"/>
      <c r="BF991" s="51"/>
      <c r="BG991" s="51"/>
      <c r="BH991" s="51"/>
      <c r="BI991" s="51"/>
      <c r="BJ991" s="51"/>
      <c r="BK991" s="51"/>
      <c r="BL991" s="51"/>
      <c r="BM991" s="51"/>
      <c r="BN991" s="51"/>
      <c r="BO991" s="51"/>
      <c r="BP991" s="51"/>
      <c r="BQ991" s="51"/>
      <c r="BR991" s="51"/>
      <c r="BS991" s="51"/>
      <c r="BT991" s="51"/>
      <c r="BU991" s="51"/>
      <c r="BV991" s="51"/>
      <c r="BW991" s="51"/>
      <c r="BX991" s="51"/>
      <c r="BY991" s="51"/>
      <c r="BZ991" s="51"/>
      <c r="CA991" s="51"/>
      <c r="CB991" s="51"/>
    </row>
    <row r="992" spans="1:80" ht="9.75" customHeight="1" x14ac:dyDescent="0.4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  <c r="AV992" s="51"/>
      <c r="AW992" s="51"/>
      <c r="AX992" s="51"/>
      <c r="AY992" s="51"/>
      <c r="AZ992" s="51"/>
      <c r="BA992" s="51"/>
      <c r="BB992" s="51"/>
      <c r="BC992" s="51"/>
      <c r="BD992" s="51"/>
      <c r="BE992" s="51"/>
      <c r="BF992" s="51"/>
      <c r="BG992" s="51"/>
      <c r="BH992" s="51"/>
      <c r="BI992" s="51"/>
      <c r="BJ992" s="51"/>
      <c r="BK992" s="51"/>
      <c r="BL992" s="51"/>
      <c r="BM992" s="51"/>
      <c r="BN992" s="51"/>
      <c r="BO992" s="51"/>
      <c r="BP992" s="51"/>
      <c r="BQ992" s="51"/>
      <c r="BR992" s="51"/>
      <c r="BS992" s="51"/>
      <c r="BT992" s="51"/>
      <c r="BU992" s="51"/>
      <c r="BV992" s="51"/>
      <c r="BW992" s="51"/>
      <c r="BX992" s="51"/>
      <c r="BY992" s="51"/>
      <c r="BZ992" s="51"/>
      <c r="CA992" s="51"/>
      <c r="CB992" s="51"/>
    </row>
    <row r="993" spans="1:80" ht="9.75" customHeight="1" x14ac:dyDescent="0.4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  <c r="AV993" s="51"/>
      <c r="AW993" s="51"/>
      <c r="AX993" s="51"/>
      <c r="AY993" s="51"/>
      <c r="AZ993" s="51"/>
      <c r="BA993" s="51"/>
      <c r="BB993" s="51"/>
      <c r="BC993" s="51"/>
      <c r="BD993" s="51"/>
      <c r="BE993" s="51"/>
      <c r="BF993" s="51"/>
      <c r="BG993" s="51"/>
      <c r="BH993" s="51"/>
      <c r="BI993" s="51"/>
      <c r="BJ993" s="51"/>
      <c r="BK993" s="51"/>
      <c r="BL993" s="51"/>
      <c r="BM993" s="51"/>
      <c r="BN993" s="51"/>
      <c r="BO993" s="51"/>
      <c r="BP993" s="51"/>
      <c r="BQ993" s="51"/>
      <c r="BR993" s="51"/>
      <c r="BS993" s="51"/>
      <c r="BT993" s="51"/>
      <c r="BU993" s="51"/>
      <c r="BV993" s="51"/>
      <c r="BW993" s="51"/>
      <c r="BX993" s="51"/>
      <c r="BY993" s="51"/>
      <c r="BZ993" s="51"/>
      <c r="CA993" s="51"/>
      <c r="CB993" s="51"/>
    </row>
    <row r="994" spans="1:80" ht="9.75" customHeight="1" x14ac:dyDescent="0.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  <c r="AU994" s="51"/>
      <c r="AV994" s="51"/>
      <c r="AW994" s="51"/>
      <c r="AX994" s="51"/>
      <c r="AY994" s="51"/>
      <c r="AZ994" s="51"/>
      <c r="BA994" s="51"/>
      <c r="BB994" s="51"/>
      <c r="BC994" s="51"/>
      <c r="BD994" s="51"/>
      <c r="BE994" s="51"/>
      <c r="BF994" s="51"/>
      <c r="BG994" s="51"/>
      <c r="BH994" s="51"/>
      <c r="BI994" s="51"/>
      <c r="BJ994" s="51"/>
      <c r="BK994" s="51"/>
      <c r="BL994" s="51"/>
      <c r="BM994" s="51"/>
      <c r="BN994" s="51"/>
      <c r="BO994" s="51"/>
      <c r="BP994" s="51"/>
      <c r="BQ994" s="51"/>
      <c r="BR994" s="51"/>
      <c r="BS994" s="51"/>
      <c r="BT994" s="51"/>
      <c r="BU994" s="51"/>
      <c r="BV994" s="51"/>
      <c r="BW994" s="51"/>
      <c r="BX994" s="51"/>
      <c r="BY994" s="51"/>
      <c r="BZ994" s="51"/>
      <c r="CA994" s="51"/>
      <c r="CB994" s="51"/>
    </row>
    <row r="995" spans="1:80" ht="9.75" customHeight="1" x14ac:dyDescent="0.4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  <c r="AU995" s="51"/>
      <c r="AV995" s="51"/>
      <c r="AW995" s="51"/>
      <c r="AX995" s="51"/>
      <c r="AY995" s="51"/>
      <c r="AZ995" s="51"/>
      <c r="BA995" s="51"/>
      <c r="BB995" s="51"/>
      <c r="BC995" s="51"/>
      <c r="BD995" s="51"/>
      <c r="BE995" s="51"/>
      <c r="BF995" s="51"/>
      <c r="BG995" s="51"/>
      <c r="BH995" s="51"/>
      <c r="BI995" s="51"/>
      <c r="BJ995" s="51"/>
      <c r="BK995" s="51"/>
      <c r="BL995" s="51"/>
      <c r="BM995" s="51"/>
      <c r="BN995" s="51"/>
      <c r="BO995" s="51"/>
      <c r="BP995" s="51"/>
      <c r="BQ995" s="51"/>
      <c r="BR995" s="51"/>
      <c r="BS995" s="51"/>
      <c r="BT995" s="51"/>
      <c r="BU995" s="51"/>
      <c r="BV995" s="51"/>
      <c r="BW995" s="51"/>
      <c r="BX995" s="51"/>
      <c r="BY995" s="51"/>
      <c r="BZ995" s="51"/>
      <c r="CA995" s="51"/>
      <c r="CB995" s="51"/>
    </row>
    <row r="996" spans="1:80" ht="9.75" customHeight="1" x14ac:dyDescent="0.4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  <c r="AU996" s="51"/>
      <c r="AV996" s="51"/>
      <c r="AW996" s="51"/>
      <c r="AX996" s="51"/>
      <c r="AY996" s="51"/>
      <c r="AZ996" s="51"/>
      <c r="BA996" s="51"/>
      <c r="BB996" s="51"/>
      <c r="BC996" s="51"/>
      <c r="BD996" s="51"/>
      <c r="BE996" s="51"/>
      <c r="BF996" s="51"/>
      <c r="BG996" s="51"/>
      <c r="BH996" s="51"/>
      <c r="BI996" s="51"/>
      <c r="BJ996" s="51"/>
      <c r="BK996" s="51"/>
      <c r="BL996" s="51"/>
      <c r="BM996" s="51"/>
      <c r="BN996" s="51"/>
      <c r="BO996" s="51"/>
      <c r="BP996" s="51"/>
      <c r="BQ996" s="51"/>
      <c r="BR996" s="51"/>
      <c r="BS996" s="51"/>
      <c r="BT996" s="51"/>
      <c r="BU996" s="51"/>
      <c r="BV996" s="51"/>
      <c r="BW996" s="51"/>
      <c r="BX996" s="51"/>
      <c r="BY996" s="51"/>
      <c r="BZ996" s="51"/>
      <c r="CA996" s="51"/>
      <c r="CB996" s="51"/>
    </row>
    <row r="997" spans="1:80" ht="9.75" customHeight="1" x14ac:dyDescent="0.4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  <c r="AU997" s="51"/>
      <c r="AV997" s="51"/>
      <c r="AW997" s="51"/>
      <c r="AX997" s="51"/>
      <c r="AY997" s="51"/>
      <c r="AZ997" s="51"/>
      <c r="BA997" s="51"/>
      <c r="BB997" s="51"/>
      <c r="BC997" s="51"/>
      <c r="BD997" s="51"/>
      <c r="BE997" s="51"/>
      <c r="BF997" s="51"/>
      <c r="BG997" s="51"/>
      <c r="BH997" s="51"/>
      <c r="BI997" s="51"/>
      <c r="BJ997" s="51"/>
      <c r="BK997" s="51"/>
      <c r="BL997" s="51"/>
      <c r="BM997" s="51"/>
      <c r="BN997" s="51"/>
      <c r="BO997" s="51"/>
      <c r="BP997" s="51"/>
      <c r="BQ997" s="51"/>
      <c r="BR997" s="51"/>
      <c r="BS997" s="51"/>
      <c r="BT997" s="51"/>
      <c r="BU997" s="51"/>
      <c r="BV997" s="51"/>
      <c r="BW997" s="51"/>
      <c r="BX997" s="51"/>
      <c r="BY997" s="51"/>
      <c r="BZ997" s="51"/>
      <c r="CA997" s="51"/>
      <c r="CB997" s="51"/>
    </row>
    <row r="998" spans="1:80" ht="9.75" customHeight="1" x14ac:dyDescent="0.4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R998" s="51"/>
      <c r="AS998" s="51"/>
      <c r="AT998" s="51"/>
      <c r="AU998" s="51"/>
      <c r="AV998" s="51"/>
      <c r="AW998" s="51"/>
      <c r="AX998" s="51"/>
      <c r="AY998" s="51"/>
      <c r="AZ998" s="51"/>
      <c r="BA998" s="51"/>
      <c r="BB998" s="51"/>
      <c r="BC998" s="51"/>
      <c r="BD998" s="51"/>
      <c r="BE998" s="51"/>
      <c r="BF998" s="51"/>
      <c r="BG998" s="51"/>
      <c r="BH998" s="51"/>
      <c r="BI998" s="51"/>
      <c r="BJ998" s="51"/>
      <c r="BK998" s="51"/>
      <c r="BL998" s="51"/>
      <c r="BM998" s="51"/>
      <c r="BN998" s="51"/>
      <c r="BO998" s="51"/>
      <c r="BP998" s="51"/>
      <c r="BQ998" s="51"/>
      <c r="BR998" s="51"/>
      <c r="BS998" s="51"/>
      <c r="BT998" s="51"/>
      <c r="BU998" s="51"/>
      <c r="BV998" s="51"/>
      <c r="BW998" s="51"/>
      <c r="BX998" s="51"/>
      <c r="BY998" s="51"/>
      <c r="BZ998" s="51"/>
      <c r="CA998" s="51"/>
      <c r="CB998" s="51"/>
    </row>
    <row r="999" spans="1:80" ht="9.75" customHeight="1" x14ac:dyDescent="0.4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R999" s="51"/>
      <c r="AS999" s="51"/>
      <c r="AT999" s="51"/>
      <c r="AU999" s="51"/>
      <c r="AV999" s="51"/>
      <c r="AW999" s="51"/>
      <c r="AX999" s="51"/>
      <c r="AY999" s="51"/>
      <c r="AZ999" s="51"/>
      <c r="BA999" s="51"/>
      <c r="BB999" s="51"/>
      <c r="BC999" s="51"/>
      <c r="BD999" s="51"/>
      <c r="BE999" s="51"/>
      <c r="BF999" s="51"/>
      <c r="BG999" s="51"/>
      <c r="BH999" s="51"/>
      <c r="BI999" s="51"/>
      <c r="BJ999" s="51"/>
      <c r="BK999" s="51"/>
      <c r="BL999" s="51"/>
      <c r="BM999" s="51"/>
      <c r="BN999" s="51"/>
      <c r="BO999" s="51"/>
      <c r="BP999" s="51"/>
      <c r="BQ999" s="51"/>
      <c r="BR999" s="51"/>
      <c r="BS999" s="51"/>
      <c r="BT999" s="51"/>
      <c r="BU999" s="51"/>
      <c r="BV999" s="51"/>
      <c r="BW999" s="51"/>
      <c r="BX999" s="51"/>
      <c r="BY999" s="51"/>
      <c r="BZ999" s="51"/>
      <c r="CA999" s="51"/>
      <c r="CB999" s="51"/>
    </row>
    <row r="1000" spans="1:80" ht="9.75" customHeight="1" x14ac:dyDescent="0.4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R1000" s="51"/>
      <c r="AS1000" s="51"/>
      <c r="AT1000" s="51"/>
      <c r="AU1000" s="51"/>
      <c r="AV1000" s="51"/>
      <c r="AW1000" s="51"/>
      <c r="AX1000" s="51"/>
      <c r="AY1000" s="51"/>
      <c r="AZ1000" s="51"/>
      <c r="BA1000" s="51"/>
      <c r="BB1000" s="51"/>
      <c r="BC1000" s="51"/>
      <c r="BD1000" s="51"/>
      <c r="BE1000" s="51"/>
      <c r="BF1000" s="51"/>
      <c r="BG1000" s="51"/>
      <c r="BH1000" s="51"/>
      <c r="BI1000" s="51"/>
      <c r="BJ1000" s="51"/>
      <c r="BK1000" s="51"/>
      <c r="BL1000" s="51"/>
      <c r="BM1000" s="51"/>
      <c r="BN1000" s="51"/>
      <c r="BO1000" s="51"/>
      <c r="BP1000" s="51"/>
      <c r="BQ1000" s="51"/>
      <c r="BR1000" s="51"/>
      <c r="BS1000" s="51"/>
      <c r="BT1000" s="51"/>
      <c r="BU1000" s="51"/>
      <c r="BV1000" s="51"/>
      <c r="BW1000" s="51"/>
      <c r="BX1000" s="51"/>
      <c r="BY1000" s="51"/>
      <c r="BZ1000" s="51"/>
      <c r="CA1000" s="51"/>
      <c r="CB1000" s="51"/>
    </row>
  </sheetData>
  <mergeCells count="12">
    <mergeCell ref="W2:AL3"/>
    <mergeCell ref="AO2:BD3"/>
    <mergeCell ref="BG2:CB3"/>
    <mergeCell ref="W4:AL7"/>
    <mergeCell ref="AO4:BD7"/>
    <mergeCell ref="BG4:CB7"/>
    <mergeCell ref="C9:CB10"/>
    <mergeCell ref="C11:CB24"/>
    <mergeCell ref="C26:AN27"/>
    <mergeCell ref="AQ26:CB27"/>
    <mergeCell ref="C28:AN46"/>
    <mergeCell ref="AQ28:CB4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5B23-CC22-4EDF-9F1A-22F4392C0660}">
  <dimension ref="A1:CB1000"/>
  <sheetViews>
    <sheetView topLeftCell="A11" zoomScale="120" zoomScaleNormal="120" workbookViewId="0">
      <selection activeCell="X50" sqref="X50"/>
    </sheetView>
  </sheetViews>
  <sheetFormatPr defaultColWidth="14.44140625" defaultRowHeight="15" customHeight="1" x14ac:dyDescent="0.3"/>
  <cols>
    <col min="1" max="80" width="2" customWidth="1"/>
  </cols>
  <sheetData>
    <row r="1" spans="1:80" ht="9.75" customHeight="1" thickBot="1" x14ac:dyDescent="0.45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</row>
    <row r="2" spans="1:80" ht="9.75" customHeight="1" x14ac:dyDescent="0.4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95" t="s">
        <v>562</v>
      </c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7"/>
      <c r="AM2" s="54"/>
      <c r="AN2" s="54"/>
      <c r="AO2" s="95" t="s">
        <v>564</v>
      </c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7"/>
      <c r="BE2" s="57"/>
      <c r="BF2" s="57"/>
      <c r="BG2" s="95" t="s">
        <v>563</v>
      </c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  <c r="CA2" s="96"/>
      <c r="CB2" s="97"/>
    </row>
    <row r="3" spans="1:80" ht="9.75" customHeight="1" thickBot="1" x14ac:dyDescent="0.4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98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100"/>
      <c r="AM3" s="54"/>
      <c r="AN3" s="54"/>
      <c r="AO3" s="98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100"/>
      <c r="BE3" s="57"/>
      <c r="BF3" s="57"/>
      <c r="BG3" s="98"/>
      <c r="BH3" s="99"/>
      <c r="BI3" s="99"/>
      <c r="BJ3" s="99"/>
      <c r="BK3" s="99"/>
      <c r="BL3" s="99"/>
      <c r="BM3" s="99"/>
      <c r="BN3" s="99"/>
      <c r="BO3" s="99"/>
      <c r="BP3" s="99"/>
      <c r="BQ3" s="99"/>
      <c r="BR3" s="99"/>
      <c r="BS3" s="99"/>
      <c r="BT3" s="99"/>
      <c r="BU3" s="99"/>
      <c r="BV3" s="99"/>
      <c r="BW3" s="99"/>
      <c r="BX3" s="99"/>
      <c r="BY3" s="99"/>
      <c r="BZ3" s="99"/>
      <c r="CA3" s="99"/>
      <c r="CB3" s="100"/>
    </row>
    <row r="4" spans="1:80" ht="9.75" customHeight="1" x14ac:dyDescent="0.9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101">
        <f>COUNTA(TB_Produtos[Código])</f>
        <v>321</v>
      </c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3"/>
      <c r="AM4" s="54"/>
      <c r="AN4" s="54"/>
      <c r="AO4" s="101">
        <f>SUM(TB_Vendas[Qtd])</f>
        <v>262</v>
      </c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3"/>
      <c r="BE4" s="56"/>
      <c r="BF4" s="56"/>
      <c r="BG4" s="110">
        <f>SUM(TB_Vendas[Total])</f>
        <v>31345.100000000017</v>
      </c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2"/>
    </row>
    <row r="5" spans="1:80" ht="9.75" customHeight="1" x14ac:dyDescent="0.9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104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6"/>
      <c r="AM5" s="55"/>
      <c r="AN5" s="54"/>
      <c r="AO5" s="104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6"/>
      <c r="BE5" s="56"/>
      <c r="BF5" s="56"/>
      <c r="BG5" s="113"/>
      <c r="BH5" s="114"/>
      <c r="BI5" s="114"/>
      <c r="BJ5" s="114"/>
      <c r="BK5" s="114"/>
      <c r="BL5" s="114"/>
      <c r="BM5" s="114"/>
      <c r="BN5" s="114"/>
      <c r="BO5" s="114"/>
      <c r="BP5" s="114"/>
      <c r="BQ5" s="114"/>
      <c r="BR5" s="114"/>
      <c r="BS5" s="114"/>
      <c r="BT5" s="114"/>
      <c r="BU5" s="114"/>
      <c r="BV5" s="114"/>
      <c r="BW5" s="114"/>
      <c r="BX5" s="114"/>
      <c r="BY5" s="114"/>
      <c r="BZ5" s="114"/>
      <c r="CA5" s="114"/>
      <c r="CB5" s="115"/>
    </row>
    <row r="6" spans="1:80" ht="9.75" customHeight="1" x14ac:dyDescent="0.9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104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6"/>
      <c r="AM6" s="55"/>
      <c r="AN6" s="54"/>
      <c r="AO6" s="104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6"/>
      <c r="BE6" s="56"/>
      <c r="BF6" s="56"/>
      <c r="BG6" s="113"/>
      <c r="BH6" s="114"/>
      <c r="BI6" s="114"/>
      <c r="BJ6" s="114"/>
      <c r="BK6" s="114"/>
      <c r="BL6" s="114"/>
      <c r="BM6" s="114"/>
      <c r="BN6" s="114"/>
      <c r="BO6" s="114"/>
      <c r="BP6" s="114"/>
      <c r="BQ6" s="114"/>
      <c r="BR6" s="114"/>
      <c r="BS6" s="114"/>
      <c r="BT6" s="114"/>
      <c r="BU6" s="114"/>
      <c r="BV6" s="114"/>
      <c r="BW6" s="114"/>
      <c r="BX6" s="114"/>
      <c r="BY6" s="114"/>
      <c r="BZ6" s="114"/>
      <c r="CA6" s="114"/>
      <c r="CB6" s="115"/>
    </row>
    <row r="7" spans="1:80" ht="9.75" customHeight="1" thickBot="1" x14ac:dyDescent="0.9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107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9"/>
      <c r="AM7" s="54"/>
      <c r="AN7" s="54"/>
      <c r="AO7" s="107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9"/>
      <c r="BE7" s="56"/>
      <c r="BF7" s="56"/>
      <c r="BG7" s="116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7"/>
      <c r="BT7" s="117"/>
      <c r="BU7" s="117"/>
      <c r="BV7" s="117"/>
      <c r="BW7" s="117"/>
      <c r="BX7" s="117"/>
      <c r="BY7" s="117"/>
      <c r="BZ7" s="117"/>
      <c r="CA7" s="117"/>
      <c r="CB7" s="118"/>
    </row>
    <row r="8" spans="1:80" ht="9.75" customHeight="1" thickBot="1" x14ac:dyDescent="0.4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</row>
    <row r="9" spans="1:80" ht="9.75" customHeight="1" x14ac:dyDescent="0.4">
      <c r="A9" s="51"/>
      <c r="B9" s="51"/>
      <c r="C9" s="85" t="s">
        <v>565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7"/>
    </row>
    <row r="10" spans="1:80" ht="9.75" customHeight="1" thickBot="1" x14ac:dyDescent="0.45">
      <c r="A10" s="51"/>
      <c r="B10" s="51"/>
      <c r="C10" s="88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90"/>
    </row>
    <row r="11" spans="1:80" ht="9.75" customHeight="1" x14ac:dyDescent="0.4">
      <c r="A11" s="51"/>
      <c r="B11" s="51"/>
      <c r="C11" s="91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7"/>
    </row>
    <row r="12" spans="1:80" ht="9.75" customHeight="1" x14ac:dyDescent="0.4">
      <c r="A12" s="51"/>
      <c r="B12" s="51"/>
      <c r="C12" s="92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4"/>
    </row>
    <row r="13" spans="1:80" ht="9.75" customHeight="1" x14ac:dyDescent="0.4">
      <c r="A13" s="51"/>
      <c r="B13" s="51"/>
      <c r="C13" s="92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4"/>
    </row>
    <row r="14" spans="1:80" ht="9.75" customHeight="1" x14ac:dyDescent="0.4">
      <c r="A14" s="51"/>
      <c r="B14" s="51"/>
      <c r="C14" s="92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4"/>
    </row>
    <row r="15" spans="1:80" ht="9.75" customHeight="1" x14ac:dyDescent="0.4">
      <c r="A15" s="51"/>
      <c r="B15" s="51"/>
      <c r="C15" s="92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4"/>
    </row>
    <row r="16" spans="1:80" ht="9.75" customHeight="1" x14ac:dyDescent="0.4">
      <c r="A16" s="51"/>
      <c r="B16" s="51"/>
      <c r="C16" s="92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4"/>
    </row>
    <row r="17" spans="1:80" ht="9.75" customHeight="1" x14ac:dyDescent="0.4">
      <c r="A17" s="51"/>
      <c r="B17" s="51"/>
      <c r="C17" s="92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4"/>
    </row>
    <row r="18" spans="1:80" ht="9.75" customHeight="1" x14ac:dyDescent="0.4">
      <c r="A18" s="51"/>
      <c r="B18" s="51"/>
      <c r="C18" s="92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4"/>
    </row>
    <row r="19" spans="1:80" ht="9.75" customHeight="1" x14ac:dyDescent="0.4">
      <c r="A19" s="51"/>
      <c r="B19" s="51"/>
      <c r="C19" s="92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4"/>
    </row>
    <row r="20" spans="1:80" ht="9.75" customHeight="1" x14ac:dyDescent="0.4">
      <c r="A20" s="51"/>
      <c r="B20" s="51"/>
      <c r="C20" s="92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4"/>
    </row>
    <row r="21" spans="1:80" ht="9.75" customHeight="1" x14ac:dyDescent="0.4">
      <c r="A21" s="51"/>
      <c r="B21" s="51"/>
      <c r="C21" s="92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4"/>
    </row>
    <row r="22" spans="1:80" ht="9.75" customHeight="1" x14ac:dyDescent="0.4">
      <c r="A22" s="51"/>
      <c r="B22" s="51"/>
      <c r="C22" s="92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4"/>
    </row>
    <row r="23" spans="1:80" ht="9.75" customHeight="1" x14ac:dyDescent="0.4">
      <c r="A23" s="51"/>
      <c r="B23" s="51"/>
      <c r="C23" s="92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4"/>
    </row>
    <row r="24" spans="1:80" ht="9.75" customHeight="1" thickBot="1" x14ac:dyDescent="0.45">
      <c r="A24" s="51"/>
      <c r="B24" s="51"/>
      <c r="C24" s="88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90"/>
    </row>
    <row r="25" spans="1:80" ht="9.75" customHeight="1" thickBot="1" x14ac:dyDescent="0.4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</row>
    <row r="26" spans="1:80" ht="9.75" customHeight="1" x14ac:dyDescent="0.55000000000000004">
      <c r="A26" s="51"/>
      <c r="B26" s="51"/>
      <c r="C26" s="85" t="s">
        <v>566</v>
      </c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7"/>
      <c r="AO26" s="53"/>
      <c r="AP26" s="53"/>
      <c r="AQ26" s="85" t="s">
        <v>567</v>
      </c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7"/>
    </row>
    <row r="27" spans="1:80" ht="9.75" customHeight="1" thickBot="1" x14ac:dyDescent="0.6">
      <c r="A27" s="51"/>
      <c r="B27" s="51"/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90"/>
      <c r="AO27" s="53"/>
      <c r="AP27" s="53"/>
      <c r="AQ27" s="88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90"/>
    </row>
    <row r="28" spans="1:80" ht="9.75" customHeight="1" x14ac:dyDescent="0.4">
      <c r="A28" s="51"/>
      <c r="B28" s="51"/>
      <c r="C28" s="91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7"/>
      <c r="AO28" s="51"/>
      <c r="AP28" s="51"/>
      <c r="AQ28" s="91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7"/>
    </row>
    <row r="29" spans="1:80" ht="9.75" customHeight="1" x14ac:dyDescent="0.4">
      <c r="A29" s="51"/>
      <c r="B29" s="51"/>
      <c r="C29" s="92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4"/>
      <c r="AO29" s="51"/>
      <c r="AP29" s="51"/>
      <c r="AQ29" s="92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4"/>
    </row>
    <row r="30" spans="1:80" ht="9.75" customHeight="1" x14ac:dyDescent="0.4">
      <c r="A30" s="51"/>
      <c r="B30" s="51"/>
      <c r="C30" s="92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4"/>
      <c r="AO30" s="51"/>
      <c r="AP30" s="51"/>
      <c r="AQ30" s="92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4"/>
    </row>
    <row r="31" spans="1:80" ht="9.75" customHeight="1" x14ac:dyDescent="0.4">
      <c r="A31" s="51"/>
      <c r="B31" s="51"/>
      <c r="C31" s="92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4"/>
      <c r="AO31" s="51"/>
      <c r="AP31" s="51"/>
      <c r="AQ31" s="92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4"/>
    </row>
    <row r="32" spans="1:80" ht="9.75" customHeight="1" x14ac:dyDescent="0.4">
      <c r="A32" s="51"/>
      <c r="B32" s="51"/>
      <c r="C32" s="92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4"/>
      <c r="AO32" s="51"/>
      <c r="AP32" s="51"/>
      <c r="AQ32" s="92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4"/>
    </row>
    <row r="33" spans="1:80" ht="9.75" customHeight="1" x14ac:dyDescent="0.4">
      <c r="A33" s="51"/>
      <c r="B33" s="51"/>
      <c r="C33" s="92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4"/>
      <c r="AO33" s="51"/>
      <c r="AP33" s="51"/>
      <c r="AQ33" s="92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4"/>
    </row>
    <row r="34" spans="1:80" ht="9.75" customHeight="1" x14ac:dyDescent="0.4">
      <c r="A34" s="51"/>
      <c r="B34" s="51"/>
      <c r="C34" s="92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4"/>
      <c r="AO34" s="51"/>
      <c r="AP34" s="51"/>
      <c r="AQ34" s="92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4"/>
    </row>
    <row r="35" spans="1:80" ht="9.75" customHeight="1" x14ac:dyDescent="0.4">
      <c r="A35" s="51"/>
      <c r="B35" s="51"/>
      <c r="C35" s="92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4"/>
      <c r="AO35" s="51"/>
      <c r="AP35" s="51"/>
      <c r="AQ35" s="92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4"/>
    </row>
    <row r="36" spans="1:80" ht="9.75" customHeight="1" x14ac:dyDescent="0.4">
      <c r="A36" s="51"/>
      <c r="B36" s="5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4"/>
      <c r="AO36" s="51"/>
      <c r="AP36" s="51"/>
      <c r="AQ36" s="92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4"/>
    </row>
    <row r="37" spans="1:80" ht="9.75" customHeight="1" x14ac:dyDescent="0.4">
      <c r="A37" s="51"/>
      <c r="B37" s="51"/>
      <c r="C37" s="92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4"/>
      <c r="AO37" s="51"/>
      <c r="AP37" s="51"/>
      <c r="AQ37" s="92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4"/>
    </row>
    <row r="38" spans="1:80" ht="9.75" customHeight="1" x14ac:dyDescent="0.4">
      <c r="A38" s="51"/>
      <c r="B38" s="51"/>
      <c r="C38" s="92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4"/>
      <c r="AO38" s="51"/>
      <c r="AP38" s="51"/>
      <c r="AQ38" s="92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4"/>
    </row>
    <row r="39" spans="1:80" ht="9.75" customHeight="1" x14ac:dyDescent="0.4">
      <c r="A39" s="51"/>
      <c r="B39" s="51"/>
      <c r="C39" s="92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4"/>
      <c r="AO39" s="51"/>
      <c r="AP39" s="51"/>
      <c r="AQ39" s="92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4"/>
    </row>
    <row r="40" spans="1:80" ht="9.75" customHeight="1" x14ac:dyDescent="0.4">
      <c r="A40" s="51"/>
      <c r="B40" s="51"/>
      <c r="C40" s="92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4"/>
      <c r="AO40" s="51"/>
      <c r="AP40" s="51"/>
      <c r="AQ40" s="92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4"/>
    </row>
    <row r="41" spans="1:80" ht="9.75" customHeight="1" x14ac:dyDescent="0.4">
      <c r="A41" s="51"/>
      <c r="B41" s="51"/>
      <c r="C41" s="92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4"/>
      <c r="AO41" s="51"/>
      <c r="AP41" s="51"/>
      <c r="AQ41" s="92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4"/>
    </row>
    <row r="42" spans="1:80" ht="9.75" customHeight="1" x14ac:dyDescent="0.4">
      <c r="A42" s="51"/>
      <c r="B42" s="51"/>
      <c r="C42" s="92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4"/>
      <c r="AO42" s="51"/>
      <c r="AP42" s="51"/>
      <c r="AQ42" s="92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4"/>
    </row>
    <row r="43" spans="1:80" ht="9.75" customHeight="1" x14ac:dyDescent="0.4">
      <c r="A43" s="51"/>
      <c r="B43" s="51"/>
      <c r="C43" s="92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4"/>
      <c r="AO43" s="51"/>
      <c r="AP43" s="51"/>
      <c r="AQ43" s="92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4"/>
    </row>
    <row r="44" spans="1:80" ht="9.75" customHeight="1" x14ac:dyDescent="0.4">
      <c r="A44" s="51"/>
      <c r="B44" s="51"/>
      <c r="C44" s="92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4"/>
      <c r="AO44" s="51"/>
      <c r="AP44" s="51"/>
      <c r="AQ44" s="92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4"/>
    </row>
    <row r="45" spans="1:80" ht="9.75" customHeight="1" x14ac:dyDescent="0.4">
      <c r="A45" s="51"/>
      <c r="B45" s="51"/>
      <c r="C45" s="92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4"/>
      <c r="AO45" s="51"/>
      <c r="AP45" s="51"/>
      <c r="AQ45" s="92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4"/>
    </row>
    <row r="46" spans="1:80" ht="9.75" customHeight="1" thickBot="1" x14ac:dyDescent="0.45">
      <c r="A46" s="51"/>
      <c r="B46" s="51"/>
      <c r="C46" s="88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90"/>
      <c r="AO46" s="51"/>
      <c r="AP46" s="51"/>
      <c r="AQ46" s="88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90"/>
    </row>
    <row r="47" spans="1:80" ht="9.75" customHeight="1" x14ac:dyDescent="0.4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</row>
    <row r="48" spans="1:80" ht="9.75" customHeight="1" x14ac:dyDescent="0.4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</row>
    <row r="49" spans="1:80" ht="9.75" customHeight="1" x14ac:dyDescent="0.4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</row>
    <row r="50" spans="1:80" ht="9.75" customHeight="1" x14ac:dyDescent="0.4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</row>
    <row r="51" spans="1:80" ht="9.75" customHeight="1" x14ac:dyDescent="0.4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</row>
    <row r="52" spans="1:80" ht="9.75" customHeight="1" x14ac:dyDescent="0.4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</row>
    <row r="53" spans="1:80" ht="9.75" customHeight="1" x14ac:dyDescent="0.4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</row>
    <row r="54" spans="1:80" ht="9.75" customHeight="1" x14ac:dyDescent="0.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</row>
    <row r="55" spans="1:80" ht="9.75" customHeight="1" x14ac:dyDescent="0.4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</row>
    <row r="56" spans="1:80" ht="9.75" customHeight="1" x14ac:dyDescent="0.4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</row>
    <row r="57" spans="1:80" ht="9.75" customHeight="1" x14ac:dyDescent="0.4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</row>
    <row r="58" spans="1:80" ht="9.75" customHeight="1" x14ac:dyDescent="0.4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</row>
    <row r="59" spans="1:80" ht="9.75" customHeight="1" x14ac:dyDescent="0.4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</row>
    <row r="60" spans="1:80" ht="9.75" customHeight="1" x14ac:dyDescent="0.4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</row>
    <row r="61" spans="1:80" ht="9.75" customHeight="1" x14ac:dyDescent="0.4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</row>
    <row r="62" spans="1:80" ht="9.75" customHeight="1" x14ac:dyDescent="0.4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</row>
    <row r="63" spans="1:80" ht="9.75" customHeight="1" x14ac:dyDescent="0.4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</row>
    <row r="64" spans="1:80" ht="9.75" customHeight="1" x14ac:dyDescent="0.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</row>
    <row r="65" spans="1:80" ht="9.75" customHeight="1" x14ac:dyDescent="0.4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</row>
    <row r="66" spans="1:80" ht="9.75" customHeight="1" x14ac:dyDescent="0.4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</row>
    <row r="67" spans="1:80" ht="9.75" customHeight="1" x14ac:dyDescent="0.4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</row>
    <row r="68" spans="1:80" ht="9.75" customHeight="1" x14ac:dyDescent="0.4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</row>
    <row r="69" spans="1:80" ht="9.75" customHeight="1" x14ac:dyDescent="0.4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</row>
    <row r="70" spans="1:80" ht="9.75" customHeight="1" x14ac:dyDescent="0.4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</row>
    <row r="71" spans="1:80" ht="9.75" customHeight="1" x14ac:dyDescent="0.4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</row>
    <row r="72" spans="1:80" ht="9.75" customHeight="1" x14ac:dyDescent="0.4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</row>
    <row r="73" spans="1:80" ht="9.75" customHeight="1" x14ac:dyDescent="0.4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</row>
    <row r="74" spans="1:80" ht="9.75" customHeight="1" x14ac:dyDescent="0.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</row>
    <row r="75" spans="1:80" ht="9.75" customHeight="1" x14ac:dyDescent="0.4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</row>
    <row r="76" spans="1:80" ht="9.75" customHeight="1" x14ac:dyDescent="0.4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</row>
    <row r="77" spans="1:80" ht="9.75" customHeight="1" x14ac:dyDescent="0.4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</row>
    <row r="78" spans="1:80" ht="9.75" customHeight="1" x14ac:dyDescent="0.4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</row>
    <row r="79" spans="1:80" ht="9.75" customHeight="1" x14ac:dyDescent="0.4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</row>
    <row r="80" spans="1:80" ht="9.75" customHeight="1" x14ac:dyDescent="0.4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</row>
    <row r="81" spans="1:80" ht="9.75" customHeight="1" x14ac:dyDescent="0.4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</row>
    <row r="82" spans="1:80" ht="9.75" customHeight="1" x14ac:dyDescent="0.4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</row>
    <row r="83" spans="1:80" ht="9.75" customHeight="1" x14ac:dyDescent="0.4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</row>
    <row r="84" spans="1:80" ht="9.75" customHeight="1" x14ac:dyDescent="0.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</row>
    <row r="85" spans="1:80" ht="9.75" customHeight="1" x14ac:dyDescent="0.4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</row>
    <row r="86" spans="1:80" ht="9.75" customHeight="1" x14ac:dyDescent="0.4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</row>
    <row r="87" spans="1:80" ht="9.75" customHeight="1" x14ac:dyDescent="0.4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</row>
    <row r="88" spans="1:80" ht="9.75" customHeight="1" x14ac:dyDescent="0.4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</row>
    <row r="89" spans="1:80" ht="9.75" customHeight="1" x14ac:dyDescent="0.4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</row>
    <row r="90" spans="1:80" ht="9.75" customHeight="1" x14ac:dyDescent="0.4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</row>
    <row r="91" spans="1:80" ht="9.75" customHeight="1" x14ac:dyDescent="0.4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</row>
    <row r="92" spans="1:80" ht="9.75" customHeight="1" x14ac:dyDescent="0.4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</row>
    <row r="93" spans="1:80" ht="9.75" customHeight="1" x14ac:dyDescent="0.4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</row>
    <row r="94" spans="1:80" ht="9.75" customHeight="1" x14ac:dyDescent="0.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</row>
    <row r="95" spans="1:80" ht="9.75" customHeight="1" x14ac:dyDescent="0.4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</row>
    <row r="96" spans="1:80" ht="9.75" customHeight="1" x14ac:dyDescent="0.4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</row>
    <row r="97" spans="1:80" ht="9.75" customHeight="1" x14ac:dyDescent="0.4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</row>
    <row r="98" spans="1:80" ht="9.75" customHeight="1" x14ac:dyDescent="0.4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</row>
    <row r="99" spans="1:80" ht="9.75" customHeight="1" x14ac:dyDescent="0.4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</row>
    <row r="100" spans="1:80" ht="9.75" customHeight="1" x14ac:dyDescent="0.4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</row>
    <row r="101" spans="1:80" ht="9.75" customHeight="1" x14ac:dyDescent="0.4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</row>
    <row r="102" spans="1:80" ht="9.75" customHeight="1" x14ac:dyDescent="0.4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</row>
    <row r="103" spans="1:80" ht="9.75" customHeight="1" x14ac:dyDescent="0.4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</row>
    <row r="104" spans="1:80" ht="9.75" customHeight="1" x14ac:dyDescent="0.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</row>
    <row r="105" spans="1:80" ht="9.75" customHeight="1" x14ac:dyDescent="0.4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</row>
    <row r="106" spans="1:80" ht="9.75" customHeight="1" x14ac:dyDescent="0.4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</row>
    <row r="107" spans="1:80" ht="9.75" customHeight="1" x14ac:dyDescent="0.4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</row>
    <row r="108" spans="1:80" ht="9.75" customHeight="1" x14ac:dyDescent="0.4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</row>
    <row r="109" spans="1:80" ht="9.75" customHeight="1" x14ac:dyDescent="0.4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</row>
    <row r="110" spans="1:80" ht="9.75" customHeight="1" x14ac:dyDescent="0.4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</row>
    <row r="111" spans="1:80" ht="9.75" customHeight="1" x14ac:dyDescent="0.4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</row>
    <row r="112" spans="1:80" ht="9.75" customHeight="1" x14ac:dyDescent="0.4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</row>
    <row r="113" spans="1:80" ht="9.75" customHeight="1" x14ac:dyDescent="0.4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</row>
    <row r="114" spans="1:80" ht="9.75" customHeight="1" x14ac:dyDescent="0.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</row>
    <row r="115" spans="1:80" ht="9.75" customHeight="1" x14ac:dyDescent="0.4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</row>
    <row r="116" spans="1:80" ht="9.75" customHeight="1" x14ac:dyDescent="0.4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</row>
    <row r="117" spans="1:80" ht="9.75" customHeight="1" x14ac:dyDescent="0.4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</row>
    <row r="118" spans="1:80" ht="9.75" customHeight="1" x14ac:dyDescent="0.4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</row>
    <row r="119" spans="1:80" ht="9.75" customHeight="1" x14ac:dyDescent="0.4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</row>
    <row r="120" spans="1:80" ht="9.75" customHeight="1" x14ac:dyDescent="0.4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</row>
    <row r="121" spans="1:80" ht="9.75" customHeight="1" x14ac:dyDescent="0.4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</row>
    <row r="122" spans="1:80" ht="9.75" customHeight="1" x14ac:dyDescent="0.4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</row>
    <row r="123" spans="1:80" ht="9.75" customHeight="1" x14ac:dyDescent="0.4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</row>
    <row r="124" spans="1:80" ht="9.75" customHeight="1" x14ac:dyDescent="0.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</row>
    <row r="125" spans="1:80" ht="9.75" customHeight="1" x14ac:dyDescent="0.4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</row>
    <row r="126" spans="1:80" ht="9.75" customHeight="1" x14ac:dyDescent="0.4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</row>
    <row r="127" spans="1:80" ht="9.75" customHeight="1" x14ac:dyDescent="0.4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</row>
    <row r="128" spans="1:80" ht="9.75" customHeight="1" x14ac:dyDescent="0.4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</row>
    <row r="129" spans="1:80" ht="9.75" customHeight="1" x14ac:dyDescent="0.4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</row>
    <row r="130" spans="1:80" ht="9.75" customHeight="1" x14ac:dyDescent="0.4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</row>
    <row r="131" spans="1:80" ht="9.75" customHeight="1" x14ac:dyDescent="0.4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</row>
    <row r="132" spans="1:80" ht="9.75" customHeight="1" x14ac:dyDescent="0.4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</row>
    <row r="133" spans="1:80" ht="9.75" customHeight="1" x14ac:dyDescent="0.4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</row>
    <row r="134" spans="1:80" ht="9.75" customHeight="1" x14ac:dyDescent="0.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</row>
    <row r="135" spans="1:80" ht="9.75" customHeight="1" x14ac:dyDescent="0.4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</row>
    <row r="136" spans="1:80" ht="9.75" customHeight="1" x14ac:dyDescent="0.4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  <c r="CB136" s="51"/>
    </row>
    <row r="137" spans="1:80" ht="9.75" customHeight="1" x14ac:dyDescent="0.4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</row>
    <row r="138" spans="1:80" ht="9.75" customHeight="1" x14ac:dyDescent="0.4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</row>
    <row r="139" spans="1:80" ht="9.75" customHeight="1" x14ac:dyDescent="0.4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</row>
    <row r="140" spans="1:80" ht="9.75" customHeight="1" x14ac:dyDescent="0.4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</row>
    <row r="141" spans="1:80" ht="9.75" customHeight="1" x14ac:dyDescent="0.4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</row>
    <row r="142" spans="1:80" ht="9.75" customHeight="1" x14ac:dyDescent="0.4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</row>
    <row r="143" spans="1:80" ht="9.75" customHeight="1" x14ac:dyDescent="0.4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</row>
    <row r="144" spans="1:80" ht="9.75" customHeight="1" x14ac:dyDescent="0.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</row>
    <row r="145" spans="1:80" ht="9.75" customHeight="1" x14ac:dyDescent="0.4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</row>
    <row r="146" spans="1:80" ht="9.75" customHeight="1" x14ac:dyDescent="0.4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</row>
    <row r="147" spans="1:80" ht="9.75" customHeight="1" x14ac:dyDescent="0.4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</row>
    <row r="148" spans="1:80" ht="9.75" customHeight="1" x14ac:dyDescent="0.4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</row>
    <row r="149" spans="1:80" ht="9.75" customHeight="1" x14ac:dyDescent="0.4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</row>
    <row r="150" spans="1:80" ht="9.75" customHeight="1" x14ac:dyDescent="0.4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</row>
    <row r="151" spans="1:80" ht="9.75" customHeight="1" x14ac:dyDescent="0.4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</row>
    <row r="152" spans="1:80" ht="9.75" customHeight="1" x14ac:dyDescent="0.4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  <c r="CB152" s="51"/>
    </row>
    <row r="153" spans="1:80" ht="9.75" customHeight="1" x14ac:dyDescent="0.4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</row>
    <row r="154" spans="1:80" ht="9.75" customHeight="1" x14ac:dyDescent="0.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</row>
    <row r="155" spans="1:80" ht="9.75" customHeight="1" x14ac:dyDescent="0.4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</row>
    <row r="156" spans="1:80" ht="9.75" customHeight="1" x14ac:dyDescent="0.4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</row>
    <row r="157" spans="1:80" ht="9.75" customHeight="1" x14ac:dyDescent="0.4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</row>
    <row r="158" spans="1:80" ht="9.75" customHeight="1" x14ac:dyDescent="0.4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</row>
    <row r="159" spans="1:80" ht="9.75" customHeight="1" x14ac:dyDescent="0.4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</row>
    <row r="160" spans="1:80" ht="9.75" customHeight="1" x14ac:dyDescent="0.4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</row>
    <row r="161" spans="1:80" ht="9.75" customHeight="1" x14ac:dyDescent="0.4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</row>
    <row r="162" spans="1:80" ht="9.75" customHeight="1" x14ac:dyDescent="0.4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</row>
    <row r="163" spans="1:80" ht="9.75" customHeight="1" x14ac:dyDescent="0.4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</row>
    <row r="164" spans="1:80" ht="9.75" customHeight="1" x14ac:dyDescent="0.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</row>
    <row r="165" spans="1:80" ht="9.75" customHeight="1" x14ac:dyDescent="0.4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</row>
    <row r="166" spans="1:80" ht="9.75" customHeight="1" x14ac:dyDescent="0.4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</row>
    <row r="167" spans="1:80" ht="9.75" customHeight="1" x14ac:dyDescent="0.4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</row>
    <row r="168" spans="1:80" ht="9.75" customHeight="1" x14ac:dyDescent="0.4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  <c r="BX168" s="51"/>
      <c r="BY168" s="51"/>
      <c r="BZ168" s="51"/>
      <c r="CA168" s="51"/>
      <c r="CB168" s="51"/>
    </row>
    <row r="169" spans="1:80" ht="9.75" customHeight="1" x14ac:dyDescent="0.4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  <c r="BN169" s="51"/>
      <c r="BO169" s="51"/>
      <c r="BP169" s="51"/>
      <c r="BQ169" s="51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</row>
    <row r="170" spans="1:80" ht="9.75" customHeight="1" x14ac:dyDescent="0.4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51"/>
      <c r="BW170" s="51"/>
      <c r="BX170" s="51"/>
      <c r="BY170" s="51"/>
      <c r="BZ170" s="51"/>
      <c r="CA170" s="51"/>
      <c r="CB170" s="51"/>
    </row>
    <row r="171" spans="1:80" ht="9.75" customHeight="1" x14ac:dyDescent="0.4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1"/>
      <c r="BW171" s="51"/>
      <c r="BX171" s="51"/>
      <c r="BY171" s="51"/>
      <c r="BZ171" s="51"/>
      <c r="CA171" s="51"/>
      <c r="CB171" s="51"/>
    </row>
    <row r="172" spans="1:80" ht="9.75" customHeight="1" x14ac:dyDescent="0.4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1"/>
      <c r="BW172" s="51"/>
      <c r="BX172" s="51"/>
      <c r="BY172" s="51"/>
      <c r="BZ172" s="51"/>
      <c r="CA172" s="51"/>
      <c r="CB172" s="51"/>
    </row>
    <row r="173" spans="1:80" ht="9.75" customHeight="1" x14ac:dyDescent="0.4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  <c r="BN173" s="51"/>
      <c r="BO173" s="51"/>
      <c r="BP173" s="51"/>
      <c r="BQ173" s="51"/>
      <c r="BR173" s="51"/>
      <c r="BS173" s="51"/>
      <c r="BT173" s="51"/>
      <c r="BU173" s="51"/>
      <c r="BV173" s="51"/>
      <c r="BW173" s="51"/>
      <c r="BX173" s="51"/>
      <c r="BY173" s="51"/>
      <c r="BZ173" s="51"/>
      <c r="CA173" s="51"/>
      <c r="CB173" s="51"/>
    </row>
    <row r="174" spans="1:80" ht="9.75" customHeight="1" x14ac:dyDescent="0.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  <c r="BN174" s="51"/>
      <c r="BO174" s="51"/>
      <c r="BP174" s="51"/>
      <c r="BQ174" s="51"/>
      <c r="BR174" s="51"/>
      <c r="BS174" s="51"/>
      <c r="BT174" s="51"/>
      <c r="BU174" s="51"/>
      <c r="BV174" s="51"/>
      <c r="BW174" s="51"/>
      <c r="BX174" s="51"/>
      <c r="BY174" s="51"/>
      <c r="BZ174" s="51"/>
      <c r="CA174" s="51"/>
      <c r="CB174" s="51"/>
    </row>
    <row r="175" spans="1:80" ht="9.75" customHeight="1" x14ac:dyDescent="0.4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  <c r="BN175" s="51"/>
      <c r="BO175" s="51"/>
      <c r="BP175" s="51"/>
      <c r="BQ175" s="51"/>
      <c r="BR175" s="51"/>
      <c r="BS175" s="51"/>
      <c r="BT175" s="51"/>
      <c r="BU175" s="51"/>
      <c r="BV175" s="51"/>
      <c r="BW175" s="51"/>
      <c r="BX175" s="51"/>
      <c r="BY175" s="51"/>
      <c r="BZ175" s="51"/>
      <c r="CA175" s="51"/>
      <c r="CB175" s="51"/>
    </row>
    <row r="176" spans="1:80" ht="9.75" customHeight="1" x14ac:dyDescent="0.4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  <c r="BN176" s="51"/>
      <c r="BO176" s="51"/>
      <c r="BP176" s="51"/>
      <c r="BQ176" s="51"/>
      <c r="BR176" s="51"/>
      <c r="BS176" s="51"/>
      <c r="BT176" s="51"/>
      <c r="BU176" s="51"/>
      <c r="BV176" s="51"/>
      <c r="BW176" s="51"/>
      <c r="BX176" s="51"/>
      <c r="BY176" s="51"/>
      <c r="BZ176" s="51"/>
      <c r="CA176" s="51"/>
      <c r="CB176" s="51"/>
    </row>
    <row r="177" spans="1:80" ht="9.75" customHeight="1" x14ac:dyDescent="0.4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  <c r="BN177" s="51"/>
      <c r="BO177" s="51"/>
      <c r="BP177" s="51"/>
      <c r="BQ177" s="51"/>
      <c r="BR177" s="51"/>
      <c r="BS177" s="51"/>
      <c r="BT177" s="51"/>
      <c r="BU177" s="51"/>
      <c r="BV177" s="51"/>
      <c r="BW177" s="51"/>
      <c r="BX177" s="51"/>
      <c r="BY177" s="51"/>
      <c r="BZ177" s="51"/>
      <c r="CA177" s="51"/>
      <c r="CB177" s="51"/>
    </row>
    <row r="178" spans="1:80" ht="9.75" customHeight="1" x14ac:dyDescent="0.4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/>
      <c r="BQ178" s="51"/>
      <c r="BR178" s="51"/>
      <c r="BS178" s="51"/>
      <c r="BT178" s="51"/>
      <c r="BU178" s="51"/>
      <c r="BV178" s="51"/>
      <c r="BW178" s="51"/>
      <c r="BX178" s="51"/>
      <c r="BY178" s="51"/>
      <c r="BZ178" s="51"/>
      <c r="CA178" s="51"/>
      <c r="CB178" s="51"/>
    </row>
    <row r="179" spans="1:80" ht="9.75" customHeight="1" x14ac:dyDescent="0.4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N179" s="51"/>
      <c r="BO179" s="51"/>
      <c r="BP179" s="51"/>
      <c r="BQ179" s="51"/>
      <c r="BR179" s="51"/>
      <c r="BS179" s="51"/>
      <c r="BT179" s="51"/>
      <c r="BU179" s="51"/>
      <c r="BV179" s="51"/>
      <c r="BW179" s="51"/>
      <c r="BX179" s="51"/>
      <c r="BY179" s="51"/>
      <c r="BZ179" s="51"/>
      <c r="CA179" s="51"/>
      <c r="CB179" s="51"/>
    </row>
    <row r="180" spans="1:80" ht="9.75" customHeight="1" x14ac:dyDescent="0.4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51"/>
      <c r="BW180" s="51"/>
      <c r="BX180" s="51"/>
      <c r="BY180" s="51"/>
      <c r="BZ180" s="51"/>
      <c r="CA180" s="51"/>
      <c r="CB180" s="51"/>
    </row>
    <row r="181" spans="1:80" ht="9.75" customHeight="1" x14ac:dyDescent="0.4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N181" s="51"/>
      <c r="BO181" s="51"/>
      <c r="BP181" s="51"/>
      <c r="BQ181" s="51"/>
      <c r="BR181" s="51"/>
      <c r="BS181" s="51"/>
      <c r="BT181" s="51"/>
      <c r="BU181" s="51"/>
      <c r="BV181" s="51"/>
      <c r="BW181" s="51"/>
      <c r="BX181" s="51"/>
      <c r="BY181" s="51"/>
      <c r="BZ181" s="51"/>
      <c r="CA181" s="51"/>
      <c r="CB181" s="51"/>
    </row>
    <row r="182" spans="1:80" ht="9.75" customHeight="1" x14ac:dyDescent="0.4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51"/>
      <c r="BW182" s="51"/>
      <c r="BX182" s="51"/>
      <c r="BY182" s="51"/>
      <c r="BZ182" s="51"/>
      <c r="CA182" s="51"/>
      <c r="CB182" s="51"/>
    </row>
    <row r="183" spans="1:80" ht="9.75" customHeight="1" x14ac:dyDescent="0.4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N183" s="51"/>
      <c r="BO183" s="51"/>
      <c r="BP183" s="51"/>
      <c r="BQ183" s="51"/>
      <c r="BR183" s="51"/>
      <c r="BS183" s="51"/>
      <c r="BT183" s="51"/>
      <c r="BU183" s="51"/>
      <c r="BV183" s="51"/>
      <c r="BW183" s="51"/>
      <c r="BX183" s="51"/>
      <c r="BY183" s="51"/>
      <c r="BZ183" s="51"/>
      <c r="CA183" s="51"/>
      <c r="CB183" s="51"/>
    </row>
    <row r="184" spans="1:80" ht="9.75" customHeight="1" x14ac:dyDescent="0.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</row>
    <row r="185" spans="1:80" ht="9.75" customHeight="1" x14ac:dyDescent="0.4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1"/>
      <c r="BW185" s="51"/>
      <c r="BX185" s="51"/>
      <c r="BY185" s="51"/>
      <c r="BZ185" s="51"/>
      <c r="CA185" s="51"/>
      <c r="CB185" s="51"/>
    </row>
    <row r="186" spans="1:80" ht="9.75" customHeight="1" x14ac:dyDescent="0.4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51"/>
      <c r="BW186" s="51"/>
      <c r="BX186" s="51"/>
      <c r="BY186" s="51"/>
      <c r="BZ186" s="51"/>
      <c r="CA186" s="51"/>
      <c r="CB186" s="51"/>
    </row>
    <row r="187" spans="1:80" ht="9.75" customHeight="1" x14ac:dyDescent="0.4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N187" s="51"/>
      <c r="BO187" s="51"/>
      <c r="BP187" s="51"/>
      <c r="BQ187" s="51"/>
      <c r="BR187" s="51"/>
      <c r="BS187" s="51"/>
      <c r="BT187" s="51"/>
      <c r="BU187" s="51"/>
      <c r="BV187" s="51"/>
      <c r="BW187" s="51"/>
      <c r="BX187" s="51"/>
      <c r="BY187" s="51"/>
      <c r="BZ187" s="51"/>
      <c r="CA187" s="51"/>
      <c r="CB187" s="51"/>
    </row>
    <row r="188" spans="1:80" ht="9.75" customHeight="1" x14ac:dyDescent="0.4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1"/>
      <c r="BW188" s="51"/>
      <c r="BX188" s="51"/>
      <c r="BY188" s="51"/>
      <c r="BZ188" s="51"/>
      <c r="CA188" s="51"/>
      <c r="CB188" s="51"/>
    </row>
    <row r="189" spans="1:80" ht="9.75" customHeight="1" x14ac:dyDescent="0.4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</row>
    <row r="190" spans="1:80" ht="9.75" customHeight="1" x14ac:dyDescent="0.4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1"/>
      <c r="BW190" s="51"/>
      <c r="BX190" s="51"/>
      <c r="BY190" s="51"/>
      <c r="BZ190" s="51"/>
      <c r="CA190" s="51"/>
      <c r="CB190" s="51"/>
    </row>
    <row r="191" spans="1:80" ht="9.75" customHeight="1" x14ac:dyDescent="0.4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51"/>
      <c r="BW191" s="51"/>
      <c r="BX191" s="51"/>
      <c r="BY191" s="51"/>
      <c r="BZ191" s="51"/>
      <c r="CA191" s="51"/>
      <c r="CB191" s="51"/>
    </row>
    <row r="192" spans="1:80" ht="9.75" customHeight="1" x14ac:dyDescent="0.4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51"/>
      <c r="BW192" s="51"/>
      <c r="BX192" s="51"/>
      <c r="BY192" s="51"/>
      <c r="BZ192" s="51"/>
      <c r="CA192" s="51"/>
      <c r="CB192" s="51"/>
    </row>
    <row r="193" spans="1:80" ht="9.75" customHeight="1" x14ac:dyDescent="0.4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51"/>
      <c r="BS193" s="51"/>
      <c r="BT193" s="51"/>
      <c r="BU193" s="51"/>
      <c r="BV193" s="51"/>
      <c r="BW193" s="51"/>
      <c r="BX193" s="51"/>
      <c r="BY193" s="51"/>
      <c r="BZ193" s="51"/>
      <c r="CA193" s="51"/>
      <c r="CB193" s="51"/>
    </row>
    <row r="194" spans="1:80" ht="9.75" customHeight="1" x14ac:dyDescent="0.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51"/>
      <c r="BW194" s="51"/>
      <c r="BX194" s="51"/>
      <c r="BY194" s="51"/>
      <c r="BZ194" s="51"/>
      <c r="CA194" s="51"/>
      <c r="CB194" s="51"/>
    </row>
    <row r="195" spans="1:80" ht="9.75" customHeight="1" x14ac:dyDescent="0.4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/>
      <c r="CA195" s="51"/>
      <c r="CB195" s="51"/>
    </row>
    <row r="196" spans="1:80" ht="9.75" customHeight="1" x14ac:dyDescent="0.4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51"/>
      <c r="BS196" s="51"/>
      <c r="BT196" s="51"/>
      <c r="BU196" s="51"/>
      <c r="BV196" s="51"/>
      <c r="BW196" s="51"/>
      <c r="BX196" s="51"/>
      <c r="BY196" s="51"/>
      <c r="BZ196" s="51"/>
      <c r="CA196" s="51"/>
      <c r="CB196" s="51"/>
    </row>
    <row r="197" spans="1:80" ht="9.75" customHeight="1" x14ac:dyDescent="0.4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51"/>
      <c r="BW197" s="51"/>
      <c r="BX197" s="51"/>
      <c r="BY197" s="51"/>
      <c r="BZ197" s="51"/>
      <c r="CA197" s="51"/>
      <c r="CB197" s="51"/>
    </row>
    <row r="198" spans="1:80" ht="9.75" customHeight="1" x14ac:dyDescent="0.4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51"/>
      <c r="BS198" s="51"/>
      <c r="BT198" s="51"/>
      <c r="BU198" s="51"/>
      <c r="BV198" s="51"/>
      <c r="BW198" s="51"/>
      <c r="BX198" s="51"/>
      <c r="BY198" s="51"/>
      <c r="BZ198" s="51"/>
      <c r="CA198" s="51"/>
      <c r="CB198" s="51"/>
    </row>
    <row r="199" spans="1:80" ht="9.75" customHeight="1" x14ac:dyDescent="0.4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51"/>
      <c r="BS199" s="51"/>
      <c r="BT199" s="51"/>
      <c r="BU199" s="51"/>
      <c r="BV199" s="51"/>
      <c r="BW199" s="51"/>
      <c r="BX199" s="51"/>
      <c r="BY199" s="51"/>
      <c r="BZ199" s="51"/>
      <c r="CA199" s="51"/>
      <c r="CB199" s="51"/>
    </row>
    <row r="200" spans="1:80" ht="9.75" customHeight="1" x14ac:dyDescent="0.4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51"/>
      <c r="BW200" s="51"/>
      <c r="BX200" s="51"/>
      <c r="BY200" s="51"/>
      <c r="BZ200" s="51"/>
      <c r="CA200" s="51"/>
      <c r="CB200" s="51"/>
    </row>
    <row r="201" spans="1:80" ht="9.75" customHeight="1" x14ac:dyDescent="0.4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51"/>
      <c r="BS201" s="51"/>
      <c r="BT201" s="51"/>
      <c r="BU201" s="51"/>
      <c r="BV201" s="51"/>
      <c r="BW201" s="51"/>
      <c r="BX201" s="51"/>
      <c r="BY201" s="51"/>
      <c r="BZ201" s="51"/>
      <c r="CA201" s="51"/>
      <c r="CB201" s="51"/>
    </row>
    <row r="202" spans="1:80" ht="9.75" customHeight="1" x14ac:dyDescent="0.4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51"/>
      <c r="BW202" s="51"/>
      <c r="BX202" s="51"/>
      <c r="BY202" s="51"/>
      <c r="BZ202" s="51"/>
      <c r="CA202" s="51"/>
      <c r="CB202" s="51"/>
    </row>
    <row r="203" spans="1:80" ht="9.75" customHeight="1" x14ac:dyDescent="0.4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51"/>
      <c r="BW203" s="51"/>
      <c r="BX203" s="51"/>
      <c r="BY203" s="51"/>
      <c r="BZ203" s="51"/>
      <c r="CA203" s="51"/>
      <c r="CB203" s="51"/>
    </row>
    <row r="204" spans="1:80" ht="9.75" customHeight="1" x14ac:dyDescent="0.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51"/>
      <c r="BS204" s="51"/>
      <c r="BT204" s="51"/>
      <c r="BU204" s="51"/>
      <c r="BV204" s="51"/>
      <c r="BW204" s="51"/>
      <c r="BX204" s="51"/>
      <c r="BY204" s="51"/>
      <c r="BZ204" s="51"/>
      <c r="CA204" s="51"/>
      <c r="CB204" s="51"/>
    </row>
    <row r="205" spans="1:80" ht="9.75" customHeight="1" x14ac:dyDescent="0.4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</row>
    <row r="206" spans="1:80" ht="9.75" customHeight="1" x14ac:dyDescent="0.4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51"/>
      <c r="BW206" s="51"/>
      <c r="BX206" s="51"/>
      <c r="BY206" s="51"/>
      <c r="BZ206" s="51"/>
      <c r="CA206" s="51"/>
      <c r="CB206" s="51"/>
    </row>
    <row r="207" spans="1:80" ht="9.75" customHeight="1" x14ac:dyDescent="0.4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1"/>
      <c r="BW207" s="51"/>
      <c r="BX207" s="51"/>
      <c r="BY207" s="51"/>
      <c r="BZ207" s="51"/>
      <c r="CA207" s="51"/>
      <c r="CB207" s="51"/>
    </row>
    <row r="208" spans="1:80" ht="9.75" customHeight="1" x14ac:dyDescent="0.4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51"/>
      <c r="BW208" s="51"/>
      <c r="BX208" s="51"/>
      <c r="BY208" s="51"/>
      <c r="BZ208" s="51"/>
      <c r="CA208" s="51"/>
      <c r="CB208" s="51"/>
    </row>
    <row r="209" spans="1:80" ht="9.75" customHeight="1" x14ac:dyDescent="0.4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51"/>
      <c r="BW209" s="51"/>
      <c r="BX209" s="51"/>
      <c r="BY209" s="51"/>
      <c r="BZ209" s="51"/>
      <c r="CA209" s="51"/>
      <c r="CB209" s="51"/>
    </row>
    <row r="210" spans="1:80" ht="9.75" customHeight="1" x14ac:dyDescent="0.4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51"/>
      <c r="BW210" s="51"/>
      <c r="BX210" s="51"/>
      <c r="BY210" s="51"/>
      <c r="BZ210" s="51"/>
      <c r="CA210" s="51"/>
      <c r="CB210" s="51"/>
    </row>
    <row r="211" spans="1:80" ht="9.75" customHeight="1" x14ac:dyDescent="0.4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  <c r="BP211" s="51"/>
      <c r="BQ211" s="51"/>
      <c r="BR211" s="51"/>
      <c r="BS211" s="51"/>
      <c r="BT211" s="51"/>
      <c r="BU211" s="51"/>
      <c r="BV211" s="51"/>
      <c r="BW211" s="51"/>
      <c r="BX211" s="51"/>
      <c r="BY211" s="51"/>
      <c r="BZ211" s="51"/>
      <c r="CA211" s="51"/>
      <c r="CB211" s="51"/>
    </row>
    <row r="212" spans="1:80" ht="9.75" customHeight="1" x14ac:dyDescent="0.4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1"/>
      <c r="BW212" s="51"/>
      <c r="BX212" s="51"/>
      <c r="BY212" s="51"/>
      <c r="BZ212" s="51"/>
      <c r="CA212" s="51"/>
      <c r="CB212" s="51"/>
    </row>
    <row r="213" spans="1:80" ht="9.75" customHeight="1" x14ac:dyDescent="0.4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51"/>
      <c r="BW213" s="51"/>
      <c r="BX213" s="51"/>
      <c r="BY213" s="51"/>
      <c r="BZ213" s="51"/>
      <c r="CA213" s="51"/>
      <c r="CB213" s="51"/>
    </row>
    <row r="214" spans="1:80" ht="9.75" customHeight="1" x14ac:dyDescent="0.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51"/>
      <c r="BS214" s="51"/>
      <c r="BT214" s="51"/>
      <c r="BU214" s="51"/>
      <c r="BV214" s="51"/>
      <c r="BW214" s="51"/>
      <c r="BX214" s="51"/>
      <c r="BY214" s="51"/>
      <c r="BZ214" s="51"/>
      <c r="CA214" s="51"/>
      <c r="CB214" s="51"/>
    </row>
    <row r="215" spans="1:80" ht="9.75" customHeight="1" x14ac:dyDescent="0.4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51"/>
      <c r="BS215" s="51"/>
      <c r="BT215" s="51"/>
      <c r="BU215" s="51"/>
      <c r="BV215" s="51"/>
      <c r="BW215" s="51"/>
      <c r="BX215" s="51"/>
      <c r="BY215" s="51"/>
      <c r="BZ215" s="51"/>
      <c r="CA215" s="51"/>
      <c r="CB215" s="51"/>
    </row>
    <row r="216" spans="1:80" ht="9.75" customHeight="1" x14ac:dyDescent="0.4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51"/>
      <c r="BS216" s="51"/>
      <c r="BT216" s="51"/>
      <c r="BU216" s="51"/>
      <c r="BV216" s="51"/>
      <c r="BW216" s="51"/>
      <c r="BX216" s="51"/>
      <c r="BY216" s="51"/>
      <c r="BZ216" s="51"/>
      <c r="CA216" s="51"/>
      <c r="CB216" s="51"/>
    </row>
    <row r="217" spans="1:80" ht="9.75" customHeight="1" x14ac:dyDescent="0.4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  <c r="BP217" s="51"/>
      <c r="BQ217" s="51"/>
      <c r="BR217" s="51"/>
      <c r="BS217" s="51"/>
      <c r="BT217" s="51"/>
      <c r="BU217" s="51"/>
      <c r="BV217" s="51"/>
      <c r="BW217" s="51"/>
      <c r="BX217" s="51"/>
      <c r="BY217" s="51"/>
      <c r="BZ217" s="51"/>
      <c r="CA217" s="51"/>
      <c r="CB217" s="51"/>
    </row>
    <row r="218" spans="1:80" ht="9.75" customHeight="1" x14ac:dyDescent="0.4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51"/>
      <c r="BW218" s="51"/>
      <c r="BX218" s="51"/>
      <c r="BY218" s="51"/>
      <c r="BZ218" s="51"/>
      <c r="CA218" s="51"/>
      <c r="CB218" s="51"/>
    </row>
    <row r="219" spans="1:80" ht="9.75" customHeight="1" x14ac:dyDescent="0.4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51"/>
      <c r="BW219" s="51"/>
      <c r="BX219" s="51"/>
      <c r="BY219" s="51"/>
      <c r="BZ219" s="51"/>
      <c r="CA219" s="51"/>
      <c r="CB219" s="51"/>
    </row>
    <row r="220" spans="1:80" ht="9.75" customHeight="1" x14ac:dyDescent="0.4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51"/>
      <c r="BS220" s="51"/>
      <c r="BT220" s="51"/>
      <c r="BU220" s="51"/>
      <c r="BV220" s="51"/>
      <c r="BW220" s="51"/>
      <c r="BX220" s="51"/>
      <c r="BY220" s="51"/>
      <c r="BZ220" s="51"/>
      <c r="CA220" s="51"/>
      <c r="CB220" s="51"/>
    </row>
    <row r="221" spans="1:80" ht="9.75" customHeight="1" x14ac:dyDescent="0.4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51"/>
      <c r="BW221" s="51"/>
      <c r="BX221" s="51"/>
      <c r="BY221" s="51"/>
      <c r="BZ221" s="51"/>
      <c r="CA221" s="51"/>
      <c r="CB221" s="51"/>
    </row>
    <row r="222" spans="1:80" ht="9.75" customHeight="1" x14ac:dyDescent="0.4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  <c r="BP222" s="51"/>
      <c r="BQ222" s="51"/>
      <c r="BR222" s="51"/>
      <c r="BS222" s="51"/>
      <c r="BT222" s="51"/>
      <c r="BU222" s="51"/>
      <c r="BV222" s="51"/>
      <c r="BW222" s="51"/>
      <c r="BX222" s="51"/>
      <c r="BY222" s="51"/>
      <c r="BZ222" s="51"/>
      <c r="CA222" s="51"/>
      <c r="CB222" s="51"/>
    </row>
    <row r="223" spans="1:80" ht="9.75" customHeight="1" x14ac:dyDescent="0.4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  <c r="BP223" s="51"/>
      <c r="BQ223" s="51"/>
      <c r="BR223" s="51"/>
      <c r="BS223" s="51"/>
      <c r="BT223" s="51"/>
      <c r="BU223" s="51"/>
      <c r="BV223" s="51"/>
      <c r="BW223" s="51"/>
      <c r="BX223" s="51"/>
      <c r="BY223" s="51"/>
      <c r="BZ223" s="51"/>
      <c r="CA223" s="51"/>
      <c r="CB223" s="51"/>
    </row>
    <row r="224" spans="1:80" ht="9.75" customHeight="1" x14ac:dyDescent="0.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  <c r="BP224" s="51"/>
      <c r="BQ224" s="51"/>
      <c r="BR224" s="51"/>
      <c r="BS224" s="51"/>
      <c r="BT224" s="51"/>
      <c r="BU224" s="51"/>
      <c r="BV224" s="51"/>
      <c r="BW224" s="51"/>
      <c r="BX224" s="51"/>
      <c r="BY224" s="51"/>
      <c r="BZ224" s="51"/>
      <c r="CA224" s="51"/>
      <c r="CB224" s="51"/>
    </row>
    <row r="225" spans="1:80" ht="9.75" customHeight="1" x14ac:dyDescent="0.4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</row>
    <row r="226" spans="1:80" ht="9.75" customHeight="1" x14ac:dyDescent="0.4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51"/>
      <c r="BW226" s="51"/>
      <c r="BX226" s="51"/>
      <c r="BY226" s="51"/>
      <c r="BZ226" s="51"/>
      <c r="CA226" s="51"/>
      <c r="CB226" s="51"/>
    </row>
    <row r="227" spans="1:80" ht="9.75" customHeight="1" x14ac:dyDescent="0.4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51"/>
      <c r="BW227" s="51"/>
      <c r="BX227" s="51"/>
      <c r="BY227" s="51"/>
      <c r="BZ227" s="51"/>
      <c r="CA227" s="51"/>
      <c r="CB227" s="51"/>
    </row>
    <row r="228" spans="1:80" ht="9.75" customHeight="1" x14ac:dyDescent="0.4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51"/>
      <c r="BW228" s="51"/>
      <c r="BX228" s="51"/>
      <c r="BY228" s="51"/>
      <c r="BZ228" s="51"/>
      <c r="CA228" s="51"/>
      <c r="CB228" s="51"/>
    </row>
    <row r="229" spans="1:80" ht="9.75" customHeight="1" x14ac:dyDescent="0.4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N229" s="51"/>
      <c r="BO229" s="51"/>
      <c r="BP229" s="51"/>
      <c r="BQ229" s="51"/>
      <c r="BR229" s="51"/>
      <c r="BS229" s="51"/>
      <c r="BT229" s="51"/>
      <c r="BU229" s="51"/>
      <c r="BV229" s="51"/>
      <c r="BW229" s="51"/>
      <c r="BX229" s="51"/>
      <c r="BY229" s="51"/>
      <c r="BZ229" s="51"/>
      <c r="CA229" s="51"/>
      <c r="CB229" s="51"/>
    </row>
    <row r="230" spans="1:80" ht="9.75" customHeight="1" x14ac:dyDescent="0.4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51"/>
      <c r="BW230" s="51"/>
      <c r="BX230" s="51"/>
      <c r="BY230" s="51"/>
      <c r="BZ230" s="51"/>
      <c r="CA230" s="51"/>
      <c r="CB230" s="51"/>
    </row>
    <row r="231" spans="1:80" ht="9.75" customHeight="1" x14ac:dyDescent="0.4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1"/>
      <c r="BW231" s="51"/>
      <c r="BX231" s="51"/>
      <c r="BY231" s="51"/>
      <c r="BZ231" s="51"/>
      <c r="CA231" s="51"/>
      <c r="CB231" s="51"/>
    </row>
    <row r="232" spans="1:80" ht="9.75" customHeight="1" x14ac:dyDescent="0.4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51"/>
      <c r="BU232" s="51"/>
      <c r="BV232" s="51"/>
      <c r="BW232" s="51"/>
      <c r="BX232" s="51"/>
      <c r="BY232" s="51"/>
      <c r="BZ232" s="51"/>
      <c r="CA232" s="51"/>
      <c r="CB232" s="51"/>
    </row>
    <row r="233" spans="1:80" ht="9.75" customHeight="1" x14ac:dyDescent="0.4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51"/>
      <c r="BW233" s="51"/>
      <c r="BX233" s="51"/>
      <c r="BY233" s="51"/>
      <c r="BZ233" s="51"/>
      <c r="CA233" s="51"/>
      <c r="CB233" s="51"/>
    </row>
    <row r="234" spans="1:80" ht="9.75" customHeight="1" x14ac:dyDescent="0.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51"/>
      <c r="BW234" s="51"/>
      <c r="BX234" s="51"/>
      <c r="BY234" s="51"/>
      <c r="BZ234" s="51"/>
      <c r="CA234" s="51"/>
      <c r="CB234" s="51"/>
    </row>
    <row r="235" spans="1:80" ht="9.75" customHeight="1" x14ac:dyDescent="0.4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  <c r="BN235" s="51"/>
      <c r="BO235" s="51"/>
      <c r="BP235" s="51"/>
      <c r="BQ235" s="51"/>
      <c r="BR235" s="51"/>
      <c r="BS235" s="51"/>
      <c r="BT235" s="51"/>
      <c r="BU235" s="51"/>
      <c r="BV235" s="51"/>
      <c r="BW235" s="51"/>
      <c r="BX235" s="51"/>
      <c r="BY235" s="51"/>
      <c r="BZ235" s="51"/>
      <c r="CA235" s="51"/>
      <c r="CB235" s="51"/>
    </row>
    <row r="236" spans="1:80" ht="9.75" customHeight="1" x14ac:dyDescent="0.4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51"/>
      <c r="BU236" s="51"/>
      <c r="BV236" s="51"/>
      <c r="BW236" s="51"/>
      <c r="BX236" s="51"/>
      <c r="BY236" s="51"/>
      <c r="BZ236" s="51"/>
      <c r="CA236" s="51"/>
      <c r="CB236" s="51"/>
    </row>
    <row r="237" spans="1:80" ht="9.75" customHeight="1" x14ac:dyDescent="0.4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N237" s="51"/>
      <c r="BO237" s="51"/>
      <c r="BP237" s="51"/>
      <c r="BQ237" s="51"/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</row>
    <row r="238" spans="1:80" ht="9.75" customHeight="1" x14ac:dyDescent="0.4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51"/>
      <c r="BU238" s="51"/>
      <c r="BV238" s="51"/>
      <c r="BW238" s="51"/>
      <c r="BX238" s="51"/>
      <c r="BY238" s="51"/>
      <c r="BZ238" s="51"/>
      <c r="CA238" s="51"/>
      <c r="CB238" s="51"/>
    </row>
    <row r="239" spans="1:80" ht="9.75" customHeight="1" x14ac:dyDescent="0.4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N239" s="51"/>
      <c r="BO239" s="51"/>
      <c r="BP239" s="51"/>
      <c r="BQ239" s="51"/>
      <c r="BR239" s="51"/>
      <c r="BS239" s="51"/>
      <c r="BT239" s="51"/>
      <c r="BU239" s="51"/>
      <c r="BV239" s="51"/>
      <c r="BW239" s="51"/>
      <c r="BX239" s="51"/>
      <c r="BY239" s="51"/>
      <c r="BZ239" s="51"/>
      <c r="CA239" s="51"/>
      <c r="CB239" s="51"/>
    </row>
    <row r="240" spans="1:80" ht="9.75" customHeight="1" x14ac:dyDescent="0.4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  <c r="BN240" s="51"/>
      <c r="BO240" s="51"/>
      <c r="BP240" s="51"/>
      <c r="BQ240" s="51"/>
      <c r="BR240" s="51"/>
      <c r="BS240" s="51"/>
      <c r="BT240" s="51"/>
      <c r="BU240" s="51"/>
      <c r="BV240" s="51"/>
      <c r="BW240" s="51"/>
      <c r="BX240" s="51"/>
      <c r="BY240" s="51"/>
      <c r="BZ240" s="51"/>
      <c r="CA240" s="51"/>
      <c r="CB240" s="51"/>
    </row>
    <row r="241" spans="1:80" ht="9.75" customHeight="1" x14ac:dyDescent="0.4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N241" s="51"/>
      <c r="BO241" s="51"/>
      <c r="BP241" s="51"/>
      <c r="BQ241" s="51"/>
      <c r="BR241" s="51"/>
      <c r="BS241" s="51"/>
      <c r="BT241" s="51"/>
      <c r="BU241" s="51"/>
      <c r="BV241" s="51"/>
      <c r="BW241" s="51"/>
      <c r="BX241" s="51"/>
      <c r="BY241" s="51"/>
      <c r="BZ241" s="51"/>
      <c r="CA241" s="51"/>
      <c r="CB241" s="51"/>
    </row>
    <row r="242" spans="1:80" ht="9.75" customHeight="1" x14ac:dyDescent="0.4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N242" s="51"/>
      <c r="BO242" s="51"/>
      <c r="BP242" s="51"/>
      <c r="BQ242" s="51"/>
      <c r="BR242" s="51"/>
      <c r="BS242" s="51"/>
      <c r="BT242" s="51"/>
      <c r="BU242" s="51"/>
      <c r="BV242" s="51"/>
      <c r="BW242" s="51"/>
      <c r="BX242" s="51"/>
      <c r="BY242" s="51"/>
      <c r="BZ242" s="51"/>
      <c r="CA242" s="51"/>
      <c r="CB242" s="51"/>
    </row>
    <row r="243" spans="1:80" ht="9.75" customHeight="1" x14ac:dyDescent="0.4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1"/>
      <c r="BW243" s="51"/>
      <c r="BX243" s="51"/>
      <c r="BY243" s="51"/>
      <c r="BZ243" s="51"/>
      <c r="CA243" s="51"/>
      <c r="CB243" s="51"/>
    </row>
    <row r="244" spans="1:80" ht="9.75" customHeight="1" x14ac:dyDescent="0.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51"/>
      <c r="BW244" s="51"/>
      <c r="BX244" s="51"/>
      <c r="BY244" s="51"/>
      <c r="BZ244" s="51"/>
      <c r="CA244" s="51"/>
      <c r="CB244" s="51"/>
    </row>
    <row r="245" spans="1:80" ht="9.75" customHeight="1" x14ac:dyDescent="0.4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51"/>
      <c r="BW245" s="51"/>
      <c r="BX245" s="51"/>
      <c r="BY245" s="51"/>
      <c r="BZ245" s="51"/>
      <c r="CA245" s="51"/>
      <c r="CB245" s="51"/>
    </row>
    <row r="246" spans="1:80" ht="9.75" customHeight="1" x14ac:dyDescent="0.4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N246" s="51"/>
      <c r="BO246" s="51"/>
      <c r="BP246" s="51"/>
      <c r="BQ246" s="51"/>
      <c r="BR246" s="51"/>
      <c r="BS246" s="51"/>
      <c r="BT246" s="51"/>
      <c r="BU246" s="51"/>
      <c r="BV246" s="51"/>
      <c r="BW246" s="51"/>
      <c r="BX246" s="51"/>
      <c r="BY246" s="51"/>
      <c r="BZ246" s="51"/>
      <c r="CA246" s="51"/>
      <c r="CB246" s="51"/>
    </row>
    <row r="247" spans="1:80" ht="9.75" customHeight="1" x14ac:dyDescent="0.4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  <c r="BN247" s="51"/>
      <c r="BO247" s="51"/>
      <c r="BP247" s="51"/>
      <c r="BQ247" s="51"/>
      <c r="BR247" s="51"/>
      <c r="BS247" s="51"/>
      <c r="BT247" s="51"/>
      <c r="BU247" s="51"/>
      <c r="BV247" s="51"/>
      <c r="BW247" s="51"/>
      <c r="BX247" s="51"/>
      <c r="BY247" s="51"/>
      <c r="BZ247" s="51"/>
      <c r="CA247" s="51"/>
      <c r="CB247" s="51"/>
    </row>
    <row r="248" spans="1:80" ht="9.75" customHeight="1" x14ac:dyDescent="0.4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  <c r="BN248" s="51"/>
      <c r="BO248" s="51"/>
      <c r="BP248" s="51"/>
      <c r="BQ248" s="51"/>
      <c r="BR248" s="51"/>
      <c r="BS248" s="51"/>
      <c r="BT248" s="51"/>
      <c r="BU248" s="51"/>
      <c r="BV248" s="51"/>
      <c r="BW248" s="51"/>
      <c r="BX248" s="51"/>
      <c r="BY248" s="51"/>
      <c r="BZ248" s="51"/>
      <c r="CA248" s="51"/>
      <c r="CB248" s="51"/>
    </row>
    <row r="249" spans="1:80" ht="9.75" customHeight="1" x14ac:dyDescent="0.4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  <c r="BN249" s="51"/>
      <c r="BO249" s="51"/>
      <c r="BP249" s="51"/>
      <c r="BQ249" s="51"/>
      <c r="BR249" s="51"/>
      <c r="BS249" s="51"/>
      <c r="BT249" s="51"/>
      <c r="BU249" s="51"/>
      <c r="BV249" s="51"/>
      <c r="BW249" s="51"/>
      <c r="BX249" s="51"/>
      <c r="BY249" s="51"/>
      <c r="BZ249" s="51"/>
      <c r="CA249" s="51"/>
      <c r="CB249" s="51"/>
    </row>
    <row r="250" spans="1:80" ht="9.75" customHeight="1" x14ac:dyDescent="0.4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N250" s="51"/>
      <c r="BO250" s="51"/>
      <c r="BP250" s="51"/>
      <c r="BQ250" s="51"/>
      <c r="BR250" s="51"/>
      <c r="BS250" s="51"/>
      <c r="BT250" s="51"/>
      <c r="BU250" s="51"/>
      <c r="BV250" s="51"/>
      <c r="BW250" s="51"/>
      <c r="BX250" s="51"/>
      <c r="BY250" s="51"/>
      <c r="BZ250" s="51"/>
      <c r="CA250" s="51"/>
      <c r="CB250" s="51"/>
    </row>
    <row r="251" spans="1:80" ht="9.75" customHeight="1" x14ac:dyDescent="0.4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  <c r="BN251" s="51"/>
      <c r="BO251" s="51"/>
      <c r="BP251" s="51"/>
      <c r="BQ251" s="51"/>
      <c r="BR251" s="51"/>
      <c r="BS251" s="51"/>
      <c r="BT251" s="51"/>
      <c r="BU251" s="51"/>
      <c r="BV251" s="51"/>
      <c r="BW251" s="51"/>
      <c r="BX251" s="51"/>
      <c r="BY251" s="51"/>
      <c r="BZ251" s="51"/>
      <c r="CA251" s="51"/>
      <c r="CB251" s="51"/>
    </row>
    <row r="252" spans="1:80" ht="9.75" customHeight="1" x14ac:dyDescent="0.4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  <c r="BN252" s="51"/>
      <c r="BO252" s="51"/>
      <c r="BP252" s="51"/>
      <c r="BQ252" s="51"/>
      <c r="BR252" s="51"/>
      <c r="BS252" s="51"/>
      <c r="BT252" s="51"/>
      <c r="BU252" s="51"/>
      <c r="BV252" s="51"/>
      <c r="BW252" s="51"/>
      <c r="BX252" s="51"/>
      <c r="BY252" s="51"/>
      <c r="BZ252" s="51"/>
      <c r="CA252" s="51"/>
      <c r="CB252" s="51"/>
    </row>
    <row r="253" spans="1:80" ht="9.75" customHeight="1" x14ac:dyDescent="0.4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N253" s="51"/>
      <c r="BO253" s="51"/>
      <c r="BP253" s="51"/>
      <c r="BQ253" s="51"/>
      <c r="BR253" s="51"/>
      <c r="BS253" s="51"/>
      <c r="BT253" s="51"/>
      <c r="BU253" s="51"/>
      <c r="BV253" s="51"/>
      <c r="BW253" s="51"/>
      <c r="BX253" s="51"/>
      <c r="BY253" s="51"/>
      <c r="BZ253" s="51"/>
      <c r="CA253" s="51"/>
      <c r="CB253" s="51"/>
    </row>
    <row r="254" spans="1:80" ht="9.75" customHeight="1" x14ac:dyDescent="0.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  <c r="BN254" s="51"/>
      <c r="BO254" s="51"/>
      <c r="BP254" s="51"/>
      <c r="BQ254" s="51"/>
      <c r="BR254" s="51"/>
      <c r="BS254" s="51"/>
      <c r="BT254" s="51"/>
      <c r="BU254" s="51"/>
      <c r="BV254" s="51"/>
      <c r="BW254" s="51"/>
      <c r="BX254" s="51"/>
      <c r="BY254" s="51"/>
      <c r="BZ254" s="51"/>
      <c r="CA254" s="51"/>
      <c r="CB254" s="51"/>
    </row>
    <row r="255" spans="1:80" ht="9.75" customHeight="1" x14ac:dyDescent="0.4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51"/>
      <c r="BW255" s="51"/>
      <c r="BX255" s="51"/>
      <c r="BY255" s="51"/>
      <c r="BZ255" s="51"/>
      <c r="CA255" s="51"/>
      <c r="CB255" s="51"/>
    </row>
    <row r="256" spans="1:80" ht="9.75" customHeight="1" x14ac:dyDescent="0.4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N256" s="51"/>
      <c r="BO256" s="51"/>
      <c r="BP256" s="51"/>
      <c r="BQ256" s="51"/>
      <c r="BR256" s="51"/>
      <c r="BS256" s="51"/>
      <c r="BT256" s="51"/>
      <c r="BU256" s="51"/>
      <c r="BV256" s="51"/>
      <c r="BW256" s="51"/>
      <c r="BX256" s="51"/>
      <c r="BY256" s="51"/>
      <c r="BZ256" s="51"/>
      <c r="CA256" s="51"/>
      <c r="CB256" s="51"/>
    </row>
    <row r="257" spans="1:80" ht="9.75" customHeight="1" x14ac:dyDescent="0.4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  <c r="BN257" s="51"/>
      <c r="BO257" s="51"/>
      <c r="BP257" s="51"/>
      <c r="BQ257" s="51"/>
      <c r="BR257" s="51"/>
      <c r="BS257" s="51"/>
      <c r="BT257" s="51"/>
      <c r="BU257" s="51"/>
      <c r="BV257" s="51"/>
      <c r="BW257" s="51"/>
      <c r="BX257" s="51"/>
      <c r="BY257" s="51"/>
      <c r="BZ257" s="51"/>
      <c r="CA257" s="51"/>
      <c r="CB257" s="51"/>
    </row>
    <row r="258" spans="1:80" ht="9.75" customHeight="1" x14ac:dyDescent="0.4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  <c r="BN258" s="51"/>
      <c r="BO258" s="51"/>
      <c r="BP258" s="51"/>
      <c r="BQ258" s="51"/>
      <c r="BR258" s="51"/>
      <c r="BS258" s="51"/>
      <c r="BT258" s="51"/>
      <c r="BU258" s="51"/>
      <c r="BV258" s="51"/>
      <c r="BW258" s="51"/>
      <c r="BX258" s="51"/>
      <c r="BY258" s="51"/>
      <c r="BZ258" s="51"/>
      <c r="CA258" s="51"/>
      <c r="CB258" s="51"/>
    </row>
    <row r="259" spans="1:80" ht="9.75" customHeight="1" x14ac:dyDescent="0.4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  <c r="BN259" s="51"/>
      <c r="BO259" s="51"/>
      <c r="BP259" s="51"/>
      <c r="BQ259" s="51"/>
      <c r="BR259" s="51"/>
      <c r="BS259" s="51"/>
      <c r="BT259" s="51"/>
      <c r="BU259" s="51"/>
      <c r="BV259" s="51"/>
      <c r="BW259" s="51"/>
      <c r="BX259" s="51"/>
      <c r="BY259" s="51"/>
      <c r="BZ259" s="51"/>
      <c r="CA259" s="51"/>
      <c r="CB259" s="51"/>
    </row>
    <row r="260" spans="1:80" ht="9.75" customHeight="1" x14ac:dyDescent="0.4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  <c r="BN260" s="51"/>
      <c r="BO260" s="51"/>
      <c r="BP260" s="51"/>
      <c r="BQ260" s="51"/>
      <c r="BR260" s="51"/>
      <c r="BS260" s="51"/>
      <c r="BT260" s="51"/>
      <c r="BU260" s="51"/>
      <c r="BV260" s="51"/>
      <c r="BW260" s="51"/>
      <c r="BX260" s="51"/>
      <c r="BY260" s="51"/>
      <c r="BZ260" s="51"/>
      <c r="CA260" s="51"/>
      <c r="CB260" s="51"/>
    </row>
    <row r="261" spans="1:80" ht="9.75" customHeight="1" x14ac:dyDescent="0.4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  <c r="BN261" s="51"/>
      <c r="BO261" s="51"/>
      <c r="BP261" s="51"/>
      <c r="BQ261" s="51"/>
      <c r="BR261" s="51"/>
      <c r="BS261" s="51"/>
      <c r="BT261" s="51"/>
      <c r="BU261" s="51"/>
      <c r="BV261" s="51"/>
      <c r="BW261" s="51"/>
      <c r="BX261" s="51"/>
      <c r="BY261" s="51"/>
      <c r="BZ261" s="51"/>
      <c r="CA261" s="51"/>
      <c r="CB261" s="51"/>
    </row>
    <row r="262" spans="1:80" ht="9.75" customHeight="1" x14ac:dyDescent="0.4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  <c r="BN262" s="51"/>
      <c r="BO262" s="51"/>
      <c r="BP262" s="51"/>
      <c r="BQ262" s="51"/>
      <c r="BR262" s="51"/>
      <c r="BS262" s="51"/>
      <c r="BT262" s="51"/>
      <c r="BU262" s="51"/>
      <c r="BV262" s="51"/>
      <c r="BW262" s="51"/>
      <c r="BX262" s="51"/>
      <c r="BY262" s="51"/>
      <c r="BZ262" s="51"/>
      <c r="CA262" s="51"/>
      <c r="CB262" s="51"/>
    </row>
    <row r="263" spans="1:80" ht="9.75" customHeight="1" x14ac:dyDescent="0.4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  <c r="BN263" s="51"/>
      <c r="BO263" s="51"/>
      <c r="BP263" s="51"/>
      <c r="BQ263" s="51"/>
      <c r="BR263" s="51"/>
      <c r="BS263" s="51"/>
      <c r="BT263" s="51"/>
      <c r="BU263" s="51"/>
      <c r="BV263" s="51"/>
      <c r="BW263" s="51"/>
      <c r="BX263" s="51"/>
      <c r="BY263" s="51"/>
      <c r="BZ263" s="51"/>
      <c r="CA263" s="51"/>
      <c r="CB263" s="51"/>
    </row>
    <row r="264" spans="1:80" ht="9.75" customHeight="1" x14ac:dyDescent="0.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  <c r="BN264" s="51"/>
      <c r="BO264" s="51"/>
      <c r="BP264" s="51"/>
      <c r="BQ264" s="51"/>
      <c r="BR264" s="51"/>
      <c r="BS264" s="51"/>
      <c r="BT264" s="51"/>
      <c r="BU264" s="51"/>
      <c r="BV264" s="51"/>
      <c r="BW264" s="51"/>
      <c r="BX264" s="51"/>
      <c r="BY264" s="51"/>
      <c r="BZ264" s="51"/>
      <c r="CA264" s="51"/>
      <c r="CB264" s="51"/>
    </row>
    <row r="265" spans="1:80" ht="9.75" customHeight="1" x14ac:dyDescent="0.4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  <c r="BN265" s="51"/>
      <c r="BO265" s="51"/>
      <c r="BP265" s="51"/>
      <c r="BQ265" s="51"/>
      <c r="BR265" s="51"/>
      <c r="BS265" s="51"/>
      <c r="BT265" s="51"/>
      <c r="BU265" s="51"/>
      <c r="BV265" s="51"/>
      <c r="BW265" s="51"/>
      <c r="BX265" s="51"/>
      <c r="BY265" s="51"/>
      <c r="BZ265" s="51"/>
      <c r="CA265" s="51"/>
      <c r="CB265" s="51"/>
    </row>
    <row r="266" spans="1:80" ht="9.75" customHeight="1" x14ac:dyDescent="0.4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  <c r="BN266" s="51"/>
      <c r="BO266" s="51"/>
      <c r="BP266" s="51"/>
      <c r="BQ266" s="51"/>
      <c r="BR266" s="51"/>
      <c r="BS266" s="51"/>
      <c r="BT266" s="51"/>
      <c r="BU266" s="51"/>
      <c r="BV266" s="51"/>
      <c r="BW266" s="51"/>
      <c r="BX266" s="51"/>
      <c r="BY266" s="51"/>
      <c r="BZ266" s="51"/>
      <c r="CA266" s="51"/>
      <c r="CB266" s="51"/>
    </row>
    <row r="267" spans="1:80" ht="9.75" customHeight="1" x14ac:dyDescent="0.4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  <c r="BN267" s="51"/>
      <c r="BO267" s="51"/>
      <c r="BP267" s="51"/>
      <c r="BQ267" s="51"/>
      <c r="BR267" s="51"/>
      <c r="BS267" s="51"/>
      <c r="BT267" s="51"/>
      <c r="BU267" s="51"/>
      <c r="BV267" s="51"/>
      <c r="BW267" s="51"/>
      <c r="BX267" s="51"/>
      <c r="BY267" s="51"/>
      <c r="BZ267" s="51"/>
      <c r="CA267" s="51"/>
      <c r="CB267" s="51"/>
    </row>
    <row r="268" spans="1:80" ht="9.75" customHeight="1" x14ac:dyDescent="0.4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  <c r="BN268" s="51"/>
      <c r="BO268" s="51"/>
      <c r="BP268" s="51"/>
      <c r="BQ268" s="51"/>
      <c r="BR268" s="51"/>
      <c r="BS268" s="51"/>
      <c r="BT268" s="51"/>
      <c r="BU268" s="51"/>
      <c r="BV268" s="51"/>
      <c r="BW268" s="51"/>
      <c r="BX268" s="51"/>
      <c r="BY268" s="51"/>
      <c r="BZ268" s="51"/>
      <c r="CA268" s="51"/>
      <c r="CB268" s="51"/>
    </row>
    <row r="269" spans="1:80" ht="9.75" customHeight="1" x14ac:dyDescent="0.4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51"/>
      <c r="BW269" s="51"/>
      <c r="BX269" s="51"/>
      <c r="BY269" s="51"/>
      <c r="BZ269" s="51"/>
      <c r="CA269" s="51"/>
      <c r="CB269" s="51"/>
    </row>
    <row r="270" spans="1:80" ht="9.75" customHeight="1" x14ac:dyDescent="0.4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  <c r="BN270" s="51"/>
      <c r="BO270" s="51"/>
      <c r="BP270" s="51"/>
      <c r="BQ270" s="51"/>
      <c r="BR270" s="51"/>
      <c r="BS270" s="51"/>
      <c r="BT270" s="51"/>
      <c r="BU270" s="51"/>
      <c r="BV270" s="51"/>
      <c r="BW270" s="51"/>
      <c r="BX270" s="51"/>
      <c r="BY270" s="51"/>
      <c r="BZ270" s="51"/>
      <c r="CA270" s="51"/>
      <c r="CB270" s="51"/>
    </row>
    <row r="271" spans="1:80" ht="9.75" customHeight="1" x14ac:dyDescent="0.4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  <c r="BN271" s="51"/>
      <c r="BO271" s="51"/>
      <c r="BP271" s="51"/>
      <c r="BQ271" s="51"/>
      <c r="BR271" s="51"/>
      <c r="BS271" s="51"/>
      <c r="BT271" s="51"/>
      <c r="BU271" s="51"/>
      <c r="BV271" s="51"/>
      <c r="BW271" s="51"/>
      <c r="BX271" s="51"/>
      <c r="BY271" s="51"/>
      <c r="BZ271" s="51"/>
      <c r="CA271" s="51"/>
      <c r="CB271" s="51"/>
    </row>
    <row r="272" spans="1:80" ht="9.75" customHeight="1" x14ac:dyDescent="0.4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  <c r="BN272" s="51"/>
      <c r="BO272" s="51"/>
      <c r="BP272" s="51"/>
      <c r="BQ272" s="51"/>
      <c r="BR272" s="51"/>
      <c r="BS272" s="51"/>
      <c r="BT272" s="51"/>
      <c r="BU272" s="51"/>
      <c r="BV272" s="51"/>
      <c r="BW272" s="51"/>
      <c r="BX272" s="51"/>
      <c r="BY272" s="51"/>
      <c r="BZ272" s="51"/>
      <c r="CA272" s="51"/>
      <c r="CB272" s="51"/>
    </row>
    <row r="273" spans="1:80" ht="9.75" customHeight="1" x14ac:dyDescent="0.4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  <c r="BN273" s="51"/>
      <c r="BO273" s="51"/>
      <c r="BP273" s="51"/>
      <c r="BQ273" s="51"/>
      <c r="BR273" s="51"/>
      <c r="BS273" s="51"/>
      <c r="BT273" s="51"/>
      <c r="BU273" s="51"/>
      <c r="BV273" s="51"/>
      <c r="BW273" s="51"/>
      <c r="BX273" s="51"/>
      <c r="BY273" s="51"/>
      <c r="BZ273" s="51"/>
      <c r="CA273" s="51"/>
      <c r="CB273" s="51"/>
    </row>
    <row r="274" spans="1:80" ht="9.75" customHeight="1" x14ac:dyDescent="0.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  <c r="BN274" s="51"/>
      <c r="BO274" s="51"/>
      <c r="BP274" s="51"/>
      <c r="BQ274" s="51"/>
      <c r="BR274" s="51"/>
      <c r="BS274" s="51"/>
      <c r="BT274" s="51"/>
      <c r="BU274" s="51"/>
      <c r="BV274" s="51"/>
      <c r="BW274" s="51"/>
      <c r="BX274" s="51"/>
      <c r="BY274" s="51"/>
      <c r="BZ274" s="51"/>
      <c r="CA274" s="51"/>
      <c r="CB274" s="51"/>
    </row>
    <row r="275" spans="1:80" ht="9.75" customHeight="1" x14ac:dyDescent="0.4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  <c r="BN275" s="51"/>
      <c r="BO275" s="51"/>
      <c r="BP275" s="51"/>
      <c r="BQ275" s="51"/>
      <c r="BR275" s="51"/>
      <c r="BS275" s="51"/>
      <c r="BT275" s="51"/>
      <c r="BU275" s="51"/>
      <c r="BV275" s="51"/>
      <c r="BW275" s="51"/>
      <c r="BX275" s="51"/>
      <c r="BY275" s="51"/>
      <c r="BZ275" s="51"/>
      <c r="CA275" s="51"/>
      <c r="CB275" s="51"/>
    </row>
    <row r="276" spans="1:80" ht="9.75" customHeight="1" x14ac:dyDescent="0.4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  <c r="BN276" s="51"/>
      <c r="BO276" s="51"/>
      <c r="BP276" s="51"/>
      <c r="BQ276" s="51"/>
      <c r="BR276" s="51"/>
      <c r="BS276" s="51"/>
      <c r="BT276" s="51"/>
      <c r="BU276" s="51"/>
      <c r="BV276" s="51"/>
      <c r="BW276" s="51"/>
      <c r="BX276" s="51"/>
      <c r="BY276" s="51"/>
      <c r="BZ276" s="51"/>
      <c r="CA276" s="51"/>
      <c r="CB276" s="51"/>
    </row>
    <row r="277" spans="1:80" ht="9.75" customHeight="1" x14ac:dyDescent="0.4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  <c r="BN277" s="51"/>
      <c r="BO277" s="51"/>
      <c r="BP277" s="51"/>
      <c r="BQ277" s="51"/>
      <c r="BR277" s="51"/>
      <c r="BS277" s="51"/>
      <c r="BT277" s="51"/>
      <c r="BU277" s="51"/>
      <c r="BV277" s="51"/>
      <c r="BW277" s="51"/>
      <c r="BX277" s="51"/>
      <c r="BY277" s="51"/>
      <c r="BZ277" s="51"/>
      <c r="CA277" s="51"/>
      <c r="CB277" s="51"/>
    </row>
    <row r="278" spans="1:80" ht="9.75" customHeight="1" x14ac:dyDescent="0.4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  <c r="BN278" s="51"/>
      <c r="BO278" s="51"/>
      <c r="BP278" s="51"/>
      <c r="BQ278" s="51"/>
      <c r="BR278" s="51"/>
      <c r="BS278" s="51"/>
      <c r="BT278" s="51"/>
      <c r="BU278" s="51"/>
      <c r="BV278" s="51"/>
      <c r="BW278" s="51"/>
      <c r="BX278" s="51"/>
      <c r="BY278" s="51"/>
      <c r="BZ278" s="51"/>
      <c r="CA278" s="51"/>
      <c r="CB278" s="51"/>
    </row>
    <row r="279" spans="1:80" ht="9.75" customHeight="1" x14ac:dyDescent="0.4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51"/>
      <c r="BW279" s="51"/>
      <c r="BX279" s="51"/>
      <c r="BY279" s="51"/>
      <c r="BZ279" s="51"/>
      <c r="CA279" s="51"/>
      <c r="CB279" s="51"/>
    </row>
    <row r="280" spans="1:80" ht="9.75" customHeight="1" x14ac:dyDescent="0.4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  <c r="BN280" s="51"/>
      <c r="BO280" s="51"/>
      <c r="BP280" s="51"/>
      <c r="BQ280" s="51"/>
      <c r="BR280" s="51"/>
      <c r="BS280" s="51"/>
      <c r="BT280" s="51"/>
      <c r="BU280" s="51"/>
      <c r="BV280" s="51"/>
      <c r="BW280" s="51"/>
      <c r="BX280" s="51"/>
      <c r="BY280" s="51"/>
      <c r="BZ280" s="51"/>
      <c r="CA280" s="51"/>
      <c r="CB280" s="51"/>
    </row>
    <row r="281" spans="1:80" ht="9.75" customHeight="1" x14ac:dyDescent="0.4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  <c r="BN281" s="51"/>
      <c r="BO281" s="51"/>
      <c r="BP281" s="51"/>
      <c r="BQ281" s="51"/>
      <c r="BR281" s="51"/>
      <c r="BS281" s="51"/>
      <c r="BT281" s="51"/>
      <c r="BU281" s="51"/>
      <c r="BV281" s="51"/>
      <c r="BW281" s="51"/>
      <c r="BX281" s="51"/>
      <c r="BY281" s="51"/>
      <c r="BZ281" s="51"/>
      <c r="CA281" s="51"/>
      <c r="CB281" s="51"/>
    </row>
    <row r="282" spans="1:80" ht="9.75" customHeight="1" x14ac:dyDescent="0.4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  <c r="BN282" s="51"/>
      <c r="BO282" s="51"/>
      <c r="BP282" s="51"/>
      <c r="BQ282" s="51"/>
      <c r="BR282" s="51"/>
      <c r="BS282" s="51"/>
      <c r="BT282" s="51"/>
      <c r="BU282" s="51"/>
      <c r="BV282" s="51"/>
      <c r="BW282" s="51"/>
      <c r="BX282" s="51"/>
      <c r="BY282" s="51"/>
      <c r="BZ282" s="51"/>
      <c r="CA282" s="51"/>
      <c r="CB282" s="51"/>
    </row>
    <row r="283" spans="1:80" ht="9.75" customHeight="1" x14ac:dyDescent="0.4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  <c r="BN283" s="51"/>
      <c r="BO283" s="51"/>
      <c r="BP283" s="51"/>
      <c r="BQ283" s="51"/>
      <c r="BR283" s="51"/>
      <c r="BS283" s="51"/>
      <c r="BT283" s="51"/>
      <c r="BU283" s="51"/>
      <c r="BV283" s="51"/>
      <c r="BW283" s="51"/>
      <c r="BX283" s="51"/>
      <c r="BY283" s="51"/>
      <c r="BZ283" s="51"/>
      <c r="CA283" s="51"/>
      <c r="CB283" s="51"/>
    </row>
    <row r="284" spans="1:80" ht="9.75" customHeight="1" x14ac:dyDescent="0.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  <c r="BN284" s="51"/>
      <c r="BO284" s="51"/>
      <c r="BP284" s="51"/>
      <c r="BQ284" s="51"/>
      <c r="BR284" s="51"/>
      <c r="BS284" s="51"/>
      <c r="BT284" s="51"/>
      <c r="BU284" s="51"/>
      <c r="BV284" s="51"/>
      <c r="BW284" s="51"/>
      <c r="BX284" s="51"/>
      <c r="BY284" s="51"/>
      <c r="BZ284" s="51"/>
      <c r="CA284" s="51"/>
      <c r="CB284" s="51"/>
    </row>
    <row r="285" spans="1:80" ht="9.75" customHeight="1" x14ac:dyDescent="0.4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  <c r="BN285" s="51"/>
      <c r="BO285" s="51"/>
      <c r="BP285" s="51"/>
      <c r="BQ285" s="51"/>
      <c r="BR285" s="51"/>
      <c r="BS285" s="51"/>
      <c r="BT285" s="51"/>
      <c r="BU285" s="51"/>
      <c r="BV285" s="51"/>
      <c r="BW285" s="51"/>
      <c r="BX285" s="51"/>
      <c r="BY285" s="51"/>
      <c r="BZ285" s="51"/>
      <c r="CA285" s="51"/>
      <c r="CB285" s="51"/>
    </row>
    <row r="286" spans="1:80" ht="9.75" customHeight="1" x14ac:dyDescent="0.4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  <c r="BN286" s="51"/>
      <c r="BO286" s="51"/>
      <c r="BP286" s="51"/>
      <c r="BQ286" s="51"/>
      <c r="BR286" s="51"/>
      <c r="BS286" s="51"/>
      <c r="BT286" s="51"/>
      <c r="BU286" s="51"/>
      <c r="BV286" s="51"/>
      <c r="BW286" s="51"/>
      <c r="BX286" s="51"/>
      <c r="BY286" s="51"/>
      <c r="BZ286" s="51"/>
      <c r="CA286" s="51"/>
      <c r="CB286" s="51"/>
    </row>
    <row r="287" spans="1:80" ht="9.75" customHeight="1" x14ac:dyDescent="0.4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  <c r="BN287" s="51"/>
      <c r="BO287" s="51"/>
      <c r="BP287" s="51"/>
      <c r="BQ287" s="51"/>
      <c r="BR287" s="51"/>
      <c r="BS287" s="51"/>
      <c r="BT287" s="51"/>
      <c r="BU287" s="51"/>
      <c r="BV287" s="51"/>
      <c r="BW287" s="51"/>
      <c r="BX287" s="51"/>
      <c r="BY287" s="51"/>
      <c r="BZ287" s="51"/>
      <c r="CA287" s="51"/>
      <c r="CB287" s="51"/>
    </row>
    <row r="288" spans="1:80" ht="9.75" customHeight="1" x14ac:dyDescent="0.4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  <c r="BN288" s="51"/>
      <c r="BO288" s="51"/>
      <c r="BP288" s="51"/>
      <c r="BQ288" s="51"/>
      <c r="BR288" s="51"/>
      <c r="BS288" s="51"/>
      <c r="BT288" s="51"/>
      <c r="BU288" s="51"/>
      <c r="BV288" s="51"/>
      <c r="BW288" s="51"/>
      <c r="BX288" s="51"/>
      <c r="BY288" s="51"/>
      <c r="BZ288" s="51"/>
      <c r="CA288" s="51"/>
      <c r="CB288" s="51"/>
    </row>
    <row r="289" spans="1:80" ht="9.75" customHeight="1" x14ac:dyDescent="0.4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  <c r="BN289" s="51"/>
      <c r="BO289" s="51"/>
      <c r="BP289" s="51"/>
      <c r="BQ289" s="51"/>
      <c r="BR289" s="51"/>
      <c r="BS289" s="51"/>
      <c r="BT289" s="51"/>
      <c r="BU289" s="51"/>
      <c r="BV289" s="51"/>
      <c r="BW289" s="51"/>
      <c r="BX289" s="51"/>
      <c r="BY289" s="51"/>
      <c r="BZ289" s="51"/>
      <c r="CA289" s="51"/>
      <c r="CB289" s="51"/>
    </row>
    <row r="290" spans="1:80" ht="9.75" customHeight="1" x14ac:dyDescent="0.4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  <c r="BN290" s="51"/>
      <c r="BO290" s="51"/>
      <c r="BP290" s="51"/>
      <c r="BQ290" s="51"/>
      <c r="BR290" s="51"/>
      <c r="BS290" s="51"/>
      <c r="BT290" s="51"/>
      <c r="BU290" s="51"/>
      <c r="BV290" s="51"/>
      <c r="BW290" s="51"/>
      <c r="BX290" s="51"/>
      <c r="BY290" s="51"/>
      <c r="BZ290" s="51"/>
      <c r="CA290" s="51"/>
      <c r="CB290" s="51"/>
    </row>
    <row r="291" spans="1:80" ht="9.75" customHeight="1" x14ac:dyDescent="0.4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51"/>
      <c r="BY291" s="51"/>
      <c r="BZ291" s="51"/>
      <c r="CA291" s="51"/>
      <c r="CB291" s="51"/>
    </row>
    <row r="292" spans="1:80" ht="9.75" customHeight="1" x14ac:dyDescent="0.4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  <c r="BN292" s="51"/>
      <c r="BO292" s="51"/>
      <c r="BP292" s="51"/>
      <c r="BQ292" s="51"/>
      <c r="BR292" s="51"/>
      <c r="BS292" s="51"/>
      <c r="BT292" s="51"/>
      <c r="BU292" s="51"/>
      <c r="BV292" s="51"/>
      <c r="BW292" s="51"/>
      <c r="BX292" s="51"/>
      <c r="BY292" s="51"/>
      <c r="BZ292" s="51"/>
      <c r="CA292" s="51"/>
      <c r="CB292" s="51"/>
    </row>
    <row r="293" spans="1:80" ht="9.75" customHeight="1" x14ac:dyDescent="0.4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  <c r="BN293" s="51"/>
      <c r="BO293" s="51"/>
      <c r="BP293" s="51"/>
      <c r="BQ293" s="51"/>
      <c r="BR293" s="51"/>
      <c r="BS293" s="51"/>
      <c r="BT293" s="51"/>
      <c r="BU293" s="51"/>
      <c r="BV293" s="51"/>
      <c r="BW293" s="51"/>
      <c r="BX293" s="51"/>
      <c r="BY293" s="51"/>
      <c r="BZ293" s="51"/>
      <c r="CA293" s="51"/>
      <c r="CB293" s="51"/>
    </row>
    <row r="294" spans="1:80" ht="9.75" customHeight="1" x14ac:dyDescent="0.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51"/>
      <c r="BW294" s="51"/>
      <c r="BX294" s="51"/>
      <c r="BY294" s="51"/>
      <c r="BZ294" s="51"/>
      <c r="CA294" s="51"/>
      <c r="CB294" s="51"/>
    </row>
    <row r="295" spans="1:80" ht="9.75" customHeight="1" x14ac:dyDescent="0.4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  <c r="BN295" s="51"/>
      <c r="BO295" s="51"/>
      <c r="BP295" s="51"/>
      <c r="BQ295" s="51"/>
      <c r="BR295" s="51"/>
      <c r="BS295" s="51"/>
      <c r="BT295" s="51"/>
      <c r="BU295" s="51"/>
      <c r="BV295" s="51"/>
      <c r="BW295" s="51"/>
      <c r="BX295" s="51"/>
      <c r="BY295" s="51"/>
      <c r="BZ295" s="51"/>
      <c r="CA295" s="51"/>
      <c r="CB295" s="51"/>
    </row>
    <row r="296" spans="1:80" ht="9.75" customHeight="1" x14ac:dyDescent="0.4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  <c r="BN296" s="51"/>
      <c r="BO296" s="51"/>
      <c r="BP296" s="51"/>
      <c r="BQ296" s="51"/>
      <c r="BR296" s="51"/>
      <c r="BS296" s="51"/>
      <c r="BT296" s="51"/>
      <c r="BU296" s="51"/>
      <c r="BV296" s="51"/>
      <c r="BW296" s="51"/>
      <c r="BX296" s="51"/>
      <c r="BY296" s="51"/>
      <c r="BZ296" s="51"/>
      <c r="CA296" s="51"/>
      <c r="CB296" s="51"/>
    </row>
    <row r="297" spans="1:80" ht="9.75" customHeight="1" x14ac:dyDescent="0.4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  <c r="BN297" s="51"/>
      <c r="BO297" s="51"/>
      <c r="BP297" s="51"/>
      <c r="BQ297" s="51"/>
      <c r="BR297" s="51"/>
      <c r="BS297" s="51"/>
      <c r="BT297" s="51"/>
      <c r="BU297" s="51"/>
      <c r="BV297" s="51"/>
      <c r="BW297" s="51"/>
      <c r="BX297" s="51"/>
      <c r="BY297" s="51"/>
      <c r="BZ297" s="51"/>
      <c r="CA297" s="51"/>
      <c r="CB297" s="51"/>
    </row>
    <row r="298" spans="1:80" ht="9.75" customHeight="1" x14ac:dyDescent="0.4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  <c r="BN298" s="51"/>
      <c r="BO298" s="51"/>
      <c r="BP298" s="51"/>
      <c r="BQ298" s="51"/>
      <c r="BR298" s="51"/>
      <c r="BS298" s="51"/>
      <c r="BT298" s="51"/>
      <c r="BU298" s="51"/>
      <c r="BV298" s="51"/>
      <c r="BW298" s="51"/>
      <c r="BX298" s="51"/>
      <c r="BY298" s="51"/>
      <c r="BZ298" s="51"/>
      <c r="CA298" s="51"/>
      <c r="CB298" s="51"/>
    </row>
    <row r="299" spans="1:80" ht="9.75" customHeight="1" x14ac:dyDescent="0.4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  <c r="BN299" s="51"/>
      <c r="BO299" s="51"/>
      <c r="BP299" s="51"/>
      <c r="BQ299" s="51"/>
      <c r="BR299" s="51"/>
      <c r="BS299" s="51"/>
      <c r="BT299" s="51"/>
      <c r="BU299" s="51"/>
      <c r="BV299" s="51"/>
      <c r="BW299" s="51"/>
      <c r="BX299" s="51"/>
      <c r="BY299" s="51"/>
      <c r="BZ299" s="51"/>
      <c r="CA299" s="51"/>
      <c r="CB299" s="51"/>
    </row>
    <row r="300" spans="1:80" ht="9.75" customHeight="1" x14ac:dyDescent="0.4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  <c r="BN300" s="51"/>
      <c r="BO300" s="51"/>
      <c r="BP300" s="51"/>
      <c r="BQ300" s="51"/>
      <c r="BR300" s="51"/>
      <c r="BS300" s="51"/>
      <c r="BT300" s="51"/>
      <c r="BU300" s="51"/>
      <c r="BV300" s="51"/>
      <c r="BW300" s="51"/>
      <c r="BX300" s="51"/>
      <c r="BY300" s="51"/>
      <c r="BZ300" s="51"/>
      <c r="CA300" s="51"/>
      <c r="CB300" s="51"/>
    </row>
    <row r="301" spans="1:80" ht="9.75" customHeight="1" x14ac:dyDescent="0.4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  <c r="BN301" s="51"/>
      <c r="BO301" s="51"/>
      <c r="BP301" s="51"/>
      <c r="BQ301" s="51"/>
      <c r="BR301" s="51"/>
      <c r="BS301" s="51"/>
      <c r="BT301" s="51"/>
      <c r="BU301" s="51"/>
      <c r="BV301" s="51"/>
      <c r="BW301" s="51"/>
      <c r="BX301" s="51"/>
      <c r="BY301" s="51"/>
      <c r="BZ301" s="51"/>
      <c r="CA301" s="51"/>
      <c r="CB301" s="51"/>
    </row>
    <row r="302" spans="1:80" ht="9.75" customHeight="1" x14ac:dyDescent="0.4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  <c r="BN302" s="51"/>
      <c r="BO302" s="51"/>
      <c r="BP302" s="51"/>
      <c r="BQ302" s="51"/>
      <c r="BR302" s="51"/>
      <c r="BS302" s="51"/>
      <c r="BT302" s="51"/>
      <c r="BU302" s="51"/>
      <c r="BV302" s="51"/>
      <c r="BW302" s="51"/>
      <c r="BX302" s="51"/>
      <c r="BY302" s="51"/>
      <c r="BZ302" s="51"/>
      <c r="CA302" s="51"/>
      <c r="CB302" s="51"/>
    </row>
    <row r="303" spans="1:80" ht="9.75" customHeight="1" x14ac:dyDescent="0.4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</row>
    <row r="304" spans="1:80" ht="9.75" customHeight="1" x14ac:dyDescent="0.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  <c r="BJ304" s="51"/>
      <c r="BK304" s="51"/>
      <c r="BL304" s="51"/>
      <c r="BM304" s="51"/>
      <c r="BN304" s="51"/>
      <c r="BO304" s="51"/>
      <c r="BP304" s="51"/>
      <c r="BQ304" s="51"/>
      <c r="BR304" s="51"/>
      <c r="BS304" s="51"/>
      <c r="BT304" s="51"/>
      <c r="BU304" s="51"/>
      <c r="BV304" s="51"/>
      <c r="BW304" s="51"/>
      <c r="BX304" s="51"/>
      <c r="BY304" s="51"/>
      <c r="BZ304" s="51"/>
      <c r="CA304" s="51"/>
      <c r="CB304" s="51"/>
    </row>
    <row r="305" spans="1:80" ht="9.75" customHeight="1" x14ac:dyDescent="0.4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/>
      <c r="BK305" s="51"/>
      <c r="BL305" s="51"/>
      <c r="BM305" s="51"/>
      <c r="BN305" s="51"/>
      <c r="BO305" s="51"/>
      <c r="BP305" s="51"/>
      <c r="BQ305" s="51"/>
      <c r="BR305" s="51"/>
      <c r="BS305" s="51"/>
      <c r="BT305" s="51"/>
      <c r="BU305" s="51"/>
      <c r="BV305" s="51"/>
      <c r="BW305" s="51"/>
      <c r="BX305" s="51"/>
      <c r="BY305" s="51"/>
      <c r="BZ305" s="51"/>
      <c r="CA305" s="51"/>
      <c r="CB305" s="51"/>
    </row>
    <row r="306" spans="1:80" ht="9.75" customHeight="1" x14ac:dyDescent="0.4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  <c r="BN306" s="51"/>
      <c r="BO306" s="51"/>
      <c r="BP306" s="51"/>
      <c r="BQ306" s="51"/>
      <c r="BR306" s="51"/>
      <c r="BS306" s="51"/>
      <c r="BT306" s="51"/>
      <c r="BU306" s="51"/>
      <c r="BV306" s="51"/>
      <c r="BW306" s="51"/>
      <c r="BX306" s="51"/>
      <c r="BY306" s="51"/>
      <c r="BZ306" s="51"/>
      <c r="CA306" s="51"/>
      <c r="CB306" s="51"/>
    </row>
    <row r="307" spans="1:80" ht="9.75" customHeight="1" x14ac:dyDescent="0.4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  <c r="BJ307" s="51"/>
      <c r="BK307" s="51"/>
      <c r="BL307" s="51"/>
      <c r="BM307" s="51"/>
      <c r="BN307" s="51"/>
      <c r="BO307" s="51"/>
      <c r="BP307" s="51"/>
      <c r="BQ307" s="51"/>
      <c r="BR307" s="51"/>
      <c r="BS307" s="51"/>
      <c r="BT307" s="51"/>
      <c r="BU307" s="51"/>
      <c r="BV307" s="51"/>
      <c r="BW307" s="51"/>
      <c r="BX307" s="51"/>
      <c r="BY307" s="51"/>
      <c r="BZ307" s="51"/>
      <c r="CA307" s="51"/>
      <c r="CB307" s="51"/>
    </row>
    <row r="308" spans="1:80" ht="9.75" customHeight="1" x14ac:dyDescent="0.4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  <c r="BJ308" s="51"/>
      <c r="BK308" s="51"/>
      <c r="BL308" s="51"/>
      <c r="BM308" s="51"/>
      <c r="BN308" s="51"/>
      <c r="BO308" s="51"/>
      <c r="BP308" s="51"/>
      <c r="BQ308" s="51"/>
      <c r="BR308" s="51"/>
      <c r="BS308" s="51"/>
      <c r="BT308" s="51"/>
      <c r="BU308" s="51"/>
      <c r="BV308" s="51"/>
      <c r="BW308" s="51"/>
      <c r="BX308" s="51"/>
      <c r="BY308" s="51"/>
      <c r="BZ308" s="51"/>
      <c r="CA308" s="51"/>
      <c r="CB308" s="51"/>
    </row>
    <row r="309" spans="1:80" ht="9.75" customHeight="1" x14ac:dyDescent="0.4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  <c r="BJ309" s="51"/>
      <c r="BK309" s="51"/>
      <c r="BL309" s="51"/>
      <c r="BM309" s="51"/>
      <c r="BN309" s="51"/>
      <c r="BO309" s="51"/>
      <c r="BP309" s="51"/>
      <c r="BQ309" s="51"/>
      <c r="BR309" s="51"/>
      <c r="BS309" s="51"/>
      <c r="BT309" s="51"/>
      <c r="BU309" s="51"/>
      <c r="BV309" s="51"/>
      <c r="BW309" s="51"/>
      <c r="BX309" s="51"/>
      <c r="BY309" s="51"/>
      <c r="BZ309" s="51"/>
      <c r="CA309" s="51"/>
      <c r="CB309" s="51"/>
    </row>
    <row r="310" spans="1:80" ht="9.75" customHeight="1" x14ac:dyDescent="0.4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  <c r="BN310" s="51"/>
      <c r="BO310" s="51"/>
      <c r="BP310" s="51"/>
      <c r="BQ310" s="51"/>
      <c r="BR310" s="51"/>
      <c r="BS310" s="51"/>
      <c r="BT310" s="51"/>
      <c r="BU310" s="51"/>
      <c r="BV310" s="51"/>
      <c r="BW310" s="51"/>
      <c r="BX310" s="51"/>
      <c r="BY310" s="51"/>
      <c r="BZ310" s="51"/>
      <c r="CA310" s="51"/>
      <c r="CB310" s="51"/>
    </row>
    <row r="311" spans="1:80" ht="9.75" customHeight="1" x14ac:dyDescent="0.4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  <c r="BJ311" s="51"/>
      <c r="BK311" s="51"/>
      <c r="BL311" s="51"/>
      <c r="BM311" s="51"/>
      <c r="BN311" s="51"/>
      <c r="BO311" s="51"/>
      <c r="BP311" s="51"/>
      <c r="BQ311" s="51"/>
      <c r="BR311" s="51"/>
      <c r="BS311" s="51"/>
      <c r="BT311" s="51"/>
      <c r="BU311" s="51"/>
      <c r="BV311" s="51"/>
      <c r="BW311" s="51"/>
      <c r="BX311" s="51"/>
      <c r="BY311" s="51"/>
      <c r="BZ311" s="51"/>
      <c r="CA311" s="51"/>
      <c r="CB311" s="51"/>
    </row>
    <row r="312" spans="1:80" ht="9.75" customHeight="1" x14ac:dyDescent="0.4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  <c r="BN312" s="51"/>
      <c r="BO312" s="51"/>
      <c r="BP312" s="51"/>
      <c r="BQ312" s="51"/>
      <c r="BR312" s="51"/>
      <c r="BS312" s="51"/>
      <c r="BT312" s="51"/>
      <c r="BU312" s="51"/>
      <c r="BV312" s="51"/>
      <c r="BW312" s="51"/>
      <c r="BX312" s="51"/>
      <c r="BY312" s="51"/>
      <c r="BZ312" s="51"/>
      <c r="CA312" s="51"/>
      <c r="CB312" s="51"/>
    </row>
    <row r="313" spans="1:80" ht="9.75" customHeight="1" x14ac:dyDescent="0.4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  <c r="BN313" s="51"/>
      <c r="BO313" s="51"/>
      <c r="BP313" s="51"/>
      <c r="BQ313" s="51"/>
      <c r="BR313" s="51"/>
      <c r="BS313" s="51"/>
      <c r="BT313" s="51"/>
      <c r="BU313" s="51"/>
      <c r="BV313" s="51"/>
      <c r="BW313" s="51"/>
      <c r="BX313" s="51"/>
      <c r="BY313" s="51"/>
      <c r="BZ313" s="51"/>
      <c r="CA313" s="51"/>
      <c r="CB313" s="51"/>
    </row>
    <row r="314" spans="1:80" ht="9.75" customHeight="1" x14ac:dyDescent="0.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</row>
    <row r="315" spans="1:80" ht="9.75" customHeight="1" x14ac:dyDescent="0.4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  <c r="BN315" s="51"/>
      <c r="BO315" s="51"/>
      <c r="BP315" s="51"/>
      <c r="BQ315" s="51"/>
      <c r="BR315" s="51"/>
      <c r="BS315" s="51"/>
      <c r="BT315" s="51"/>
      <c r="BU315" s="51"/>
      <c r="BV315" s="51"/>
      <c r="BW315" s="51"/>
      <c r="BX315" s="51"/>
      <c r="BY315" s="51"/>
      <c r="BZ315" s="51"/>
      <c r="CA315" s="51"/>
      <c r="CB315" s="51"/>
    </row>
    <row r="316" spans="1:80" ht="9.75" customHeight="1" x14ac:dyDescent="0.4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  <c r="BJ316" s="51"/>
      <c r="BK316" s="51"/>
      <c r="BL316" s="51"/>
      <c r="BM316" s="51"/>
      <c r="BN316" s="51"/>
      <c r="BO316" s="51"/>
      <c r="BP316" s="51"/>
      <c r="BQ316" s="51"/>
      <c r="BR316" s="51"/>
      <c r="BS316" s="51"/>
      <c r="BT316" s="51"/>
      <c r="BU316" s="51"/>
      <c r="BV316" s="51"/>
      <c r="BW316" s="51"/>
      <c r="BX316" s="51"/>
      <c r="BY316" s="51"/>
      <c r="BZ316" s="51"/>
      <c r="CA316" s="51"/>
      <c r="CB316" s="51"/>
    </row>
    <row r="317" spans="1:80" ht="9.75" customHeight="1" x14ac:dyDescent="0.4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  <c r="BJ317" s="51"/>
      <c r="BK317" s="51"/>
      <c r="BL317" s="51"/>
      <c r="BM317" s="51"/>
      <c r="BN317" s="51"/>
      <c r="BO317" s="51"/>
      <c r="BP317" s="51"/>
      <c r="BQ317" s="51"/>
      <c r="BR317" s="51"/>
      <c r="BS317" s="51"/>
      <c r="BT317" s="51"/>
      <c r="BU317" s="51"/>
      <c r="BV317" s="51"/>
      <c r="BW317" s="51"/>
      <c r="BX317" s="51"/>
      <c r="BY317" s="51"/>
      <c r="BZ317" s="51"/>
      <c r="CA317" s="51"/>
      <c r="CB317" s="51"/>
    </row>
    <row r="318" spans="1:80" ht="9.75" customHeight="1" x14ac:dyDescent="0.4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  <c r="BJ318" s="51"/>
      <c r="BK318" s="51"/>
      <c r="BL318" s="51"/>
      <c r="BM318" s="51"/>
      <c r="BN318" s="51"/>
      <c r="BO318" s="51"/>
      <c r="BP318" s="51"/>
      <c r="BQ318" s="51"/>
      <c r="BR318" s="51"/>
      <c r="BS318" s="51"/>
      <c r="BT318" s="51"/>
      <c r="BU318" s="51"/>
      <c r="BV318" s="51"/>
      <c r="BW318" s="51"/>
      <c r="BX318" s="51"/>
      <c r="BY318" s="51"/>
      <c r="BZ318" s="51"/>
      <c r="CA318" s="51"/>
      <c r="CB318" s="51"/>
    </row>
    <row r="319" spans="1:80" ht="9.75" customHeight="1" x14ac:dyDescent="0.4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  <c r="BJ319" s="51"/>
      <c r="BK319" s="51"/>
      <c r="BL319" s="51"/>
      <c r="BM319" s="51"/>
      <c r="BN319" s="51"/>
      <c r="BO319" s="51"/>
      <c r="BP319" s="51"/>
      <c r="BQ319" s="51"/>
      <c r="BR319" s="51"/>
      <c r="BS319" s="51"/>
      <c r="BT319" s="51"/>
      <c r="BU319" s="51"/>
      <c r="BV319" s="51"/>
      <c r="BW319" s="51"/>
      <c r="BX319" s="51"/>
      <c r="BY319" s="51"/>
      <c r="BZ319" s="51"/>
      <c r="CA319" s="51"/>
      <c r="CB319" s="51"/>
    </row>
    <row r="320" spans="1:80" ht="9.75" customHeight="1" x14ac:dyDescent="0.4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  <c r="BJ320" s="51"/>
      <c r="BK320" s="51"/>
      <c r="BL320" s="51"/>
      <c r="BM320" s="51"/>
      <c r="BN320" s="51"/>
      <c r="BO320" s="51"/>
      <c r="BP320" s="51"/>
      <c r="BQ320" s="51"/>
      <c r="BR320" s="51"/>
      <c r="BS320" s="51"/>
      <c r="BT320" s="51"/>
      <c r="BU320" s="51"/>
      <c r="BV320" s="51"/>
      <c r="BW320" s="51"/>
      <c r="BX320" s="51"/>
      <c r="BY320" s="51"/>
      <c r="BZ320" s="51"/>
      <c r="CA320" s="51"/>
      <c r="CB320" s="51"/>
    </row>
    <row r="321" spans="1:80" ht="9.75" customHeight="1" x14ac:dyDescent="0.4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  <c r="BJ321" s="51"/>
      <c r="BK321" s="51"/>
      <c r="BL321" s="51"/>
      <c r="BM321" s="51"/>
      <c r="BN321" s="51"/>
      <c r="BO321" s="51"/>
      <c r="BP321" s="51"/>
      <c r="BQ321" s="51"/>
      <c r="BR321" s="51"/>
      <c r="BS321" s="51"/>
      <c r="BT321" s="51"/>
      <c r="BU321" s="51"/>
      <c r="BV321" s="51"/>
      <c r="BW321" s="51"/>
      <c r="BX321" s="51"/>
      <c r="BY321" s="51"/>
      <c r="BZ321" s="51"/>
      <c r="CA321" s="51"/>
      <c r="CB321" s="51"/>
    </row>
    <row r="322" spans="1:80" ht="9.75" customHeight="1" x14ac:dyDescent="0.4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  <c r="BJ322" s="51"/>
      <c r="BK322" s="51"/>
      <c r="BL322" s="51"/>
      <c r="BM322" s="51"/>
      <c r="BN322" s="51"/>
      <c r="BO322" s="51"/>
      <c r="BP322" s="51"/>
      <c r="BQ322" s="51"/>
      <c r="BR322" s="51"/>
      <c r="BS322" s="51"/>
      <c r="BT322" s="51"/>
      <c r="BU322" s="51"/>
      <c r="BV322" s="51"/>
      <c r="BW322" s="51"/>
      <c r="BX322" s="51"/>
      <c r="BY322" s="51"/>
      <c r="BZ322" s="51"/>
      <c r="CA322" s="51"/>
      <c r="CB322" s="51"/>
    </row>
    <row r="323" spans="1:80" ht="9.75" customHeight="1" x14ac:dyDescent="0.4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  <c r="BJ323" s="51"/>
      <c r="BK323" s="51"/>
      <c r="BL323" s="51"/>
      <c r="BM323" s="51"/>
      <c r="BN323" s="51"/>
      <c r="BO323" s="51"/>
      <c r="BP323" s="51"/>
      <c r="BQ323" s="51"/>
      <c r="BR323" s="51"/>
      <c r="BS323" s="51"/>
      <c r="BT323" s="51"/>
      <c r="BU323" s="51"/>
      <c r="BV323" s="51"/>
      <c r="BW323" s="51"/>
      <c r="BX323" s="51"/>
      <c r="BY323" s="51"/>
      <c r="BZ323" s="51"/>
      <c r="CA323" s="51"/>
      <c r="CB323" s="51"/>
    </row>
    <row r="324" spans="1:80" ht="9.75" customHeight="1" x14ac:dyDescent="0.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  <c r="BJ324" s="51"/>
      <c r="BK324" s="51"/>
      <c r="BL324" s="51"/>
      <c r="BM324" s="51"/>
      <c r="BN324" s="51"/>
      <c r="BO324" s="51"/>
      <c r="BP324" s="51"/>
      <c r="BQ324" s="51"/>
      <c r="BR324" s="51"/>
      <c r="BS324" s="51"/>
      <c r="BT324" s="51"/>
      <c r="BU324" s="51"/>
      <c r="BV324" s="51"/>
      <c r="BW324" s="51"/>
      <c r="BX324" s="51"/>
      <c r="BY324" s="51"/>
      <c r="BZ324" s="51"/>
      <c r="CA324" s="51"/>
      <c r="CB324" s="51"/>
    </row>
    <row r="325" spans="1:80" ht="9.75" customHeight="1" x14ac:dyDescent="0.4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  <c r="BJ325" s="51"/>
      <c r="BK325" s="51"/>
      <c r="BL325" s="51"/>
      <c r="BM325" s="51"/>
      <c r="BN325" s="51"/>
      <c r="BO325" s="51"/>
      <c r="BP325" s="51"/>
      <c r="BQ325" s="51"/>
      <c r="BR325" s="51"/>
      <c r="BS325" s="51"/>
      <c r="BT325" s="51"/>
      <c r="BU325" s="51"/>
      <c r="BV325" s="51"/>
      <c r="BW325" s="51"/>
      <c r="BX325" s="51"/>
      <c r="BY325" s="51"/>
      <c r="BZ325" s="51"/>
      <c r="CA325" s="51"/>
      <c r="CB325" s="51"/>
    </row>
    <row r="326" spans="1:80" ht="9.75" customHeight="1" x14ac:dyDescent="0.4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/>
      <c r="BM326" s="51"/>
      <c r="BN326" s="51"/>
      <c r="BO326" s="51"/>
      <c r="BP326" s="51"/>
      <c r="BQ326" s="51"/>
      <c r="BR326" s="51"/>
      <c r="BS326" s="51"/>
      <c r="BT326" s="51"/>
      <c r="BU326" s="51"/>
      <c r="BV326" s="51"/>
      <c r="BW326" s="51"/>
      <c r="BX326" s="51"/>
      <c r="BY326" s="51"/>
      <c r="BZ326" s="51"/>
      <c r="CA326" s="51"/>
      <c r="CB326" s="51"/>
    </row>
    <row r="327" spans="1:80" ht="9.75" customHeight="1" x14ac:dyDescent="0.4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51"/>
      <c r="BW327" s="51"/>
      <c r="BX327" s="51"/>
      <c r="BY327" s="51"/>
      <c r="BZ327" s="51"/>
      <c r="CA327" s="51"/>
      <c r="CB327" s="51"/>
    </row>
    <row r="328" spans="1:80" ht="9.75" customHeight="1" x14ac:dyDescent="0.4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  <c r="BJ328" s="51"/>
      <c r="BK328" s="51"/>
      <c r="BL328" s="51"/>
      <c r="BM328" s="51"/>
      <c r="BN328" s="51"/>
      <c r="BO328" s="51"/>
      <c r="BP328" s="51"/>
      <c r="BQ328" s="51"/>
      <c r="BR328" s="51"/>
      <c r="BS328" s="51"/>
      <c r="BT328" s="51"/>
      <c r="BU328" s="51"/>
      <c r="BV328" s="51"/>
      <c r="BW328" s="51"/>
      <c r="BX328" s="51"/>
      <c r="BY328" s="51"/>
      <c r="BZ328" s="51"/>
      <c r="CA328" s="51"/>
      <c r="CB328" s="51"/>
    </row>
    <row r="329" spans="1:80" ht="9.75" customHeight="1" x14ac:dyDescent="0.4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  <c r="BJ329" s="51"/>
      <c r="BK329" s="51"/>
      <c r="BL329" s="51"/>
      <c r="BM329" s="51"/>
      <c r="BN329" s="51"/>
      <c r="BO329" s="51"/>
      <c r="BP329" s="51"/>
      <c r="BQ329" s="51"/>
      <c r="BR329" s="51"/>
      <c r="BS329" s="51"/>
      <c r="BT329" s="51"/>
      <c r="BU329" s="51"/>
      <c r="BV329" s="51"/>
      <c r="BW329" s="51"/>
      <c r="BX329" s="51"/>
      <c r="BY329" s="51"/>
      <c r="BZ329" s="51"/>
      <c r="CA329" s="51"/>
      <c r="CB329" s="51"/>
    </row>
    <row r="330" spans="1:80" ht="9.75" customHeight="1" x14ac:dyDescent="0.4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  <c r="BJ330" s="51"/>
      <c r="BK330" s="51"/>
      <c r="BL330" s="51"/>
      <c r="BM330" s="51"/>
      <c r="BN330" s="51"/>
      <c r="BO330" s="51"/>
      <c r="BP330" s="51"/>
      <c r="BQ330" s="51"/>
      <c r="BR330" s="51"/>
      <c r="BS330" s="51"/>
      <c r="BT330" s="51"/>
      <c r="BU330" s="51"/>
      <c r="BV330" s="51"/>
      <c r="BW330" s="51"/>
      <c r="BX330" s="51"/>
      <c r="BY330" s="51"/>
      <c r="BZ330" s="51"/>
      <c r="CA330" s="51"/>
      <c r="CB330" s="51"/>
    </row>
    <row r="331" spans="1:80" ht="9.75" customHeight="1" x14ac:dyDescent="0.4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  <c r="BJ331" s="51"/>
      <c r="BK331" s="51"/>
      <c r="BL331" s="51"/>
      <c r="BM331" s="51"/>
      <c r="BN331" s="51"/>
      <c r="BO331" s="51"/>
      <c r="BP331" s="51"/>
      <c r="BQ331" s="51"/>
      <c r="BR331" s="51"/>
      <c r="BS331" s="51"/>
      <c r="BT331" s="51"/>
      <c r="BU331" s="51"/>
      <c r="BV331" s="51"/>
      <c r="BW331" s="51"/>
      <c r="BX331" s="51"/>
      <c r="BY331" s="51"/>
      <c r="BZ331" s="51"/>
      <c r="CA331" s="51"/>
      <c r="CB331" s="51"/>
    </row>
    <row r="332" spans="1:80" ht="9.75" customHeight="1" x14ac:dyDescent="0.4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  <c r="BN332" s="51"/>
      <c r="BO332" s="51"/>
      <c r="BP332" s="51"/>
      <c r="BQ332" s="51"/>
      <c r="BR332" s="51"/>
      <c r="BS332" s="51"/>
      <c r="BT332" s="51"/>
      <c r="BU332" s="51"/>
      <c r="BV332" s="51"/>
      <c r="BW332" s="51"/>
      <c r="BX332" s="51"/>
      <c r="BY332" s="51"/>
      <c r="BZ332" s="51"/>
      <c r="CA332" s="51"/>
      <c r="CB332" s="51"/>
    </row>
    <row r="333" spans="1:80" ht="9.75" customHeight="1" x14ac:dyDescent="0.4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  <c r="BN333" s="51"/>
      <c r="BO333" s="51"/>
      <c r="BP333" s="51"/>
      <c r="BQ333" s="51"/>
      <c r="BR333" s="51"/>
      <c r="BS333" s="51"/>
      <c r="BT333" s="51"/>
      <c r="BU333" s="51"/>
      <c r="BV333" s="51"/>
      <c r="BW333" s="51"/>
      <c r="BX333" s="51"/>
      <c r="BY333" s="51"/>
      <c r="BZ333" s="51"/>
      <c r="CA333" s="51"/>
      <c r="CB333" s="51"/>
    </row>
    <row r="334" spans="1:80" ht="9.75" customHeight="1" x14ac:dyDescent="0.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  <c r="BN334" s="51"/>
      <c r="BO334" s="51"/>
      <c r="BP334" s="51"/>
      <c r="BQ334" s="51"/>
      <c r="BR334" s="51"/>
      <c r="BS334" s="51"/>
      <c r="BT334" s="51"/>
      <c r="BU334" s="51"/>
      <c r="BV334" s="51"/>
      <c r="BW334" s="51"/>
      <c r="BX334" s="51"/>
      <c r="BY334" s="51"/>
      <c r="BZ334" s="51"/>
      <c r="CA334" s="51"/>
      <c r="CB334" s="51"/>
    </row>
    <row r="335" spans="1:80" ht="9.75" customHeight="1" x14ac:dyDescent="0.4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1"/>
      <c r="BW335" s="51"/>
      <c r="BX335" s="51"/>
      <c r="BY335" s="51"/>
      <c r="BZ335" s="51"/>
      <c r="CA335" s="51"/>
      <c r="CB335" s="51"/>
    </row>
    <row r="336" spans="1:80" ht="9.75" customHeight="1" x14ac:dyDescent="0.4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  <c r="BN336" s="51"/>
      <c r="BO336" s="51"/>
      <c r="BP336" s="51"/>
      <c r="BQ336" s="51"/>
      <c r="BR336" s="51"/>
      <c r="BS336" s="51"/>
      <c r="BT336" s="51"/>
      <c r="BU336" s="51"/>
      <c r="BV336" s="51"/>
      <c r="BW336" s="51"/>
      <c r="BX336" s="51"/>
      <c r="BY336" s="51"/>
      <c r="BZ336" s="51"/>
      <c r="CA336" s="51"/>
      <c r="CB336" s="51"/>
    </row>
    <row r="337" spans="1:80" ht="9.75" customHeight="1" x14ac:dyDescent="0.4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  <c r="BN337" s="51"/>
      <c r="BO337" s="51"/>
      <c r="BP337" s="51"/>
      <c r="BQ337" s="51"/>
      <c r="BR337" s="51"/>
      <c r="BS337" s="51"/>
      <c r="BT337" s="51"/>
      <c r="BU337" s="51"/>
      <c r="BV337" s="51"/>
      <c r="BW337" s="51"/>
      <c r="BX337" s="51"/>
      <c r="BY337" s="51"/>
      <c r="BZ337" s="51"/>
      <c r="CA337" s="51"/>
      <c r="CB337" s="51"/>
    </row>
    <row r="338" spans="1:80" ht="9.75" customHeight="1" x14ac:dyDescent="0.4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  <c r="BN338" s="51"/>
      <c r="BO338" s="51"/>
      <c r="BP338" s="51"/>
      <c r="BQ338" s="51"/>
      <c r="BR338" s="51"/>
      <c r="BS338" s="51"/>
      <c r="BT338" s="51"/>
      <c r="BU338" s="51"/>
      <c r="BV338" s="51"/>
      <c r="BW338" s="51"/>
      <c r="BX338" s="51"/>
      <c r="BY338" s="51"/>
      <c r="BZ338" s="51"/>
      <c r="CA338" s="51"/>
      <c r="CB338" s="51"/>
    </row>
    <row r="339" spans="1:80" ht="9.75" customHeight="1" x14ac:dyDescent="0.4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/>
      <c r="BM339" s="51"/>
      <c r="BN339" s="51"/>
      <c r="BO339" s="51"/>
      <c r="BP339" s="51"/>
      <c r="BQ339" s="51"/>
      <c r="BR339" s="51"/>
      <c r="BS339" s="51"/>
      <c r="BT339" s="51"/>
      <c r="BU339" s="51"/>
      <c r="BV339" s="51"/>
      <c r="BW339" s="51"/>
      <c r="BX339" s="51"/>
      <c r="BY339" s="51"/>
      <c r="BZ339" s="51"/>
      <c r="CA339" s="51"/>
      <c r="CB339" s="51"/>
    </row>
    <row r="340" spans="1:80" ht="9.75" customHeight="1" x14ac:dyDescent="0.4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  <c r="BN340" s="51"/>
      <c r="BO340" s="51"/>
      <c r="BP340" s="51"/>
      <c r="BQ340" s="51"/>
      <c r="BR340" s="51"/>
      <c r="BS340" s="51"/>
      <c r="BT340" s="51"/>
      <c r="BU340" s="51"/>
      <c r="BV340" s="51"/>
      <c r="BW340" s="51"/>
      <c r="BX340" s="51"/>
      <c r="BY340" s="51"/>
      <c r="BZ340" s="51"/>
      <c r="CA340" s="51"/>
      <c r="CB340" s="51"/>
    </row>
    <row r="341" spans="1:80" ht="9.75" customHeight="1" x14ac:dyDescent="0.4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  <c r="BN341" s="51"/>
      <c r="BO341" s="51"/>
      <c r="BP341" s="51"/>
      <c r="BQ341" s="51"/>
      <c r="BR341" s="51"/>
      <c r="BS341" s="51"/>
      <c r="BT341" s="51"/>
      <c r="BU341" s="51"/>
      <c r="BV341" s="51"/>
      <c r="BW341" s="51"/>
      <c r="BX341" s="51"/>
      <c r="BY341" s="51"/>
      <c r="BZ341" s="51"/>
      <c r="CA341" s="51"/>
      <c r="CB341" s="51"/>
    </row>
    <row r="342" spans="1:80" ht="9.75" customHeight="1" x14ac:dyDescent="0.4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  <c r="BN342" s="51"/>
      <c r="BO342" s="51"/>
      <c r="BP342" s="51"/>
      <c r="BQ342" s="51"/>
      <c r="BR342" s="51"/>
      <c r="BS342" s="51"/>
      <c r="BT342" s="51"/>
      <c r="BU342" s="51"/>
      <c r="BV342" s="51"/>
      <c r="BW342" s="51"/>
      <c r="BX342" s="51"/>
      <c r="BY342" s="51"/>
      <c r="BZ342" s="51"/>
      <c r="CA342" s="51"/>
      <c r="CB342" s="51"/>
    </row>
    <row r="343" spans="1:80" ht="9.75" customHeight="1" x14ac:dyDescent="0.4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  <c r="BN343" s="51"/>
      <c r="BO343" s="51"/>
      <c r="BP343" s="51"/>
      <c r="BQ343" s="51"/>
      <c r="BR343" s="51"/>
      <c r="BS343" s="51"/>
      <c r="BT343" s="51"/>
      <c r="BU343" s="51"/>
      <c r="BV343" s="51"/>
      <c r="BW343" s="51"/>
      <c r="BX343" s="51"/>
      <c r="BY343" s="51"/>
      <c r="BZ343" s="51"/>
      <c r="CA343" s="51"/>
      <c r="CB343" s="51"/>
    </row>
    <row r="344" spans="1:80" ht="9.75" customHeight="1" x14ac:dyDescent="0.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  <c r="BJ344" s="51"/>
      <c r="BK344" s="51"/>
      <c r="BL344" s="51"/>
      <c r="BM344" s="51"/>
      <c r="BN344" s="51"/>
      <c r="BO344" s="51"/>
      <c r="BP344" s="51"/>
      <c r="BQ344" s="51"/>
      <c r="BR344" s="51"/>
      <c r="BS344" s="51"/>
      <c r="BT344" s="51"/>
      <c r="BU344" s="51"/>
      <c r="BV344" s="51"/>
      <c r="BW344" s="51"/>
      <c r="BX344" s="51"/>
      <c r="BY344" s="51"/>
      <c r="BZ344" s="51"/>
      <c r="CA344" s="51"/>
      <c r="CB344" s="51"/>
    </row>
    <row r="345" spans="1:80" ht="9.75" customHeight="1" x14ac:dyDescent="0.4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  <c r="BN345" s="51"/>
      <c r="BO345" s="51"/>
      <c r="BP345" s="51"/>
      <c r="BQ345" s="51"/>
      <c r="BR345" s="51"/>
      <c r="BS345" s="51"/>
      <c r="BT345" s="51"/>
      <c r="BU345" s="51"/>
      <c r="BV345" s="51"/>
      <c r="BW345" s="51"/>
      <c r="BX345" s="51"/>
      <c r="BY345" s="51"/>
      <c r="BZ345" s="51"/>
      <c r="CA345" s="51"/>
      <c r="CB345" s="51"/>
    </row>
    <row r="346" spans="1:80" ht="9.75" customHeight="1" x14ac:dyDescent="0.4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  <c r="BN346" s="51"/>
      <c r="BO346" s="51"/>
      <c r="BP346" s="51"/>
      <c r="BQ346" s="51"/>
      <c r="BR346" s="51"/>
      <c r="BS346" s="51"/>
      <c r="BT346" s="51"/>
      <c r="BU346" s="51"/>
      <c r="BV346" s="51"/>
      <c r="BW346" s="51"/>
      <c r="BX346" s="51"/>
      <c r="BY346" s="51"/>
      <c r="BZ346" s="51"/>
      <c r="CA346" s="51"/>
      <c r="CB346" s="51"/>
    </row>
    <row r="347" spans="1:80" ht="9.75" customHeight="1" x14ac:dyDescent="0.4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  <c r="BN347" s="51"/>
      <c r="BO347" s="51"/>
      <c r="BP347" s="51"/>
      <c r="BQ347" s="51"/>
      <c r="BR347" s="51"/>
      <c r="BS347" s="51"/>
      <c r="BT347" s="51"/>
      <c r="BU347" s="51"/>
      <c r="BV347" s="51"/>
      <c r="BW347" s="51"/>
      <c r="BX347" s="51"/>
      <c r="BY347" s="51"/>
      <c r="BZ347" s="51"/>
      <c r="CA347" s="51"/>
      <c r="CB347" s="51"/>
    </row>
    <row r="348" spans="1:80" ht="9.75" customHeight="1" x14ac:dyDescent="0.4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  <c r="BN348" s="51"/>
      <c r="BO348" s="51"/>
      <c r="BP348" s="51"/>
      <c r="BQ348" s="51"/>
      <c r="BR348" s="51"/>
      <c r="BS348" s="51"/>
      <c r="BT348" s="51"/>
      <c r="BU348" s="51"/>
      <c r="BV348" s="51"/>
      <c r="BW348" s="51"/>
      <c r="BX348" s="51"/>
      <c r="BY348" s="51"/>
      <c r="BZ348" s="51"/>
      <c r="CA348" s="51"/>
      <c r="CB348" s="51"/>
    </row>
    <row r="349" spans="1:80" ht="9.75" customHeight="1" x14ac:dyDescent="0.4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  <c r="BN349" s="51"/>
      <c r="BO349" s="51"/>
      <c r="BP349" s="51"/>
      <c r="BQ349" s="51"/>
      <c r="BR349" s="51"/>
      <c r="BS349" s="51"/>
      <c r="BT349" s="51"/>
      <c r="BU349" s="51"/>
      <c r="BV349" s="51"/>
      <c r="BW349" s="51"/>
      <c r="BX349" s="51"/>
      <c r="BY349" s="51"/>
      <c r="BZ349" s="51"/>
      <c r="CA349" s="51"/>
      <c r="CB349" s="51"/>
    </row>
    <row r="350" spans="1:80" ht="9.75" customHeight="1" x14ac:dyDescent="0.4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/>
      <c r="BM350" s="51"/>
      <c r="BN350" s="51"/>
      <c r="BO350" s="51"/>
      <c r="BP350" s="51"/>
      <c r="BQ350" s="51"/>
      <c r="BR350" s="51"/>
      <c r="BS350" s="51"/>
      <c r="BT350" s="51"/>
      <c r="BU350" s="51"/>
      <c r="BV350" s="51"/>
      <c r="BW350" s="51"/>
      <c r="BX350" s="51"/>
      <c r="BY350" s="51"/>
      <c r="BZ350" s="51"/>
      <c r="CA350" s="51"/>
      <c r="CB350" s="51"/>
    </row>
    <row r="351" spans="1:80" ht="9.75" customHeight="1" x14ac:dyDescent="0.4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  <c r="BN351" s="51"/>
      <c r="BO351" s="51"/>
      <c r="BP351" s="51"/>
      <c r="BQ351" s="51"/>
      <c r="BR351" s="51"/>
      <c r="BS351" s="51"/>
      <c r="BT351" s="51"/>
      <c r="BU351" s="51"/>
      <c r="BV351" s="51"/>
      <c r="BW351" s="51"/>
      <c r="BX351" s="51"/>
      <c r="BY351" s="51"/>
      <c r="BZ351" s="51"/>
      <c r="CA351" s="51"/>
      <c r="CB351" s="51"/>
    </row>
    <row r="352" spans="1:80" ht="9.75" customHeight="1" x14ac:dyDescent="0.4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  <c r="BN352" s="51"/>
      <c r="BO352" s="51"/>
      <c r="BP352" s="51"/>
      <c r="BQ352" s="51"/>
      <c r="BR352" s="51"/>
      <c r="BS352" s="51"/>
      <c r="BT352" s="51"/>
      <c r="BU352" s="51"/>
      <c r="BV352" s="51"/>
      <c r="BW352" s="51"/>
      <c r="BX352" s="51"/>
      <c r="BY352" s="51"/>
      <c r="BZ352" s="51"/>
      <c r="CA352" s="51"/>
      <c r="CB352" s="51"/>
    </row>
    <row r="353" spans="1:80" ht="9.75" customHeight="1" x14ac:dyDescent="0.4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  <c r="BN353" s="51"/>
      <c r="BO353" s="51"/>
      <c r="BP353" s="51"/>
      <c r="BQ353" s="51"/>
      <c r="BR353" s="51"/>
      <c r="BS353" s="51"/>
      <c r="BT353" s="51"/>
      <c r="BU353" s="51"/>
      <c r="BV353" s="51"/>
      <c r="BW353" s="51"/>
      <c r="BX353" s="51"/>
      <c r="BY353" s="51"/>
      <c r="BZ353" s="51"/>
      <c r="CA353" s="51"/>
      <c r="CB353" s="51"/>
    </row>
    <row r="354" spans="1:80" ht="9.75" customHeight="1" x14ac:dyDescent="0.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/>
      <c r="BM354" s="51"/>
      <c r="BN354" s="51"/>
      <c r="BO354" s="51"/>
      <c r="BP354" s="51"/>
      <c r="BQ354" s="51"/>
      <c r="BR354" s="51"/>
      <c r="BS354" s="51"/>
      <c r="BT354" s="51"/>
      <c r="BU354" s="51"/>
      <c r="BV354" s="51"/>
      <c r="BW354" s="51"/>
      <c r="BX354" s="51"/>
      <c r="BY354" s="51"/>
      <c r="BZ354" s="51"/>
      <c r="CA354" s="51"/>
      <c r="CB354" s="51"/>
    </row>
    <row r="355" spans="1:80" ht="9.75" customHeight="1" x14ac:dyDescent="0.4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/>
      <c r="BM355" s="51"/>
      <c r="BN355" s="51"/>
      <c r="BO355" s="51"/>
      <c r="BP355" s="51"/>
      <c r="BQ355" s="51"/>
      <c r="BR355" s="51"/>
      <c r="BS355" s="51"/>
      <c r="BT355" s="51"/>
      <c r="BU355" s="51"/>
      <c r="BV355" s="51"/>
      <c r="BW355" s="51"/>
      <c r="BX355" s="51"/>
      <c r="BY355" s="51"/>
      <c r="BZ355" s="51"/>
      <c r="CA355" s="51"/>
      <c r="CB355" s="51"/>
    </row>
    <row r="356" spans="1:80" ht="9.75" customHeight="1" x14ac:dyDescent="0.4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  <c r="BN356" s="51"/>
      <c r="BO356" s="51"/>
      <c r="BP356" s="51"/>
      <c r="BQ356" s="51"/>
      <c r="BR356" s="51"/>
      <c r="BS356" s="51"/>
      <c r="BT356" s="51"/>
      <c r="BU356" s="51"/>
      <c r="BV356" s="51"/>
      <c r="BW356" s="51"/>
      <c r="BX356" s="51"/>
      <c r="BY356" s="51"/>
      <c r="BZ356" s="51"/>
      <c r="CA356" s="51"/>
      <c r="CB356" s="51"/>
    </row>
    <row r="357" spans="1:80" ht="9.75" customHeight="1" x14ac:dyDescent="0.4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  <c r="BN357" s="51"/>
      <c r="BO357" s="51"/>
      <c r="BP357" s="51"/>
      <c r="BQ357" s="51"/>
      <c r="BR357" s="51"/>
      <c r="BS357" s="51"/>
      <c r="BT357" s="51"/>
      <c r="BU357" s="51"/>
      <c r="BV357" s="51"/>
      <c r="BW357" s="51"/>
      <c r="BX357" s="51"/>
      <c r="BY357" s="51"/>
      <c r="BZ357" s="51"/>
      <c r="CA357" s="51"/>
      <c r="CB357" s="51"/>
    </row>
    <row r="358" spans="1:80" ht="9.75" customHeight="1" x14ac:dyDescent="0.4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  <c r="BN358" s="51"/>
      <c r="BO358" s="51"/>
      <c r="BP358" s="51"/>
      <c r="BQ358" s="51"/>
      <c r="BR358" s="51"/>
      <c r="BS358" s="51"/>
      <c r="BT358" s="51"/>
      <c r="BU358" s="51"/>
      <c r="BV358" s="51"/>
      <c r="BW358" s="51"/>
      <c r="BX358" s="51"/>
      <c r="BY358" s="51"/>
      <c r="BZ358" s="51"/>
      <c r="CA358" s="51"/>
      <c r="CB358" s="51"/>
    </row>
    <row r="359" spans="1:80" ht="9.75" customHeight="1" x14ac:dyDescent="0.4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  <c r="BN359" s="51"/>
      <c r="BO359" s="51"/>
      <c r="BP359" s="51"/>
      <c r="BQ359" s="51"/>
      <c r="BR359" s="51"/>
      <c r="BS359" s="51"/>
      <c r="BT359" s="51"/>
      <c r="BU359" s="51"/>
      <c r="BV359" s="51"/>
      <c r="BW359" s="51"/>
      <c r="BX359" s="51"/>
      <c r="BY359" s="51"/>
      <c r="BZ359" s="51"/>
      <c r="CA359" s="51"/>
      <c r="CB359" s="51"/>
    </row>
    <row r="360" spans="1:80" ht="9.75" customHeight="1" x14ac:dyDescent="0.4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/>
      <c r="BM360" s="51"/>
      <c r="BN360" s="51"/>
      <c r="BO360" s="51"/>
      <c r="BP360" s="51"/>
      <c r="BQ360" s="51"/>
      <c r="BR360" s="51"/>
      <c r="BS360" s="51"/>
      <c r="BT360" s="51"/>
      <c r="BU360" s="51"/>
      <c r="BV360" s="51"/>
      <c r="BW360" s="51"/>
      <c r="BX360" s="51"/>
      <c r="BY360" s="51"/>
      <c r="BZ360" s="51"/>
      <c r="CA360" s="51"/>
      <c r="CB360" s="51"/>
    </row>
    <row r="361" spans="1:80" ht="9.75" customHeight="1" x14ac:dyDescent="0.4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  <c r="BN361" s="51"/>
      <c r="BO361" s="51"/>
      <c r="BP361" s="51"/>
      <c r="BQ361" s="51"/>
      <c r="BR361" s="51"/>
      <c r="BS361" s="51"/>
      <c r="BT361" s="51"/>
      <c r="BU361" s="51"/>
      <c r="BV361" s="51"/>
      <c r="BW361" s="51"/>
      <c r="BX361" s="51"/>
      <c r="BY361" s="51"/>
      <c r="BZ361" s="51"/>
      <c r="CA361" s="51"/>
      <c r="CB361" s="51"/>
    </row>
    <row r="362" spans="1:80" ht="9.75" customHeight="1" x14ac:dyDescent="0.4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  <c r="BN362" s="51"/>
      <c r="BO362" s="51"/>
      <c r="BP362" s="51"/>
      <c r="BQ362" s="51"/>
      <c r="BR362" s="51"/>
      <c r="BS362" s="51"/>
      <c r="BT362" s="51"/>
      <c r="BU362" s="51"/>
      <c r="BV362" s="51"/>
      <c r="BW362" s="51"/>
      <c r="BX362" s="51"/>
      <c r="BY362" s="51"/>
      <c r="BZ362" s="51"/>
      <c r="CA362" s="51"/>
      <c r="CB362" s="51"/>
    </row>
    <row r="363" spans="1:80" ht="9.75" customHeight="1" x14ac:dyDescent="0.4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  <c r="BN363" s="51"/>
      <c r="BO363" s="51"/>
      <c r="BP363" s="51"/>
      <c r="BQ363" s="51"/>
      <c r="BR363" s="51"/>
      <c r="BS363" s="51"/>
      <c r="BT363" s="51"/>
      <c r="BU363" s="51"/>
      <c r="BV363" s="51"/>
      <c r="BW363" s="51"/>
      <c r="BX363" s="51"/>
      <c r="BY363" s="51"/>
      <c r="BZ363" s="51"/>
      <c r="CA363" s="51"/>
      <c r="CB363" s="51"/>
    </row>
    <row r="364" spans="1:80" ht="9.75" customHeight="1" x14ac:dyDescent="0.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  <c r="BN364" s="51"/>
      <c r="BO364" s="51"/>
      <c r="BP364" s="51"/>
      <c r="BQ364" s="51"/>
      <c r="BR364" s="51"/>
      <c r="BS364" s="51"/>
      <c r="BT364" s="51"/>
      <c r="BU364" s="51"/>
      <c r="BV364" s="51"/>
      <c r="BW364" s="51"/>
      <c r="BX364" s="51"/>
      <c r="BY364" s="51"/>
      <c r="BZ364" s="51"/>
      <c r="CA364" s="51"/>
      <c r="CB364" s="51"/>
    </row>
    <row r="365" spans="1:80" ht="9.75" customHeight="1" x14ac:dyDescent="0.4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</row>
    <row r="366" spans="1:80" ht="9.75" customHeight="1" x14ac:dyDescent="0.4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  <c r="BN366" s="51"/>
      <c r="BO366" s="51"/>
      <c r="BP366" s="51"/>
      <c r="BQ366" s="51"/>
      <c r="BR366" s="51"/>
      <c r="BS366" s="51"/>
      <c r="BT366" s="51"/>
      <c r="BU366" s="51"/>
      <c r="BV366" s="51"/>
      <c r="BW366" s="51"/>
      <c r="BX366" s="51"/>
      <c r="BY366" s="51"/>
      <c r="BZ366" s="51"/>
      <c r="CA366" s="51"/>
      <c r="CB366" s="51"/>
    </row>
    <row r="367" spans="1:80" ht="9.75" customHeight="1" x14ac:dyDescent="0.4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  <c r="BN367" s="51"/>
      <c r="BO367" s="51"/>
      <c r="BP367" s="51"/>
      <c r="BQ367" s="51"/>
      <c r="BR367" s="51"/>
      <c r="BS367" s="51"/>
      <c r="BT367" s="51"/>
      <c r="BU367" s="51"/>
      <c r="BV367" s="51"/>
      <c r="BW367" s="51"/>
      <c r="BX367" s="51"/>
      <c r="BY367" s="51"/>
      <c r="BZ367" s="51"/>
      <c r="CA367" s="51"/>
      <c r="CB367" s="51"/>
    </row>
    <row r="368" spans="1:80" ht="9.75" customHeight="1" x14ac:dyDescent="0.4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  <c r="BN368" s="51"/>
      <c r="BO368" s="51"/>
      <c r="BP368" s="51"/>
      <c r="BQ368" s="51"/>
      <c r="BR368" s="51"/>
      <c r="BS368" s="51"/>
      <c r="BT368" s="51"/>
      <c r="BU368" s="51"/>
      <c r="BV368" s="51"/>
      <c r="BW368" s="51"/>
      <c r="BX368" s="51"/>
      <c r="BY368" s="51"/>
      <c r="BZ368" s="51"/>
      <c r="CA368" s="51"/>
      <c r="CB368" s="51"/>
    </row>
    <row r="369" spans="1:80" ht="9.75" customHeight="1" x14ac:dyDescent="0.4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  <c r="BN369" s="51"/>
      <c r="BO369" s="51"/>
      <c r="BP369" s="51"/>
      <c r="BQ369" s="51"/>
      <c r="BR369" s="51"/>
      <c r="BS369" s="51"/>
      <c r="BT369" s="51"/>
      <c r="BU369" s="51"/>
      <c r="BV369" s="51"/>
      <c r="BW369" s="51"/>
      <c r="BX369" s="51"/>
      <c r="BY369" s="51"/>
      <c r="BZ369" s="51"/>
      <c r="CA369" s="51"/>
      <c r="CB369" s="51"/>
    </row>
    <row r="370" spans="1:80" ht="9.75" customHeight="1" x14ac:dyDescent="0.4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  <c r="BN370" s="51"/>
      <c r="BO370" s="51"/>
      <c r="BP370" s="51"/>
      <c r="BQ370" s="51"/>
      <c r="BR370" s="51"/>
      <c r="BS370" s="51"/>
      <c r="BT370" s="51"/>
      <c r="BU370" s="51"/>
      <c r="BV370" s="51"/>
      <c r="BW370" s="51"/>
      <c r="BX370" s="51"/>
      <c r="BY370" s="51"/>
      <c r="BZ370" s="51"/>
      <c r="CA370" s="51"/>
      <c r="CB370" s="51"/>
    </row>
    <row r="371" spans="1:80" ht="9.75" customHeight="1" x14ac:dyDescent="0.4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  <c r="BN371" s="51"/>
      <c r="BO371" s="51"/>
      <c r="BP371" s="51"/>
      <c r="BQ371" s="51"/>
      <c r="BR371" s="51"/>
      <c r="BS371" s="51"/>
      <c r="BT371" s="51"/>
      <c r="BU371" s="51"/>
      <c r="BV371" s="51"/>
      <c r="BW371" s="51"/>
      <c r="BX371" s="51"/>
      <c r="BY371" s="51"/>
      <c r="BZ371" s="51"/>
      <c r="CA371" s="51"/>
      <c r="CB371" s="51"/>
    </row>
    <row r="372" spans="1:80" ht="9.75" customHeight="1" x14ac:dyDescent="0.4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/>
      <c r="BM372" s="51"/>
      <c r="BN372" s="51"/>
      <c r="BO372" s="51"/>
      <c r="BP372" s="51"/>
      <c r="BQ372" s="51"/>
      <c r="BR372" s="51"/>
      <c r="BS372" s="51"/>
      <c r="BT372" s="51"/>
      <c r="BU372" s="51"/>
      <c r="BV372" s="51"/>
      <c r="BW372" s="51"/>
      <c r="BX372" s="51"/>
      <c r="BY372" s="51"/>
      <c r="BZ372" s="51"/>
      <c r="CA372" s="51"/>
      <c r="CB372" s="51"/>
    </row>
    <row r="373" spans="1:80" ht="9.75" customHeight="1" x14ac:dyDescent="0.4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/>
      <c r="BM373" s="51"/>
      <c r="BN373" s="51"/>
      <c r="BO373" s="51"/>
      <c r="BP373" s="51"/>
      <c r="BQ373" s="51"/>
      <c r="BR373" s="51"/>
      <c r="BS373" s="51"/>
      <c r="BT373" s="51"/>
      <c r="BU373" s="51"/>
      <c r="BV373" s="51"/>
      <c r="BW373" s="51"/>
      <c r="BX373" s="51"/>
      <c r="BY373" s="51"/>
      <c r="BZ373" s="51"/>
      <c r="CA373" s="51"/>
      <c r="CB373" s="51"/>
    </row>
    <row r="374" spans="1:80" ht="9.75" customHeight="1" x14ac:dyDescent="0.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  <c r="BN374" s="51"/>
      <c r="BO374" s="51"/>
      <c r="BP374" s="51"/>
      <c r="BQ374" s="51"/>
      <c r="BR374" s="51"/>
      <c r="BS374" s="51"/>
      <c r="BT374" s="51"/>
      <c r="BU374" s="51"/>
      <c r="BV374" s="51"/>
      <c r="BW374" s="51"/>
      <c r="BX374" s="51"/>
      <c r="BY374" s="51"/>
      <c r="BZ374" s="51"/>
      <c r="CA374" s="51"/>
      <c r="CB374" s="51"/>
    </row>
    <row r="375" spans="1:80" ht="9.75" customHeight="1" x14ac:dyDescent="0.4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  <c r="BN375" s="51"/>
      <c r="BO375" s="51"/>
      <c r="BP375" s="51"/>
      <c r="BQ375" s="51"/>
      <c r="BR375" s="51"/>
      <c r="BS375" s="51"/>
      <c r="BT375" s="51"/>
      <c r="BU375" s="51"/>
      <c r="BV375" s="51"/>
      <c r="BW375" s="51"/>
      <c r="BX375" s="51"/>
      <c r="BY375" s="51"/>
      <c r="BZ375" s="51"/>
      <c r="CA375" s="51"/>
      <c r="CB375" s="51"/>
    </row>
    <row r="376" spans="1:80" ht="9.75" customHeight="1" x14ac:dyDescent="0.4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  <c r="BN376" s="51"/>
      <c r="BO376" s="51"/>
      <c r="BP376" s="51"/>
      <c r="BQ376" s="51"/>
      <c r="BR376" s="51"/>
      <c r="BS376" s="51"/>
      <c r="BT376" s="51"/>
      <c r="BU376" s="51"/>
      <c r="BV376" s="51"/>
      <c r="BW376" s="51"/>
      <c r="BX376" s="51"/>
      <c r="BY376" s="51"/>
      <c r="BZ376" s="51"/>
      <c r="CA376" s="51"/>
      <c r="CB376" s="51"/>
    </row>
    <row r="377" spans="1:80" ht="9.75" customHeight="1" x14ac:dyDescent="0.4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  <c r="BN377" s="51"/>
      <c r="BO377" s="51"/>
      <c r="BP377" s="51"/>
      <c r="BQ377" s="51"/>
      <c r="BR377" s="51"/>
      <c r="BS377" s="51"/>
      <c r="BT377" s="51"/>
      <c r="BU377" s="51"/>
      <c r="BV377" s="51"/>
      <c r="BW377" s="51"/>
      <c r="BX377" s="51"/>
      <c r="BY377" s="51"/>
      <c r="BZ377" s="51"/>
      <c r="CA377" s="51"/>
      <c r="CB377" s="51"/>
    </row>
    <row r="378" spans="1:80" ht="9.75" customHeight="1" x14ac:dyDescent="0.4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/>
      <c r="BN378" s="51"/>
      <c r="BO378" s="51"/>
      <c r="BP378" s="51"/>
      <c r="BQ378" s="51"/>
      <c r="BR378" s="51"/>
      <c r="BS378" s="51"/>
      <c r="BT378" s="51"/>
      <c r="BU378" s="51"/>
      <c r="BV378" s="51"/>
      <c r="BW378" s="51"/>
      <c r="BX378" s="51"/>
      <c r="BY378" s="51"/>
      <c r="BZ378" s="51"/>
      <c r="CA378" s="51"/>
      <c r="CB378" s="51"/>
    </row>
    <row r="379" spans="1:80" ht="9.75" customHeight="1" x14ac:dyDescent="0.4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/>
      <c r="BN379" s="51"/>
      <c r="BO379" s="51"/>
      <c r="BP379" s="51"/>
      <c r="BQ379" s="51"/>
      <c r="BR379" s="51"/>
      <c r="BS379" s="51"/>
      <c r="BT379" s="51"/>
      <c r="BU379" s="51"/>
      <c r="BV379" s="51"/>
      <c r="BW379" s="51"/>
      <c r="BX379" s="51"/>
      <c r="BY379" s="51"/>
      <c r="BZ379" s="51"/>
      <c r="CA379" s="51"/>
      <c r="CB379" s="51"/>
    </row>
    <row r="380" spans="1:80" ht="9.75" customHeight="1" x14ac:dyDescent="0.4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  <c r="BN380" s="51"/>
      <c r="BO380" s="51"/>
      <c r="BP380" s="51"/>
      <c r="BQ380" s="51"/>
      <c r="BR380" s="51"/>
      <c r="BS380" s="51"/>
      <c r="BT380" s="51"/>
      <c r="BU380" s="51"/>
      <c r="BV380" s="51"/>
      <c r="BW380" s="51"/>
      <c r="BX380" s="51"/>
      <c r="BY380" s="51"/>
      <c r="BZ380" s="51"/>
      <c r="CA380" s="51"/>
      <c r="CB380" s="51"/>
    </row>
    <row r="381" spans="1:80" ht="9.75" customHeight="1" x14ac:dyDescent="0.4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  <c r="BN381" s="51"/>
      <c r="BO381" s="51"/>
      <c r="BP381" s="51"/>
      <c r="BQ381" s="51"/>
      <c r="BR381" s="51"/>
      <c r="BS381" s="51"/>
      <c r="BT381" s="51"/>
      <c r="BU381" s="51"/>
      <c r="BV381" s="51"/>
      <c r="BW381" s="51"/>
      <c r="BX381" s="51"/>
      <c r="BY381" s="51"/>
      <c r="BZ381" s="51"/>
      <c r="CA381" s="51"/>
      <c r="CB381" s="51"/>
    </row>
    <row r="382" spans="1:80" ht="9.75" customHeight="1" x14ac:dyDescent="0.4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  <c r="BN382" s="51"/>
      <c r="BO382" s="51"/>
      <c r="BP382" s="51"/>
      <c r="BQ382" s="51"/>
      <c r="BR382" s="51"/>
      <c r="BS382" s="51"/>
      <c r="BT382" s="51"/>
      <c r="BU382" s="51"/>
      <c r="BV382" s="51"/>
      <c r="BW382" s="51"/>
      <c r="BX382" s="51"/>
      <c r="BY382" s="51"/>
      <c r="BZ382" s="51"/>
      <c r="CA382" s="51"/>
      <c r="CB382" s="51"/>
    </row>
    <row r="383" spans="1:80" ht="9.75" customHeight="1" x14ac:dyDescent="0.4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/>
      <c r="BN383" s="51"/>
      <c r="BO383" s="51"/>
      <c r="BP383" s="51"/>
      <c r="BQ383" s="51"/>
      <c r="BR383" s="51"/>
      <c r="BS383" s="51"/>
      <c r="BT383" s="51"/>
      <c r="BU383" s="51"/>
      <c r="BV383" s="51"/>
      <c r="BW383" s="51"/>
      <c r="BX383" s="51"/>
      <c r="BY383" s="51"/>
      <c r="BZ383" s="51"/>
      <c r="CA383" s="51"/>
      <c r="CB383" s="51"/>
    </row>
    <row r="384" spans="1:80" ht="9.75" customHeight="1" x14ac:dyDescent="0.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  <c r="BJ384" s="51"/>
      <c r="BK384" s="51"/>
      <c r="BL384" s="51"/>
      <c r="BM384" s="51"/>
      <c r="BN384" s="51"/>
      <c r="BO384" s="51"/>
      <c r="BP384" s="51"/>
      <c r="BQ384" s="51"/>
      <c r="BR384" s="51"/>
      <c r="BS384" s="51"/>
      <c r="BT384" s="51"/>
      <c r="BU384" s="51"/>
      <c r="BV384" s="51"/>
      <c r="BW384" s="51"/>
      <c r="BX384" s="51"/>
      <c r="BY384" s="51"/>
      <c r="BZ384" s="51"/>
      <c r="CA384" s="51"/>
      <c r="CB384" s="51"/>
    </row>
    <row r="385" spans="1:80" ht="9.75" customHeight="1" x14ac:dyDescent="0.4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/>
      <c r="BN385" s="51"/>
      <c r="BO385" s="51"/>
      <c r="BP385" s="51"/>
      <c r="BQ385" s="51"/>
      <c r="BR385" s="51"/>
      <c r="BS385" s="51"/>
      <c r="BT385" s="51"/>
      <c r="BU385" s="51"/>
      <c r="BV385" s="51"/>
      <c r="BW385" s="51"/>
      <c r="BX385" s="51"/>
      <c r="BY385" s="51"/>
      <c r="BZ385" s="51"/>
      <c r="CA385" s="51"/>
      <c r="CB385" s="51"/>
    </row>
    <row r="386" spans="1:80" ht="9.75" customHeight="1" x14ac:dyDescent="0.4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  <c r="BN386" s="51"/>
      <c r="BO386" s="51"/>
      <c r="BP386" s="51"/>
      <c r="BQ386" s="51"/>
      <c r="BR386" s="51"/>
      <c r="BS386" s="51"/>
      <c r="BT386" s="51"/>
      <c r="BU386" s="51"/>
      <c r="BV386" s="51"/>
      <c r="BW386" s="51"/>
      <c r="BX386" s="51"/>
      <c r="BY386" s="51"/>
      <c r="BZ386" s="51"/>
      <c r="CA386" s="51"/>
      <c r="CB386" s="51"/>
    </row>
    <row r="387" spans="1:80" ht="9.75" customHeight="1" x14ac:dyDescent="0.4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  <c r="BN387" s="51"/>
      <c r="BO387" s="51"/>
      <c r="BP387" s="51"/>
      <c r="BQ387" s="51"/>
      <c r="BR387" s="51"/>
      <c r="BS387" s="51"/>
      <c r="BT387" s="51"/>
      <c r="BU387" s="51"/>
      <c r="BV387" s="51"/>
      <c r="BW387" s="51"/>
      <c r="BX387" s="51"/>
      <c r="BY387" s="51"/>
      <c r="BZ387" s="51"/>
      <c r="CA387" s="51"/>
      <c r="CB387" s="51"/>
    </row>
    <row r="388" spans="1:80" ht="9.75" customHeight="1" x14ac:dyDescent="0.4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  <c r="BN388" s="51"/>
      <c r="BO388" s="51"/>
      <c r="BP388" s="51"/>
      <c r="BQ388" s="51"/>
      <c r="BR388" s="51"/>
      <c r="BS388" s="51"/>
      <c r="BT388" s="51"/>
      <c r="BU388" s="51"/>
      <c r="BV388" s="51"/>
      <c r="BW388" s="51"/>
      <c r="BX388" s="51"/>
      <c r="BY388" s="51"/>
      <c r="BZ388" s="51"/>
      <c r="CA388" s="51"/>
      <c r="CB388" s="51"/>
    </row>
    <row r="389" spans="1:80" ht="9.75" customHeight="1" x14ac:dyDescent="0.4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  <c r="BN389" s="51"/>
      <c r="BO389" s="51"/>
      <c r="BP389" s="51"/>
      <c r="BQ389" s="51"/>
      <c r="BR389" s="51"/>
      <c r="BS389" s="51"/>
      <c r="BT389" s="51"/>
      <c r="BU389" s="51"/>
      <c r="BV389" s="51"/>
      <c r="BW389" s="51"/>
      <c r="BX389" s="51"/>
      <c r="BY389" s="51"/>
      <c r="BZ389" s="51"/>
      <c r="CA389" s="51"/>
      <c r="CB389" s="51"/>
    </row>
    <row r="390" spans="1:80" ht="9.75" customHeight="1" x14ac:dyDescent="0.4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  <c r="BN390" s="51"/>
      <c r="BO390" s="51"/>
      <c r="BP390" s="51"/>
      <c r="BQ390" s="51"/>
      <c r="BR390" s="51"/>
      <c r="BS390" s="51"/>
      <c r="BT390" s="51"/>
      <c r="BU390" s="51"/>
      <c r="BV390" s="51"/>
      <c r="BW390" s="51"/>
      <c r="BX390" s="51"/>
      <c r="BY390" s="51"/>
      <c r="BZ390" s="51"/>
      <c r="CA390" s="51"/>
      <c r="CB390" s="51"/>
    </row>
    <row r="391" spans="1:80" ht="9.75" customHeight="1" x14ac:dyDescent="0.4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  <c r="BN391" s="51"/>
      <c r="BO391" s="51"/>
      <c r="BP391" s="51"/>
      <c r="BQ391" s="51"/>
      <c r="BR391" s="51"/>
      <c r="BS391" s="51"/>
      <c r="BT391" s="51"/>
      <c r="BU391" s="51"/>
      <c r="BV391" s="51"/>
      <c r="BW391" s="51"/>
      <c r="BX391" s="51"/>
      <c r="BY391" s="51"/>
      <c r="BZ391" s="51"/>
      <c r="CA391" s="51"/>
      <c r="CB391" s="51"/>
    </row>
    <row r="392" spans="1:80" ht="9.75" customHeight="1" x14ac:dyDescent="0.4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  <c r="BN392" s="51"/>
      <c r="BO392" s="51"/>
      <c r="BP392" s="51"/>
      <c r="BQ392" s="51"/>
      <c r="BR392" s="51"/>
      <c r="BS392" s="51"/>
      <c r="BT392" s="51"/>
      <c r="BU392" s="51"/>
      <c r="BV392" s="51"/>
      <c r="BW392" s="51"/>
      <c r="BX392" s="51"/>
      <c r="BY392" s="51"/>
      <c r="BZ392" s="51"/>
      <c r="CA392" s="51"/>
      <c r="CB392" s="51"/>
    </row>
    <row r="393" spans="1:80" ht="9.75" customHeight="1" x14ac:dyDescent="0.4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  <c r="BJ393" s="51"/>
      <c r="BK393" s="51"/>
      <c r="BL393" s="51"/>
      <c r="BM393" s="51"/>
      <c r="BN393" s="51"/>
      <c r="BO393" s="51"/>
      <c r="BP393" s="51"/>
      <c r="BQ393" s="51"/>
      <c r="BR393" s="51"/>
      <c r="BS393" s="51"/>
      <c r="BT393" s="51"/>
      <c r="BU393" s="51"/>
      <c r="BV393" s="51"/>
      <c r="BW393" s="51"/>
      <c r="BX393" s="51"/>
      <c r="BY393" s="51"/>
      <c r="BZ393" s="51"/>
      <c r="CA393" s="51"/>
      <c r="CB393" s="51"/>
    </row>
    <row r="394" spans="1:80" ht="9.75" customHeight="1" x14ac:dyDescent="0.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  <c r="BJ394" s="51"/>
      <c r="BK394" s="51"/>
      <c r="BL394" s="51"/>
      <c r="BM394" s="51"/>
      <c r="BN394" s="51"/>
      <c r="BO394" s="51"/>
      <c r="BP394" s="51"/>
      <c r="BQ394" s="51"/>
      <c r="BR394" s="51"/>
      <c r="BS394" s="51"/>
      <c r="BT394" s="51"/>
      <c r="BU394" s="51"/>
      <c r="BV394" s="51"/>
      <c r="BW394" s="51"/>
      <c r="BX394" s="51"/>
      <c r="BY394" s="51"/>
      <c r="BZ394" s="51"/>
      <c r="CA394" s="51"/>
      <c r="CB394" s="51"/>
    </row>
    <row r="395" spans="1:80" ht="9.75" customHeight="1" x14ac:dyDescent="0.4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/>
      <c r="BM395" s="51"/>
      <c r="BN395" s="51"/>
      <c r="BO395" s="51"/>
      <c r="BP395" s="51"/>
      <c r="BQ395" s="51"/>
      <c r="BR395" s="51"/>
      <c r="BS395" s="51"/>
      <c r="BT395" s="51"/>
      <c r="BU395" s="51"/>
      <c r="BV395" s="51"/>
      <c r="BW395" s="51"/>
      <c r="BX395" s="51"/>
      <c r="BY395" s="51"/>
      <c r="BZ395" s="51"/>
      <c r="CA395" s="51"/>
      <c r="CB395" s="51"/>
    </row>
    <row r="396" spans="1:80" ht="9.75" customHeight="1" x14ac:dyDescent="0.4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  <c r="BN396" s="51"/>
      <c r="BO396" s="51"/>
      <c r="BP396" s="51"/>
      <c r="BQ396" s="51"/>
      <c r="BR396" s="51"/>
      <c r="BS396" s="51"/>
      <c r="BT396" s="51"/>
      <c r="BU396" s="51"/>
      <c r="BV396" s="51"/>
      <c r="BW396" s="51"/>
      <c r="BX396" s="51"/>
      <c r="BY396" s="51"/>
      <c r="BZ396" s="51"/>
      <c r="CA396" s="51"/>
      <c r="CB396" s="51"/>
    </row>
    <row r="397" spans="1:80" ht="9.75" customHeight="1" x14ac:dyDescent="0.4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  <c r="BN397" s="51"/>
      <c r="BO397" s="51"/>
      <c r="BP397" s="51"/>
      <c r="BQ397" s="51"/>
      <c r="BR397" s="51"/>
      <c r="BS397" s="51"/>
      <c r="BT397" s="51"/>
      <c r="BU397" s="51"/>
      <c r="BV397" s="51"/>
      <c r="BW397" s="51"/>
      <c r="BX397" s="51"/>
      <c r="BY397" s="51"/>
      <c r="BZ397" s="51"/>
      <c r="CA397" s="51"/>
      <c r="CB397" s="51"/>
    </row>
    <row r="398" spans="1:80" ht="9.75" customHeight="1" x14ac:dyDescent="0.4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  <c r="BN398" s="51"/>
      <c r="BO398" s="51"/>
      <c r="BP398" s="51"/>
      <c r="BQ398" s="51"/>
      <c r="BR398" s="51"/>
      <c r="BS398" s="51"/>
      <c r="BT398" s="51"/>
      <c r="BU398" s="51"/>
      <c r="BV398" s="51"/>
      <c r="BW398" s="51"/>
      <c r="BX398" s="51"/>
      <c r="BY398" s="51"/>
      <c r="BZ398" s="51"/>
      <c r="CA398" s="51"/>
      <c r="CB398" s="51"/>
    </row>
    <row r="399" spans="1:80" ht="9.75" customHeight="1" x14ac:dyDescent="0.4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  <c r="BN399" s="51"/>
      <c r="BO399" s="51"/>
      <c r="BP399" s="51"/>
      <c r="BQ399" s="51"/>
      <c r="BR399" s="51"/>
      <c r="BS399" s="51"/>
      <c r="BT399" s="51"/>
      <c r="BU399" s="51"/>
      <c r="BV399" s="51"/>
      <c r="BW399" s="51"/>
      <c r="BX399" s="51"/>
      <c r="BY399" s="51"/>
      <c r="BZ399" s="51"/>
      <c r="CA399" s="51"/>
      <c r="CB399" s="51"/>
    </row>
    <row r="400" spans="1:80" ht="9.75" customHeight="1" x14ac:dyDescent="0.4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  <c r="BN400" s="51"/>
      <c r="BO400" s="51"/>
      <c r="BP400" s="51"/>
      <c r="BQ400" s="51"/>
      <c r="BR400" s="51"/>
      <c r="BS400" s="51"/>
      <c r="BT400" s="51"/>
      <c r="BU400" s="51"/>
      <c r="BV400" s="51"/>
      <c r="BW400" s="51"/>
      <c r="BX400" s="51"/>
      <c r="BY400" s="51"/>
      <c r="BZ400" s="51"/>
      <c r="CA400" s="51"/>
      <c r="CB400" s="51"/>
    </row>
    <row r="401" spans="1:80" ht="9.75" customHeight="1" x14ac:dyDescent="0.4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  <c r="BJ401" s="51"/>
      <c r="BK401" s="51"/>
      <c r="BL401" s="51"/>
      <c r="BM401" s="51"/>
      <c r="BN401" s="51"/>
      <c r="BO401" s="51"/>
      <c r="BP401" s="51"/>
      <c r="BQ401" s="51"/>
      <c r="BR401" s="51"/>
      <c r="BS401" s="51"/>
      <c r="BT401" s="51"/>
      <c r="BU401" s="51"/>
      <c r="BV401" s="51"/>
      <c r="BW401" s="51"/>
      <c r="BX401" s="51"/>
      <c r="BY401" s="51"/>
      <c r="BZ401" s="51"/>
      <c r="CA401" s="51"/>
      <c r="CB401" s="51"/>
    </row>
    <row r="402" spans="1:80" ht="9.75" customHeight="1" x14ac:dyDescent="0.4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  <c r="BN402" s="51"/>
      <c r="BO402" s="51"/>
      <c r="BP402" s="51"/>
      <c r="BQ402" s="51"/>
      <c r="BR402" s="51"/>
      <c r="BS402" s="51"/>
      <c r="BT402" s="51"/>
      <c r="BU402" s="51"/>
      <c r="BV402" s="51"/>
      <c r="BW402" s="51"/>
      <c r="BX402" s="51"/>
      <c r="BY402" s="51"/>
      <c r="BZ402" s="51"/>
      <c r="CA402" s="51"/>
      <c r="CB402" s="51"/>
    </row>
    <row r="403" spans="1:80" ht="9.75" customHeight="1" x14ac:dyDescent="0.4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  <c r="BN403" s="51"/>
      <c r="BO403" s="51"/>
      <c r="BP403" s="51"/>
      <c r="BQ403" s="51"/>
      <c r="BR403" s="51"/>
      <c r="BS403" s="51"/>
      <c r="BT403" s="51"/>
      <c r="BU403" s="51"/>
      <c r="BV403" s="51"/>
      <c r="BW403" s="51"/>
      <c r="BX403" s="51"/>
      <c r="BY403" s="51"/>
      <c r="BZ403" s="51"/>
      <c r="CA403" s="51"/>
      <c r="CB403" s="51"/>
    </row>
    <row r="404" spans="1:80" ht="9.75" customHeight="1" x14ac:dyDescent="0.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  <c r="BN404" s="51"/>
      <c r="BO404" s="51"/>
      <c r="BP404" s="51"/>
      <c r="BQ404" s="51"/>
      <c r="BR404" s="51"/>
      <c r="BS404" s="51"/>
      <c r="BT404" s="51"/>
      <c r="BU404" s="51"/>
      <c r="BV404" s="51"/>
      <c r="BW404" s="51"/>
      <c r="BX404" s="51"/>
      <c r="BY404" s="51"/>
      <c r="BZ404" s="51"/>
      <c r="CA404" s="51"/>
      <c r="CB404" s="51"/>
    </row>
    <row r="405" spans="1:80" ht="9.75" customHeight="1" x14ac:dyDescent="0.4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  <c r="BN405" s="51"/>
      <c r="BO405" s="51"/>
      <c r="BP405" s="51"/>
      <c r="BQ405" s="51"/>
      <c r="BR405" s="51"/>
      <c r="BS405" s="51"/>
      <c r="BT405" s="51"/>
      <c r="BU405" s="51"/>
      <c r="BV405" s="51"/>
      <c r="BW405" s="51"/>
      <c r="BX405" s="51"/>
      <c r="BY405" s="51"/>
      <c r="BZ405" s="51"/>
      <c r="CA405" s="51"/>
      <c r="CB405" s="51"/>
    </row>
    <row r="406" spans="1:80" ht="9.75" customHeight="1" x14ac:dyDescent="0.4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  <c r="BN406" s="51"/>
      <c r="BO406" s="51"/>
      <c r="BP406" s="51"/>
      <c r="BQ406" s="51"/>
      <c r="BR406" s="51"/>
      <c r="BS406" s="51"/>
      <c r="BT406" s="51"/>
      <c r="BU406" s="51"/>
      <c r="BV406" s="51"/>
      <c r="BW406" s="51"/>
      <c r="BX406" s="51"/>
      <c r="BY406" s="51"/>
      <c r="BZ406" s="51"/>
      <c r="CA406" s="51"/>
      <c r="CB406" s="51"/>
    </row>
    <row r="407" spans="1:80" ht="9.75" customHeight="1" x14ac:dyDescent="0.4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/>
      <c r="BM407" s="51"/>
      <c r="BN407" s="51"/>
      <c r="BO407" s="51"/>
      <c r="BP407" s="51"/>
      <c r="BQ407" s="51"/>
      <c r="BR407" s="51"/>
      <c r="BS407" s="51"/>
      <c r="BT407" s="51"/>
      <c r="BU407" s="51"/>
      <c r="BV407" s="51"/>
      <c r="BW407" s="51"/>
      <c r="BX407" s="51"/>
      <c r="BY407" s="51"/>
      <c r="BZ407" s="51"/>
      <c r="CA407" s="51"/>
      <c r="CB407" s="51"/>
    </row>
    <row r="408" spans="1:80" ht="9.75" customHeight="1" x14ac:dyDescent="0.4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  <c r="BN408" s="51"/>
      <c r="BO408" s="51"/>
      <c r="BP408" s="51"/>
      <c r="BQ408" s="51"/>
      <c r="BR408" s="51"/>
      <c r="BS408" s="51"/>
      <c r="BT408" s="51"/>
      <c r="BU408" s="51"/>
      <c r="BV408" s="51"/>
      <c r="BW408" s="51"/>
      <c r="BX408" s="51"/>
      <c r="BY408" s="51"/>
      <c r="BZ408" s="51"/>
      <c r="CA408" s="51"/>
      <c r="CB408" s="51"/>
    </row>
    <row r="409" spans="1:80" ht="9.75" customHeight="1" x14ac:dyDescent="0.4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  <c r="BN409" s="51"/>
      <c r="BO409" s="51"/>
      <c r="BP409" s="51"/>
      <c r="BQ409" s="51"/>
      <c r="BR409" s="51"/>
      <c r="BS409" s="51"/>
      <c r="BT409" s="51"/>
      <c r="BU409" s="51"/>
      <c r="BV409" s="51"/>
      <c r="BW409" s="51"/>
      <c r="BX409" s="51"/>
      <c r="BY409" s="51"/>
      <c r="BZ409" s="51"/>
      <c r="CA409" s="51"/>
      <c r="CB409" s="51"/>
    </row>
    <row r="410" spans="1:80" ht="9.75" customHeight="1" x14ac:dyDescent="0.4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  <c r="BN410" s="51"/>
      <c r="BO410" s="51"/>
      <c r="BP410" s="51"/>
      <c r="BQ410" s="51"/>
      <c r="BR410" s="51"/>
      <c r="BS410" s="51"/>
      <c r="BT410" s="51"/>
      <c r="BU410" s="51"/>
      <c r="BV410" s="51"/>
      <c r="BW410" s="51"/>
      <c r="BX410" s="51"/>
      <c r="BY410" s="51"/>
      <c r="BZ410" s="51"/>
      <c r="CA410" s="51"/>
      <c r="CB410" s="51"/>
    </row>
    <row r="411" spans="1:80" ht="9.75" customHeight="1" x14ac:dyDescent="0.4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  <c r="BN411" s="51"/>
      <c r="BO411" s="51"/>
      <c r="BP411" s="51"/>
      <c r="BQ411" s="51"/>
      <c r="BR411" s="51"/>
      <c r="BS411" s="51"/>
      <c r="BT411" s="51"/>
      <c r="BU411" s="51"/>
      <c r="BV411" s="51"/>
      <c r="BW411" s="51"/>
      <c r="BX411" s="51"/>
      <c r="BY411" s="51"/>
      <c r="BZ411" s="51"/>
      <c r="CA411" s="51"/>
      <c r="CB411" s="51"/>
    </row>
    <row r="412" spans="1:80" ht="9.75" customHeight="1" x14ac:dyDescent="0.4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  <c r="BN412" s="51"/>
      <c r="BO412" s="51"/>
      <c r="BP412" s="51"/>
      <c r="BQ412" s="51"/>
      <c r="BR412" s="51"/>
      <c r="BS412" s="51"/>
      <c r="BT412" s="51"/>
      <c r="BU412" s="51"/>
      <c r="BV412" s="51"/>
      <c r="BW412" s="51"/>
      <c r="BX412" s="51"/>
      <c r="BY412" s="51"/>
      <c r="BZ412" s="51"/>
      <c r="CA412" s="51"/>
      <c r="CB412" s="51"/>
    </row>
    <row r="413" spans="1:80" ht="9.75" customHeight="1" x14ac:dyDescent="0.4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/>
      <c r="BL413" s="51"/>
      <c r="BM413" s="51"/>
      <c r="BN413" s="51"/>
      <c r="BO413" s="51"/>
      <c r="BP413" s="51"/>
      <c r="BQ413" s="51"/>
      <c r="BR413" s="51"/>
      <c r="BS413" s="51"/>
      <c r="BT413" s="51"/>
      <c r="BU413" s="51"/>
      <c r="BV413" s="51"/>
      <c r="BW413" s="51"/>
      <c r="BX413" s="51"/>
      <c r="BY413" s="51"/>
      <c r="BZ413" s="51"/>
      <c r="CA413" s="51"/>
      <c r="CB413" s="51"/>
    </row>
    <row r="414" spans="1:80" ht="9.75" customHeight="1" x14ac:dyDescent="0.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/>
      <c r="BL414" s="51"/>
      <c r="BM414" s="51"/>
      <c r="BN414" s="51"/>
      <c r="BO414" s="51"/>
      <c r="BP414" s="51"/>
      <c r="BQ414" s="51"/>
      <c r="BR414" s="51"/>
      <c r="BS414" s="51"/>
      <c r="BT414" s="51"/>
      <c r="BU414" s="51"/>
      <c r="BV414" s="51"/>
      <c r="BW414" s="51"/>
      <c r="BX414" s="51"/>
      <c r="BY414" s="51"/>
      <c r="BZ414" s="51"/>
      <c r="CA414" s="51"/>
      <c r="CB414" s="51"/>
    </row>
    <row r="415" spans="1:80" ht="9.75" customHeight="1" x14ac:dyDescent="0.4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51"/>
      <c r="BK415" s="51"/>
      <c r="BL415" s="51"/>
      <c r="BM415" s="51"/>
      <c r="BN415" s="51"/>
      <c r="BO415" s="51"/>
      <c r="BP415" s="51"/>
      <c r="BQ415" s="51"/>
      <c r="BR415" s="51"/>
      <c r="BS415" s="51"/>
      <c r="BT415" s="51"/>
      <c r="BU415" s="51"/>
      <c r="BV415" s="51"/>
      <c r="BW415" s="51"/>
      <c r="BX415" s="51"/>
      <c r="BY415" s="51"/>
      <c r="BZ415" s="51"/>
      <c r="CA415" s="51"/>
      <c r="CB415" s="51"/>
    </row>
    <row r="416" spans="1:80" ht="9.75" customHeight="1" x14ac:dyDescent="0.4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51"/>
      <c r="BK416" s="51"/>
      <c r="BL416" s="51"/>
      <c r="BM416" s="51"/>
      <c r="BN416" s="51"/>
      <c r="BO416" s="51"/>
      <c r="BP416" s="51"/>
      <c r="BQ416" s="51"/>
      <c r="BR416" s="51"/>
      <c r="BS416" s="51"/>
      <c r="BT416" s="51"/>
      <c r="BU416" s="51"/>
      <c r="BV416" s="51"/>
      <c r="BW416" s="51"/>
      <c r="BX416" s="51"/>
      <c r="BY416" s="51"/>
      <c r="BZ416" s="51"/>
      <c r="CA416" s="51"/>
      <c r="CB416" s="51"/>
    </row>
    <row r="417" spans="1:80" ht="9.75" customHeight="1" x14ac:dyDescent="0.4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/>
      <c r="BM417" s="51"/>
      <c r="BN417" s="51"/>
      <c r="BO417" s="51"/>
      <c r="BP417" s="51"/>
      <c r="BQ417" s="51"/>
      <c r="BR417" s="51"/>
      <c r="BS417" s="51"/>
      <c r="BT417" s="51"/>
      <c r="BU417" s="51"/>
      <c r="BV417" s="51"/>
      <c r="BW417" s="51"/>
      <c r="BX417" s="51"/>
      <c r="BY417" s="51"/>
      <c r="BZ417" s="51"/>
      <c r="CA417" s="51"/>
      <c r="CB417" s="51"/>
    </row>
    <row r="418" spans="1:80" ht="9.75" customHeight="1" x14ac:dyDescent="0.4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  <c r="BN418" s="51"/>
      <c r="BO418" s="51"/>
      <c r="BP418" s="51"/>
      <c r="BQ418" s="51"/>
      <c r="BR418" s="51"/>
      <c r="BS418" s="51"/>
      <c r="BT418" s="51"/>
      <c r="BU418" s="51"/>
      <c r="BV418" s="51"/>
      <c r="BW418" s="51"/>
      <c r="BX418" s="51"/>
      <c r="BY418" s="51"/>
      <c r="BZ418" s="51"/>
      <c r="CA418" s="51"/>
      <c r="CB418" s="51"/>
    </row>
    <row r="419" spans="1:80" ht="9.75" customHeight="1" x14ac:dyDescent="0.4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  <c r="BN419" s="51"/>
      <c r="BO419" s="51"/>
      <c r="BP419" s="51"/>
      <c r="BQ419" s="51"/>
      <c r="BR419" s="51"/>
      <c r="BS419" s="51"/>
      <c r="BT419" s="51"/>
      <c r="BU419" s="51"/>
      <c r="BV419" s="51"/>
      <c r="BW419" s="51"/>
      <c r="BX419" s="51"/>
      <c r="BY419" s="51"/>
      <c r="BZ419" s="51"/>
      <c r="CA419" s="51"/>
      <c r="CB419" s="51"/>
    </row>
    <row r="420" spans="1:80" ht="9.75" customHeight="1" x14ac:dyDescent="0.4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  <c r="BN420" s="51"/>
      <c r="BO420" s="51"/>
      <c r="BP420" s="51"/>
      <c r="BQ420" s="51"/>
      <c r="BR420" s="51"/>
      <c r="BS420" s="51"/>
      <c r="BT420" s="51"/>
      <c r="BU420" s="51"/>
      <c r="BV420" s="51"/>
      <c r="BW420" s="51"/>
      <c r="BX420" s="51"/>
      <c r="BY420" s="51"/>
      <c r="BZ420" s="51"/>
      <c r="CA420" s="51"/>
      <c r="CB420" s="51"/>
    </row>
    <row r="421" spans="1:80" ht="9.75" customHeight="1" x14ac:dyDescent="0.4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  <c r="BN421" s="51"/>
      <c r="BO421" s="51"/>
      <c r="BP421" s="51"/>
      <c r="BQ421" s="51"/>
      <c r="BR421" s="51"/>
      <c r="BS421" s="51"/>
      <c r="BT421" s="51"/>
      <c r="BU421" s="51"/>
      <c r="BV421" s="51"/>
      <c r="BW421" s="51"/>
      <c r="BX421" s="51"/>
      <c r="BY421" s="51"/>
      <c r="BZ421" s="51"/>
      <c r="CA421" s="51"/>
      <c r="CB421" s="51"/>
    </row>
    <row r="422" spans="1:80" ht="9.75" customHeight="1" x14ac:dyDescent="0.4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51"/>
      <c r="BK422" s="51"/>
      <c r="BL422" s="51"/>
      <c r="BM422" s="51"/>
      <c r="BN422" s="51"/>
      <c r="BO422" s="51"/>
      <c r="BP422" s="51"/>
      <c r="BQ422" s="51"/>
      <c r="BR422" s="51"/>
      <c r="BS422" s="51"/>
      <c r="BT422" s="51"/>
      <c r="BU422" s="51"/>
      <c r="BV422" s="51"/>
      <c r="BW422" s="51"/>
      <c r="BX422" s="51"/>
      <c r="BY422" s="51"/>
      <c r="BZ422" s="51"/>
      <c r="CA422" s="51"/>
      <c r="CB422" s="51"/>
    </row>
    <row r="423" spans="1:80" ht="9.75" customHeight="1" x14ac:dyDescent="0.4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  <c r="BN423" s="51"/>
      <c r="BO423" s="51"/>
      <c r="BP423" s="51"/>
      <c r="BQ423" s="51"/>
      <c r="BR423" s="51"/>
      <c r="BS423" s="51"/>
      <c r="BT423" s="51"/>
      <c r="BU423" s="51"/>
      <c r="BV423" s="51"/>
      <c r="BW423" s="51"/>
      <c r="BX423" s="51"/>
      <c r="BY423" s="51"/>
      <c r="BZ423" s="51"/>
      <c r="CA423" s="51"/>
      <c r="CB423" s="51"/>
    </row>
    <row r="424" spans="1:80" ht="9.75" customHeight="1" x14ac:dyDescent="0.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51"/>
      <c r="BK424" s="51"/>
      <c r="BL424" s="51"/>
      <c r="BM424" s="51"/>
      <c r="BN424" s="51"/>
      <c r="BO424" s="51"/>
      <c r="BP424" s="51"/>
      <c r="BQ424" s="51"/>
      <c r="BR424" s="51"/>
      <c r="BS424" s="51"/>
      <c r="BT424" s="51"/>
      <c r="BU424" s="51"/>
      <c r="BV424" s="51"/>
      <c r="BW424" s="51"/>
      <c r="BX424" s="51"/>
      <c r="BY424" s="51"/>
      <c r="BZ424" s="51"/>
      <c r="CA424" s="51"/>
      <c r="CB424" s="51"/>
    </row>
    <row r="425" spans="1:80" ht="9.75" customHeight="1" x14ac:dyDescent="0.4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51"/>
      <c r="BK425" s="51"/>
      <c r="BL425" s="51"/>
      <c r="BM425" s="51"/>
      <c r="BN425" s="51"/>
      <c r="BO425" s="51"/>
      <c r="BP425" s="51"/>
      <c r="BQ425" s="51"/>
      <c r="BR425" s="51"/>
      <c r="BS425" s="51"/>
      <c r="BT425" s="51"/>
      <c r="BU425" s="51"/>
      <c r="BV425" s="51"/>
      <c r="BW425" s="51"/>
      <c r="BX425" s="51"/>
      <c r="BY425" s="51"/>
      <c r="BZ425" s="51"/>
      <c r="CA425" s="51"/>
      <c r="CB425" s="51"/>
    </row>
    <row r="426" spans="1:80" ht="9.75" customHeight="1" x14ac:dyDescent="0.4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51"/>
      <c r="BK426" s="51"/>
      <c r="BL426" s="51"/>
      <c r="BM426" s="51"/>
      <c r="BN426" s="51"/>
      <c r="BO426" s="51"/>
      <c r="BP426" s="51"/>
      <c r="BQ426" s="51"/>
      <c r="BR426" s="51"/>
      <c r="BS426" s="51"/>
      <c r="BT426" s="51"/>
      <c r="BU426" s="51"/>
      <c r="BV426" s="51"/>
      <c r="BW426" s="51"/>
      <c r="BX426" s="51"/>
      <c r="BY426" s="51"/>
      <c r="BZ426" s="51"/>
      <c r="CA426" s="51"/>
      <c r="CB426" s="51"/>
    </row>
    <row r="427" spans="1:80" ht="9.75" customHeight="1" x14ac:dyDescent="0.4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  <c r="BN427" s="51"/>
      <c r="BO427" s="51"/>
      <c r="BP427" s="51"/>
      <c r="BQ427" s="51"/>
      <c r="BR427" s="51"/>
      <c r="BS427" s="51"/>
      <c r="BT427" s="51"/>
      <c r="BU427" s="51"/>
      <c r="BV427" s="51"/>
      <c r="BW427" s="51"/>
      <c r="BX427" s="51"/>
      <c r="BY427" s="51"/>
      <c r="BZ427" s="51"/>
      <c r="CA427" s="51"/>
      <c r="CB427" s="51"/>
    </row>
    <row r="428" spans="1:80" ht="9.75" customHeight="1" x14ac:dyDescent="0.4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  <c r="BN428" s="51"/>
      <c r="BO428" s="51"/>
      <c r="BP428" s="51"/>
      <c r="BQ428" s="51"/>
      <c r="BR428" s="51"/>
      <c r="BS428" s="51"/>
      <c r="BT428" s="51"/>
      <c r="BU428" s="51"/>
      <c r="BV428" s="51"/>
      <c r="BW428" s="51"/>
      <c r="BX428" s="51"/>
      <c r="BY428" s="51"/>
      <c r="BZ428" s="51"/>
      <c r="CA428" s="51"/>
      <c r="CB428" s="51"/>
    </row>
    <row r="429" spans="1:80" ht="9.75" customHeight="1" x14ac:dyDescent="0.4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  <c r="BN429" s="51"/>
      <c r="BO429" s="51"/>
      <c r="BP429" s="51"/>
      <c r="BQ429" s="51"/>
      <c r="BR429" s="51"/>
      <c r="BS429" s="51"/>
      <c r="BT429" s="51"/>
      <c r="BU429" s="51"/>
      <c r="BV429" s="51"/>
      <c r="BW429" s="51"/>
      <c r="BX429" s="51"/>
      <c r="BY429" s="51"/>
      <c r="BZ429" s="51"/>
      <c r="CA429" s="51"/>
      <c r="CB429" s="51"/>
    </row>
    <row r="430" spans="1:80" ht="9.75" customHeight="1" x14ac:dyDescent="0.4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51"/>
      <c r="BW430" s="51"/>
      <c r="BX430" s="51"/>
      <c r="BY430" s="51"/>
      <c r="BZ430" s="51"/>
      <c r="CA430" s="51"/>
      <c r="CB430" s="51"/>
    </row>
    <row r="431" spans="1:80" ht="9.75" customHeight="1" x14ac:dyDescent="0.4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  <c r="BN431" s="51"/>
      <c r="BO431" s="51"/>
      <c r="BP431" s="51"/>
      <c r="BQ431" s="51"/>
      <c r="BR431" s="51"/>
      <c r="BS431" s="51"/>
      <c r="BT431" s="51"/>
      <c r="BU431" s="51"/>
      <c r="BV431" s="51"/>
      <c r="BW431" s="51"/>
      <c r="BX431" s="51"/>
      <c r="BY431" s="51"/>
      <c r="BZ431" s="51"/>
      <c r="CA431" s="51"/>
      <c r="CB431" s="51"/>
    </row>
    <row r="432" spans="1:80" ht="9.75" customHeight="1" x14ac:dyDescent="0.4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  <c r="BJ432" s="51"/>
      <c r="BK432" s="51"/>
      <c r="BL432" s="51"/>
      <c r="BM432" s="51"/>
      <c r="BN432" s="51"/>
      <c r="BO432" s="51"/>
      <c r="BP432" s="51"/>
      <c r="BQ432" s="51"/>
      <c r="BR432" s="51"/>
      <c r="BS432" s="51"/>
      <c r="BT432" s="51"/>
      <c r="BU432" s="51"/>
      <c r="BV432" s="51"/>
      <c r="BW432" s="51"/>
      <c r="BX432" s="51"/>
      <c r="BY432" s="51"/>
      <c r="BZ432" s="51"/>
      <c r="CA432" s="51"/>
      <c r="CB432" s="51"/>
    </row>
    <row r="433" spans="1:80" ht="9.75" customHeight="1" x14ac:dyDescent="0.4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51"/>
      <c r="BK433" s="51"/>
      <c r="BL433" s="51"/>
      <c r="BM433" s="51"/>
      <c r="BN433" s="51"/>
      <c r="BO433" s="51"/>
      <c r="BP433" s="51"/>
      <c r="BQ433" s="51"/>
      <c r="BR433" s="51"/>
      <c r="BS433" s="51"/>
      <c r="BT433" s="51"/>
      <c r="BU433" s="51"/>
      <c r="BV433" s="51"/>
      <c r="BW433" s="51"/>
      <c r="BX433" s="51"/>
      <c r="BY433" s="51"/>
      <c r="BZ433" s="51"/>
      <c r="CA433" s="51"/>
      <c r="CB433" s="51"/>
    </row>
    <row r="434" spans="1:80" ht="9.75" customHeight="1" x14ac:dyDescent="0.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  <c r="BN434" s="51"/>
      <c r="BO434" s="51"/>
      <c r="BP434" s="51"/>
      <c r="BQ434" s="51"/>
      <c r="BR434" s="51"/>
      <c r="BS434" s="51"/>
      <c r="BT434" s="51"/>
      <c r="BU434" s="51"/>
      <c r="BV434" s="51"/>
      <c r="BW434" s="51"/>
      <c r="BX434" s="51"/>
      <c r="BY434" s="51"/>
      <c r="BZ434" s="51"/>
      <c r="CA434" s="51"/>
      <c r="CB434" s="51"/>
    </row>
    <row r="435" spans="1:80" ht="9.75" customHeight="1" x14ac:dyDescent="0.4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  <c r="BN435" s="51"/>
      <c r="BO435" s="51"/>
      <c r="BP435" s="51"/>
      <c r="BQ435" s="51"/>
      <c r="BR435" s="51"/>
      <c r="BS435" s="51"/>
      <c r="BT435" s="51"/>
      <c r="BU435" s="51"/>
      <c r="BV435" s="51"/>
      <c r="BW435" s="51"/>
      <c r="BX435" s="51"/>
      <c r="BY435" s="51"/>
      <c r="BZ435" s="51"/>
      <c r="CA435" s="51"/>
      <c r="CB435" s="51"/>
    </row>
    <row r="436" spans="1:80" ht="9.75" customHeight="1" x14ac:dyDescent="0.4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  <c r="BN436" s="51"/>
      <c r="BO436" s="51"/>
      <c r="BP436" s="51"/>
      <c r="BQ436" s="51"/>
      <c r="BR436" s="51"/>
      <c r="BS436" s="51"/>
      <c r="BT436" s="51"/>
      <c r="BU436" s="51"/>
      <c r="BV436" s="51"/>
      <c r="BW436" s="51"/>
      <c r="BX436" s="51"/>
      <c r="BY436" s="51"/>
      <c r="BZ436" s="51"/>
      <c r="CA436" s="51"/>
      <c r="CB436" s="51"/>
    </row>
    <row r="437" spans="1:80" ht="9.75" customHeight="1" x14ac:dyDescent="0.4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  <c r="BN437" s="51"/>
      <c r="BO437" s="51"/>
      <c r="BP437" s="51"/>
      <c r="BQ437" s="51"/>
      <c r="BR437" s="51"/>
      <c r="BS437" s="51"/>
      <c r="BT437" s="51"/>
      <c r="BU437" s="51"/>
      <c r="BV437" s="51"/>
      <c r="BW437" s="51"/>
      <c r="BX437" s="51"/>
      <c r="BY437" s="51"/>
      <c r="BZ437" s="51"/>
      <c r="CA437" s="51"/>
      <c r="CB437" s="51"/>
    </row>
    <row r="438" spans="1:80" ht="9.75" customHeight="1" x14ac:dyDescent="0.4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  <c r="BN438" s="51"/>
      <c r="BO438" s="51"/>
      <c r="BP438" s="51"/>
      <c r="BQ438" s="51"/>
      <c r="BR438" s="51"/>
      <c r="BS438" s="51"/>
      <c r="BT438" s="51"/>
      <c r="BU438" s="51"/>
      <c r="BV438" s="51"/>
      <c r="BW438" s="51"/>
      <c r="BX438" s="51"/>
      <c r="BY438" s="51"/>
      <c r="BZ438" s="51"/>
      <c r="CA438" s="51"/>
      <c r="CB438" s="51"/>
    </row>
    <row r="439" spans="1:80" ht="9.75" customHeight="1" x14ac:dyDescent="0.4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  <c r="BN439" s="51"/>
      <c r="BO439" s="51"/>
      <c r="BP439" s="51"/>
      <c r="BQ439" s="51"/>
      <c r="BR439" s="51"/>
      <c r="BS439" s="51"/>
      <c r="BT439" s="51"/>
      <c r="BU439" s="51"/>
      <c r="BV439" s="51"/>
      <c r="BW439" s="51"/>
      <c r="BX439" s="51"/>
      <c r="BY439" s="51"/>
      <c r="BZ439" s="51"/>
      <c r="CA439" s="51"/>
      <c r="CB439" s="51"/>
    </row>
    <row r="440" spans="1:80" ht="9.75" customHeight="1" x14ac:dyDescent="0.4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  <c r="BN440" s="51"/>
      <c r="BO440" s="51"/>
      <c r="BP440" s="51"/>
      <c r="BQ440" s="51"/>
      <c r="BR440" s="51"/>
      <c r="BS440" s="51"/>
      <c r="BT440" s="51"/>
      <c r="BU440" s="51"/>
      <c r="BV440" s="51"/>
      <c r="BW440" s="51"/>
      <c r="BX440" s="51"/>
      <c r="BY440" s="51"/>
      <c r="BZ440" s="51"/>
      <c r="CA440" s="51"/>
      <c r="CB440" s="51"/>
    </row>
    <row r="441" spans="1:80" ht="9.75" customHeight="1" x14ac:dyDescent="0.4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  <c r="BN441" s="51"/>
      <c r="BO441" s="51"/>
      <c r="BP441" s="51"/>
      <c r="BQ441" s="51"/>
      <c r="BR441" s="51"/>
      <c r="BS441" s="51"/>
      <c r="BT441" s="51"/>
      <c r="BU441" s="51"/>
      <c r="BV441" s="51"/>
      <c r="BW441" s="51"/>
      <c r="BX441" s="51"/>
      <c r="BY441" s="51"/>
      <c r="BZ441" s="51"/>
      <c r="CA441" s="51"/>
      <c r="CB441" s="51"/>
    </row>
    <row r="442" spans="1:80" ht="9.75" customHeight="1" x14ac:dyDescent="0.4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  <c r="BN442" s="51"/>
      <c r="BO442" s="51"/>
      <c r="BP442" s="51"/>
      <c r="BQ442" s="51"/>
      <c r="BR442" s="51"/>
      <c r="BS442" s="51"/>
      <c r="BT442" s="51"/>
      <c r="BU442" s="51"/>
      <c r="BV442" s="51"/>
      <c r="BW442" s="51"/>
      <c r="BX442" s="51"/>
      <c r="BY442" s="51"/>
      <c r="BZ442" s="51"/>
      <c r="CA442" s="51"/>
      <c r="CB442" s="51"/>
    </row>
    <row r="443" spans="1:80" ht="9.75" customHeight="1" x14ac:dyDescent="0.4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  <c r="BN443" s="51"/>
      <c r="BO443" s="51"/>
      <c r="BP443" s="51"/>
      <c r="BQ443" s="51"/>
      <c r="BR443" s="51"/>
      <c r="BS443" s="51"/>
      <c r="BT443" s="51"/>
      <c r="BU443" s="51"/>
      <c r="BV443" s="51"/>
      <c r="BW443" s="51"/>
      <c r="BX443" s="51"/>
      <c r="BY443" s="51"/>
      <c r="BZ443" s="51"/>
      <c r="CA443" s="51"/>
      <c r="CB443" s="51"/>
    </row>
    <row r="444" spans="1:80" ht="9.75" customHeight="1" x14ac:dyDescent="0.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  <c r="BN444" s="51"/>
      <c r="BO444" s="51"/>
      <c r="BP444" s="51"/>
      <c r="BQ444" s="51"/>
      <c r="BR444" s="51"/>
      <c r="BS444" s="51"/>
      <c r="BT444" s="51"/>
      <c r="BU444" s="51"/>
      <c r="BV444" s="51"/>
      <c r="BW444" s="51"/>
      <c r="BX444" s="51"/>
      <c r="BY444" s="51"/>
      <c r="BZ444" s="51"/>
      <c r="CA444" s="51"/>
      <c r="CB444" s="51"/>
    </row>
    <row r="445" spans="1:80" ht="9.75" customHeight="1" x14ac:dyDescent="0.4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  <c r="BN445" s="51"/>
      <c r="BO445" s="51"/>
      <c r="BP445" s="51"/>
      <c r="BQ445" s="51"/>
      <c r="BR445" s="51"/>
      <c r="BS445" s="51"/>
      <c r="BT445" s="51"/>
      <c r="BU445" s="51"/>
      <c r="BV445" s="51"/>
      <c r="BW445" s="51"/>
      <c r="BX445" s="51"/>
      <c r="BY445" s="51"/>
      <c r="BZ445" s="51"/>
      <c r="CA445" s="51"/>
      <c r="CB445" s="51"/>
    </row>
    <row r="446" spans="1:80" ht="9.75" customHeight="1" x14ac:dyDescent="0.4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  <c r="BJ446" s="51"/>
      <c r="BK446" s="51"/>
      <c r="BL446" s="51"/>
      <c r="BM446" s="51"/>
      <c r="BN446" s="51"/>
      <c r="BO446" s="51"/>
      <c r="BP446" s="51"/>
      <c r="BQ446" s="51"/>
      <c r="BR446" s="51"/>
      <c r="BS446" s="51"/>
      <c r="BT446" s="51"/>
      <c r="BU446" s="51"/>
      <c r="BV446" s="51"/>
      <c r="BW446" s="51"/>
      <c r="BX446" s="51"/>
      <c r="BY446" s="51"/>
      <c r="BZ446" s="51"/>
      <c r="CA446" s="51"/>
      <c r="CB446" s="51"/>
    </row>
    <row r="447" spans="1:80" ht="9.75" customHeight="1" x14ac:dyDescent="0.4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/>
      <c r="BL447" s="51"/>
      <c r="BM447" s="51"/>
      <c r="BN447" s="51"/>
      <c r="BO447" s="51"/>
      <c r="BP447" s="51"/>
      <c r="BQ447" s="51"/>
      <c r="BR447" s="51"/>
      <c r="BS447" s="51"/>
      <c r="BT447" s="51"/>
      <c r="BU447" s="51"/>
      <c r="BV447" s="51"/>
      <c r="BW447" s="51"/>
      <c r="BX447" s="51"/>
      <c r="BY447" s="51"/>
      <c r="BZ447" s="51"/>
      <c r="CA447" s="51"/>
      <c r="CB447" s="51"/>
    </row>
    <row r="448" spans="1:80" ht="9.75" customHeight="1" x14ac:dyDescent="0.4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  <c r="BN448" s="51"/>
      <c r="BO448" s="51"/>
      <c r="BP448" s="51"/>
      <c r="BQ448" s="51"/>
      <c r="BR448" s="51"/>
      <c r="BS448" s="51"/>
      <c r="BT448" s="51"/>
      <c r="BU448" s="51"/>
      <c r="BV448" s="51"/>
      <c r="BW448" s="51"/>
      <c r="BX448" s="51"/>
      <c r="BY448" s="51"/>
      <c r="BZ448" s="51"/>
      <c r="CA448" s="51"/>
      <c r="CB448" s="51"/>
    </row>
    <row r="449" spans="1:80" ht="9.75" customHeight="1" x14ac:dyDescent="0.4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  <c r="BN449" s="51"/>
      <c r="BO449" s="51"/>
      <c r="BP449" s="51"/>
      <c r="BQ449" s="51"/>
      <c r="BR449" s="51"/>
      <c r="BS449" s="51"/>
      <c r="BT449" s="51"/>
      <c r="BU449" s="51"/>
      <c r="BV449" s="51"/>
      <c r="BW449" s="51"/>
      <c r="BX449" s="51"/>
      <c r="BY449" s="51"/>
      <c r="BZ449" s="51"/>
      <c r="CA449" s="51"/>
      <c r="CB449" s="51"/>
    </row>
    <row r="450" spans="1:80" ht="9.75" customHeight="1" x14ac:dyDescent="0.4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  <c r="BJ450" s="51"/>
      <c r="BK450" s="51"/>
      <c r="BL450" s="51"/>
      <c r="BM450" s="51"/>
      <c r="BN450" s="51"/>
      <c r="BO450" s="51"/>
      <c r="BP450" s="51"/>
      <c r="BQ450" s="51"/>
      <c r="BR450" s="51"/>
      <c r="BS450" s="51"/>
      <c r="BT450" s="51"/>
      <c r="BU450" s="51"/>
      <c r="BV450" s="51"/>
      <c r="BW450" s="51"/>
      <c r="BX450" s="51"/>
      <c r="BY450" s="51"/>
      <c r="BZ450" s="51"/>
      <c r="CA450" s="51"/>
      <c r="CB450" s="51"/>
    </row>
    <row r="451" spans="1:80" ht="9.75" customHeight="1" x14ac:dyDescent="0.4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  <c r="BN451" s="51"/>
      <c r="BO451" s="51"/>
      <c r="BP451" s="51"/>
      <c r="BQ451" s="51"/>
      <c r="BR451" s="51"/>
      <c r="BS451" s="51"/>
      <c r="BT451" s="51"/>
      <c r="BU451" s="51"/>
      <c r="BV451" s="51"/>
      <c r="BW451" s="51"/>
      <c r="BX451" s="51"/>
      <c r="BY451" s="51"/>
      <c r="BZ451" s="51"/>
      <c r="CA451" s="51"/>
      <c r="CB451" s="51"/>
    </row>
    <row r="452" spans="1:80" ht="9.75" customHeight="1" x14ac:dyDescent="0.4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  <c r="BJ452" s="51"/>
      <c r="BK452" s="51"/>
      <c r="BL452" s="51"/>
      <c r="BM452" s="51"/>
      <c r="BN452" s="51"/>
      <c r="BO452" s="51"/>
      <c r="BP452" s="51"/>
      <c r="BQ452" s="51"/>
      <c r="BR452" s="51"/>
      <c r="BS452" s="51"/>
      <c r="BT452" s="51"/>
      <c r="BU452" s="51"/>
      <c r="BV452" s="51"/>
      <c r="BW452" s="51"/>
      <c r="BX452" s="51"/>
      <c r="BY452" s="51"/>
      <c r="BZ452" s="51"/>
      <c r="CA452" s="51"/>
      <c r="CB452" s="51"/>
    </row>
    <row r="453" spans="1:80" ht="9.75" customHeight="1" x14ac:dyDescent="0.4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  <c r="BN453" s="51"/>
      <c r="BO453" s="51"/>
      <c r="BP453" s="51"/>
      <c r="BQ453" s="51"/>
      <c r="BR453" s="51"/>
      <c r="BS453" s="51"/>
      <c r="BT453" s="51"/>
      <c r="BU453" s="51"/>
      <c r="BV453" s="51"/>
      <c r="BW453" s="51"/>
      <c r="BX453" s="51"/>
      <c r="BY453" s="51"/>
      <c r="BZ453" s="51"/>
      <c r="CA453" s="51"/>
      <c r="CB453" s="51"/>
    </row>
    <row r="454" spans="1:80" ht="9.75" customHeight="1" x14ac:dyDescent="0.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  <c r="BN454" s="51"/>
      <c r="BO454" s="51"/>
      <c r="BP454" s="51"/>
      <c r="BQ454" s="51"/>
      <c r="BR454" s="51"/>
      <c r="BS454" s="51"/>
      <c r="BT454" s="51"/>
      <c r="BU454" s="51"/>
      <c r="BV454" s="51"/>
      <c r="BW454" s="51"/>
      <c r="BX454" s="51"/>
      <c r="BY454" s="51"/>
      <c r="BZ454" s="51"/>
      <c r="CA454" s="51"/>
      <c r="CB454" s="51"/>
    </row>
    <row r="455" spans="1:80" ht="9.75" customHeight="1" x14ac:dyDescent="0.4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  <c r="BN455" s="51"/>
      <c r="BO455" s="51"/>
      <c r="BP455" s="51"/>
      <c r="BQ455" s="51"/>
      <c r="BR455" s="51"/>
      <c r="BS455" s="51"/>
      <c r="BT455" s="51"/>
      <c r="BU455" s="51"/>
      <c r="BV455" s="51"/>
      <c r="BW455" s="51"/>
      <c r="BX455" s="51"/>
      <c r="BY455" s="51"/>
      <c r="BZ455" s="51"/>
      <c r="CA455" s="51"/>
      <c r="CB455" s="51"/>
    </row>
    <row r="456" spans="1:80" ht="9.75" customHeight="1" x14ac:dyDescent="0.4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  <c r="BN456" s="51"/>
      <c r="BO456" s="51"/>
      <c r="BP456" s="51"/>
      <c r="BQ456" s="51"/>
      <c r="BR456" s="51"/>
      <c r="BS456" s="51"/>
      <c r="BT456" s="51"/>
      <c r="BU456" s="51"/>
      <c r="BV456" s="51"/>
      <c r="BW456" s="51"/>
      <c r="BX456" s="51"/>
      <c r="BY456" s="51"/>
      <c r="BZ456" s="51"/>
      <c r="CA456" s="51"/>
      <c r="CB456" s="51"/>
    </row>
    <row r="457" spans="1:80" ht="9.75" customHeight="1" x14ac:dyDescent="0.4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  <c r="BN457" s="51"/>
      <c r="BO457" s="51"/>
      <c r="BP457" s="51"/>
      <c r="BQ457" s="51"/>
      <c r="BR457" s="51"/>
      <c r="BS457" s="51"/>
      <c r="BT457" s="51"/>
      <c r="BU457" s="51"/>
      <c r="BV457" s="51"/>
      <c r="BW457" s="51"/>
      <c r="BX457" s="51"/>
      <c r="BY457" s="51"/>
      <c r="BZ457" s="51"/>
      <c r="CA457" s="51"/>
      <c r="CB457" s="51"/>
    </row>
    <row r="458" spans="1:80" ht="9.75" customHeight="1" x14ac:dyDescent="0.4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  <c r="BN458" s="51"/>
      <c r="BO458" s="51"/>
      <c r="BP458" s="51"/>
      <c r="BQ458" s="51"/>
      <c r="BR458" s="51"/>
      <c r="BS458" s="51"/>
      <c r="BT458" s="51"/>
      <c r="BU458" s="51"/>
      <c r="BV458" s="51"/>
      <c r="BW458" s="51"/>
      <c r="BX458" s="51"/>
      <c r="BY458" s="51"/>
      <c r="BZ458" s="51"/>
      <c r="CA458" s="51"/>
      <c r="CB458" s="51"/>
    </row>
    <row r="459" spans="1:80" ht="9.75" customHeight="1" x14ac:dyDescent="0.4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  <c r="BN459" s="51"/>
      <c r="BO459" s="51"/>
      <c r="BP459" s="51"/>
      <c r="BQ459" s="51"/>
      <c r="BR459" s="51"/>
      <c r="BS459" s="51"/>
      <c r="BT459" s="51"/>
      <c r="BU459" s="51"/>
      <c r="BV459" s="51"/>
      <c r="BW459" s="51"/>
      <c r="BX459" s="51"/>
      <c r="BY459" s="51"/>
      <c r="BZ459" s="51"/>
      <c r="CA459" s="51"/>
      <c r="CB459" s="51"/>
    </row>
    <row r="460" spans="1:80" ht="9.75" customHeight="1" x14ac:dyDescent="0.4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/>
      <c r="BM460" s="51"/>
      <c r="BN460" s="51"/>
      <c r="BO460" s="51"/>
      <c r="BP460" s="51"/>
      <c r="BQ460" s="51"/>
      <c r="BR460" s="51"/>
      <c r="BS460" s="51"/>
      <c r="BT460" s="51"/>
      <c r="BU460" s="51"/>
      <c r="BV460" s="51"/>
      <c r="BW460" s="51"/>
      <c r="BX460" s="51"/>
      <c r="BY460" s="51"/>
      <c r="BZ460" s="51"/>
      <c r="CA460" s="51"/>
      <c r="CB460" s="51"/>
    </row>
    <row r="461" spans="1:80" ht="9.75" customHeight="1" x14ac:dyDescent="0.4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/>
      <c r="BM461" s="51"/>
      <c r="BN461" s="51"/>
      <c r="BO461" s="51"/>
      <c r="BP461" s="51"/>
      <c r="BQ461" s="51"/>
      <c r="BR461" s="51"/>
      <c r="BS461" s="51"/>
      <c r="BT461" s="51"/>
      <c r="BU461" s="51"/>
      <c r="BV461" s="51"/>
      <c r="BW461" s="51"/>
      <c r="BX461" s="51"/>
      <c r="BY461" s="51"/>
      <c r="BZ461" s="51"/>
      <c r="CA461" s="51"/>
      <c r="CB461" s="51"/>
    </row>
    <row r="462" spans="1:80" ht="9.75" customHeight="1" x14ac:dyDescent="0.4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  <c r="BN462" s="51"/>
      <c r="BO462" s="51"/>
      <c r="BP462" s="51"/>
      <c r="BQ462" s="51"/>
      <c r="BR462" s="51"/>
      <c r="BS462" s="51"/>
      <c r="BT462" s="51"/>
      <c r="BU462" s="51"/>
      <c r="BV462" s="51"/>
      <c r="BW462" s="51"/>
      <c r="BX462" s="51"/>
      <c r="BY462" s="51"/>
      <c r="BZ462" s="51"/>
      <c r="CA462" s="51"/>
      <c r="CB462" s="51"/>
    </row>
    <row r="463" spans="1:80" ht="9.75" customHeight="1" x14ac:dyDescent="0.4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  <c r="BN463" s="51"/>
      <c r="BO463" s="51"/>
      <c r="BP463" s="51"/>
      <c r="BQ463" s="51"/>
      <c r="BR463" s="51"/>
      <c r="BS463" s="51"/>
      <c r="BT463" s="51"/>
      <c r="BU463" s="51"/>
      <c r="BV463" s="51"/>
      <c r="BW463" s="51"/>
      <c r="BX463" s="51"/>
      <c r="BY463" s="51"/>
      <c r="BZ463" s="51"/>
      <c r="CA463" s="51"/>
      <c r="CB463" s="51"/>
    </row>
    <row r="464" spans="1:80" ht="9.75" customHeight="1" x14ac:dyDescent="0.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  <c r="BN464" s="51"/>
      <c r="BO464" s="51"/>
      <c r="BP464" s="51"/>
      <c r="BQ464" s="51"/>
      <c r="BR464" s="51"/>
      <c r="BS464" s="51"/>
      <c r="BT464" s="51"/>
      <c r="BU464" s="51"/>
      <c r="BV464" s="51"/>
      <c r="BW464" s="51"/>
      <c r="BX464" s="51"/>
      <c r="BY464" s="51"/>
      <c r="BZ464" s="51"/>
      <c r="CA464" s="51"/>
      <c r="CB464" s="51"/>
    </row>
    <row r="465" spans="1:80" ht="9.75" customHeight="1" x14ac:dyDescent="0.4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  <c r="BN465" s="51"/>
      <c r="BO465" s="51"/>
      <c r="BP465" s="51"/>
      <c r="BQ465" s="51"/>
      <c r="BR465" s="51"/>
      <c r="BS465" s="51"/>
      <c r="BT465" s="51"/>
      <c r="BU465" s="51"/>
      <c r="BV465" s="51"/>
      <c r="BW465" s="51"/>
      <c r="BX465" s="51"/>
      <c r="BY465" s="51"/>
      <c r="BZ465" s="51"/>
      <c r="CA465" s="51"/>
      <c r="CB465" s="51"/>
    </row>
    <row r="466" spans="1:80" ht="9.75" customHeight="1" x14ac:dyDescent="0.4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  <c r="BN466" s="51"/>
      <c r="BO466" s="51"/>
      <c r="BP466" s="51"/>
      <c r="BQ466" s="51"/>
      <c r="BR466" s="51"/>
      <c r="BS466" s="51"/>
      <c r="BT466" s="51"/>
      <c r="BU466" s="51"/>
      <c r="BV466" s="51"/>
      <c r="BW466" s="51"/>
      <c r="BX466" s="51"/>
      <c r="BY466" s="51"/>
      <c r="BZ466" s="51"/>
      <c r="CA466" s="51"/>
      <c r="CB466" s="51"/>
    </row>
    <row r="467" spans="1:80" ht="9.75" customHeight="1" x14ac:dyDescent="0.4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  <c r="BN467" s="51"/>
      <c r="BO467" s="51"/>
      <c r="BP467" s="51"/>
      <c r="BQ467" s="51"/>
      <c r="BR467" s="51"/>
      <c r="BS467" s="51"/>
      <c r="BT467" s="51"/>
      <c r="BU467" s="51"/>
      <c r="BV467" s="51"/>
      <c r="BW467" s="51"/>
      <c r="BX467" s="51"/>
      <c r="BY467" s="51"/>
      <c r="BZ467" s="51"/>
      <c r="CA467" s="51"/>
      <c r="CB467" s="51"/>
    </row>
    <row r="468" spans="1:80" ht="9.75" customHeight="1" x14ac:dyDescent="0.4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51"/>
      <c r="BW468" s="51"/>
      <c r="BX468" s="51"/>
      <c r="BY468" s="51"/>
      <c r="BZ468" s="51"/>
      <c r="CA468" s="51"/>
      <c r="CB468" s="51"/>
    </row>
    <row r="469" spans="1:80" ht="9.75" customHeight="1" x14ac:dyDescent="0.4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/>
      <c r="BM469" s="51"/>
      <c r="BN469" s="51"/>
      <c r="BO469" s="51"/>
      <c r="BP469" s="51"/>
      <c r="BQ469" s="51"/>
      <c r="BR469" s="51"/>
      <c r="BS469" s="51"/>
      <c r="BT469" s="51"/>
      <c r="BU469" s="51"/>
      <c r="BV469" s="51"/>
      <c r="BW469" s="51"/>
      <c r="BX469" s="51"/>
      <c r="BY469" s="51"/>
      <c r="BZ469" s="51"/>
      <c r="CA469" s="51"/>
      <c r="CB469" s="51"/>
    </row>
    <row r="470" spans="1:80" ht="9.75" customHeight="1" x14ac:dyDescent="0.4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  <c r="BJ470" s="51"/>
      <c r="BK470" s="51"/>
      <c r="BL470" s="51"/>
      <c r="BM470" s="51"/>
      <c r="BN470" s="51"/>
      <c r="BO470" s="51"/>
      <c r="BP470" s="51"/>
      <c r="BQ470" s="51"/>
      <c r="BR470" s="51"/>
      <c r="BS470" s="51"/>
      <c r="BT470" s="51"/>
      <c r="BU470" s="51"/>
      <c r="BV470" s="51"/>
      <c r="BW470" s="51"/>
      <c r="BX470" s="51"/>
      <c r="BY470" s="51"/>
      <c r="BZ470" s="51"/>
      <c r="CA470" s="51"/>
      <c r="CB470" s="51"/>
    </row>
    <row r="471" spans="1:80" ht="9.75" customHeight="1" x14ac:dyDescent="0.4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  <c r="BJ471" s="51"/>
      <c r="BK471" s="51"/>
      <c r="BL471" s="51"/>
      <c r="BM471" s="51"/>
      <c r="BN471" s="51"/>
      <c r="BO471" s="51"/>
      <c r="BP471" s="51"/>
      <c r="BQ471" s="51"/>
      <c r="BR471" s="51"/>
      <c r="BS471" s="51"/>
      <c r="BT471" s="51"/>
      <c r="BU471" s="51"/>
      <c r="BV471" s="51"/>
      <c r="BW471" s="51"/>
      <c r="BX471" s="51"/>
      <c r="BY471" s="51"/>
      <c r="BZ471" s="51"/>
      <c r="CA471" s="51"/>
      <c r="CB471" s="51"/>
    </row>
    <row r="472" spans="1:80" ht="9.75" customHeight="1" x14ac:dyDescent="0.4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  <c r="BJ472" s="51"/>
      <c r="BK472" s="51"/>
      <c r="BL472" s="51"/>
      <c r="BM472" s="51"/>
      <c r="BN472" s="51"/>
      <c r="BO472" s="51"/>
      <c r="BP472" s="51"/>
      <c r="BQ472" s="51"/>
      <c r="BR472" s="51"/>
      <c r="BS472" s="51"/>
      <c r="BT472" s="51"/>
      <c r="BU472" s="51"/>
      <c r="BV472" s="51"/>
      <c r="BW472" s="51"/>
      <c r="BX472" s="51"/>
      <c r="BY472" s="51"/>
      <c r="BZ472" s="51"/>
      <c r="CA472" s="51"/>
      <c r="CB472" s="51"/>
    </row>
    <row r="473" spans="1:80" ht="9.75" customHeight="1" x14ac:dyDescent="0.4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  <c r="BJ473" s="51"/>
      <c r="BK473" s="51"/>
      <c r="BL473" s="51"/>
      <c r="BM473" s="51"/>
      <c r="BN473" s="51"/>
      <c r="BO473" s="51"/>
      <c r="BP473" s="51"/>
      <c r="BQ473" s="51"/>
      <c r="BR473" s="51"/>
      <c r="BS473" s="51"/>
      <c r="BT473" s="51"/>
      <c r="BU473" s="51"/>
      <c r="BV473" s="51"/>
      <c r="BW473" s="51"/>
      <c r="BX473" s="51"/>
      <c r="BY473" s="51"/>
      <c r="BZ473" s="51"/>
      <c r="CA473" s="51"/>
      <c r="CB473" s="51"/>
    </row>
    <row r="474" spans="1:80" ht="9.75" customHeight="1" x14ac:dyDescent="0.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  <c r="BN474" s="51"/>
      <c r="BO474" s="51"/>
      <c r="BP474" s="51"/>
      <c r="BQ474" s="51"/>
      <c r="BR474" s="51"/>
      <c r="BS474" s="51"/>
      <c r="BT474" s="51"/>
      <c r="BU474" s="51"/>
      <c r="BV474" s="51"/>
      <c r="BW474" s="51"/>
      <c r="BX474" s="51"/>
      <c r="BY474" s="51"/>
      <c r="BZ474" s="51"/>
      <c r="CA474" s="51"/>
      <c r="CB474" s="51"/>
    </row>
    <row r="475" spans="1:80" ht="9.75" customHeight="1" x14ac:dyDescent="0.4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/>
      <c r="BM475" s="51"/>
      <c r="BN475" s="51"/>
      <c r="BO475" s="51"/>
      <c r="BP475" s="51"/>
      <c r="BQ475" s="51"/>
      <c r="BR475" s="51"/>
      <c r="BS475" s="51"/>
      <c r="BT475" s="51"/>
      <c r="BU475" s="51"/>
      <c r="BV475" s="51"/>
      <c r="BW475" s="51"/>
      <c r="BX475" s="51"/>
      <c r="BY475" s="51"/>
      <c r="BZ475" s="51"/>
      <c r="CA475" s="51"/>
      <c r="CB475" s="51"/>
    </row>
    <row r="476" spans="1:80" ht="9.75" customHeight="1" x14ac:dyDescent="0.4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  <c r="BJ476" s="51"/>
      <c r="BK476" s="51"/>
      <c r="BL476" s="51"/>
      <c r="BM476" s="51"/>
      <c r="BN476" s="51"/>
      <c r="BO476" s="51"/>
      <c r="BP476" s="51"/>
      <c r="BQ476" s="51"/>
      <c r="BR476" s="51"/>
      <c r="BS476" s="51"/>
      <c r="BT476" s="51"/>
      <c r="BU476" s="51"/>
      <c r="BV476" s="51"/>
      <c r="BW476" s="51"/>
      <c r="BX476" s="51"/>
      <c r="BY476" s="51"/>
      <c r="BZ476" s="51"/>
      <c r="CA476" s="51"/>
      <c r="CB476" s="51"/>
    </row>
    <row r="477" spans="1:80" ht="9.75" customHeight="1" x14ac:dyDescent="0.4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  <c r="BJ477" s="51"/>
      <c r="BK477" s="51"/>
      <c r="BL477" s="51"/>
      <c r="BM477" s="51"/>
      <c r="BN477" s="51"/>
      <c r="BO477" s="51"/>
      <c r="BP477" s="51"/>
      <c r="BQ477" s="51"/>
      <c r="BR477" s="51"/>
      <c r="BS477" s="51"/>
      <c r="BT477" s="51"/>
      <c r="BU477" s="51"/>
      <c r="BV477" s="51"/>
      <c r="BW477" s="51"/>
      <c r="BX477" s="51"/>
      <c r="BY477" s="51"/>
      <c r="BZ477" s="51"/>
      <c r="CA477" s="51"/>
      <c r="CB477" s="51"/>
    </row>
    <row r="478" spans="1:80" ht="9.75" customHeight="1" x14ac:dyDescent="0.4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  <c r="BJ478" s="51"/>
      <c r="BK478" s="51"/>
      <c r="BL478" s="51"/>
      <c r="BM478" s="51"/>
      <c r="BN478" s="51"/>
      <c r="BO478" s="51"/>
      <c r="BP478" s="51"/>
      <c r="BQ478" s="51"/>
      <c r="BR478" s="51"/>
      <c r="BS478" s="51"/>
      <c r="BT478" s="51"/>
      <c r="BU478" s="51"/>
      <c r="BV478" s="51"/>
      <c r="BW478" s="51"/>
      <c r="BX478" s="51"/>
      <c r="BY478" s="51"/>
      <c r="BZ478" s="51"/>
      <c r="CA478" s="51"/>
      <c r="CB478" s="51"/>
    </row>
    <row r="479" spans="1:80" ht="9.75" customHeight="1" x14ac:dyDescent="0.4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/>
      <c r="BL479" s="51"/>
      <c r="BM479" s="51"/>
      <c r="BN479" s="51"/>
      <c r="BO479" s="51"/>
      <c r="BP479" s="51"/>
      <c r="BQ479" s="51"/>
      <c r="BR479" s="51"/>
      <c r="BS479" s="51"/>
      <c r="BT479" s="51"/>
      <c r="BU479" s="51"/>
      <c r="BV479" s="51"/>
      <c r="BW479" s="51"/>
      <c r="BX479" s="51"/>
      <c r="BY479" s="51"/>
      <c r="BZ479" s="51"/>
      <c r="CA479" s="51"/>
      <c r="CB479" s="51"/>
    </row>
    <row r="480" spans="1:80" ht="9.75" customHeight="1" x14ac:dyDescent="0.4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  <c r="BJ480" s="51"/>
      <c r="BK480" s="51"/>
      <c r="BL480" s="51"/>
      <c r="BM480" s="51"/>
      <c r="BN480" s="51"/>
      <c r="BO480" s="51"/>
      <c r="BP480" s="51"/>
      <c r="BQ480" s="51"/>
      <c r="BR480" s="51"/>
      <c r="BS480" s="51"/>
      <c r="BT480" s="51"/>
      <c r="BU480" s="51"/>
      <c r="BV480" s="51"/>
      <c r="BW480" s="51"/>
      <c r="BX480" s="51"/>
      <c r="BY480" s="51"/>
      <c r="BZ480" s="51"/>
      <c r="CA480" s="51"/>
      <c r="CB480" s="51"/>
    </row>
    <row r="481" spans="1:80" ht="9.75" customHeight="1" x14ac:dyDescent="0.4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/>
      <c r="BL481" s="51"/>
      <c r="BM481" s="51"/>
      <c r="BN481" s="51"/>
      <c r="BO481" s="51"/>
      <c r="BP481" s="51"/>
      <c r="BQ481" s="51"/>
      <c r="BR481" s="51"/>
      <c r="BS481" s="51"/>
      <c r="BT481" s="51"/>
      <c r="BU481" s="51"/>
      <c r="BV481" s="51"/>
      <c r="BW481" s="51"/>
      <c r="BX481" s="51"/>
      <c r="BY481" s="51"/>
      <c r="BZ481" s="51"/>
      <c r="CA481" s="51"/>
      <c r="CB481" s="51"/>
    </row>
    <row r="482" spans="1:80" ht="9.75" customHeight="1" x14ac:dyDescent="0.4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/>
      <c r="BL482" s="51"/>
      <c r="BM482" s="51"/>
      <c r="BN482" s="51"/>
      <c r="BO482" s="51"/>
      <c r="BP482" s="51"/>
      <c r="BQ482" s="51"/>
      <c r="BR482" s="51"/>
      <c r="BS482" s="51"/>
      <c r="BT482" s="51"/>
      <c r="BU482" s="51"/>
      <c r="BV482" s="51"/>
      <c r="BW482" s="51"/>
      <c r="BX482" s="51"/>
      <c r="BY482" s="51"/>
      <c r="BZ482" s="51"/>
      <c r="CA482" s="51"/>
      <c r="CB482" s="51"/>
    </row>
    <row r="483" spans="1:80" ht="9.75" customHeight="1" x14ac:dyDescent="0.4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1"/>
      <c r="BM483" s="51"/>
      <c r="BN483" s="51"/>
      <c r="BO483" s="51"/>
      <c r="BP483" s="51"/>
      <c r="BQ483" s="51"/>
      <c r="BR483" s="51"/>
      <c r="BS483" s="51"/>
      <c r="BT483" s="51"/>
      <c r="BU483" s="51"/>
      <c r="BV483" s="51"/>
      <c r="BW483" s="51"/>
      <c r="BX483" s="51"/>
      <c r="BY483" s="51"/>
      <c r="BZ483" s="51"/>
      <c r="CA483" s="51"/>
      <c r="CB483" s="51"/>
    </row>
    <row r="484" spans="1:80" ht="9.75" customHeight="1" x14ac:dyDescent="0.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/>
      <c r="BL484" s="51"/>
      <c r="BM484" s="51"/>
      <c r="BN484" s="51"/>
      <c r="BO484" s="51"/>
      <c r="BP484" s="51"/>
      <c r="BQ484" s="51"/>
      <c r="BR484" s="51"/>
      <c r="BS484" s="51"/>
      <c r="BT484" s="51"/>
      <c r="BU484" s="51"/>
      <c r="BV484" s="51"/>
      <c r="BW484" s="51"/>
      <c r="BX484" s="51"/>
      <c r="BY484" s="51"/>
      <c r="BZ484" s="51"/>
      <c r="CA484" s="51"/>
      <c r="CB484" s="51"/>
    </row>
    <row r="485" spans="1:80" ht="9.75" customHeight="1" x14ac:dyDescent="0.4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/>
      <c r="BL485" s="51"/>
      <c r="BM485" s="51"/>
      <c r="BN485" s="51"/>
      <c r="BO485" s="51"/>
      <c r="BP485" s="51"/>
      <c r="BQ485" s="51"/>
      <c r="BR485" s="51"/>
      <c r="BS485" s="51"/>
      <c r="BT485" s="51"/>
      <c r="BU485" s="51"/>
      <c r="BV485" s="51"/>
      <c r="BW485" s="51"/>
      <c r="BX485" s="51"/>
      <c r="BY485" s="51"/>
      <c r="BZ485" s="51"/>
      <c r="CA485" s="51"/>
      <c r="CB485" s="51"/>
    </row>
    <row r="486" spans="1:80" ht="9.75" customHeight="1" x14ac:dyDescent="0.4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1"/>
      <c r="BM486" s="51"/>
      <c r="BN486" s="51"/>
      <c r="BO486" s="51"/>
      <c r="BP486" s="51"/>
      <c r="BQ486" s="51"/>
      <c r="BR486" s="51"/>
      <c r="BS486" s="51"/>
      <c r="BT486" s="51"/>
      <c r="BU486" s="51"/>
      <c r="BV486" s="51"/>
      <c r="BW486" s="51"/>
      <c r="BX486" s="51"/>
      <c r="BY486" s="51"/>
      <c r="BZ486" s="51"/>
      <c r="CA486" s="51"/>
      <c r="CB486" s="51"/>
    </row>
    <row r="487" spans="1:80" ht="9.75" customHeight="1" x14ac:dyDescent="0.4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1"/>
      <c r="BM487" s="51"/>
      <c r="BN487" s="51"/>
      <c r="BO487" s="51"/>
      <c r="BP487" s="51"/>
      <c r="BQ487" s="51"/>
      <c r="BR487" s="51"/>
      <c r="BS487" s="51"/>
      <c r="BT487" s="51"/>
      <c r="BU487" s="51"/>
      <c r="BV487" s="51"/>
      <c r="BW487" s="51"/>
      <c r="BX487" s="51"/>
      <c r="BY487" s="51"/>
      <c r="BZ487" s="51"/>
      <c r="CA487" s="51"/>
      <c r="CB487" s="51"/>
    </row>
    <row r="488" spans="1:80" ht="9.75" customHeight="1" x14ac:dyDescent="0.4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  <c r="BN488" s="51"/>
      <c r="BO488" s="51"/>
      <c r="BP488" s="51"/>
      <c r="BQ488" s="51"/>
      <c r="BR488" s="51"/>
      <c r="BS488" s="51"/>
      <c r="BT488" s="51"/>
      <c r="BU488" s="51"/>
      <c r="BV488" s="51"/>
      <c r="BW488" s="51"/>
      <c r="BX488" s="51"/>
      <c r="BY488" s="51"/>
      <c r="BZ488" s="51"/>
      <c r="CA488" s="51"/>
      <c r="CB488" s="51"/>
    </row>
    <row r="489" spans="1:80" ht="9.75" customHeight="1" x14ac:dyDescent="0.4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  <c r="BN489" s="51"/>
      <c r="BO489" s="51"/>
      <c r="BP489" s="51"/>
      <c r="BQ489" s="51"/>
      <c r="BR489" s="51"/>
      <c r="BS489" s="51"/>
      <c r="BT489" s="51"/>
      <c r="BU489" s="51"/>
      <c r="BV489" s="51"/>
      <c r="BW489" s="51"/>
      <c r="BX489" s="51"/>
      <c r="BY489" s="51"/>
      <c r="BZ489" s="51"/>
      <c r="CA489" s="51"/>
      <c r="CB489" s="51"/>
    </row>
    <row r="490" spans="1:80" ht="9.75" customHeight="1" x14ac:dyDescent="0.4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  <c r="BN490" s="51"/>
      <c r="BO490" s="51"/>
      <c r="BP490" s="51"/>
      <c r="BQ490" s="51"/>
      <c r="BR490" s="51"/>
      <c r="BS490" s="51"/>
      <c r="BT490" s="51"/>
      <c r="BU490" s="51"/>
      <c r="BV490" s="51"/>
      <c r="BW490" s="51"/>
      <c r="BX490" s="51"/>
      <c r="BY490" s="51"/>
      <c r="BZ490" s="51"/>
      <c r="CA490" s="51"/>
      <c r="CB490" s="51"/>
    </row>
    <row r="491" spans="1:80" ht="9.75" customHeight="1" x14ac:dyDescent="0.4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1"/>
      <c r="BM491" s="51"/>
      <c r="BN491" s="51"/>
      <c r="BO491" s="51"/>
      <c r="BP491" s="51"/>
      <c r="BQ491" s="51"/>
      <c r="BR491" s="51"/>
      <c r="BS491" s="51"/>
      <c r="BT491" s="51"/>
      <c r="BU491" s="51"/>
      <c r="BV491" s="51"/>
      <c r="BW491" s="51"/>
      <c r="BX491" s="51"/>
      <c r="BY491" s="51"/>
      <c r="BZ491" s="51"/>
      <c r="CA491" s="51"/>
      <c r="CB491" s="51"/>
    </row>
    <row r="492" spans="1:80" ht="9.75" customHeight="1" x14ac:dyDescent="0.4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1"/>
      <c r="BM492" s="51"/>
      <c r="BN492" s="51"/>
      <c r="BO492" s="51"/>
      <c r="BP492" s="51"/>
      <c r="BQ492" s="51"/>
      <c r="BR492" s="51"/>
      <c r="BS492" s="51"/>
      <c r="BT492" s="51"/>
      <c r="BU492" s="51"/>
      <c r="BV492" s="51"/>
      <c r="BW492" s="51"/>
      <c r="BX492" s="51"/>
      <c r="BY492" s="51"/>
      <c r="BZ492" s="51"/>
      <c r="CA492" s="51"/>
      <c r="CB492" s="51"/>
    </row>
    <row r="493" spans="1:80" ht="9.75" customHeight="1" x14ac:dyDescent="0.4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/>
      <c r="BL493" s="51"/>
      <c r="BM493" s="51"/>
      <c r="BN493" s="51"/>
      <c r="BO493" s="51"/>
      <c r="BP493" s="51"/>
      <c r="BQ493" s="51"/>
      <c r="BR493" s="51"/>
      <c r="BS493" s="51"/>
      <c r="BT493" s="51"/>
      <c r="BU493" s="51"/>
      <c r="BV493" s="51"/>
      <c r="BW493" s="51"/>
      <c r="BX493" s="51"/>
      <c r="BY493" s="51"/>
      <c r="BZ493" s="51"/>
      <c r="CA493" s="51"/>
      <c r="CB493" s="51"/>
    </row>
    <row r="494" spans="1:80" ht="9.75" customHeight="1" x14ac:dyDescent="0.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1"/>
      <c r="BM494" s="51"/>
      <c r="BN494" s="51"/>
      <c r="BO494" s="51"/>
      <c r="BP494" s="51"/>
      <c r="BQ494" s="51"/>
      <c r="BR494" s="51"/>
      <c r="BS494" s="51"/>
      <c r="BT494" s="51"/>
      <c r="BU494" s="51"/>
      <c r="BV494" s="51"/>
      <c r="BW494" s="51"/>
      <c r="BX494" s="51"/>
      <c r="BY494" s="51"/>
      <c r="BZ494" s="51"/>
      <c r="CA494" s="51"/>
      <c r="CB494" s="51"/>
    </row>
    <row r="495" spans="1:80" ht="9.75" customHeight="1" x14ac:dyDescent="0.4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/>
      <c r="BM495" s="51"/>
      <c r="BN495" s="51"/>
      <c r="BO495" s="51"/>
      <c r="BP495" s="51"/>
      <c r="BQ495" s="51"/>
      <c r="BR495" s="51"/>
      <c r="BS495" s="51"/>
      <c r="BT495" s="51"/>
      <c r="BU495" s="51"/>
      <c r="BV495" s="51"/>
      <c r="BW495" s="51"/>
      <c r="BX495" s="51"/>
      <c r="BY495" s="51"/>
      <c r="BZ495" s="51"/>
      <c r="CA495" s="51"/>
      <c r="CB495" s="51"/>
    </row>
    <row r="496" spans="1:80" ht="9.75" customHeight="1" x14ac:dyDescent="0.4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1"/>
      <c r="BM496" s="51"/>
      <c r="BN496" s="51"/>
      <c r="BO496" s="51"/>
      <c r="BP496" s="51"/>
      <c r="BQ496" s="51"/>
      <c r="BR496" s="51"/>
      <c r="BS496" s="51"/>
      <c r="BT496" s="51"/>
      <c r="BU496" s="51"/>
      <c r="BV496" s="51"/>
      <c r="BW496" s="51"/>
      <c r="BX496" s="51"/>
      <c r="BY496" s="51"/>
      <c r="BZ496" s="51"/>
      <c r="CA496" s="51"/>
      <c r="CB496" s="51"/>
    </row>
    <row r="497" spans="1:80" ht="9.75" customHeight="1" x14ac:dyDescent="0.4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1"/>
      <c r="BM497" s="51"/>
      <c r="BN497" s="51"/>
      <c r="BO497" s="51"/>
      <c r="BP497" s="51"/>
      <c r="BQ497" s="51"/>
      <c r="BR497" s="51"/>
      <c r="BS497" s="51"/>
      <c r="BT497" s="51"/>
      <c r="BU497" s="51"/>
      <c r="BV497" s="51"/>
      <c r="BW497" s="51"/>
      <c r="BX497" s="51"/>
      <c r="BY497" s="51"/>
      <c r="BZ497" s="51"/>
      <c r="CA497" s="51"/>
      <c r="CB497" s="51"/>
    </row>
    <row r="498" spans="1:80" ht="9.75" customHeight="1" x14ac:dyDescent="0.4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  <c r="BJ498" s="51"/>
      <c r="BK498" s="51"/>
      <c r="BL498" s="51"/>
      <c r="BM498" s="51"/>
      <c r="BN498" s="51"/>
      <c r="BO498" s="51"/>
      <c r="BP498" s="51"/>
      <c r="BQ498" s="51"/>
      <c r="BR498" s="51"/>
      <c r="BS498" s="51"/>
      <c r="BT498" s="51"/>
      <c r="BU498" s="51"/>
      <c r="BV498" s="51"/>
      <c r="BW498" s="51"/>
      <c r="BX498" s="51"/>
      <c r="BY498" s="51"/>
      <c r="BZ498" s="51"/>
      <c r="CA498" s="51"/>
      <c r="CB498" s="51"/>
    </row>
    <row r="499" spans="1:80" ht="9.75" customHeight="1" x14ac:dyDescent="0.4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  <c r="BJ499" s="51"/>
      <c r="BK499" s="51"/>
      <c r="BL499" s="51"/>
      <c r="BM499" s="51"/>
      <c r="BN499" s="51"/>
      <c r="BO499" s="51"/>
      <c r="BP499" s="51"/>
      <c r="BQ499" s="51"/>
      <c r="BR499" s="51"/>
      <c r="BS499" s="51"/>
      <c r="BT499" s="51"/>
      <c r="BU499" s="51"/>
      <c r="BV499" s="51"/>
      <c r="BW499" s="51"/>
      <c r="BX499" s="51"/>
      <c r="BY499" s="51"/>
      <c r="BZ499" s="51"/>
      <c r="CA499" s="51"/>
      <c r="CB499" s="51"/>
    </row>
    <row r="500" spans="1:80" ht="9.75" customHeight="1" x14ac:dyDescent="0.4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  <c r="BJ500" s="51"/>
      <c r="BK500" s="51"/>
      <c r="BL500" s="51"/>
      <c r="BM500" s="51"/>
      <c r="BN500" s="51"/>
      <c r="BO500" s="51"/>
      <c r="BP500" s="51"/>
      <c r="BQ500" s="51"/>
      <c r="BR500" s="51"/>
      <c r="BS500" s="51"/>
      <c r="BT500" s="51"/>
      <c r="BU500" s="51"/>
      <c r="BV500" s="51"/>
      <c r="BW500" s="51"/>
      <c r="BX500" s="51"/>
      <c r="BY500" s="51"/>
      <c r="BZ500" s="51"/>
      <c r="CA500" s="51"/>
      <c r="CB500" s="51"/>
    </row>
    <row r="501" spans="1:80" ht="9.75" customHeight="1" x14ac:dyDescent="0.4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  <c r="BN501" s="51"/>
      <c r="BO501" s="51"/>
      <c r="BP501" s="51"/>
      <c r="BQ501" s="51"/>
      <c r="BR501" s="51"/>
      <c r="BS501" s="51"/>
      <c r="BT501" s="51"/>
      <c r="BU501" s="51"/>
      <c r="BV501" s="51"/>
      <c r="BW501" s="51"/>
      <c r="BX501" s="51"/>
      <c r="BY501" s="51"/>
      <c r="BZ501" s="51"/>
      <c r="CA501" s="51"/>
      <c r="CB501" s="51"/>
    </row>
    <row r="502" spans="1:80" ht="9.75" customHeight="1" x14ac:dyDescent="0.4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1"/>
      <c r="BM502" s="51"/>
      <c r="BN502" s="51"/>
      <c r="BO502" s="51"/>
      <c r="BP502" s="51"/>
      <c r="BQ502" s="51"/>
      <c r="BR502" s="51"/>
      <c r="BS502" s="51"/>
      <c r="BT502" s="51"/>
      <c r="BU502" s="51"/>
      <c r="BV502" s="51"/>
      <c r="BW502" s="51"/>
      <c r="BX502" s="51"/>
      <c r="BY502" s="51"/>
      <c r="BZ502" s="51"/>
      <c r="CA502" s="51"/>
      <c r="CB502" s="51"/>
    </row>
    <row r="503" spans="1:80" ht="9.75" customHeight="1" x14ac:dyDescent="0.4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  <c r="BJ503" s="51"/>
      <c r="BK503" s="51"/>
      <c r="BL503" s="51"/>
      <c r="BM503" s="51"/>
      <c r="BN503" s="51"/>
      <c r="BO503" s="51"/>
      <c r="BP503" s="51"/>
      <c r="BQ503" s="51"/>
      <c r="BR503" s="51"/>
      <c r="BS503" s="51"/>
      <c r="BT503" s="51"/>
      <c r="BU503" s="51"/>
      <c r="BV503" s="51"/>
      <c r="BW503" s="51"/>
      <c r="BX503" s="51"/>
      <c r="BY503" s="51"/>
      <c r="BZ503" s="51"/>
      <c r="CA503" s="51"/>
      <c r="CB503" s="51"/>
    </row>
    <row r="504" spans="1:80" ht="9.75" customHeight="1" x14ac:dyDescent="0.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  <c r="BJ504" s="51"/>
      <c r="BK504" s="51"/>
      <c r="BL504" s="51"/>
      <c r="BM504" s="51"/>
      <c r="BN504" s="51"/>
      <c r="BO504" s="51"/>
      <c r="BP504" s="51"/>
      <c r="BQ504" s="51"/>
      <c r="BR504" s="51"/>
      <c r="BS504" s="51"/>
      <c r="BT504" s="51"/>
      <c r="BU504" s="51"/>
      <c r="BV504" s="51"/>
      <c r="BW504" s="51"/>
      <c r="BX504" s="51"/>
      <c r="BY504" s="51"/>
      <c r="BZ504" s="51"/>
      <c r="CA504" s="51"/>
      <c r="CB504" s="51"/>
    </row>
    <row r="505" spans="1:80" ht="9.75" customHeight="1" x14ac:dyDescent="0.4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1"/>
      <c r="BM505" s="51"/>
      <c r="BN505" s="51"/>
      <c r="BO505" s="51"/>
      <c r="BP505" s="51"/>
      <c r="BQ505" s="51"/>
      <c r="BR505" s="51"/>
      <c r="BS505" s="51"/>
      <c r="BT505" s="51"/>
      <c r="BU505" s="51"/>
      <c r="BV505" s="51"/>
      <c r="BW505" s="51"/>
      <c r="BX505" s="51"/>
      <c r="BY505" s="51"/>
      <c r="BZ505" s="51"/>
      <c r="CA505" s="51"/>
      <c r="CB505" s="51"/>
    </row>
    <row r="506" spans="1:80" ht="9.75" customHeight="1" x14ac:dyDescent="0.4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1"/>
      <c r="BM506" s="51"/>
      <c r="BN506" s="51"/>
      <c r="BO506" s="51"/>
      <c r="BP506" s="51"/>
      <c r="BQ506" s="51"/>
      <c r="BR506" s="51"/>
      <c r="BS506" s="51"/>
      <c r="BT506" s="51"/>
      <c r="BU506" s="51"/>
      <c r="BV506" s="51"/>
      <c r="BW506" s="51"/>
      <c r="BX506" s="51"/>
      <c r="BY506" s="51"/>
      <c r="BZ506" s="51"/>
      <c r="CA506" s="51"/>
      <c r="CB506" s="51"/>
    </row>
    <row r="507" spans="1:80" ht="9.75" customHeight="1" x14ac:dyDescent="0.4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1"/>
      <c r="BM507" s="51"/>
      <c r="BN507" s="51"/>
      <c r="BO507" s="51"/>
      <c r="BP507" s="51"/>
      <c r="BQ507" s="51"/>
      <c r="BR507" s="51"/>
      <c r="BS507" s="51"/>
      <c r="BT507" s="51"/>
      <c r="BU507" s="51"/>
      <c r="BV507" s="51"/>
      <c r="BW507" s="51"/>
      <c r="BX507" s="51"/>
      <c r="BY507" s="51"/>
      <c r="BZ507" s="51"/>
      <c r="CA507" s="51"/>
      <c r="CB507" s="51"/>
    </row>
    <row r="508" spans="1:80" ht="9.75" customHeight="1" x14ac:dyDescent="0.4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  <c r="BN508" s="51"/>
      <c r="BO508" s="51"/>
      <c r="BP508" s="51"/>
      <c r="BQ508" s="51"/>
      <c r="BR508" s="51"/>
      <c r="BS508" s="51"/>
      <c r="BT508" s="51"/>
      <c r="BU508" s="51"/>
      <c r="BV508" s="51"/>
      <c r="BW508" s="51"/>
      <c r="BX508" s="51"/>
      <c r="BY508" s="51"/>
      <c r="BZ508" s="51"/>
      <c r="CA508" s="51"/>
      <c r="CB508" s="51"/>
    </row>
    <row r="509" spans="1:80" ht="9.75" customHeight="1" x14ac:dyDescent="0.4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1"/>
      <c r="BM509" s="51"/>
      <c r="BN509" s="51"/>
      <c r="BO509" s="51"/>
      <c r="BP509" s="51"/>
      <c r="BQ509" s="51"/>
      <c r="BR509" s="51"/>
      <c r="BS509" s="51"/>
      <c r="BT509" s="51"/>
      <c r="BU509" s="51"/>
      <c r="BV509" s="51"/>
      <c r="BW509" s="51"/>
      <c r="BX509" s="51"/>
      <c r="BY509" s="51"/>
      <c r="BZ509" s="51"/>
      <c r="CA509" s="51"/>
      <c r="CB509" s="51"/>
    </row>
    <row r="510" spans="1:80" ht="9.75" customHeight="1" x14ac:dyDescent="0.4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  <c r="BJ510" s="51"/>
      <c r="BK510" s="51"/>
      <c r="BL510" s="51"/>
      <c r="BM510" s="51"/>
      <c r="BN510" s="51"/>
      <c r="BO510" s="51"/>
      <c r="BP510" s="51"/>
      <c r="BQ510" s="51"/>
      <c r="BR510" s="51"/>
      <c r="BS510" s="51"/>
      <c r="BT510" s="51"/>
      <c r="BU510" s="51"/>
      <c r="BV510" s="51"/>
      <c r="BW510" s="51"/>
      <c r="BX510" s="51"/>
      <c r="BY510" s="51"/>
      <c r="BZ510" s="51"/>
      <c r="CA510" s="51"/>
      <c r="CB510" s="51"/>
    </row>
    <row r="511" spans="1:80" ht="9.75" customHeight="1" x14ac:dyDescent="0.4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  <c r="BJ511" s="51"/>
      <c r="BK511" s="51"/>
      <c r="BL511" s="51"/>
      <c r="BM511" s="51"/>
      <c r="BN511" s="51"/>
      <c r="BO511" s="51"/>
      <c r="BP511" s="51"/>
      <c r="BQ511" s="51"/>
      <c r="BR511" s="51"/>
      <c r="BS511" s="51"/>
      <c r="BT511" s="51"/>
      <c r="BU511" s="51"/>
      <c r="BV511" s="51"/>
      <c r="BW511" s="51"/>
      <c r="BX511" s="51"/>
      <c r="BY511" s="51"/>
      <c r="BZ511" s="51"/>
      <c r="CA511" s="51"/>
      <c r="CB511" s="51"/>
    </row>
    <row r="512" spans="1:80" ht="9.75" customHeight="1" x14ac:dyDescent="0.4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  <c r="BJ512" s="51"/>
      <c r="BK512" s="51"/>
      <c r="BL512" s="51"/>
      <c r="BM512" s="51"/>
      <c r="BN512" s="51"/>
      <c r="BO512" s="51"/>
      <c r="BP512" s="51"/>
      <c r="BQ512" s="51"/>
      <c r="BR512" s="51"/>
      <c r="BS512" s="51"/>
      <c r="BT512" s="51"/>
      <c r="BU512" s="51"/>
      <c r="BV512" s="51"/>
      <c r="BW512" s="51"/>
      <c r="BX512" s="51"/>
      <c r="BY512" s="51"/>
      <c r="BZ512" s="51"/>
      <c r="CA512" s="51"/>
      <c r="CB512" s="51"/>
    </row>
    <row r="513" spans="1:80" ht="9.75" customHeight="1" x14ac:dyDescent="0.4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  <c r="BJ513" s="51"/>
      <c r="BK513" s="51"/>
      <c r="BL513" s="51"/>
      <c r="BM513" s="51"/>
      <c r="BN513" s="51"/>
      <c r="BO513" s="51"/>
      <c r="BP513" s="51"/>
      <c r="BQ513" s="51"/>
      <c r="BR513" s="51"/>
      <c r="BS513" s="51"/>
      <c r="BT513" s="51"/>
      <c r="BU513" s="51"/>
      <c r="BV513" s="51"/>
      <c r="BW513" s="51"/>
      <c r="BX513" s="51"/>
      <c r="BY513" s="51"/>
      <c r="BZ513" s="51"/>
      <c r="CA513" s="51"/>
      <c r="CB513" s="51"/>
    </row>
    <row r="514" spans="1:80" ht="9.75" customHeight="1" x14ac:dyDescent="0.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  <c r="BJ514" s="51"/>
      <c r="BK514" s="51"/>
      <c r="BL514" s="51"/>
      <c r="BM514" s="51"/>
      <c r="BN514" s="51"/>
      <c r="BO514" s="51"/>
      <c r="BP514" s="51"/>
      <c r="BQ514" s="51"/>
      <c r="BR514" s="51"/>
      <c r="BS514" s="51"/>
      <c r="BT514" s="51"/>
      <c r="BU514" s="51"/>
      <c r="BV514" s="51"/>
      <c r="BW514" s="51"/>
      <c r="BX514" s="51"/>
      <c r="BY514" s="51"/>
      <c r="BZ514" s="51"/>
      <c r="CA514" s="51"/>
      <c r="CB514" s="51"/>
    </row>
    <row r="515" spans="1:80" ht="9.75" customHeight="1" x14ac:dyDescent="0.4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  <c r="BJ515" s="51"/>
      <c r="BK515" s="51"/>
      <c r="BL515" s="51"/>
      <c r="BM515" s="51"/>
      <c r="BN515" s="51"/>
      <c r="BO515" s="51"/>
      <c r="BP515" s="51"/>
      <c r="BQ515" s="51"/>
      <c r="BR515" s="51"/>
      <c r="BS515" s="51"/>
      <c r="BT515" s="51"/>
      <c r="BU515" s="51"/>
      <c r="BV515" s="51"/>
      <c r="BW515" s="51"/>
      <c r="BX515" s="51"/>
      <c r="BY515" s="51"/>
      <c r="BZ515" s="51"/>
      <c r="CA515" s="51"/>
      <c r="CB515" s="51"/>
    </row>
    <row r="516" spans="1:80" ht="9.75" customHeight="1" x14ac:dyDescent="0.4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  <c r="BJ516" s="51"/>
      <c r="BK516" s="51"/>
      <c r="BL516" s="51"/>
      <c r="BM516" s="51"/>
      <c r="BN516" s="51"/>
      <c r="BO516" s="51"/>
      <c r="BP516" s="51"/>
      <c r="BQ516" s="51"/>
      <c r="BR516" s="51"/>
      <c r="BS516" s="51"/>
      <c r="BT516" s="51"/>
      <c r="BU516" s="51"/>
      <c r="BV516" s="51"/>
      <c r="BW516" s="51"/>
      <c r="BX516" s="51"/>
      <c r="BY516" s="51"/>
      <c r="BZ516" s="51"/>
      <c r="CA516" s="51"/>
      <c r="CB516" s="51"/>
    </row>
    <row r="517" spans="1:80" ht="9.75" customHeight="1" x14ac:dyDescent="0.4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1"/>
      <c r="BM517" s="51"/>
      <c r="BN517" s="51"/>
      <c r="BO517" s="51"/>
      <c r="BP517" s="51"/>
      <c r="BQ517" s="51"/>
      <c r="BR517" s="51"/>
      <c r="BS517" s="51"/>
      <c r="BT517" s="51"/>
      <c r="BU517" s="51"/>
      <c r="BV517" s="51"/>
      <c r="BW517" s="51"/>
      <c r="BX517" s="51"/>
      <c r="BY517" s="51"/>
      <c r="BZ517" s="51"/>
      <c r="CA517" s="51"/>
      <c r="CB517" s="51"/>
    </row>
    <row r="518" spans="1:80" ht="9.75" customHeight="1" x14ac:dyDescent="0.4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  <c r="BJ518" s="51"/>
      <c r="BK518" s="51"/>
      <c r="BL518" s="51"/>
      <c r="BM518" s="51"/>
      <c r="BN518" s="51"/>
      <c r="BO518" s="51"/>
      <c r="BP518" s="51"/>
      <c r="BQ518" s="51"/>
      <c r="BR518" s="51"/>
      <c r="BS518" s="51"/>
      <c r="BT518" s="51"/>
      <c r="BU518" s="51"/>
      <c r="BV518" s="51"/>
      <c r="BW518" s="51"/>
      <c r="BX518" s="51"/>
      <c r="BY518" s="51"/>
      <c r="BZ518" s="51"/>
      <c r="CA518" s="51"/>
      <c r="CB518" s="51"/>
    </row>
    <row r="519" spans="1:80" ht="9.75" customHeight="1" x14ac:dyDescent="0.4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  <c r="BJ519" s="51"/>
      <c r="BK519" s="51"/>
      <c r="BL519" s="51"/>
      <c r="BM519" s="51"/>
      <c r="BN519" s="51"/>
      <c r="BO519" s="51"/>
      <c r="BP519" s="51"/>
      <c r="BQ519" s="51"/>
      <c r="BR519" s="51"/>
      <c r="BS519" s="51"/>
      <c r="BT519" s="51"/>
      <c r="BU519" s="51"/>
      <c r="BV519" s="51"/>
      <c r="BW519" s="51"/>
      <c r="BX519" s="51"/>
      <c r="BY519" s="51"/>
      <c r="BZ519" s="51"/>
      <c r="CA519" s="51"/>
      <c r="CB519" s="51"/>
    </row>
    <row r="520" spans="1:80" ht="9.75" customHeight="1" x14ac:dyDescent="0.4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  <c r="BJ520" s="51"/>
      <c r="BK520" s="51"/>
      <c r="BL520" s="51"/>
      <c r="BM520" s="51"/>
      <c r="BN520" s="51"/>
      <c r="BO520" s="51"/>
      <c r="BP520" s="51"/>
      <c r="BQ520" s="51"/>
      <c r="BR520" s="51"/>
      <c r="BS520" s="51"/>
      <c r="BT520" s="51"/>
      <c r="BU520" s="51"/>
      <c r="BV520" s="51"/>
      <c r="BW520" s="51"/>
      <c r="BX520" s="51"/>
      <c r="BY520" s="51"/>
      <c r="BZ520" s="51"/>
      <c r="CA520" s="51"/>
      <c r="CB520" s="51"/>
    </row>
    <row r="521" spans="1:80" ht="9.75" customHeight="1" x14ac:dyDescent="0.4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  <c r="BJ521" s="51"/>
      <c r="BK521" s="51"/>
      <c r="BL521" s="51"/>
      <c r="BM521" s="51"/>
      <c r="BN521" s="51"/>
      <c r="BO521" s="51"/>
      <c r="BP521" s="51"/>
      <c r="BQ521" s="51"/>
      <c r="BR521" s="51"/>
      <c r="BS521" s="51"/>
      <c r="BT521" s="51"/>
      <c r="BU521" s="51"/>
      <c r="BV521" s="51"/>
      <c r="BW521" s="51"/>
      <c r="BX521" s="51"/>
      <c r="BY521" s="51"/>
      <c r="BZ521" s="51"/>
      <c r="CA521" s="51"/>
      <c r="CB521" s="51"/>
    </row>
    <row r="522" spans="1:80" ht="9.75" customHeight="1" x14ac:dyDescent="0.4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1"/>
      <c r="BM522" s="51"/>
      <c r="BN522" s="51"/>
      <c r="BO522" s="51"/>
      <c r="BP522" s="51"/>
      <c r="BQ522" s="51"/>
      <c r="BR522" s="51"/>
      <c r="BS522" s="51"/>
      <c r="BT522" s="51"/>
      <c r="BU522" s="51"/>
      <c r="BV522" s="51"/>
      <c r="BW522" s="51"/>
      <c r="BX522" s="51"/>
      <c r="BY522" s="51"/>
      <c r="BZ522" s="51"/>
      <c r="CA522" s="51"/>
      <c r="CB522" s="51"/>
    </row>
    <row r="523" spans="1:80" ht="9.75" customHeight="1" x14ac:dyDescent="0.4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  <c r="BJ523" s="51"/>
      <c r="BK523" s="51"/>
      <c r="BL523" s="51"/>
      <c r="BM523" s="51"/>
      <c r="BN523" s="51"/>
      <c r="BO523" s="51"/>
      <c r="BP523" s="51"/>
      <c r="BQ523" s="51"/>
      <c r="BR523" s="51"/>
      <c r="BS523" s="51"/>
      <c r="BT523" s="51"/>
      <c r="BU523" s="51"/>
      <c r="BV523" s="51"/>
      <c r="BW523" s="51"/>
      <c r="BX523" s="51"/>
      <c r="BY523" s="51"/>
      <c r="BZ523" s="51"/>
      <c r="CA523" s="51"/>
      <c r="CB523" s="51"/>
    </row>
    <row r="524" spans="1:80" ht="9.75" customHeight="1" x14ac:dyDescent="0.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  <c r="BJ524" s="51"/>
      <c r="BK524" s="51"/>
      <c r="BL524" s="51"/>
      <c r="BM524" s="51"/>
      <c r="BN524" s="51"/>
      <c r="BO524" s="51"/>
      <c r="BP524" s="51"/>
      <c r="BQ524" s="51"/>
      <c r="BR524" s="51"/>
      <c r="BS524" s="51"/>
      <c r="BT524" s="51"/>
      <c r="BU524" s="51"/>
      <c r="BV524" s="51"/>
      <c r="BW524" s="51"/>
      <c r="BX524" s="51"/>
      <c r="BY524" s="51"/>
      <c r="BZ524" s="51"/>
      <c r="CA524" s="51"/>
      <c r="CB524" s="51"/>
    </row>
    <row r="525" spans="1:80" ht="9.75" customHeight="1" x14ac:dyDescent="0.4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  <c r="BJ525" s="51"/>
      <c r="BK525" s="51"/>
      <c r="BL525" s="51"/>
      <c r="BM525" s="51"/>
      <c r="BN525" s="51"/>
      <c r="BO525" s="51"/>
      <c r="BP525" s="51"/>
      <c r="BQ525" s="51"/>
      <c r="BR525" s="51"/>
      <c r="BS525" s="51"/>
      <c r="BT525" s="51"/>
      <c r="BU525" s="51"/>
      <c r="BV525" s="51"/>
      <c r="BW525" s="51"/>
      <c r="BX525" s="51"/>
      <c r="BY525" s="51"/>
      <c r="BZ525" s="51"/>
      <c r="CA525" s="51"/>
      <c r="CB525" s="51"/>
    </row>
    <row r="526" spans="1:80" ht="9.75" customHeight="1" x14ac:dyDescent="0.4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  <c r="BJ526" s="51"/>
      <c r="BK526" s="51"/>
      <c r="BL526" s="51"/>
      <c r="BM526" s="51"/>
      <c r="BN526" s="51"/>
      <c r="BO526" s="51"/>
      <c r="BP526" s="51"/>
      <c r="BQ526" s="51"/>
      <c r="BR526" s="51"/>
      <c r="BS526" s="51"/>
      <c r="BT526" s="51"/>
      <c r="BU526" s="51"/>
      <c r="BV526" s="51"/>
      <c r="BW526" s="51"/>
      <c r="BX526" s="51"/>
      <c r="BY526" s="51"/>
      <c r="BZ526" s="51"/>
      <c r="CA526" s="51"/>
      <c r="CB526" s="51"/>
    </row>
    <row r="527" spans="1:80" ht="9.75" customHeight="1" x14ac:dyDescent="0.4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1"/>
      <c r="BM527" s="51"/>
      <c r="BN527" s="51"/>
      <c r="BO527" s="51"/>
      <c r="BP527" s="51"/>
      <c r="BQ527" s="51"/>
      <c r="BR527" s="51"/>
      <c r="BS527" s="51"/>
      <c r="BT527" s="51"/>
      <c r="BU527" s="51"/>
      <c r="BV527" s="51"/>
      <c r="BW527" s="51"/>
      <c r="BX527" s="51"/>
      <c r="BY527" s="51"/>
      <c r="BZ527" s="51"/>
      <c r="CA527" s="51"/>
      <c r="CB527" s="51"/>
    </row>
    <row r="528" spans="1:80" ht="9.75" customHeight="1" x14ac:dyDescent="0.4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1"/>
      <c r="BM528" s="51"/>
      <c r="BN528" s="51"/>
      <c r="BO528" s="51"/>
      <c r="BP528" s="51"/>
      <c r="BQ528" s="51"/>
      <c r="BR528" s="51"/>
      <c r="BS528" s="51"/>
      <c r="BT528" s="51"/>
      <c r="BU528" s="51"/>
      <c r="BV528" s="51"/>
      <c r="BW528" s="51"/>
      <c r="BX528" s="51"/>
      <c r="BY528" s="51"/>
      <c r="BZ528" s="51"/>
      <c r="CA528" s="51"/>
      <c r="CB528" s="51"/>
    </row>
    <row r="529" spans="1:80" ht="9.75" customHeight="1" x14ac:dyDescent="0.4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  <c r="BJ529" s="51"/>
      <c r="BK529" s="51"/>
      <c r="BL529" s="51"/>
      <c r="BM529" s="51"/>
      <c r="BN529" s="51"/>
      <c r="BO529" s="51"/>
      <c r="BP529" s="51"/>
      <c r="BQ529" s="51"/>
      <c r="BR529" s="51"/>
      <c r="BS529" s="51"/>
      <c r="BT529" s="51"/>
      <c r="BU529" s="51"/>
      <c r="BV529" s="51"/>
      <c r="BW529" s="51"/>
      <c r="BX529" s="51"/>
      <c r="BY529" s="51"/>
      <c r="BZ529" s="51"/>
      <c r="CA529" s="51"/>
      <c r="CB529" s="51"/>
    </row>
    <row r="530" spans="1:80" ht="9.75" customHeight="1" x14ac:dyDescent="0.4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  <c r="BJ530" s="51"/>
      <c r="BK530" s="51"/>
      <c r="BL530" s="51"/>
      <c r="BM530" s="51"/>
      <c r="BN530" s="51"/>
      <c r="BO530" s="51"/>
      <c r="BP530" s="51"/>
      <c r="BQ530" s="51"/>
      <c r="BR530" s="51"/>
      <c r="BS530" s="51"/>
      <c r="BT530" s="51"/>
      <c r="BU530" s="51"/>
      <c r="BV530" s="51"/>
      <c r="BW530" s="51"/>
      <c r="BX530" s="51"/>
      <c r="BY530" s="51"/>
      <c r="BZ530" s="51"/>
      <c r="CA530" s="51"/>
      <c r="CB530" s="51"/>
    </row>
    <row r="531" spans="1:80" ht="9.75" customHeight="1" x14ac:dyDescent="0.4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1"/>
      <c r="BM531" s="51"/>
      <c r="BN531" s="51"/>
      <c r="BO531" s="51"/>
      <c r="BP531" s="51"/>
      <c r="BQ531" s="51"/>
      <c r="BR531" s="51"/>
      <c r="BS531" s="51"/>
      <c r="BT531" s="51"/>
      <c r="BU531" s="51"/>
      <c r="BV531" s="51"/>
      <c r="BW531" s="51"/>
      <c r="BX531" s="51"/>
      <c r="BY531" s="51"/>
      <c r="BZ531" s="51"/>
      <c r="CA531" s="51"/>
      <c r="CB531" s="51"/>
    </row>
    <row r="532" spans="1:80" ht="9.75" customHeight="1" x14ac:dyDescent="0.4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  <c r="BJ532" s="51"/>
      <c r="BK532" s="51"/>
      <c r="BL532" s="51"/>
      <c r="BM532" s="51"/>
      <c r="BN532" s="51"/>
      <c r="BO532" s="51"/>
      <c r="BP532" s="51"/>
      <c r="BQ532" s="51"/>
      <c r="BR532" s="51"/>
      <c r="BS532" s="51"/>
      <c r="BT532" s="51"/>
      <c r="BU532" s="51"/>
      <c r="BV532" s="51"/>
      <c r="BW532" s="51"/>
      <c r="BX532" s="51"/>
      <c r="BY532" s="51"/>
      <c r="BZ532" s="51"/>
      <c r="CA532" s="51"/>
      <c r="CB532" s="51"/>
    </row>
    <row r="533" spans="1:80" ht="9.75" customHeight="1" x14ac:dyDescent="0.4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  <c r="BJ533" s="51"/>
      <c r="BK533" s="51"/>
      <c r="BL533" s="51"/>
      <c r="BM533" s="51"/>
      <c r="BN533" s="51"/>
      <c r="BO533" s="51"/>
      <c r="BP533" s="51"/>
      <c r="BQ533" s="51"/>
      <c r="BR533" s="51"/>
      <c r="BS533" s="51"/>
      <c r="BT533" s="51"/>
      <c r="BU533" s="51"/>
      <c r="BV533" s="51"/>
      <c r="BW533" s="51"/>
      <c r="BX533" s="51"/>
      <c r="BY533" s="51"/>
      <c r="BZ533" s="51"/>
      <c r="CA533" s="51"/>
      <c r="CB533" s="51"/>
    </row>
    <row r="534" spans="1:80" ht="9.75" customHeight="1" x14ac:dyDescent="0.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  <c r="BJ534" s="51"/>
      <c r="BK534" s="51"/>
      <c r="BL534" s="51"/>
      <c r="BM534" s="51"/>
      <c r="BN534" s="51"/>
      <c r="BO534" s="51"/>
      <c r="BP534" s="51"/>
      <c r="BQ534" s="51"/>
      <c r="BR534" s="51"/>
      <c r="BS534" s="51"/>
      <c r="BT534" s="51"/>
      <c r="BU534" s="51"/>
      <c r="BV534" s="51"/>
      <c r="BW534" s="51"/>
      <c r="BX534" s="51"/>
      <c r="BY534" s="51"/>
      <c r="BZ534" s="51"/>
      <c r="CA534" s="51"/>
      <c r="CB534" s="51"/>
    </row>
    <row r="535" spans="1:80" ht="9.75" customHeight="1" x14ac:dyDescent="0.4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  <c r="BJ535" s="51"/>
      <c r="BK535" s="51"/>
      <c r="BL535" s="51"/>
      <c r="BM535" s="51"/>
      <c r="BN535" s="51"/>
      <c r="BO535" s="51"/>
      <c r="BP535" s="51"/>
      <c r="BQ535" s="51"/>
      <c r="BR535" s="51"/>
      <c r="BS535" s="51"/>
      <c r="BT535" s="51"/>
      <c r="BU535" s="51"/>
      <c r="BV535" s="51"/>
      <c r="BW535" s="51"/>
      <c r="BX535" s="51"/>
      <c r="BY535" s="51"/>
      <c r="BZ535" s="51"/>
      <c r="CA535" s="51"/>
      <c r="CB535" s="51"/>
    </row>
    <row r="536" spans="1:80" ht="9.75" customHeight="1" x14ac:dyDescent="0.4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  <c r="BJ536" s="51"/>
      <c r="BK536" s="51"/>
      <c r="BL536" s="51"/>
      <c r="BM536" s="51"/>
      <c r="BN536" s="51"/>
      <c r="BO536" s="51"/>
      <c r="BP536" s="51"/>
      <c r="BQ536" s="51"/>
      <c r="BR536" s="51"/>
      <c r="BS536" s="51"/>
      <c r="BT536" s="51"/>
      <c r="BU536" s="51"/>
      <c r="BV536" s="51"/>
      <c r="BW536" s="51"/>
      <c r="BX536" s="51"/>
      <c r="BY536" s="51"/>
      <c r="BZ536" s="51"/>
      <c r="CA536" s="51"/>
      <c r="CB536" s="51"/>
    </row>
    <row r="537" spans="1:80" ht="9.75" customHeight="1" x14ac:dyDescent="0.4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  <c r="BJ537" s="51"/>
      <c r="BK537" s="51"/>
      <c r="BL537" s="51"/>
      <c r="BM537" s="51"/>
      <c r="BN537" s="51"/>
      <c r="BO537" s="51"/>
      <c r="BP537" s="51"/>
      <c r="BQ537" s="51"/>
      <c r="BR537" s="51"/>
      <c r="BS537" s="51"/>
      <c r="BT537" s="51"/>
      <c r="BU537" s="51"/>
      <c r="BV537" s="51"/>
      <c r="BW537" s="51"/>
      <c r="BX537" s="51"/>
      <c r="BY537" s="51"/>
      <c r="BZ537" s="51"/>
      <c r="CA537" s="51"/>
      <c r="CB537" s="51"/>
    </row>
    <row r="538" spans="1:80" ht="9.75" customHeight="1" x14ac:dyDescent="0.4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  <c r="BJ538" s="51"/>
      <c r="BK538" s="51"/>
      <c r="BL538" s="51"/>
      <c r="BM538" s="51"/>
      <c r="BN538" s="51"/>
      <c r="BO538" s="51"/>
      <c r="BP538" s="51"/>
      <c r="BQ538" s="51"/>
      <c r="BR538" s="51"/>
      <c r="BS538" s="51"/>
      <c r="BT538" s="51"/>
      <c r="BU538" s="51"/>
      <c r="BV538" s="51"/>
      <c r="BW538" s="51"/>
      <c r="BX538" s="51"/>
      <c r="BY538" s="51"/>
      <c r="BZ538" s="51"/>
      <c r="CA538" s="51"/>
      <c r="CB538" s="51"/>
    </row>
    <row r="539" spans="1:80" ht="9.75" customHeight="1" x14ac:dyDescent="0.4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  <c r="BN539" s="51"/>
      <c r="BO539" s="51"/>
      <c r="BP539" s="51"/>
      <c r="BQ539" s="51"/>
      <c r="BR539" s="51"/>
      <c r="BS539" s="51"/>
      <c r="BT539" s="51"/>
      <c r="BU539" s="51"/>
      <c r="BV539" s="51"/>
      <c r="BW539" s="51"/>
      <c r="BX539" s="51"/>
      <c r="BY539" s="51"/>
      <c r="BZ539" s="51"/>
      <c r="CA539" s="51"/>
      <c r="CB539" s="51"/>
    </row>
    <row r="540" spans="1:80" ht="9.75" customHeight="1" x14ac:dyDescent="0.4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  <c r="BN540" s="51"/>
      <c r="BO540" s="51"/>
      <c r="BP540" s="51"/>
      <c r="BQ540" s="51"/>
      <c r="BR540" s="51"/>
      <c r="BS540" s="51"/>
      <c r="BT540" s="51"/>
      <c r="BU540" s="51"/>
      <c r="BV540" s="51"/>
      <c r="BW540" s="51"/>
      <c r="BX540" s="51"/>
      <c r="BY540" s="51"/>
      <c r="BZ540" s="51"/>
      <c r="CA540" s="51"/>
      <c r="CB540" s="51"/>
    </row>
    <row r="541" spans="1:80" ht="9.75" customHeight="1" x14ac:dyDescent="0.4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1"/>
      <c r="BM541" s="51"/>
      <c r="BN541" s="51"/>
      <c r="BO541" s="51"/>
      <c r="BP541" s="51"/>
      <c r="BQ541" s="51"/>
      <c r="BR541" s="51"/>
      <c r="BS541" s="51"/>
      <c r="BT541" s="51"/>
      <c r="BU541" s="51"/>
      <c r="BV541" s="51"/>
      <c r="BW541" s="51"/>
      <c r="BX541" s="51"/>
      <c r="BY541" s="51"/>
      <c r="BZ541" s="51"/>
      <c r="CA541" s="51"/>
      <c r="CB541" s="51"/>
    </row>
    <row r="542" spans="1:80" ht="9.75" customHeight="1" x14ac:dyDescent="0.4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  <c r="BN542" s="51"/>
      <c r="BO542" s="51"/>
      <c r="BP542" s="51"/>
      <c r="BQ542" s="51"/>
      <c r="BR542" s="51"/>
      <c r="BS542" s="51"/>
      <c r="BT542" s="51"/>
      <c r="BU542" s="51"/>
      <c r="BV542" s="51"/>
      <c r="BW542" s="51"/>
      <c r="BX542" s="51"/>
      <c r="BY542" s="51"/>
      <c r="BZ542" s="51"/>
      <c r="CA542" s="51"/>
      <c r="CB542" s="51"/>
    </row>
    <row r="543" spans="1:80" ht="9.75" customHeight="1" x14ac:dyDescent="0.4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1"/>
      <c r="BM543" s="51"/>
      <c r="BN543" s="51"/>
      <c r="BO543" s="51"/>
      <c r="BP543" s="51"/>
      <c r="BQ543" s="51"/>
      <c r="BR543" s="51"/>
      <c r="BS543" s="51"/>
      <c r="BT543" s="51"/>
      <c r="BU543" s="51"/>
      <c r="BV543" s="51"/>
      <c r="BW543" s="51"/>
      <c r="BX543" s="51"/>
      <c r="BY543" s="51"/>
      <c r="BZ543" s="51"/>
      <c r="CA543" s="51"/>
      <c r="CB543" s="51"/>
    </row>
    <row r="544" spans="1:80" ht="9.75" customHeight="1" x14ac:dyDescent="0.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  <c r="BJ544" s="51"/>
      <c r="BK544" s="51"/>
      <c r="BL544" s="51"/>
      <c r="BM544" s="51"/>
      <c r="BN544" s="51"/>
      <c r="BO544" s="51"/>
      <c r="BP544" s="51"/>
      <c r="BQ544" s="51"/>
      <c r="BR544" s="51"/>
      <c r="BS544" s="51"/>
      <c r="BT544" s="51"/>
      <c r="BU544" s="51"/>
      <c r="BV544" s="51"/>
      <c r="BW544" s="51"/>
      <c r="BX544" s="51"/>
      <c r="BY544" s="51"/>
      <c r="BZ544" s="51"/>
      <c r="CA544" s="51"/>
      <c r="CB544" s="51"/>
    </row>
    <row r="545" spans="1:80" ht="9.75" customHeight="1" x14ac:dyDescent="0.4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1"/>
      <c r="BM545" s="51"/>
      <c r="BN545" s="51"/>
      <c r="BO545" s="51"/>
      <c r="BP545" s="51"/>
      <c r="BQ545" s="51"/>
      <c r="BR545" s="51"/>
      <c r="BS545" s="51"/>
      <c r="BT545" s="51"/>
      <c r="BU545" s="51"/>
      <c r="BV545" s="51"/>
      <c r="BW545" s="51"/>
      <c r="BX545" s="51"/>
      <c r="BY545" s="51"/>
      <c r="BZ545" s="51"/>
      <c r="CA545" s="51"/>
      <c r="CB545" s="51"/>
    </row>
    <row r="546" spans="1:80" ht="9.75" customHeight="1" x14ac:dyDescent="0.4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  <c r="BJ546" s="51"/>
      <c r="BK546" s="51"/>
      <c r="BL546" s="51"/>
      <c r="BM546" s="51"/>
      <c r="BN546" s="51"/>
      <c r="BO546" s="51"/>
      <c r="BP546" s="51"/>
      <c r="BQ546" s="51"/>
      <c r="BR546" s="51"/>
      <c r="BS546" s="51"/>
      <c r="BT546" s="51"/>
      <c r="BU546" s="51"/>
      <c r="BV546" s="51"/>
      <c r="BW546" s="51"/>
      <c r="BX546" s="51"/>
      <c r="BY546" s="51"/>
      <c r="BZ546" s="51"/>
      <c r="CA546" s="51"/>
      <c r="CB546" s="51"/>
    </row>
    <row r="547" spans="1:80" ht="9.75" customHeight="1" x14ac:dyDescent="0.4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  <c r="BJ547" s="51"/>
      <c r="BK547" s="51"/>
      <c r="BL547" s="51"/>
      <c r="BM547" s="51"/>
      <c r="BN547" s="51"/>
      <c r="BO547" s="51"/>
      <c r="BP547" s="51"/>
      <c r="BQ547" s="51"/>
      <c r="BR547" s="51"/>
      <c r="BS547" s="51"/>
      <c r="BT547" s="51"/>
      <c r="BU547" s="51"/>
      <c r="BV547" s="51"/>
      <c r="BW547" s="51"/>
      <c r="BX547" s="51"/>
      <c r="BY547" s="51"/>
      <c r="BZ547" s="51"/>
      <c r="CA547" s="51"/>
      <c r="CB547" s="51"/>
    </row>
    <row r="548" spans="1:80" ht="9.75" customHeight="1" x14ac:dyDescent="0.4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  <c r="BN548" s="51"/>
      <c r="BO548" s="51"/>
      <c r="BP548" s="51"/>
      <c r="BQ548" s="51"/>
      <c r="BR548" s="51"/>
      <c r="BS548" s="51"/>
      <c r="BT548" s="51"/>
      <c r="BU548" s="51"/>
      <c r="BV548" s="51"/>
      <c r="BW548" s="51"/>
      <c r="BX548" s="51"/>
      <c r="BY548" s="51"/>
      <c r="BZ548" s="51"/>
      <c r="CA548" s="51"/>
      <c r="CB548" s="51"/>
    </row>
    <row r="549" spans="1:80" ht="9.75" customHeight="1" x14ac:dyDescent="0.4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</row>
    <row r="550" spans="1:80" ht="9.75" customHeight="1" x14ac:dyDescent="0.4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</row>
    <row r="551" spans="1:80" ht="9.75" customHeight="1" x14ac:dyDescent="0.4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</row>
    <row r="552" spans="1:80" ht="9.75" customHeight="1" x14ac:dyDescent="0.4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</row>
    <row r="553" spans="1:80" ht="9.75" customHeight="1" x14ac:dyDescent="0.4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</row>
    <row r="554" spans="1:80" ht="9.75" customHeight="1" x14ac:dyDescent="0.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</row>
    <row r="555" spans="1:80" ht="9.75" customHeight="1" x14ac:dyDescent="0.4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1"/>
      <c r="BW555" s="51"/>
      <c r="BX555" s="51"/>
      <c r="BY555" s="51"/>
      <c r="BZ555" s="51"/>
      <c r="CA555" s="51"/>
      <c r="CB555" s="51"/>
    </row>
    <row r="556" spans="1:80" ht="9.75" customHeight="1" x14ac:dyDescent="0.4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1"/>
      <c r="BW556" s="51"/>
      <c r="BX556" s="51"/>
      <c r="BY556" s="51"/>
      <c r="BZ556" s="51"/>
      <c r="CA556" s="51"/>
      <c r="CB556" s="51"/>
    </row>
    <row r="557" spans="1:80" ht="9.75" customHeight="1" x14ac:dyDescent="0.4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1"/>
      <c r="BW557" s="51"/>
      <c r="BX557" s="51"/>
      <c r="BY557" s="51"/>
      <c r="BZ557" s="51"/>
      <c r="CA557" s="51"/>
      <c r="CB557" s="51"/>
    </row>
    <row r="558" spans="1:80" ht="9.75" customHeight="1" x14ac:dyDescent="0.4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  <c r="BN558" s="51"/>
      <c r="BO558" s="51"/>
      <c r="BP558" s="51"/>
      <c r="BQ558" s="51"/>
      <c r="BR558" s="51"/>
      <c r="BS558" s="51"/>
      <c r="BT558" s="51"/>
      <c r="BU558" s="51"/>
      <c r="BV558" s="51"/>
      <c r="BW558" s="51"/>
      <c r="BX558" s="51"/>
      <c r="BY558" s="51"/>
      <c r="BZ558" s="51"/>
      <c r="CA558" s="51"/>
      <c r="CB558" s="51"/>
    </row>
    <row r="559" spans="1:80" ht="9.75" customHeight="1" x14ac:dyDescent="0.4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  <c r="BJ559" s="51"/>
      <c r="BK559" s="51"/>
      <c r="BL559" s="51"/>
      <c r="BM559" s="51"/>
      <c r="BN559" s="51"/>
      <c r="BO559" s="51"/>
      <c r="BP559" s="51"/>
      <c r="BQ559" s="51"/>
      <c r="BR559" s="51"/>
      <c r="BS559" s="51"/>
      <c r="BT559" s="51"/>
      <c r="BU559" s="51"/>
      <c r="BV559" s="51"/>
      <c r="BW559" s="51"/>
      <c r="BX559" s="51"/>
      <c r="BY559" s="51"/>
      <c r="BZ559" s="51"/>
      <c r="CA559" s="51"/>
      <c r="CB559" s="51"/>
    </row>
    <row r="560" spans="1:80" ht="9.75" customHeight="1" x14ac:dyDescent="0.4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1"/>
      <c r="BM560" s="51"/>
      <c r="BN560" s="51"/>
      <c r="BO560" s="51"/>
      <c r="BP560" s="51"/>
      <c r="BQ560" s="51"/>
      <c r="BR560" s="51"/>
      <c r="BS560" s="51"/>
      <c r="BT560" s="51"/>
      <c r="BU560" s="51"/>
      <c r="BV560" s="51"/>
      <c r="BW560" s="51"/>
      <c r="BX560" s="51"/>
      <c r="BY560" s="51"/>
      <c r="BZ560" s="51"/>
      <c r="CA560" s="51"/>
      <c r="CB560" s="51"/>
    </row>
    <row r="561" spans="1:80" ht="9.75" customHeight="1" x14ac:dyDescent="0.4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1"/>
      <c r="BM561" s="51"/>
      <c r="BN561" s="51"/>
      <c r="BO561" s="51"/>
      <c r="BP561" s="51"/>
      <c r="BQ561" s="51"/>
      <c r="BR561" s="51"/>
      <c r="BS561" s="51"/>
      <c r="BT561" s="51"/>
      <c r="BU561" s="51"/>
      <c r="BV561" s="51"/>
      <c r="BW561" s="51"/>
      <c r="BX561" s="51"/>
      <c r="BY561" s="51"/>
      <c r="BZ561" s="51"/>
      <c r="CA561" s="51"/>
      <c r="CB561" s="51"/>
    </row>
    <row r="562" spans="1:80" ht="9.75" customHeight="1" x14ac:dyDescent="0.4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1"/>
      <c r="BM562" s="51"/>
      <c r="BN562" s="51"/>
      <c r="BO562" s="51"/>
      <c r="BP562" s="51"/>
      <c r="BQ562" s="51"/>
      <c r="BR562" s="51"/>
      <c r="BS562" s="51"/>
      <c r="BT562" s="51"/>
      <c r="BU562" s="51"/>
      <c r="BV562" s="51"/>
      <c r="BW562" s="51"/>
      <c r="BX562" s="51"/>
      <c r="BY562" s="51"/>
      <c r="BZ562" s="51"/>
      <c r="CA562" s="51"/>
      <c r="CB562" s="51"/>
    </row>
    <row r="563" spans="1:80" ht="9.75" customHeight="1" x14ac:dyDescent="0.4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  <c r="BJ563" s="51"/>
      <c r="BK563" s="51"/>
      <c r="BL563" s="51"/>
      <c r="BM563" s="51"/>
      <c r="BN563" s="51"/>
      <c r="BO563" s="51"/>
      <c r="BP563" s="51"/>
      <c r="BQ563" s="51"/>
      <c r="BR563" s="51"/>
      <c r="BS563" s="51"/>
      <c r="BT563" s="51"/>
      <c r="BU563" s="51"/>
      <c r="BV563" s="51"/>
      <c r="BW563" s="51"/>
      <c r="BX563" s="51"/>
      <c r="BY563" s="51"/>
      <c r="BZ563" s="51"/>
      <c r="CA563" s="51"/>
      <c r="CB563" s="51"/>
    </row>
    <row r="564" spans="1:80" ht="9.75" customHeight="1" x14ac:dyDescent="0.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  <c r="BJ564" s="51"/>
      <c r="BK564" s="51"/>
      <c r="BL564" s="51"/>
      <c r="BM564" s="51"/>
      <c r="BN564" s="51"/>
      <c r="BO564" s="51"/>
      <c r="BP564" s="51"/>
      <c r="BQ564" s="51"/>
      <c r="BR564" s="51"/>
      <c r="BS564" s="51"/>
      <c r="BT564" s="51"/>
      <c r="BU564" s="51"/>
      <c r="BV564" s="51"/>
      <c r="BW564" s="51"/>
      <c r="BX564" s="51"/>
      <c r="BY564" s="51"/>
      <c r="BZ564" s="51"/>
      <c r="CA564" s="51"/>
      <c r="CB564" s="51"/>
    </row>
    <row r="565" spans="1:80" ht="9.75" customHeight="1" x14ac:dyDescent="0.4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1"/>
      <c r="BM565" s="51"/>
      <c r="BN565" s="51"/>
      <c r="BO565" s="51"/>
      <c r="BP565" s="51"/>
      <c r="BQ565" s="51"/>
      <c r="BR565" s="51"/>
      <c r="BS565" s="51"/>
      <c r="BT565" s="51"/>
      <c r="BU565" s="51"/>
      <c r="BV565" s="51"/>
      <c r="BW565" s="51"/>
      <c r="BX565" s="51"/>
      <c r="BY565" s="51"/>
      <c r="BZ565" s="51"/>
      <c r="CA565" s="51"/>
      <c r="CB565" s="51"/>
    </row>
    <row r="566" spans="1:80" ht="9.75" customHeight="1" x14ac:dyDescent="0.4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  <c r="BN566" s="51"/>
      <c r="BO566" s="51"/>
      <c r="BP566" s="51"/>
      <c r="BQ566" s="51"/>
      <c r="BR566" s="51"/>
      <c r="BS566" s="51"/>
      <c r="BT566" s="51"/>
      <c r="BU566" s="51"/>
      <c r="BV566" s="51"/>
      <c r="BW566" s="51"/>
      <c r="BX566" s="51"/>
      <c r="BY566" s="51"/>
      <c r="BZ566" s="51"/>
      <c r="CA566" s="51"/>
      <c r="CB566" s="51"/>
    </row>
    <row r="567" spans="1:80" ht="9.75" customHeight="1" x14ac:dyDescent="0.4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  <c r="BN567" s="51"/>
      <c r="BO567" s="51"/>
      <c r="BP567" s="51"/>
      <c r="BQ567" s="51"/>
      <c r="BR567" s="51"/>
      <c r="BS567" s="51"/>
      <c r="BT567" s="51"/>
      <c r="BU567" s="51"/>
      <c r="BV567" s="51"/>
      <c r="BW567" s="51"/>
      <c r="BX567" s="51"/>
      <c r="BY567" s="51"/>
      <c r="BZ567" s="51"/>
      <c r="CA567" s="51"/>
      <c r="CB567" s="51"/>
    </row>
    <row r="568" spans="1:80" ht="9.75" customHeight="1" x14ac:dyDescent="0.4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  <c r="BN568" s="51"/>
      <c r="BO568" s="51"/>
      <c r="BP568" s="51"/>
      <c r="BQ568" s="51"/>
      <c r="BR568" s="51"/>
      <c r="BS568" s="51"/>
      <c r="BT568" s="51"/>
      <c r="BU568" s="51"/>
      <c r="BV568" s="51"/>
      <c r="BW568" s="51"/>
      <c r="BX568" s="51"/>
      <c r="BY568" s="51"/>
      <c r="BZ568" s="51"/>
      <c r="CA568" s="51"/>
      <c r="CB568" s="51"/>
    </row>
    <row r="569" spans="1:80" ht="9.75" customHeight="1" x14ac:dyDescent="0.4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1"/>
      <c r="BM569" s="51"/>
      <c r="BN569" s="51"/>
      <c r="BO569" s="51"/>
      <c r="BP569" s="51"/>
      <c r="BQ569" s="51"/>
      <c r="BR569" s="51"/>
      <c r="BS569" s="51"/>
      <c r="BT569" s="51"/>
      <c r="BU569" s="51"/>
      <c r="BV569" s="51"/>
      <c r="BW569" s="51"/>
      <c r="BX569" s="51"/>
      <c r="BY569" s="51"/>
      <c r="BZ569" s="51"/>
      <c r="CA569" s="51"/>
      <c r="CB569" s="51"/>
    </row>
    <row r="570" spans="1:80" ht="9.75" customHeight="1" x14ac:dyDescent="0.4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1"/>
      <c r="BM570" s="51"/>
      <c r="BN570" s="51"/>
      <c r="BO570" s="51"/>
      <c r="BP570" s="51"/>
      <c r="BQ570" s="51"/>
      <c r="BR570" s="51"/>
      <c r="BS570" s="51"/>
      <c r="BT570" s="51"/>
      <c r="BU570" s="51"/>
      <c r="BV570" s="51"/>
      <c r="BW570" s="51"/>
      <c r="BX570" s="51"/>
      <c r="BY570" s="51"/>
      <c r="BZ570" s="51"/>
      <c r="CA570" s="51"/>
      <c r="CB570" s="51"/>
    </row>
    <row r="571" spans="1:80" ht="9.75" customHeight="1" x14ac:dyDescent="0.4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  <c r="BJ571" s="51"/>
      <c r="BK571" s="51"/>
      <c r="BL571" s="51"/>
      <c r="BM571" s="51"/>
      <c r="BN571" s="51"/>
      <c r="BO571" s="51"/>
      <c r="BP571" s="51"/>
      <c r="BQ571" s="51"/>
      <c r="BR571" s="51"/>
      <c r="BS571" s="51"/>
      <c r="BT571" s="51"/>
      <c r="BU571" s="51"/>
      <c r="BV571" s="51"/>
      <c r="BW571" s="51"/>
      <c r="BX571" s="51"/>
      <c r="BY571" s="51"/>
      <c r="BZ571" s="51"/>
      <c r="CA571" s="51"/>
      <c r="CB571" s="51"/>
    </row>
    <row r="572" spans="1:80" ht="9.75" customHeight="1" x14ac:dyDescent="0.4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51"/>
      <c r="BM572" s="51"/>
      <c r="BN572" s="51"/>
      <c r="BO572" s="51"/>
      <c r="BP572" s="51"/>
      <c r="BQ572" s="51"/>
      <c r="BR572" s="51"/>
      <c r="BS572" s="51"/>
      <c r="BT572" s="51"/>
      <c r="BU572" s="51"/>
      <c r="BV572" s="51"/>
      <c r="BW572" s="51"/>
      <c r="BX572" s="51"/>
      <c r="BY572" s="51"/>
      <c r="BZ572" s="51"/>
      <c r="CA572" s="51"/>
      <c r="CB572" s="51"/>
    </row>
    <row r="573" spans="1:80" ht="9.75" customHeight="1" x14ac:dyDescent="0.4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1"/>
      <c r="BM573" s="51"/>
      <c r="BN573" s="51"/>
      <c r="BO573" s="51"/>
      <c r="BP573" s="51"/>
      <c r="BQ573" s="51"/>
      <c r="BR573" s="51"/>
      <c r="BS573" s="51"/>
      <c r="BT573" s="51"/>
      <c r="BU573" s="51"/>
      <c r="BV573" s="51"/>
      <c r="BW573" s="51"/>
      <c r="BX573" s="51"/>
      <c r="BY573" s="51"/>
      <c r="BZ573" s="51"/>
      <c r="CA573" s="51"/>
      <c r="CB573" s="51"/>
    </row>
    <row r="574" spans="1:80" ht="9.75" customHeight="1" x14ac:dyDescent="0.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1"/>
      <c r="BM574" s="51"/>
      <c r="BN574" s="51"/>
      <c r="BO574" s="51"/>
      <c r="BP574" s="51"/>
      <c r="BQ574" s="51"/>
      <c r="BR574" s="51"/>
      <c r="BS574" s="51"/>
      <c r="BT574" s="51"/>
      <c r="BU574" s="51"/>
      <c r="BV574" s="51"/>
      <c r="BW574" s="51"/>
      <c r="BX574" s="51"/>
      <c r="BY574" s="51"/>
      <c r="BZ574" s="51"/>
      <c r="CA574" s="51"/>
      <c r="CB574" s="51"/>
    </row>
    <row r="575" spans="1:80" ht="9.75" customHeight="1" x14ac:dyDescent="0.4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  <c r="BJ575" s="51"/>
      <c r="BK575" s="51"/>
      <c r="BL575" s="51"/>
      <c r="BM575" s="51"/>
      <c r="BN575" s="51"/>
      <c r="BO575" s="51"/>
      <c r="BP575" s="51"/>
      <c r="BQ575" s="51"/>
      <c r="BR575" s="51"/>
      <c r="BS575" s="51"/>
      <c r="BT575" s="51"/>
      <c r="BU575" s="51"/>
      <c r="BV575" s="51"/>
      <c r="BW575" s="51"/>
      <c r="BX575" s="51"/>
      <c r="BY575" s="51"/>
      <c r="BZ575" s="51"/>
      <c r="CA575" s="51"/>
      <c r="CB575" s="51"/>
    </row>
    <row r="576" spans="1:80" ht="9.75" customHeight="1" x14ac:dyDescent="0.4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  <c r="BJ576" s="51"/>
      <c r="BK576" s="51"/>
      <c r="BL576" s="51"/>
      <c r="BM576" s="51"/>
      <c r="BN576" s="51"/>
      <c r="BO576" s="51"/>
      <c r="BP576" s="51"/>
      <c r="BQ576" s="51"/>
      <c r="BR576" s="51"/>
      <c r="BS576" s="51"/>
      <c r="BT576" s="51"/>
      <c r="BU576" s="51"/>
      <c r="BV576" s="51"/>
      <c r="BW576" s="51"/>
      <c r="BX576" s="51"/>
      <c r="BY576" s="51"/>
      <c r="BZ576" s="51"/>
      <c r="CA576" s="51"/>
      <c r="CB576" s="51"/>
    </row>
    <row r="577" spans="1:80" ht="9.75" customHeight="1" x14ac:dyDescent="0.4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  <c r="BJ577" s="51"/>
      <c r="BK577" s="51"/>
      <c r="BL577" s="51"/>
      <c r="BM577" s="51"/>
      <c r="BN577" s="51"/>
      <c r="BO577" s="51"/>
      <c r="BP577" s="51"/>
      <c r="BQ577" s="51"/>
      <c r="BR577" s="51"/>
      <c r="BS577" s="51"/>
      <c r="BT577" s="51"/>
      <c r="BU577" s="51"/>
      <c r="BV577" s="51"/>
      <c r="BW577" s="51"/>
      <c r="BX577" s="51"/>
      <c r="BY577" s="51"/>
      <c r="BZ577" s="51"/>
      <c r="CA577" s="51"/>
      <c r="CB577" s="51"/>
    </row>
    <row r="578" spans="1:80" ht="9.75" customHeight="1" x14ac:dyDescent="0.4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1"/>
      <c r="BM578" s="51"/>
      <c r="BN578" s="51"/>
      <c r="BO578" s="51"/>
      <c r="BP578" s="51"/>
      <c r="BQ578" s="51"/>
      <c r="BR578" s="51"/>
      <c r="BS578" s="51"/>
      <c r="BT578" s="51"/>
      <c r="BU578" s="51"/>
      <c r="BV578" s="51"/>
      <c r="BW578" s="51"/>
      <c r="BX578" s="51"/>
      <c r="BY578" s="51"/>
      <c r="BZ578" s="51"/>
      <c r="CA578" s="51"/>
      <c r="CB578" s="51"/>
    </row>
    <row r="579" spans="1:80" ht="9.75" customHeight="1" x14ac:dyDescent="0.4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  <c r="BN579" s="51"/>
      <c r="BO579" s="51"/>
      <c r="BP579" s="51"/>
      <c r="BQ579" s="51"/>
      <c r="BR579" s="51"/>
      <c r="BS579" s="51"/>
      <c r="BT579" s="51"/>
      <c r="BU579" s="51"/>
      <c r="BV579" s="51"/>
      <c r="BW579" s="51"/>
      <c r="BX579" s="51"/>
      <c r="BY579" s="51"/>
      <c r="BZ579" s="51"/>
      <c r="CA579" s="51"/>
      <c r="CB579" s="51"/>
    </row>
    <row r="580" spans="1:80" ht="9.75" customHeight="1" x14ac:dyDescent="0.4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  <c r="BN580" s="51"/>
      <c r="BO580" s="51"/>
      <c r="BP580" s="51"/>
      <c r="BQ580" s="51"/>
      <c r="BR580" s="51"/>
      <c r="BS580" s="51"/>
      <c r="BT580" s="51"/>
      <c r="BU580" s="51"/>
      <c r="BV580" s="51"/>
      <c r="BW580" s="51"/>
      <c r="BX580" s="51"/>
      <c r="BY580" s="51"/>
      <c r="BZ580" s="51"/>
      <c r="CA580" s="51"/>
      <c r="CB580" s="51"/>
    </row>
    <row r="581" spans="1:80" ht="9.75" customHeight="1" x14ac:dyDescent="0.4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1"/>
      <c r="BM581" s="51"/>
      <c r="BN581" s="51"/>
      <c r="BO581" s="51"/>
      <c r="BP581" s="51"/>
      <c r="BQ581" s="51"/>
      <c r="BR581" s="51"/>
      <c r="BS581" s="51"/>
      <c r="BT581" s="51"/>
      <c r="BU581" s="51"/>
      <c r="BV581" s="51"/>
      <c r="BW581" s="51"/>
      <c r="BX581" s="51"/>
      <c r="BY581" s="51"/>
      <c r="BZ581" s="51"/>
      <c r="CA581" s="51"/>
      <c r="CB581" s="51"/>
    </row>
    <row r="582" spans="1:80" ht="9.75" customHeight="1" x14ac:dyDescent="0.4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  <c r="BJ582" s="51"/>
      <c r="BK582" s="51"/>
      <c r="BL582" s="51"/>
      <c r="BM582" s="51"/>
      <c r="BN582" s="51"/>
      <c r="BO582" s="51"/>
      <c r="BP582" s="51"/>
      <c r="BQ582" s="51"/>
      <c r="BR582" s="51"/>
      <c r="BS582" s="51"/>
      <c r="BT582" s="51"/>
      <c r="BU582" s="51"/>
      <c r="BV582" s="51"/>
      <c r="BW582" s="51"/>
      <c r="BX582" s="51"/>
      <c r="BY582" s="51"/>
      <c r="BZ582" s="51"/>
      <c r="CA582" s="51"/>
      <c r="CB582" s="51"/>
    </row>
    <row r="583" spans="1:80" ht="9.75" customHeight="1" x14ac:dyDescent="0.4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  <c r="BJ583" s="51"/>
      <c r="BK583" s="51"/>
      <c r="BL583" s="51"/>
      <c r="BM583" s="51"/>
      <c r="BN583" s="51"/>
      <c r="BO583" s="51"/>
      <c r="BP583" s="51"/>
      <c r="BQ583" s="51"/>
      <c r="BR583" s="51"/>
      <c r="BS583" s="51"/>
      <c r="BT583" s="51"/>
      <c r="BU583" s="51"/>
      <c r="BV583" s="51"/>
      <c r="BW583" s="51"/>
      <c r="BX583" s="51"/>
      <c r="BY583" s="51"/>
      <c r="BZ583" s="51"/>
      <c r="CA583" s="51"/>
      <c r="CB583" s="51"/>
    </row>
    <row r="584" spans="1:80" ht="9.75" customHeight="1" x14ac:dyDescent="0.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51"/>
      <c r="BM584" s="51"/>
      <c r="BN584" s="51"/>
      <c r="BO584" s="51"/>
      <c r="BP584" s="51"/>
      <c r="BQ584" s="51"/>
      <c r="BR584" s="51"/>
      <c r="BS584" s="51"/>
      <c r="BT584" s="51"/>
      <c r="BU584" s="51"/>
      <c r="BV584" s="51"/>
      <c r="BW584" s="51"/>
      <c r="BX584" s="51"/>
      <c r="BY584" s="51"/>
      <c r="BZ584" s="51"/>
      <c r="CA584" s="51"/>
      <c r="CB584" s="51"/>
    </row>
    <row r="585" spans="1:80" ht="9.75" customHeight="1" x14ac:dyDescent="0.4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1"/>
      <c r="BM585" s="51"/>
      <c r="BN585" s="51"/>
      <c r="BO585" s="51"/>
      <c r="BP585" s="51"/>
      <c r="BQ585" s="51"/>
      <c r="BR585" s="51"/>
      <c r="BS585" s="51"/>
      <c r="BT585" s="51"/>
      <c r="BU585" s="51"/>
      <c r="BV585" s="51"/>
      <c r="BW585" s="51"/>
      <c r="BX585" s="51"/>
      <c r="BY585" s="51"/>
      <c r="BZ585" s="51"/>
      <c r="CA585" s="51"/>
      <c r="CB585" s="51"/>
    </row>
    <row r="586" spans="1:80" ht="9.75" customHeight="1" x14ac:dyDescent="0.4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51"/>
      <c r="BS586" s="51"/>
      <c r="BT586" s="51"/>
      <c r="BU586" s="51"/>
      <c r="BV586" s="51"/>
      <c r="BW586" s="51"/>
      <c r="BX586" s="51"/>
      <c r="BY586" s="51"/>
      <c r="BZ586" s="51"/>
      <c r="CA586" s="51"/>
      <c r="CB586" s="51"/>
    </row>
    <row r="587" spans="1:80" ht="9.75" customHeight="1" x14ac:dyDescent="0.4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  <c r="BJ587" s="51"/>
      <c r="BK587" s="51"/>
      <c r="BL587" s="51"/>
      <c r="BM587" s="51"/>
      <c r="BN587" s="51"/>
      <c r="BO587" s="51"/>
      <c r="BP587" s="51"/>
      <c r="BQ587" s="51"/>
      <c r="BR587" s="51"/>
      <c r="BS587" s="51"/>
      <c r="BT587" s="51"/>
      <c r="BU587" s="51"/>
      <c r="BV587" s="51"/>
      <c r="BW587" s="51"/>
      <c r="BX587" s="51"/>
      <c r="BY587" s="51"/>
      <c r="BZ587" s="51"/>
      <c r="CA587" s="51"/>
      <c r="CB587" s="51"/>
    </row>
    <row r="588" spans="1:80" ht="9.75" customHeight="1" x14ac:dyDescent="0.4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  <c r="BJ588" s="51"/>
      <c r="BK588" s="51"/>
      <c r="BL588" s="51"/>
      <c r="BM588" s="51"/>
      <c r="BN588" s="51"/>
      <c r="BO588" s="51"/>
      <c r="BP588" s="51"/>
      <c r="BQ588" s="51"/>
      <c r="BR588" s="51"/>
      <c r="BS588" s="51"/>
      <c r="BT588" s="51"/>
      <c r="BU588" s="51"/>
      <c r="BV588" s="51"/>
      <c r="BW588" s="51"/>
      <c r="BX588" s="51"/>
      <c r="BY588" s="51"/>
      <c r="BZ588" s="51"/>
      <c r="CA588" s="51"/>
      <c r="CB588" s="51"/>
    </row>
    <row r="589" spans="1:80" ht="9.75" customHeight="1" x14ac:dyDescent="0.4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  <c r="BJ589" s="51"/>
      <c r="BK589" s="51"/>
      <c r="BL589" s="51"/>
      <c r="BM589" s="51"/>
      <c r="BN589" s="51"/>
      <c r="BO589" s="51"/>
      <c r="BP589" s="51"/>
      <c r="BQ589" s="51"/>
      <c r="BR589" s="51"/>
      <c r="BS589" s="51"/>
      <c r="BT589" s="51"/>
      <c r="BU589" s="51"/>
      <c r="BV589" s="51"/>
      <c r="BW589" s="51"/>
      <c r="BX589" s="51"/>
      <c r="BY589" s="51"/>
      <c r="BZ589" s="51"/>
      <c r="CA589" s="51"/>
      <c r="CB589" s="51"/>
    </row>
    <row r="590" spans="1:80" ht="9.75" customHeight="1" x14ac:dyDescent="0.4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1"/>
      <c r="BM590" s="51"/>
      <c r="BN590" s="51"/>
      <c r="BO590" s="51"/>
      <c r="BP590" s="51"/>
      <c r="BQ590" s="51"/>
      <c r="BR590" s="51"/>
      <c r="BS590" s="51"/>
      <c r="BT590" s="51"/>
      <c r="BU590" s="51"/>
      <c r="BV590" s="51"/>
      <c r="BW590" s="51"/>
      <c r="BX590" s="51"/>
      <c r="BY590" s="51"/>
      <c r="BZ590" s="51"/>
      <c r="CA590" s="51"/>
      <c r="CB590" s="51"/>
    </row>
    <row r="591" spans="1:80" ht="9.75" customHeight="1" x14ac:dyDescent="0.4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1"/>
      <c r="BM591" s="51"/>
      <c r="BN591" s="51"/>
      <c r="BO591" s="51"/>
      <c r="BP591" s="51"/>
      <c r="BQ591" s="51"/>
      <c r="BR591" s="51"/>
      <c r="BS591" s="51"/>
      <c r="BT591" s="51"/>
      <c r="BU591" s="51"/>
      <c r="BV591" s="51"/>
      <c r="BW591" s="51"/>
      <c r="BX591" s="51"/>
      <c r="BY591" s="51"/>
      <c r="BZ591" s="51"/>
      <c r="CA591" s="51"/>
      <c r="CB591" s="51"/>
    </row>
    <row r="592" spans="1:80" ht="9.75" customHeight="1" x14ac:dyDescent="0.4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1"/>
      <c r="BM592" s="51"/>
      <c r="BN592" s="51"/>
      <c r="BO592" s="51"/>
      <c r="BP592" s="51"/>
      <c r="BQ592" s="51"/>
      <c r="BR592" s="51"/>
      <c r="BS592" s="51"/>
      <c r="BT592" s="51"/>
      <c r="BU592" s="51"/>
      <c r="BV592" s="51"/>
      <c r="BW592" s="51"/>
      <c r="BX592" s="51"/>
      <c r="BY592" s="51"/>
      <c r="BZ592" s="51"/>
      <c r="CA592" s="51"/>
      <c r="CB592" s="51"/>
    </row>
    <row r="593" spans="1:80" ht="9.75" customHeight="1" x14ac:dyDescent="0.4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  <c r="BJ593" s="51"/>
      <c r="BK593" s="51"/>
      <c r="BL593" s="51"/>
      <c r="BM593" s="51"/>
      <c r="BN593" s="51"/>
      <c r="BO593" s="51"/>
      <c r="BP593" s="51"/>
      <c r="BQ593" s="51"/>
      <c r="BR593" s="51"/>
      <c r="BS593" s="51"/>
      <c r="BT593" s="51"/>
      <c r="BU593" s="51"/>
      <c r="BV593" s="51"/>
      <c r="BW593" s="51"/>
      <c r="BX593" s="51"/>
      <c r="BY593" s="51"/>
      <c r="BZ593" s="51"/>
      <c r="CA593" s="51"/>
      <c r="CB593" s="51"/>
    </row>
    <row r="594" spans="1:80" ht="9.75" customHeight="1" x14ac:dyDescent="0.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  <c r="BJ594" s="51"/>
      <c r="BK594" s="51"/>
      <c r="BL594" s="51"/>
      <c r="BM594" s="51"/>
      <c r="BN594" s="51"/>
      <c r="BO594" s="51"/>
      <c r="BP594" s="51"/>
      <c r="BQ594" s="51"/>
      <c r="BR594" s="51"/>
      <c r="BS594" s="51"/>
      <c r="BT594" s="51"/>
      <c r="BU594" s="51"/>
      <c r="BV594" s="51"/>
      <c r="BW594" s="51"/>
      <c r="BX594" s="51"/>
      <c r="BY594" s="51"/>
      <c r="BZ594" s="51"/>
      <c r="CA594" s="51"/>
      <c r="CB594" s="51"/>
    </row>
    <row r="595" spans="1:80" ht="9.75" customHeight="1" x14ac:dyDescent="0.4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1"/>
      <c r="BM595" s="51"/>
      <c r="BN595" s="51"/>
      <c r="BO595" s="51"/>
      <c r="BP595" s="51"/>
      <c r="BQ595" s="51"/>
      <c r="BR595" s="51"/>
      <c r="BS595" s="51"/>
      <c r="BT595" s="51"/>
      <c r="BU595" s="51"/>
      <c r="BV595" s="51"/>
      <c r="BW595" s="51"/>
      <c r="BX595" s="51"/>
      <c r="BY595" s="51"/>
      <c r="BZ595" s="51"/>
      <c r="CA595" s="51"/>
      <c r="CB595" s="51"/>
    </row>
    <row r="596" spans="1:80" ht="9.75" customHeight="1" x14ac:dyDescent="0.4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1"/>
      <c r="BM596" s="51"/>
      <c r="BN596" s="51"/>
      <c r="BO596" s="51"/>
      <c r="BP596" s="51"/>
      <c r="BQ596" s="51"/>
      <c r="BR596" s="51"/>
      <c r="BS596" s="51"/>
      <c r="BT596" s="51"/>
      <c r="BU596" s="51"/>
      <c r="BV596" s="51"/>
      <c r="BW596" s="51"/>
      <c r="BX596" s="51"/>
      <c r="BY596" s="51"/>
      <c r="BZ596" s="51"/>
      <c r="CA596" s="51"/>
      <c r="CB596" s="51"/>
    </row>
    <row r="597" spans="1:80" ht="9.75" customHeight="1" x14ac:dyDescent="0.4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1"/>
      <c r="BM597" s="51"/>
      <c r="BN597" s="51"/>
      <c r="BO597" s="51"/>
      <c r="BP597" s="51"/>
      <c r="BQ597" s="51"/>
      <c r="BR597" s="51"/>
      <c r="BS597" s="51"/>
      <c r="BT597" s="51"/>
      <c r="BU597" s="51"/>
      <c r="BV597" s="51"/>
      <c r="BW597" s="51"/>
      <c r="BX597" s="51"/>
      <c r="BY597" s="51"/>
      <c r="BZ597" s="51"/>
      <c r="CA597" s="51"/>
      <c r="CB597" s="51"/>
    </row>
    <row r="598" spans="1:80" ht="9.75" customHeight="1" x14ac:dyDescent="0.4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1"/>
      <c r="BM598" s="51"/>
      <c r="BN598" s="51"/>
      <c r="BO598" s="51"/>
      <c r="BP598" s="51"/>
      <c r="BQ598" s="51"/>
      <c r="BR598" s="51"/>
      <c r="BS598" s="51"/>
      <c r="BT598" s="51"/>
      <c r="BU598" s="51"/>
      <c r="BV598" s="51"/>
      <c r="BW598" s="51"/>
      <c r="BX598" s="51"/>
      <c r="BY598" s="51"/>
      <c r="BZ598" s="51"/>
      <c r="CA598" s="51"/>
      <c r="CB598" s="51"/>
    </row>
    <row r="599" spans="1:80" ht="9.75" customHeight="1" x14ac:dyDescent="0.4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  <c r="BJ599" s="51"/>
      <c r="BK599" s="51"/>
      <c r="BL599" s="51"/>
      <c r="BM599" s="51"/>
      <c r="BN599" s="51"/>
      <c r="BO599" s="51"/>
      <c r="BP599" s="51"/>
      <c r="BQ599" s="51"/>
      <c r="BR599" s="51"/>
      <c r="BS599" s="51"/>
      <c r="BT599" s="51"/>
      <c r="BU599" s="51"/>
      <c r="BV599" s="51"/>
      <c r="BW599" s="51"/>
      <c r="BX599" s="51"/>
      <c r="BY599" s="51"/>
      <c r="BZ599" s="51"/>
      <c r="CA599" s="51"/>
      <c r="CB599" s="51"/>
    </row>
    <row r="600" spans="1:80" ht="9.75" customHeight="1" x14ac:dyDescent="0.4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  <c r="BJ600" s="51"/>
      <c r="BK600" s="51"/>
      <c r="BL600" s="51"/>
      <c r="BM600" s="51"/>
      <c r="BN600" s="51"/>
      <c r="BO600" s="51"/>
      <c r="BP600" s="51"/>
      <c r="BQ600" s="51"/>
      <c r="BR600" s="51"/>
      <c r="BS600" s="51"/>
      <c r="BT600" s="51"/>
      <c r="BU600" s="51"/>
      <c r="BV600" s="51"/>
      <c r="BW600" s="51"/>
      <c r="BX600" s="51"/>
      <c r="BY600" s="51"/>
      <c r="BZ600" s="51"/>
      <c r="CA600" s="51"/>
      <c r="CB600" s="51"/>
    </row>
    <row r="601" spans="1:80" ht="9.75" customHeight="1" x14ac:dyDescent="0.4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1"/>
      <c r="BM601" s="51"/>
      <c r="BN601" s="51"/>
      <c r="BO601" s="51"/>
      <c r="BP601" s="51"/>
      <c r="BQ601" s="51"/>
      <c r="BR601" s="51"/>
      <c r="BS601" s="51"/>
      <c r="BT601" s="51"/>
      <c r="BU601" s="51"/>
      <c r="BV601" s="51"/>
      <c r="BW601" s="51"/>
      <c r="BX601" s="51"/>
      <c r="BY601" s="51"/>
      <c r="BZ601" s="51"/>
      <c r="CA601" s="51"/>
      <c r="CB601" s="51"/>
    </row>
    <row r="602" spans="1:80" ht="9.75" customHeight="1" x14ac:dyDescent="0.4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1"/>
      <c r="BM602" s="51"/>
      <c r="BN602" s="51"/>
      <c r="BO602" s="51"/>
      <c r="BP602" s="51"/>
      <c r="BQ602" s="51"/>
      <c r="BR602" s="51"/>
      <c r="BS602" s="51"/>
      <c r="BT602" s="51"/>
      <c r="BU602" s="51"/>
      <c r="BV602" s="51"/>
      <c r="BW602" s="51"/>
      <c r="BX602" s="51"/>
      <c r="BY602" s="51"/>
      <c r="BZ602" s="51"/>
      <c r="CA602" s="51"/>
      <c r="CB602" s="51"/>
    </row>
    <row r="603" spans="1:80" ht="9.75" customHeight="1" x14ac:dyDescent="0.4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1"/>
      <c r="BM603" s="51"/>
      <c r="BN603" s="51"/>
      <c r="BO603" s="51"/>
      <c r="BP603" s="51"/>
      <c r="BQ603" s="51"/>
      <c r="BR603" s="51"/>
      <c r="BS603" s="51"/>
      <c r="BT603" s="51"/>
      <c r="BU603" s="51"/>
      <c r="BV603" s="51"/>
      <c r="BW603" s="51"/>
      <c r="BX603" s="51"/>
      <c r="BY603" s="51"/>
      <c r="BZ603" s="51"/>
      <c r="CA603" s="51"/>
      <c r="CB603" s="51"/>
    </row>
    <row r="604" spans="1:80" ht="9.75" customHeight="1" x14ac:dyDescent="0.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1"/>
      <c r="BM604" s="51"/>
      <c r="BN604" s="51"/>
      <c r="BO604" s="51"/>
      <c r="BP604" s="51"/>
      <c r="BQ604" s="51"/>
      <c r="BR604" s="51"/>
      <c r="BS604" s="51"/>
      <c r="BT604" s="51"/>
      <c r="BU604" s="51"/>
      <c r="BV604" s="51"/>
      <c r="BW604" s="51"/>
      <c r="BX604" s="51"/>
      <c r="BY604" s="51"/>
      <c r="BZ604" s="51"/>
      <c r="CA604" s="51"/>
      <c r="CB604" s="51"/>
    </row>
    <row r="605" spans="1:80" ht="9.75" customHeight="1" x14ac:dyDescent="0.4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  <c r="BJ605" s="51"/>
      <c r="BK605" s="51"/>
      <c r="BL605" s="51"/>
      <c r="BM605" s="51"/>
      <c r="BN605" s="51"/>
      <c r="BO605" s="51"/>
      <c r="BP605" s="51"/>
      <c r="BQ605" s="51"/>
      <c r="BR605" s="51"/>
      <c r="BS605" s="51"/>
      <c r="BT605" s="51"/>
      <c r="BU605" s="51"/>
      <c r="BV605" s="51"/>
      <c r="BW605" s="51"/>
      <c r="BX605" s="51"/>
      <c r="BY605" s="51"/>
      <c r="BZ605" s="51"/>
      <c r="CA605" s="51"/>
      <c r="CB605" s="51"/>
    </row>
    <row r="606" spans="1:80" ht="9.75" customHeight="1" x14ac:dyDescent="0.4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  <c r="BJ606" s="51"/>
      <c r="BK606" s="51"/>
      <c r="BL606" s="51"/>
      <c r="BM606" s="51"/>
      <c r="BN606" s="51"/>
      <c r="BO606" s="51"/>
      <c r="BP606" s="51"/>
      <c r="BQ606" s="51"/>
      <c r="BR606" s="51"/>
      <c r="BS606" s="51"/>
      <c r="BT606" s="51"/>
      <c r="BU606" s="51"/>
      <c r="BV606" s="51"/>
      <c r="BW606" s="51"/>
      <c r="BX606" s="51"/>
      <c r="BY606" s="51"/>
      <c r="BZ606" s="51"/>
      <c r="CA606" s="51"/>
      <c r="CB606" s="51"/>
    </row>
    <row r="607" spans="1:80" ht="9.75" customHeight="1" x14ac:dyDescent="0.4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1"/>
      <c r="BM607" s="51"/>
      <c r="BN607" s="51"/>
      <c r="BO607" s="51"/>
      <c r="BP607" s="51"/>
      <c r="BQ607" s="51"/>
      <c r="BR607" s="51"/>
      <c r="BS607" s="51"/>
      <c r="BT607" s="51"/>
      <c r="BU607" s="51"/>
      <c r="BV607" s="51"/>
      <c r="BW607" s="51"/>
      <c r="BX607" s="51"/>
      <c r="BY607" s="51"/>
      <c r="BZ607" s="51"/>
      <c r="CA607" s="51"/>
      <c r="CB607" s="51"/>
    </row>
    <row r="608" spans="1:80" ht="9.75" customHeight="1" x14ac:dyDescent="0.4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1"/>
      <c r="BM608" s="51"/>
      <c r="BN608" s="51"/>
      <c r="BO608" s="51"/>
      <c r="BP608" s="51"/>
      <c r="BQ608" s="51"/>
      <c r="BR608" s="51"/>
      <c r="BS608" s="51"/>
      <c r="BT608" s="51"/>
      <c r="BU608" s="51"/>
      <c r="BV608" s="51"/>
      <c r="BW608" s="51"/>
      <c r="BX608" s="51"/>
      <c r="BY608" s="51"/>
      <c r="BZ608" s="51"/>
      <c r="CA608" s="51"/>
      <c r="CB608" s="51"/>
    </row>
    <row r="609" spans="1:80" ht="9.75" customHeight="1" x14ac:dyDescent="0.4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1"/>
      <c r="BM609" s="51"/>
      <c r="BN609" s="51"/>
      <c r="BO609" s="51"/>
      <c r="BP609" s="51"/>
      <c r="BQ609" s="51"/>
      <c r="BR609" s="51"/>
      <c r="BS609" s="51"/>
      <c r="BT609" s="51"/>
      <c r="BU609" s="51"/>
      <c r="BV609" s="51"/>
      <c r="BW609" s="51"/>
      <c r="BX609" s="51"/>
      <c r="BY609" s="51"/>
      <c r="BZ609" s="51"/>
      <c r="CA609" s="51"/>
      <c r="CB609" s="51"/>
    </row>
    <row r="610" spans="1:80" ht="9.75" customHeight="1" x14ac:dyDescent="0.4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  <c r="BN610" s="51"/>
      <c r="BO610" s="51"/>
      <c r="BP610" s="51"/>
      <c r="BQ610" s="51"/>
      <c r="BR610" s="51"/>
      <c r="BS610" s="51"/>
      <c r="BT610" s="51"/>
      <c r="BU610" s="51"/>
      <c r="BV610" s="51"/>
      <c r="BW610" s="51"/>
      <c r="BX610" s="51"/>
      <c r="BY610" s="51"/>
      <c r="BZ610" s="51"/>
      <c r="CA610" s="51"/>
      <c r="CB610" s="51"/>
    </row>
    <row r="611" spans="1:80" ht="9.75" customHeight="1" x14ac:dyDescent="0.4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  <c r="BJ611" s="51"/>
      <c r="BK611" s="51"/>
      <c r="BL611" s="51"/>
      <c r="BM611" s="51"/>
      <c r="BN611" s="51"/>
      <c r="BO611" s="51"/>
      <c r="BP611" s="51"/>
      <c r="BQ611" s="51"/>
      <c r="BR611" s="51"/>
      <c r="BS611" s="51"/>
      <c r="BT611" s="51"/>
      <c r="BU611" s="51"/>
      <c r="BV611" s="51"/>
      <c r="BW611" s="51"/>
      <c r="BX611" s="51"/>
      <c r="BY611" s="51"/>
      <c r="BZ611" s="51"/>
      <c r="CA611" s="51"/>
      <c r="CB611" s="51"/>
    </row>
    <row r="612" spans="1:80" ht="9.75" customHeight="1" x14ac:dyDescent="0.4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  <c r="BJ612" s="51"/>
      <c r="BK612" s="51"/>
      <c r="BL612" s="51"/>
      <c r="BM612" s="51"/>
      <c r="BN612" s="51"/>
      <c r="BO612" s="51"/>
      <c r="BP612" s="51"/>
      <c r="BQ612" s="51"/>
      <c r="BR612" s="51"/>
      <c r="BS612" s="51"/>
      <c r="BT612" s="51"/>
      <c r="BU612" s="51"/>
      <c r="BV612" s="51"/>
      <c r="BW612" s="51"/>
      <c r="BX612" s="51"/>
      <c r="BY612" s="51"/>
      <c r="BZ612" s="51"/>
      <c r="CA612" s="51"/>
      <c r="CB612" s="51"/>
    </row>
    <row r="613" spans="1:80" ht="9.75" customHeight="1" x14ac:dyDescent="0.4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  <c r="BJ613" s="51"/>
      <c r="BK613" s="51"/>
      <c r="BL613" s="51"/>
      <c r="BM613" s="51"/>
      <c r="BN613" s="51"/>
      <c r="BO613" s="51"/>
      <c r="BP613" s="51"/>
      <c r="BQ613" s="51"/>
      <c r="BR613" s="51"/>
      <c r="BS613" s="51"/>
      <c r="BT613" s="51"/>
      <c r="BU613" s="51"/>
      <c r="BV613" s="51"/>
      <c r="BW613" s="51"/>
      <c r="BX613" s="51"/>
      <c r="BY613" s="51"/>
      <c r="BZ613" s="51"/>
      <c r="CA613" s="51"/>
      <c r="CB613" s="51"/>
    </row>
    <row r="614" spans="1:80" ht="9.75" customHeight="1" x14ac:dyDescent="0.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  <c r="BJ614" s="51"/>
      <c r="BK614" s="51"/>
      <c r="BL614" s="51"/>
      <c r="BM614" s="51"/>
      <c r="BN614" s="51"/>
      <c r="BO614" s="51"/>
      <c r="BP614" s="51"/>
      <c r="BQ614" s="51"/>
      <c r="BR614" s="51"/>
      <c r="BS614" s="51"/>
      <c r="BT614" s="51"/>
      <c r="BU614" s="51"/>
      <c r="BV614" s="51"/>
      <c r="BW614" s="51"/>
      <c r="BX614" s="51"/>
      <c r="BY614" s="51"/>
      <c r="BZ614" s="51"/>
      <c r="CA614" s="51"/>
      <c r="CB614" s="51"/>
    </row>
    <row r="615" spans="1:80" ht="9.75" customHeight="1" x14ac:dyDescent="0.4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  <c r="BJ615" s="51"/>
      <c r="BK615" s="51"/>
      <c r="BL615" s="51"/>
      <c r="BM615" s="51"/>
      <c r="BN615" s="51"/>
      <c r="BO615" s="51"/>
      <c r="BP615" s="51"/>
      <c r="BQ615" s="51"/>
      <c r="BR615" s="51"/>
      <c r="BS615" s="51"/>
      <c r="BT615" s="51"/>
      <c r="BU615" s="51"/>
      <c r="BV615" s="51"/>
      <c r="BW615" s="51"/>
      <c r="BX615" s="51"/>
      <c r="BY615" s="51"/>
      <c r="BZ615" s="51"/>
      <c r="CA615" s="51"/>
      <c r="CB615" s="51"/>
    </row>
    <row r="616" spans="1:80" ht="9.75" customHeight="1" x14ac:dyDescent="0.4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1"/>
      <c r="BM616" s="51"/>
      <c r="BN616" s="51"/>
      <c r="BO616" s="51"/>
      <c r="BP616" s="51"/>
      <c r="BQ616" s="51"/>
      <c r="BR616" s="51"/>
      <c r="BS616" s="51"/>
      <c r="BT616" s="51"/>
      <c r="BU616" s="51"/>
      <c r="BV616" s="51"/>
      <c r="BW616" s="51"/>
      <c r="BX616" s="51"/>
      <c r="BY616" s="51"/>
      <c r="BZ616" s="51"/>
      <c r="CA616" s="51"/>
      <c r="CB616" s="51"/>
    </row>
    <row r="617" spans="1:80" ht="9.75" customHeight="1" x14ac:dyDescent="0.4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1"/>
      <c r="BM617" s="51"/>
      <c r="BN617" s="51"/>
      <c r="BO617" s="51"/>
      <c r="BP617" s="51"/>
      <c r="BQ617" s="51"/>
      <c r="BR617" s="51"/>
      <c r="BS617" s="51"/>
      <c r="BT617" s="51"/>
      <c r="BU617" s="51"/>
      <c r="BV617" s="51"/>
      <c r="BW617" s="51"/>
      <c r="BX617" s="51"/>
      <c r="BY617" s="51"/>
      <c r="BZ617" s="51"/>
      <c r="CA617" s="51"/>
      <c r="CB617" s="51"/>
    </row>
    <row r="618" spans="1:80" ht="9.75" customHeight="1" x14ac:dyDescent="0.4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1"/>
      <c r="BM618" s="51"/>
      <c r="BN618" s="51"/>
      <c r="BO618" s="51"/>
      <c r="BP618" s="51"/>
      <c r="BQ618" s="51"/>
      <c r="BR618" s="51"/>
      <c r="BS618" s="51"/>
      <c r="BT618" s="51"/>
      <c r="BU618" s="51"/>
      <c r="BV618" s="51"/>
      <c r="BW618" s="51"/>
      <c r="BX618" s="51"/>
      <c r="BY618" s="51"/>
      <c r="BZ618" s="51"/>
      <c r="CA618" s="51"/>
      <c r="CB618" s="51"/>
    </row>
    <row r="619" spans="1:80" ht="9.75" customHeight="1" x14ac:dyDescent="0.4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  <c r="BJ619" s="51"/>
      <c r="BK619" s="51"/>
      <c r="BL619" s="51"/>
      <c r="BM619" s="51"/>
      <c r="BN619" s="51"/>
      <c r="BO619" s="51"/>
      <c r="BP619" s="51"/>
      <c r="BQ619" s="51"/>
      <c r="BR619" s="51"/>
      <c r="BS619" s="51"/>
      <c r="BT619" s="51"/>
      <c r="BU619" s="51"/>
      <c r="BV619" s="51"/>
      <c r="BW619" s="51"/>
      <c r="BX619" s="51"/>
      <c r="BY619" s="51"/>
      <c r="BZ619" s="51"/>
      <c r="CA619" s="51"/>
      <c r="CB619" s="51"/>
    </row>
    <row r="620" spans="1:80" ht="9.75" customHeight="1" x14ac:dyDescent="0.4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  <c r="BJ620" s="51"/>
      <c r="BK620" s="51"/>
      <c r="BL620" s="51"/>
      <c r="BM620" s="51"/>
      <c r="BN620" s="51"/>
      <c r="BO620" s="51"/>
      <c r="BP620" s="51"/>
      <c r="BQ620" s="51"/>
      <c r="BR620" s="51"/>
      <c r="BS620" s="51"/>
      <c r="BT620" s="51"/>
      <c r="BU620" s="51"/>
      <c r="BV620" s="51"/>
      <c r="BW620" s="51"/>
      <c r="BX620" s="51"/>
      <c r="BY620" s="51"/>
      <c r="BZ620" s="51"/>
      <c r="CA620" s="51"/>
      <c r="CB620" s="51"/>
    </row>
    <row r="621" spans="1:80" ht="9.75" customHeight="1" x14ac:dyDescent="0.4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1"/>
      <c r="BM621" s="51"/>
      <c r="BN621" s="51"/>
      <c r="BO621" s="51"/>
      <c r="BP621" s="51"/>
      <c r="BQ621" s="51"/>
      <c r="BR621" s="51"/>
      <c r="BS621" s="51"/>
      <c r="BT621" s="51"/>
      <c r="BU621" s="51"/>
      <c r="BV621" s="51"/>
      <c r="BW621" s="51"/>
      <c r="BX621" s="51"/>
      <c r="BY621" s="51"/>
      <c r="BZ621" s="51"/>
      <c r="CA621" s="51"/>
      <c r="CB621" s="51"/>
    </row>
    <row r="622" spans="1:80" ht="9.75" customHeight="1" x14ac:dyDescent="0.4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1"/>
      <c r="BM622" s="51"/>
      <c r="BN622" s="51"/>
      <c r="BO622" s="51"/>
      <c r="BP622" s="51"/>
      <c r="BQ622" s="51"/>
      <c r="BR622" s="51"/>
      <c r="BS622" s="51"/>
      <c r="BT622" s="51"/>
      <c r="BU622" s="51"/>
      <c r="BV622" s="51"/>
      <c r="BW622" s="51"/>
      <c r="BX622" s="51"/>
      <c r="BY622" s="51"/>
      <c r="BZ622" s="51"/>
      <c r="CA622" s="51"/>
      <c r="CB622" s="51"/>
    </row>
    <row r="623" spans="1:80" ht="9.75" customHeight="1" x14ac:dyDescent="0.4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  <c r="BJ623" s="51"/>
      <c r="BK623" s="51"/>
      <c r="BL623" s="51"/>
      <c r="BM623" s="51"/>
      <c r="BN623" s="51"/>
      <c r="BO623" s="51"/>
      <c r="BP623" s="51"/>
      <c r="BQ623" s="51"/>
      <c r="BR623" s="51"/>
      <c r="BS623" s="51"/>
      <c r="BT623" s="51"/>
      <c r="BU623" s="51"/>
      <c r="BV623" s="51"/>
      <c r="BW623" s="51"/>
      <c r="BX623" s="51"/>
      <c r="BY623" s="51"/>
      <c r="BZ623" s="51"/>
      <c r="CA623" s="51"/>
      <c r="CB623" s="51"/>
    </row>
    <row r="624" spans="1:80" ht="9.75" customHeight="1" x14ac:dyDescent="0.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  <c r="BJ624" s="51"/>
      <c r="BK624" s="51"/>
      <c r="BL624" s="51"/>
      <c r="BM624" s="51"/>
      <c r="BN624" s="51"/>
      <c r="BO624" s="51"/>
      <c r="BP624" s="51"/>
      <c r="BQ624" s="51"/>
      <c r="BR624" s="51"/>
      <c r="BS624" s="51"/>
      <c r="BT624" s="51"/>
      <c r="BU624" s="51"/>
      <c r="BV624" s="51"/>
      <c r="BW624" s="51"/>
      <c r="BX624" s="51"/>
      <c r="BY624" s="51"/>
      <c r="BZ624" s="51"/>
      <c r="CA624" s="51"/>
      <c r="CB624" s="51"/>
    </row>
    <row r="625" spans="1:80" ht="9.75" customHeight="1" x14ac:dyDescent="0.4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  <c r="BJ625" s="51"/>
      <c r="BK625" s="51"/>
      <c r="BL625" s="51"/>
      <c r="BM625" s="51"/>
      <c r="BN625" s="51"/>
      <c r="BO625" s="51"/>
      <c r="BP625" s="51"/>
      <c r="BQ625" s="51"/>
      <c r="BR625" s="51"/>
      <c r="BS625" s="51"/>
      <c r="BT625" s="51"/>
      <c r="BU625" s="51"/>
      <c r="BV625" s="51"/>
      <c r="BW625" s="51"/>
      <c r="BX625" s="51"/>
      <c r="BY625" s="51"/>
      <c r="BZ625" s="51"/>
      <c r="CA625" s="51"/>
      <c r="CB625" s="51"/>
    </row>
    <row r="626" spans="1:80" ht="9.75" customHeight="1" x14ac:dyDescent="0.4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  <c r="BJ626" s="51"/>
      <c r="BK626" s="51"/>
      <c r="BL626" s="51"/>
      <c r="BM626" s="51"/>
      <c r="BN626" s="51"/>
      <c r="BO626" s="51"/>
      <c r="BP626" s="51"/>
      <c r="BQ626" s="51"/>
      <c r="BR626" s="51"/>
      <c r="BS626" s="51"/>
      <c r="BT626" s="51"/>
      <c r="BU626" s="51"/>
      <c r="BV626" s="51"/>
      <c r="BW626" s="51"/>
      <c r="BX626" s="51"/>
      <c r="BY626" s="51"/>
      <c r="BZ626" s="51"/>
      <c r="CA626" s="51"/>
      <c r="CB626" s="51"/>
    </row>
    <row r="627" spans="1:80" ht="9.75" customHeight="1" x14ac:dyDescent="0.4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  <c r="BJ627" s="51"/>
      <c r="BK627" s="51"/>
      <c r="BL627" s="51"/>
      <c r="BM627" s="51"/>
      <c r="BN627" s="51"/>
      <c r="BO627" s="51"/>
      <c r="BP627" s="51"/>
      <c r="BQ627" s="51"/>
      <c r="BR627" s="51"/>
      <c r="BS627" s="51"/>
      <c r="BT627" s="51"/>
      <c r="BU627" s="51"/>
      <c r="BV627" s="51"/>
      <c r="BW627" s="51"/>
      <c r="BX627" s="51"/>
      <c r="BY627" s="51"/>
      <c r="BZ627" s="51"/>
      <c r="CA627" s="51"/>
      <c r="CB627" s="51"/>
    </row>
    <row r="628" spans="1:80" ht="9.75" customHeight="1" x14ac:dyDescent="0.4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  <c r="BJ628" s="51"/>
      <c r="BK628" s="51"/>
      <c r="BL628" s="51"/>
      <c r="BM628" s="51"/>
      <c r="BN628" s="51"/>
      <c r="BO628" s="51"/>
      <c r="BP628" s="51"/>
      <c r="BQ628" s="51"/>
      <c r="BR628" s="51"/>
      <c r="BS628" s="51"/>
      <c r="BT628" s="51"/>
      <c r="BU628" s="51"/>
      <c r="BV628" s="51"/>
      <c r="BW628" s="51"/>
      <c r="BX628" s="51"/>
      <c r="BY628" s="51"/>
      <c r="BZ628" s="51"/>
      <c r="CA628" s="51"/>
      <c r="CB628" s="51"/>
    </row>
    <row r="629" spans="1:80" ht="9.75" customHeight="1" x14ac:dyDescent="0.4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  <c r="BJ629" s="51"/>
      <c r="BK629" s="51"/>
      <c r="BL629" s="51"/>
      <c r="BM629" s="51"/>
      <c r="BN629" s="51"/>
      <c r="BO629" s="51"/>
      <c r="BP629" s="51"/>
      <c r="BQ629" s="51"/>
      <c r="BR629" s="51"/>
      <c r="BS629" s="51"/>
      <c r="BT629" s="51"/>
      <c r="BU629" s="51"/>
      <c r="BV629" s="51"/>
      <c r="BW629" s="51"/>
      <c r="BX629" s="51"/>
      <c r="BY629" s="51"/>
      <c r="BZ629" s="51"/>
      <c r="CA629" s="51"/>
      <c r="CB629" s="51"/>
    </row>
    <row r="630" spans="1:80" ht="9.75" customHeight="1" x14ac:dyDescent="0.4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  <c r="BJ630" s="51"/>
      <c r="BK630" s="51"/>
      <c r="BL630" s="51"/>
      <c r="BM630" s="51"/>
      <c r="BN630" s="51"/>
      <c r="BO630" s="51"/>
      <c r="BP630" s="51"/>
      <c r="BQ630" s="51"/>
      <c r="BR630" s="51"/>
      <c r="BS630" s="51"/>
      <c r="BT630" s="51"/>
      <c r="BU630" s="51"/>
      <c r="BV630" s="51"/>
      <c r="BW630" s="51"/>
      <c r="BX630" s="51"/>
      <c r="BY630" s="51"/>
      <c r="BZ630" s="51"/>
      <c r="CA630" s="51"/>
      <c r="CB630" s="51"/>
    </row>
    <row r="631" spans="1:80" ht="9.75" customHeight="1" x14ac:dyDescent="0.4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  <c r="BJ631" s="51"/>
      <c r="BK631" s="51"/>
      <c r="BL631" s="51"/>
      <c r="BM631" s="51"/>
      <c r="BN631" s="51"/>
      <c r="BO631" s="51"/>
      <c r="BP631" s="51"/>
      <c r="BQ631" s="51"/>
      <c r="BR631" s="51"/>
      <c r="BS631" s="51"/>
      <c r="BT631" s="51"/>
      <c r="BU631" s="51"/>
      <c r="BV631" s="51"/>
      <c r="BW631" s="51"/>
      <c r="BX631" s="51"/>
      <c r="BY631" s="51"/>
      <c r="BZ631" s="51"/>
      <c r="CA631" s="51"/>
      <c r="CB631" s="51"/>
    </row>
    <row r="632" spans="1:80" ht="9.75" customHeight="1" x14ac:dyDescent="0.4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  <c r="BJ632" s="51"/>
      <c r="BK632" s="51"/>
      <c r="BL632" s="51"/>
      <c r="BM632" s="51"/>
      <c r="BN632" s="51"/>
      <c r="BO632" s="51"/>
      <c r="BP632" s="51"/>
      <c r="BQ632" s="51"/>
      <c r="BR632" s="51"/>
      <c r="BS632" s="51"/>
      <c r="BT632" s="51"/>
      <c r="BU632" s="51"/>
      <c r="BV632" s="51"/>
      <c r="BW632" s="51"/>
      <c r="BX632" s="51"/>
      <c r="BY632" s="51"/>
      <c r="BZ632" s="51"/>
      <c r="CA632" s="51"/>
      <c r="CB632" s="51"/>
    </row>
    <row r="633" spans="1:80" ht="9.75" customHeight="1" x14ac:dyDescent="0.4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  <c r="BJ633" s="51"/>
      <c r="BK633" s="51"/>
      <c r="BL633" s="51"/>
      <c r="BM633" s="51"/>
      <c r="BN633" s="51"/>
      <c r="BO633" s="51"/>
      <c r="BP633" s="51"/>
      <c r="BQ633" s="51"/>
      <c r="BR633" s="51"/>
      <c r="BS633" s="51"/>
      <c r="BT633" s="51"/>
      <c r="BU633" s="51"/>
      <c r="BV633" s="51"/>
      <c r="BW633" s="51"/>
      <c r="BX633" s="51"/>
      <c r="BY633" s="51"/>
      <c r="BZ633" s="51"/>
      <c r="CA633" s="51"/>
      <c r="CB633" s="51"/>
    </row>
    <row r="634" spans="1:80" ht="9.75" customHeight="1" x14ac:dyDescent="0.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  <c r="BJ634" s="51"/>
      <c r="BK634" s="51"/>
      <c r="BL634" s="51"/>
      <c r="BM634" s="51"/>
      <c r="BN634" s="51"/>
      <c r="BO634" s="51"/>
      <c r="BP634" s="51"/>
      <c r="BQ634" s="51"/>
      <c r="BR634" s="51"/>
      <c r="BS634" s="51"/>
      <c r="BT634" s="51"/>
      <c r="BU634" s="51"/>
      <c r="BV634" s="51"/>
      <c r="BW634" s="51"/>
      <c r="BX634" s="51"/>
      <c r="BY634" s="51"/>
      <c r="BZ634" s="51"/>
      <c r="CA634" s="51"/>
      <c r="CB634" s="51"/>
    </row>
    <row r="635" spans="1:80" ht="9.75" customHeight="1" x14ac:dyDescent="0.4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  <c r="BJ635" s="51"/>
      <c r="BK635" s="51"/>
      <c r="BL635" s="51"/>
      <c r="BM635" s="51"/>
      <c r="BN635" s="51"/>
      <c r="BO635" s="51"/>
      <c r="BP635" s="51"/>
      <c r="BQ635" s="51"/>
      <c r="BR635" s="51"/>
      <c r="BS635" s="51"/>
      <c r="BT635" s="51"/>
      <c r="BU635" s="51"/>
      <c r="BV635" s="51"/>
      <c r="BW635" s="51"/>
      <c r="BX635" s="51"/>
      <c r="BY635" s="51"/>
      <c r="BZ635" s="51"/>
      <c r="CA635" s="51"/>
      <c r="CB635" s="51"/>
    </row>
    <row r="636" spans="1:80" ht="9.75" customHeight="1" x14ac:dyDescent="0.4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  <c r="BJ636" s="51"/>
      <c r="BK636" s="51"/>
      <c r="BL636" s="51"/>
      <c r="BM636" s="51"/>
      <c r="BN636" s="51"/>
      <c r="BO636" s="51"/>
      <c r="BP636" s="51"/>
      <c r="BQ636" s="51"/>
      <c r="BR636" s="51"/>
      <c r="BS636" s="51"/>
      <c r="BT636" s="51"/>
      <c r="BU636" s="51"/>
      <c r="BV636" s="51"/>
      <c r="BW636" s="51"/>
      <c r="BX636" s="51"/>
      <c r="BY636" s="51"/>
      <c r="BZ636" s="51"/>
      <c r="CA636" s="51"/>
      <c r="CB636" s="51"/>
    </row>
    <row r="637" spans="1:80" ht="9.75" customHeight="1" x14ac:dyDescent="0.4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  <c r="BJ637" s="51"/>
      <c r="BK637" s="51"/>
      <c r="BL637" s="51"/>
      <c r="BM637" s="51"/>
      <c r="BN637" s="51"/>
      <c r="BO637" s="51"/>
      <c r="BP637" s="51"/>
      <c r="BQ637" s="51"/>
      <c r="BR637" s="51"/>
      <c r="BS637" s="51"/>
      <c r="BT637" s="51"/>
      <c r="BU637" s="51"/>
      <c r="BV637" s="51"/>
      <c r="BW637" s="51"/>
      <c r="BX637" s="51"/>
      <c r="BY637" s="51"/>
      <c r="BZ637" s="51"/>
      <c r="CA637" s="51"/>
      <c r="CB637" s="51"/>
    </row>
    <row r="638" spans="1:80" ht="9.75" customHeight="1" x14ac:dyDescent="0.4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  <c r="BJ638" s="51"/>
      <c r="BK638" s="51"/>
      <c r="BL638" s="51"/>
      <c r="BM638" s="51"/>
      <c r="BN638" s="51"/>
      <c r="BO638" s="51"/>
      <c r="BP638" s="51"/>
      <c r="BQ638" s="51"/>
      <c r="BR638" s="51"/>
      <c r="BS638" s="51"/>
      <c r="BT638" s="51"/>
      <c r="BU638" s="51"/>
      <c r="BV638" s="51"/>
      <c r="BW638" s="51"/>
      <c r="BX638" s="51"/>
      <c r="BY638" s="51"/>
      <c r="BZ638" s="51"/>
      <c r="CA638" s="51"/>
      <c r="CB638" s="51"/>
    </row>
    <row r="639" spans="1:80" ht="9.75" customHeight="1" x14ac:dyDescent="0.4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  <c r="BJ639" s="51"/>
      <c r="BK639" s="51"/>
      <c r="BL639" s="51"/>
      <c r="BM639" s="51"/>
      <c r="BN639" s="51"/>
      <c r="BO639" s="51"/>
      <c r="BP639" s="51"/>
      <c r="BQ639" s="51"/>
      <c r="BR639" s="51"/>
      <c r="BS639" s="51"/>
      <c r="BT639" s="51"/>
      <c r="BU639" s="51"/>
      <c r="BV639" s="51"/>
      <c r="BW639" s="51"/>
      <c r="BX639" s="51"/>
      <c r="BY639" s="51"/>
      <c r="BZ639" s="51"/>
      <c r="CA639" s="51"/>
      <c r="CB639" s="51"/>
    </row>
    <row r="640" spans="1:80" ht="9.75" customHeight="1" x14ac:dyDescent="0.4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  <c r="BJ640" s="51"/>
      <c r="BK640" s="51"/>
      <c r="BL640" s="51"/>
      <c r="BM640" s="51"/>
      <c r="BN640" s="51"/>
      <c r="BO640" s="51"/>
      <c r="BP640" s="51"/>
      <c r="BQ640" s="51"/>
      <c r="BR640" s="51"/>
      <c r="BS640" s="51"/>
      <c r="BT640" s="51"/>
      <c r="BU640" s="51"/>
      <c r="BV640" s="51"/>
      <c r="BW640" s="51"/>
      <c r="BX640" s="51"/>
      <c r="BY640" s="51"/>
      <c r="BZ640" s="51"/>
      <c r="CA640" s="51"/>
      <c r="CB640" s="51"/>
    </row>
    <row r="641" spans="1:80" ht="9.75" customHeight="1" x14ac:dyDescent="0.4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  <c r="BJ641" s="51"/>
      <c r="BK641" s="51"/>
      <c r="BL641" s="51"/>
      <c r="BM641" s="51"/>
      <c r="BN641" s="51"/>
      <c r="BO641" s="51"/>
      <c r="BP641" s="51"/>
      <c r="BQ641" s="51"/>
      <c r="BR641" s="51"/>
      <c r="BS641" s="51"/>
      <c r="BT641" s="51"/>
      <c r="BU641" s="51"/>
      <c r="BV641" s="51"/>
      <c r="BW641" s="51"/>
      <c r="BX641" s="51"/>
      <c r="BY641" s="51"/>
      <c r="BZ641" s="51"/>
      <c r="CA641" s="51"/>
      <c r="CB641" s="51"/>
    </row>
    <row r="642" spans="1:80" ht="9.75" customHeight="1" x14ac:dyDescent="0.4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  <c r="BJ642" s="51"/>
      <c r="BK642" s="51"/>
      <c r="BL642" s="51"/>
      <c r="BM642" s="51"/>
      <c r="BN642" s="51"/>
      <c r="BO642" s="51"/>
      <c r="BP642" s="51"/>
      <c r="BQ642" s="51"/>
      <c r="BR642" s="51"/>
      <c r="BS642" s="51"/>
      <c r="BT642" s="51"/>
      <c r="BU642" s="51"/>
      <c r="BV642" s="51"/>
      <c r="BW642" s="51"/>
      <c r="BX642" s="51"/>
      <c r="BY642" s="51"/>
      <c r="BZ642" s="51"/>
      <c r="CA642" s="51"/>
      <c r="CB642" s="51"/>
    </row>
    <row r="643" spans="1:80" ht="9.75" customHeight="1" x14ac:dyDescent="0.4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  <c r="BJ643" s="51"/>
      <c r="BK643" s="51"/>
      <c r="BL643" s="51"/>
      <c r="BM643" s="51"/>
      <c r="BN643" s="51"/>
      <c r="BO643" s="51"/>
      <c r="BP643" s="51"/>
      <c r="BQ643" s="51"/>
      <c r="BR643" s="51"/>
      <c r="BS643" s="51"/>
      <c r="BT643" s="51"/>
      <c r="BU643" s="51"/>
      <c r="BV643" s="51"/>
      <c r="BW643" s="51"/>
      <c r="BX643" s="51"/>
      <c r="BY643" s="51"/>
      <c r="BZ643" s="51"/>
      <c r="CA643" s="51"/>
      <c r="CB643" s="51"/>
    </row>
    <row r="644" spans="1:80" ht="9.75" customHeight="1" x14ac:dyDescent="0.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  <c r="BJ644" s="51"/>
      <c r="BK644" s="51"/>
      <c r="BL644" s="51"/>
      <c r="BM644" s="51"/>
      <c r="BN644" s="51"/>
      <c r="BO644" s="51"/>
      <c r="BP644" s="51"/>
      <c r="BQ644" s="51"/>
      <c r="BR644" s="51"/>
      <c r="BS644" s="51"/>
      <c r="BT644" s="51"/>
      <c r="BU644" s="51"/>
      <c r="BV644" s="51"/>
      <c r="BW644" s="51"/>
      <c r="BX644" s="51"/>
      <c r="BY644" s="51"/>
      <c r="BZ644" s="51"/>
      <c r="CA644" s="51"/>
      <c r="CB644" s="51"/>
    </row>
    <row r="645" spans="1:80" ht="9.75" customHeight="1" x14ac:dyDescent="0.4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  <c r="BJ645" s="51"/>
      <c r="BK645" s="51"/>
      <c r="BL645" s="51"/>
      <c r="BM645" s="51"/>
      <c r="BN645" s="51"/>
      <c r="BO645" s="51"/>
      <c r="BP645" s="51"/>
      <c r="BQ645" s="51"/>
      <c r="BR645" s="51"/>
      <c r="BS645" s="51"/>
      <c r="BT645" s="51"/>
      <c r="BU645" s="51"/>
      <c r="BV645" s="51"/>
      <c r="BW645" s="51"/>
      <c r="BX645" s="51"/>
      <c r="BY645" s="51"/>
      <c r="BZ645" s="51"/>
      <c r="CA645" s="51"/>
      <c r="CB645" s="51"/>
    </row>
    <row r="646" spans="1:80" ht="9.75" customHeight="1" x14ac:dyDescent="0.4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  <c r="BJ646" s="51"/>
      <c r="BK646" s="51"/>
      <c r="BL646" s="51"/>
      <c r="BM646" s="51"/>
      <c r="BN646" s="51"/>
      <c r="BO646" s="51"/>
      <c r="BP646" s="51"/>
      <c r="BQ646" s="51"/>
      <c r="BR646" s="51"/>
      <c r="BS646" s="51"/>
      <c r="BT646" s="51"/>
      <c r="BU646" s="51"/>
      <c r="BV646" s="51"/>
      <c r="BW646" s="51"/>
      <c r="BX646" s="51"/>
      <c r="BY646" s="51"/>
      <c r="BZ646" s="51"/>
      <c r="CA646" s="51"/>
      <c r="CB646" s="51"/>
    </row>
    <row r="647" spans="1:80" ht="9.75" customHeight="1" x14ac:dyDescent="0.4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  <c r="BJ647" s="51"/>
      <c r="BK647" s="51"/>
      <c r="BL647" s="51"/>
      <c r="BM647" s="51"/>
      <c r="BN647" s="51"/>
      <c r="BO647" s="51"/>
      <c r="BP647" s="51"/>
      <c r="BQ647" s="51"/>
      <c r="BR647" s="51"/>
      <c r="BS647" s="51"/>
      <c r="BT647" s="51"/>
      <c r="BU647" s="51"/>
      <c r="BV647" s="51"/>
      <c r="BW647" s="51"/>
      <c r="BX647" s="51"/>
      <c r="BY647" s="51"/>
      <c r="BZ647" s="51"/>
      <c r="CA647" s="51"/>
      <c r="CB647" s="51"/>
    </row>
    <row r="648" spans="1:80" ht="9.75" customHeight="1" x14ac:dyDescent="0.4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  <c r="BJ648" s="51"/>
      <c r="BK648" s="51"/>
      <c r="BL648" s="51"/>
      <c r="BM648" s="51"/>
      <c r="BN648" s="51"/>
      <c r="BO648" s="51"/>
      <c r="BP648" s="51"/>
      <c r="BQ648" s="51"/>
      <c r="BR648" s="51"/>
      <c r="BS648" s="51"/>
      <c r="BT648" s="51"/>
      <c r="BU648" s="51"/>
      <c r="BV648" s="51"/>
      <c r="BW648" s="51"/>
      <c r="BX648" s="51"/>
      <c r="BY648" s="51"/>
      <c r="BZ648" s="51"/>
      <c r="CA648" s="51"/>
      <c r="CB648" s="51"/>
    </row>
    <row r="649" spans="1:80" ht="9.75" customHeight="1" x14ac:dyDescent="0.4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  <c r="BN649" s="51"/>
      <c r="BO649" s="51"/>
      <c r="BP649" s="51"/>
      <c r="BQ649" s="51"/>
      <c r="BR649" s="51"/>
      <c r="BS649" s="51"/>
      <c r="BT649" s="51"/>
      <c r="BU649" s="51"/>
      <c r="BV649" s="51"/>
      <c r="BW649" s="51"/>
      <c r="BX649" s="51"/>
      <c r="BY649" s="51"/>
      <c r="BZ649" s="51"/>
      <c r="CA649" s="51"/>
      <c r="CB649" s="51"/>
    </row>
    <row r="650" spans="1:80" ht="9.75" customHeight="1" x14ac:dyDescent="0.4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  <c r="BJ650" s="51"/>
      <c r="BK650" s="51"/>
      <c r="BL650" s="51"/>
      <c r="BM650" s="51"/>
      <c r="BN650" s="51"/>
      <c r="BO650" s="51"/>
      <c r="BP650" s="51"/>
      <c r="BQ650" s="51"/>
      <c r="BR650" s="51"/>
      <c r="BS650" s="51"/>
      <c r="BT650" s="51"/>
      <c r="BU650" s="51"/>
      <c r="BV650" s="51"/>
      <c r="BW650" s="51"/>
      <c r="BX650" s="51"/>
      <c r="BY650" s="51"/>
      <c r="BZ650" s="51"/>
      <c r="CA650" s="51"/>
      <c r="CB650" s="51"/>
    </row>
    <row r="651" spans="1:80" ht="9.75" customHeight="1" x14ac:dyDescent="0.4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  <c r="BJ651" s="51"/>
      <c r="BK651" s="51"/>
      <c r="BL651" s="51"/>
      <c r="BM651" s="51"/>
      <c r="BN651" s="51"/>
      <c r="BO651" s="51"/>
      <c r="BP651" s="51"/>
      <c r="BQ651" s="51"/>
      <c r="BR651" s="51"/>
      <c r="BS651" s="51"/>
      <c r="BT651" s="51"/>
      <c r="BU651" s="51"/>
      <c r="BV651" s="51"/>
      <c r="BW651" s="51"/>
      <c r="BX651" s="51"/>
      <c r="BY651" s="51"/>
      <c r="BZ651" s="51"/>
      <c r="CA651" s="51"/>
      <c r="CB651" s="51"/>
    </row>
    <row r="652" spans="1:80" ht="9.75" customHeight="1" x14ac:dyDescent="0.4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  <c r="BJ652" s="51"/>
      <c r="BK652" s="51"/>
      <c r="BL652" s="51"/>
      <c r="BM652" s="51"/>
      <c r="BN652" s="51"/>
      <c r="BO652" s="51"/>
      <c r="BP652" s="51"/>
      <c r="BQ652" s="51"/>
      <c r="BR652" s="51"/>
      <c r="BS652" s="51"/>
      <c r="BT652" s="51"/>
      <c r="BU652" s="51"/>
      <c r="BV652" s="51"/>
      <c r="BW652" s="51"/>
      <c r="BX652" s="51"/>
      <c r="BY652" s="51"/>
      <c r="BZ652" s="51"/>
      <c r="CA652" s="51"/>
      <c r="CB652" s="51"/>
    </row>
    <row r="653" spans="1:80" ht="9.75" customHeight="1" x14ac:dyDescent="0.4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  <c r="BN653" s="51"/>
      <c r="BO653" s="51"/>
      <c r="BP653" s="51"/>
      <c r="BQ653" s="51"/>
      <c r="BR653" s="51"/>
      <c r="BS653" s="51"/>
      <c r="BT653" s="51"/>
      <c r="BU653" s="51"/>
      <c r="BV653" s="51"/>
      <c r="BW653" s="51"/>
      <c r="BX653" s="51"/>
      <c r="BY653" s="51"/>
      <c r="BZ653" s="51"/>
      <c r="CA653" s="51"/>
      <c r="CB653" s="51"/>
    </row>
    <row r="654" spans="1:80" ht="9.75" customHeight="1" x14ac:dyDescent="0.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  <c r="BJ654" s="51"/>
      <c r="BK654" s="51"/>
      <c r="BL654" s="51"/>
      <c r="BM654" s="51"/>
      <c r="BN654" s="51"/>
      <c r="BO654" s="51"/>
      <c r="BP654" s="51"/>
      <c r="BQ654" s="51"/>
      <c r="BR654" s="51"/>
      <c r="BS654" s="51"/>
      <c r="BT654" s="51"/>
      <c r="BU654" s="51"/>
      <c r="BV654" s="51"/>
      <c r="BW654" s="51"/>
      <c r="BX654" s="51"/>
      <c r="BY654" s="51"/>
      <c r="BZ654" s="51"/>
      <c r="CA654" s="51"/>
      <c r="CB654" s="51"/>
    </row>
    <row r="655" spans="1:80" ht="9.75" customHeight="1" x14ac:dyDescent="0.4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  <c r="BN655" s="51"/>
      <c r="BO655" s="51"/>
      <c r="BP655" s="51"/>
      <c r="BQ655" s="51"/>
      <c r="BR655" s="51"/>
      <c r="BS655" s="51"/>
      <c r="BT655" s="51"/>
      <c r="BU655" s="51"/>
      <c r="BV655" s="51"/>
      <c r="BW655" s="51"/>
      <c r="BX655" s="51"/>
      <c r="BY655" s="51"/>
      <c r="BZ655" s="51"/>
      <c r="CA655" s="51"/>
      <c r="CB655" s="51"/>
    </row>
    <row r="656" spans="1:80" ht="9.75" customHeight="1" x14ac:dyDescent="0.4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  <c r="BN656" s="51"/>
      <c r="BO656" s="51"/>
      <c r="BP656" s="51"/>
      <c r="BQ656" s="51"/>
      <c r="BR656" s="51"/>
      <c r="BS656" s="51"/>
      <c r="BT656" s="51"/>
      <c r="BU656" s="51"/>
      <c r="BV656" s="51"/>
      <c r="BW656" s="51"/>
      <c r="BX656" s="51"/>
      <c r="BY656" s="51"/>
      <c r="BZ656" s="51"/>
      <c r="CA656" s="51"/>
      <c r="CB656" s="51"/>
    </row>
    <row r="657" spans="1:80" ht="9.75" customHeight="1" x14ac:dyDescent="0.4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  <c r="BJ657" s="51"/>
      <c r="BK657" s="51"/>
      <c r="BL657" s="51"/>
      <c r="BM657" s="51"/>
      <c r="BN657" s="51"/>
      <c r="BO657" s="51"/>
      <c r="BP657" s="51"/>
      <c r="BQ657" s="51"/>
      <c r="BR657" s="51"/>
      <c r="BS657" s="51"/>
      <c r="BT657" s="51"/>
      <c r="BU657" s="51"/>
      <c r="BV657" s="51"/>
      <c r="BW657" s="51"/>
      <c r="BX657" s="51"/>
      <c r="BY657" s="51"/>
      <c r="BZ657" s="51"/>
      <c r="CA657" s="51"/>
      <c r="CB657" s="51"/>
    </row>
    <row r="658" spans="1:80" ht="9.75" customHeight="1" x14ac:dyDescent="0.4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  <c r="BJ658" s="51"/>
      <c r="BK658" s="51"/>
      <c r="BL658" s="51"/>
      <c r="BM658" s="51"/>
      <c r="BN658" s="51"/>
      <c r="BO658" s="51"/>
      <c r="BP658" s="51"/>
      <c r="BQ658" s="51"/>
      <c r="BR658" s="51"/>
      <c r="BS658" s="51"/>
      <c r="BT658" s="51"/>
      <c r="BU658" s="51"/>
      <c r="BV658" s="51"/>
      <c r="BW658" s="51"/>
      <c r="BX658" s="51"/>
      <c r="BY658" s="51"/>
      <c r="BZ658" s="51"/>
      <c r="CA658" s="51"/>
      <c r="CB658" s="51"/>
    </row>
    <row r="659" spans="1:80" ht="9.75" customHeight="1" x14ac:dyDescent="0.4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  <c r="BJ659" s="51"/>
      <c r="BK659" s="51"/>
      <c r="BL659" s="51"/>
      <c r="BM659" s="51"/>
      <c r="BN659" s="51"/>
      <c r="BO659" s="51"/>
      <c r="BP659" s="51"/>
      <c r="BQ659" s="51"/>
      <c r="BR659" s="51"/>
      <c r="BS659" s="51"/>
      <c r="BT659" s="51"/>
      <c r="BU659" s="51"/>
      <c r="BV659" s="51"/>
      <c r="BW659" s="51"/>
      <c r="BX659" s="51"/>
      <c r="BY659" s="51"/>
      <c r="BZ659" s="51"/>
      <c r="CA659" s="51"/>
      <c r="CB659" s="51"/>
    </row>
    <row r="660" spans="1:80" ht="9.75" customHeight="1" x14ac:dyDescent="0.4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  <c r="BJ660" s="51"/>
      <c r="BK660" s="51"/>
      <c r="BL660" s="51"/>
      <c r="BM660" s="51"/>
      <c r="BN660" s="51"/>
      <c r="BO660" s="51"/>
      <c r="BP660" s="51"/>
      <c r="BQ660" s="51"/>
      <c r="BR660" s="51"/>
      <c r="BS660" s="51"/>
      <c r="BT660" s="51"/>
      <c r="BU660" s="51"/>
      <c r="BV660" s="51"/>
      <c r="BW660" s="51"/>
      <c r="BX660" s="51"/>
      <c r="BY660" s="51"/>
      <c r="BZ660" s="51"/>
      <c r="CA660" s="51"/>
      <c r="CB660" s="51"/>
    </row>
    <row r="661" spans="1:80" ht="9.75" customHeight="1" x14ac:dyDescent="0.4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  <c r="BJ661" s="51"/>
      <c r="BK661" s="51"/>
      <c r="BL661" s="51"/>
      <c r="BM661" s="51"/>
      <c r="BN661" s="51"/>
      <c r="BO661" s="51"/>
      <c r="BP661" s="51"/>
      <c r="BQ661" s="51"/>
      <c r="BR661" s="51"/>
      <c r="BS661" s="51"/>
      <c r="BT661" s="51"/>
      <c r="BU661" s="51"/>
      <c r="BV661" s="51"/>
      <c r="BW661" s="51"/>
      <c r="BX661" s="51"/>
      <c r="BY661" s="51"/>
      <c r="BZ661" s="51"/>
      <c r="CA661" s="51"/>
      <c r="CB661" s="51"/>
    </row>
    <row r="662" spans="1:80" ht="9.75" customHeight="1" x14ac:dyDescent="0.4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  <c r="BJ662" s="51"/>
      <c r="BK662" s="51"/>
      <c r="BL662" s="51"/>
      <c r="BM662" s="51"/>
      <c r="BN662" s="51"/>
      <c r="BO662" s="51"/>
      <c r="BP662" s="51"/>
      <c r="BQ662" s="51"/>
      <c r="BR662" s="51"/>
      <c r="BS662" s="51"/>
      <c r="BT662" s="51"/>
      <c r="BU662" s="51"/>
      <c r="BV662" s="51"/>
      <c r="BW662" s="51"/>
      <c r="BX662" s="51"/>
      <c r="BY662" s="51"/>
      <c r="BZ662" s="51"/>
      <c r="CA662" s="51"/>
      <c r="CB662" s="51"/>
    </row>
    <row r="663" spans="1:80" ht="9.75" customHeight="1" x14ac:dyDescent="0.4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  <c r="BJ663" s="51"/>
      <c r="BK663" s="51"/>
      <c r="BL663" s="51"/>
      <c r="BM663" s="51"/>
      <c r="BN663" s="51"/>
      <c r="BO663" s="51"/>
      <c r="BP663" s="51"/>
      <c r="BQ663" s="51"/>
      <c r="BR663" s="51"/>
      <c r="BS663" s="51"/>
      <c r="BT663" s="51"/>
      <c r="BU663" s="51"/>
      <c r="BV663" s="51"/>
      <c r="BW663" s="51"/>
      <c r="BX663" s="51"/>
      <c r="BY663" s="51"/>
      <c r="BZ663" s="51"/>
      <c r="CA663" s="51"/>
      <c r="CB663" s="51"/>
    </row>
    <row r="664" spans="1:80" ht="9.75" customHeight="1" x14ac:dyDescent="0.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  <c r="BJ664" s="51"/>
      <c r="BK664" s="51"/>
      <c r="BL664" s="51"/>
      <c r="BM664" s="51"/>
      <c r="BN664" s="51"/>
      <c r="BO664" s="51"/>
      <c r="BP664" s="51"/>
      <c r="BQ664" s="51"/>
      <c r="BR664" s="51"/>
      <c r="BS664" s="51"/>
      <c r="BT664" s="51"/>
      <c r="BU664" s="51"/>
      <c r="BV664" s="51"/>
      <c r="BW664" s="51"/>
      <c r="BX664" s="51"/>
      <c r="BY664" s="51"/>
      <c r="BZ664" s="51"/>
      <c r="CA664" s="51"/>
      <c r="CB664" s="51"/>
    </row>
    <row r="665" spans="1:80" ht="9.75" customHeight="1" x14ac:dyDescent="0.4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  <c r="BJ665" s="51"/>
      <c r="BK665" s="51"/>
      <c r="BL665" s="51"/>
      <c r="BM665" s="51"/>
      <c r="BN665" s="51"/>
      <c r="BO665" s="51"/>
      <c r="BP665" s="51"/>
      <c r="BQ665" s="51"/>
      <c r="BR665" s="51"/>
      <c r="BS665" s="51"/>
      <c r="BT665" s="51"/>
      <c r="BU665" s="51"/>
      <c r="BV665" s="51"/>
      <c r="BW665" s="51"/>
      <c r="BX665" s="51"/>
      <c r="BY665" s="51"/>
      <c r="BZ665" s="51"/>
      <c r="CA665" s="51"/>
      <c r="CB665" s="51"/>
    </row>
    <row r="666" spans="1:80" ht="9.75" customHeight="1" x14ac:dyDescent="0.4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  <c r="BJ666" s="51"/>
      <c r="BK666" s="51"/>
      <c r="BL666" s="51"/>
      <c r="BM666" s="51"/>
      <c r="BN666" s="51"/>
      <c r="BO666" s="51"/>
      <c r="BP666" s="51"/>
      <c r="BQ666" s="51"/>
      <c r="BR666" s="51"/>
      <c r="BS666" s="51"/>
      <c r="BT666" s="51"/>
      <c r="BU666" s="51"/>
      <c r="BV666" s="51"/>
      <c r="BW666" s="51"/>
      <c r="BX666" s="51"/>
      <c r="BY666" s="51"/>
      <c r="BZ666" s="51"/>
      <c r="CA666" s="51"/>
      <c r="CB666" s="51"/>
    </row>
    <row r="667" spans="1:80" ht="9.75" customHeight="1" x14ac:dyDescent="0.4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  <c r="BJ667" s="51"/>
      <c r="BK667" s="51"/>
      <c r="BL667" s="51"/>
      <c r="BM667" s="51"/>
      <c r="BN667" s="51"/>
      <c r="BO667" s="51"/>
      <c r="BP667" s="51"/>
      <c r="BQ667" s="51"/>
      <c r="BR667" s="51"/>
      <c r="BS667" s="51"/>
      <c r="BT667" s="51"/>
      <c r="BU667" s="51"/>
      <c r="BV667" s="51"/>
      <c r="BW667" s="51"/>
      <c r="BX667" s="51"/>
      <c r="BY667" s="51"/>
      <c r="BZ667" s="51"/>
      <c r="CA667" s="51"/>
      <c r="CB667" s="51"/>
    </row>
    <row r="668" spans="1:80" ht="9.75" customHeight="1" x14ac:dyDescent="0.4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  <c r="BJ668" s="51"/>
      <c r="BK668" s="51"/>
      <c r="BL668" s="51"/>
      <c r="BM668" s="51"/>
      <c r="BN668" s="51"/>
      <c r="BO668" s="51"/>
      <c r="BP668" s="51"/>
      <c r="BQ668" s="51"/>
      <c r="BR668" s="51"/>
      <c r="BS668" s="51"/>
      <c r="BT668" s="51"/>
      <c r="BU668" s="51"/>
      <c r="BV668" s="51"/>
      <c r="BW668" s="51"/>
      <c r="BX668" s="51"/>
      <c r="BY668" s="51"/>
      <c r="BZ668" s="51"/>
      <c r="CA668" s="51"/>
      <c r="CB668" s="51"/>
    </row>
    <row r="669" spans="1:80" ht="9.75" customHeight="1" x14ac:dyDescent="0.4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  <c r="BJ669" s="51"/>
      <c r="BK669" s="51"/>
      <c r="BL669" s="51"/>
      <c r="BM669" s="51"/>
      <c r="BN669" s="51"/>
      <c r="BO669" s="51"/>
      <c r="BP669" s="51"/>
      <c r="BQ669" s="51"/>
      <c r="BR669" s="51"/>
      <c r="BS669" s="51"/>
      <c r="BT669" s="51"/>
      <c r="BU669" s="51"/>
      <c r="BV669" s="51"/>
      <c r="BW669" s="51"/>
      <c r="BX669" s="51"/>
      <c r="BY669" s="51"/>
      <c r="BZ669" s="51"/>
      <c r="CA669" s="51"/>
      <c r="CB669" s="51"/>
    </row>
    <row r="670" spans="1:80" ht="9.75" customHeight="1" x14ac:dyDescent="0.4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  <c r="BJ670" s="51"/>
      <c r="BK670" s="51"/>
      <c r="BL670" s="51"/>
      <c r="BM670" s="51"/>
      <c r="BN670" s="51"/>
      <c r="BO670" s="51"/>
      <c r="BP670" s="51"/>
      <c r="BQ670" s="51"/>
      <c r="BR670" s="51"/>
      <c r="BS670" s="51"/>
      <c r="BT670" s="51"/>
      <c r="BU670" s="51"/>
      <c r="BV670" s="51"/>
      <c r="BW670" s="51"/>
      <c r="BX670" s="51"/>
      <c r="BY670" s="51"/>
      <c r="BZ670" s="51"/>
      <c r="CA670" s="51"/>
      <c r="CB670" s="51"/>
    </row>
    <row r="671" spans="1:80" ht="9.75" customHeight="1" x14ac:dyDescent="0.4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  <c r="BJ671" s="51"/>
      <c r="BK671" s="51"/>
      <c r="BL671" s="51"/>
      <c r="BM671" s="51"/>
      <c r="BN671" s="51"/>
      <c r="BO671" s="51"/>
      <c r="BP671" s="51"/>
      <c r="BQ671" s="51"/>
      <c r="BR671" s="51"/>
      <c r="BS671" s="51"/>
      <c r="BT671" s="51"/>
      <c r="BU671" s="51"/>
      <c r="BV671" s="51"/>
      <c r="BW671" s="51"/>
      <c r="BX671" s="51"/>
      <c r="BY671" s="51"/>
      <c r="BZ671" s="51"/>
      <c r="CA671" s="51"/>
      <c r="CB671" s="51"/>
    </row>
    <row r="672" spans="1:80" ht="9.75" customHeight="1" x14ac:dyDescent="0.4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  <c r="BJ672" s="51"/>
      <c r="BK672" s="51"/>
      <c r="BL672" s="51"/>
      <c r="BM672" s="51"/>
      <c r="BN672" s="51"/>
      <c r="BO672" s="51"/>
      <c r="BP672" s="51"/>
      <c r="BQ672" s="51"/>
      <c r="BR672" s="51"/>
      <c r="BS672" s="51"/>
      <c r="BT672" s="51"/>
      <c r="BU672" s="51"/>
      <c r="BV672" s="51"/>
      <c r="BW672" s="51"/>
      <c r="BX672" s="51"/>
      <c r="BY672" s="51"/>
      <c r="BZ672" s="51"/>
      <c r="CA672" s="51"/>
      <c r="CB672" s="51"/>
    </row>
    <row r="673" spans="1:80" ht="9.75" customHeight="1" x14ac:dyDescent="0.4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  <c r="BJ673" s="51"/>
      <c r="BK673" s="51"/>
      <c r="BL673" s="51"/>
      <c r="BM673" s="51"/>
      <c r="BN673" s="51"/>
      <c r="BO673" s="51"/>
      <c r="BP673" s="51"/>
      <c r="BQ673" s="51"/>
      <c r="BR673" s="51"/>
      <c r="BS673" s="51"/>
      <c r="BT673" s="51"/>
      <c r="BU673" s="51"/>
      <c r="BV673" s="51"/>
      <c r="BW673" s="51"/>
      <c r="BX673" s="51"/>
      <c r="BY673" s="51"/>
      <c r="BZ673" s="51"/>
      <c r="CA673" s="51"/>
      <c r="CB673" s="51"/>
    </row>
    <row r="674" spans="1:80" ht="9.75" customHeight="1" x14ac:dyDescent="0.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  <c r="BJ674" s="51"/>
      <c r="BK674" s="51"/>
      <c r="BL674" s="51"/>
      <c r="BM674" s="51"/>
      <c r="BN674" s="51"/>
      <c r="BO674" s="51"/>
      <c r="BP674" s="51"/>
      <c r="BQ674" s="51"/>
      <c r="BR674" s="51"/>
      <c r="BS674" s="51"/>
      <c r="BT674" s="51"/>
      <c r="BU674" s="51"/>
      <c r="BV674" s="51"/>
      <c r="BW674" s="51"/>
      <c r="BX674" s="51"/>
      <c r="BY674" s="51"/>
      <c r="BZ674" s="51"/>
      <c r="CA674" s="51"/>
      <c r="CB674" s="51"/>
    </row>
    <row r="675" spans="1:80" ht="9.75" customHeight="1" x14ac:dyDescent="0.4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  <c r="BJ675" s="51"/>
      <c r="BK675" s="51"/>
      <c r="BL675" s="51"/>
      <c r="BM675" s="51"/>
      <c r="BN675" s="51"/>
      <c r="BO675" s="51"/>
      <c r="BP675" s="51"/>
      <c r="BQ675" s="51"/>
      <c r="BR675" s="51"/>
      <c r="BS675" s="51"/>
      <c r="BT675" s="51"/>
      <c r="BU675" s="51"/>
      <c r="BV675" s="51"/>
      <c r="BW675" s="51"/>
      <c r="BX675" s="51"/>
      <c r="BY675" s="51"/>
      <c r="BZ675" s="51"/>
      <c r="CA675" s="51"/>
      <c r="CB675" s="51"/>
    </row>
    <row r="676" spans="1:80" ht="9.75" customHeight="1" x14ac:dyDescent="0.4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  <c r="BJ676" s="51"/>
      <c r="BK676" s="51"/>
      <c r="BL676" s="51"/>
      <c r="BM676" s="51"/>
      <c r="BN676" s="51"/>
      <c r="BO676" s="51"/>
      <c r="BP676" s="51"/>
      <c r="BQ676" s="51"/>
      <c r="BR676" s="51"/>
      <c r="BS676" s="51"/>
      <c r="BT676" s="51"/>
      <c r="BU676" s="51"/>
      <c r="BV676" s="51"/>
      <c r="BW676" s="51"/>
      <c r="BX676" s="51"/>
      <c r="BY676" s="51"/>
      <c r="BZ676" s="51"/>
      <c r="CA676" s="51"/>
      <c r="CB676" s="51"/>
    </row>
    <row r="677" spans="1:80" ht="9.75" customHeight="1" x14ac:dyDescent="0.4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  <c r="BJ677" s="51"/>
      <c r="BK677" s="51"/>
      <c r="BL677" s="51"/>
      <c r="BM677" s="51"/>
      <c r="BN677" s="51"/>
      <c r="BO677" s="51"/>
      <c r="BP677" s="51"/>
      <c r="BQ677" s="51"/>
      <c r="BR677" s="51"/>
      <c r="BS677" s="51"/>
      <c r="BT677" s="51"/>
      <c r="BU677" s="51"/>
      <c r="BV677" s="51"/>
      <c r="BW677" s="51"/>
      <c r="BX677" s="51"/>
      <c r="BY677" s="51"/>
      <c r="BZ677" s="51"/>
      <c r="CA677" s="51"/>
      <c r="CB677" s="51"/>
    </row>
    <row r="678" spans="1:80" ht="9.75" customHeight="1" x14ac:dyDescent="0.4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  <c r="BJ678" s="51"/>
      <c r="BK678" s="51"/>
      <c r="BL678" s="51"/>
      <c r="BM678" s="51"/>
      <c r="BN678" s="51"/>
      <c r="BO678" s="51"/>
      <c r="BP678" s="51"/>
      <c r="BQ678" s="51"/>
      <c r="BR678" s="51"/>
      <c r="BS678" s="51"/>
      <c r="BT678" s="51"/>
      <c r="BU678" s="51"/>
      <c r="BV678" s="51"/>
      <c r="BW678" s="51"/>
      <c r="BX678" s="51"/>
      <c r="BY678" s="51"/>
      <c r="BZ678" s="51"/>
      <c r="CA678" s="51"/>
      <c r="CB678" s="51"/>
    </row>
    <row r="679" spans="1:80" ht="9.75" customHeight="1" x14ac:dyDescent="0.4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  <c r="BJ679" s="51"/>
      <c r="BK679" s="51"/>
      <c r="BL679" s="51"/>
      <c r="BM679" s="51"/>
      <c r="BN679" s="51"/>
      <c r="BO679" s="51"/>
      <c r="BP679" s="51"/>
      <c r="BQ679" s="51"/>
      <c r="BR679" s="51"/>
      <c r="BS679" s="51"/>
      <c r="BT679" s="51"/>
      <c r="BU679" s="51"/>
      <c r="BV679" s="51"/>
      <c r="BW679" s="51"/>
      <c r="BX679" s="51"/>
      <c r="BY679" s="51"/>
      <c r="BZ679" s="51"/>
      <c r="CA679" s="51"/>
      <c r="CB679" s="51"/>
    </row>
    <row r="680" spans="1:80" ht="9.75" customHeight="1" x14ac:dyDescent="0.4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  <c r="BJ680" s="51"/>
      <c r="BK680" s="51"/>
      <c r="BL680" s="51"/>
      <c r="BM680" s="51"/>
      <c r="BN680" s="51"/>
      <c r="BO680" s="51"/>
      <c r="BP680" s="51"/>
      <c r="BQ680" s="51"/>
      <c r="BR680" s="51"/>
      <c r="BS680" s="51"/>
      <c r="BT680" s="51"/>
      <c r="BU680" s="51"/>
      <c r="BV680" s="51"/>
      <c r="BW680" s="51"/>
      <c r="BX680" s="51"/>
      <c r="BY680" s="51"/>
      <c r="BZ680" s="51"/>
      <c r="CA680" s="51"/>
      <c r="CB680" s="51"/>
    </row>
    <row r="681" spans="1:80" ht="9.75" customHeight="1" x14ac:dyDescent="0.4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  <c r="BJ681" s="51"/>
      <c r="BK681" s="51"/>
      <c r="BL681" s="51"/>
      <c r="BM681" s="51"/>
      <c r="BN681" s="51"/>
      <c r="BO681" s="51"/>
      <c r="BP681" s="51"/>
      <c r="BQ681" s="51"/>
      <c r="BR681" s="51"/>
      <c r="BS681" s="51"/>
      <c r="BT681" s="51"/>
      <c r="BU681" s="51"/>
      <c r="BV681" s="51"/>
      <c r="BW681" s="51"/>
      <c r="BX681" s="51"/>
      <c r="BY681" s="51"/>
      <c r="BZ681" s="51"/>
      <c r="CA681" s="51"/>
      <c r="CB681" s="51"/>
    </row>
    <row r="682" spans="1:80" ht="9.75" customHeight="1" x14ac:dyDescent="0.4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  <c r="BI682" s="51"/>
      <c r="BJ682" s="51"/>
      <c r="BK682" s="51"/>
      <c r="BL682" s="51"/>
      <c r="BM682" s="51"/>
      <c r="BN682" s="51"/>
      <c r="BO682" s="51"/>
      <c r="BP682" s="51"/>
      <c r="BQ682" s="51"/>
      <c r="BR682" s="51"/>
      <c r="BS682" s="51"/>
      <c r="BT682" s="51"/>
      <c r="BU682" s="51"/>
      <c r="BV682" s="51"/>
      <c r="BW682" s="51"/>
      <c r="BX682" s="51"/>
      <c r="BY682" s="51"/>
      <c r="BZ682" s="51"/>
      <c r="CA682" s="51"/>
      <c r="CB682" s="51"/>
    </row>
    <row r="683" spans="1:80" ht="9.75" customHeight="1" x14ac:dyDescent="0.4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  <c r="BI683" s="51"/>
      <c r="BJ683" s="51"/>
      <c r="BK683" s="51"/>
      <c r="BL683" s="51"/>
      <c r="BM683" s="51"/>
      <c r="BN683" s="51"/>
      <c r="BO683" s="51"/>
      <c r="BP683" s="51"/>
      <c r="BQ683" s="51"/>
      <c r="BR683" s="51"/>
      <c r="BS683" s="51"/>
      <c r="BT683" s="51"/>
      <c r="BU683" s="51"/>
      <c r="BV683" s="51"/>
      <c r="BW683" s="51"/>
      <c r="BX683" s="51"/>
      <c r="BY683" s="51"/>
      <c r="BZ683" s="51"/>
      <c r="CA683" s="51"/>
      <c r="CB683" s="51"/>
    </row>
    <row r="684" spans="1:80" ht="9.75" customHeight="1" x14ac:dyDescent="0.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  <c r="BI684" s="51"/>
      <c r="BJ684" s="51"/>
      <c r="BK684" s="51"/>
      <c r="BL684" s="51"/>
      <c r="BM684" s="51"/>
      <c r="BN684" s="51"/>
      <c r="BO684" s="51"/>
      <c r="BP684" s="51"/>
      <c r="BQ684" s="51"/>
      <c r="BR684" s="51"/>
      <c r="BS684" s="51"/>
      <c r="BT684" s="51"/>
      <c r="BU684" s="51"/>
      <c r="BV684" s="51"/>
      <c r="BW684" s="51"/>
      <c r="BX684" s="51"/>
      <c r="BY684" s="51"/>
      <c r="BZ684" s="51"/>
      <c r="CA684" s="51"/>
      <c r="CB684" s="51"/>
    </row>
    <row r="685" spans="1:80" ht="9.75" customHeight="1" x14ac:dyDescent="0.4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  <c r="BI685" s="51"/>
      <c r="BJ685" s="51"/>
      <c r="BK685" s="51"/>
      <c r="BL685" s="51"/>
      <c r="BM685" s="51"/>
      <c r="BN685" s="51"/>
      <c r="BO685" s="51"/>
      <c r="BP685" s="51"/>
      <c r="BQ685" s="51"/>
      <c r="BR685" s="51"/>
      <c r="BS685" s="51"/>
      <c r="BT685" s="51"/>
      <c r="BU685" s="51"/>
      <c r="BV685" s="51"/>
      <c r="BW685" s="51"/>
      <c r="BX685" s="51"/>
      <c r="BY685" s="51"/>
      <c r="BZ685" s="51"/>
      <c r="CA685" s="51"/>
      <c r="CB685" s="51"/>
    </row>
    <row r="686" spans="1:80" ht="9.75" customHeight="1" x14ac:dyDescent="0.4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  <c r="BF686" s="51"/>
      <c r="BG686" s="51"/>
      <c r="BH686" s="51"/>
      <c r="BI686" s="51"/>
      <c r="BJ686" s="51"/>
      <c r="BK686" s="51"/>
      <c r="BL686" s="51"/>
      <c r="BM686" s="51"/>
      <c r="BN686" s="51"/>
      <c r="BO686" s="51"/>
      <c r="BP686" s="51"/>
      <c r="BQ686" s="51"/>
      <c r="BR686" s="51"/>
      <c r="BS686" s="51"/>
      <c r="BT686" s="51"/>
      <c r="BU686" s="51"/>
      <c r="BV686" s="51"/>
      <c r="BW686" s="51"/>
      <c r="BX686" s="51"/>
      <c r="BY686" s="51"/>
      <c r="BZ686" s="51"/>
      <c r="CA686" s="51"/>
      <c r="CB686" s="51"/>
    </row>
    <row r="687" spans="1:80" ht="9.75" customHeight="1" x14ac:dyDescent="0.4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  <c r="BF687" s="51"/>
      <c r="BG687" s="51"/>
      <c r="BH687" s="51"/>
      <c r="BI687" s="51"/>
      <c r="BJ687" s="51"/>
      <c r="BK687" s="51"/>
      <c r="BL687" s="51"/>
      <c r="BM687" s="51"/>
      <c r="BN687" s="51"/>
      <c r="BO687" s="51"/>
      <c r="BP687" s="51"/>
      <c r="BQ687" s="51"/>
      <c r="BR687" s="51"/>
      <c r="BS687" s="51"/>
      <c r="BT687" s="51"/>
      <c r="BU687" s="51"/>
      <c r="BV687" s="51"/>
      <c r="BW687" s="51"/>
      <c r="BX687" s="51"/>
      <c r="BY687" s="51"/>
      <c r="BZ687" s="51"/>
      <c r="CA687" s="51"/>
      <c r="CB687" s="51"/>
    </row>
    <row r="688" spans="1:80" ht="9.75" customHeight="1" x14ac:dyDescent="0.4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  <c r="BB688" s="51"/>
      <c r="BC688" s="51"/>
      <c r="BD688" s="51"/>
      <c r="BE688" s="51"/>
      <c r="BF688" s="51"/>
      <c r="BG688" s="51"/>
      <c r="BH688" s="51"/>
      <c r="BI688" s="51"/>
      <c r="BJ688" s="51"/>
      <c r="BK688" s="51"/>
      <c r="BL688" s="51"/>
      <c r="BM688" s="51"/>
      <c r="BN688" s="51"/>
      <c r="BO688" s="51"/>
      <c r="BP688" s="51"/>
      <c r="BQ688" s="51"/>
      <c r="BR688" s="51"/>
      <c r="BS688" s="51"/>
      <c r="BT688" s="51"/>
      <c r="BU688" s="51"/>
      <c r="BV688" s="51"/>
      <c r="BW688" s="51"/>
      <c r="BX688" s="51"/>
      <c r="BY688" s="51"/>
      <c r="BZ688" s="51"/>
      <c r="CA688" s="51"/>
      <c r="CB688" s="51"/>
    </row>
    <row r="689" spans="1:80" ht="9.75" customHeight="1" x14ac:dyDescent="0.4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  <c r="BB689" s="51"/>
      <c r="BC689" s="51"/>
      <c r="BD689" s="51"/>
      <c r="BE689" s="51"/>
      <c r="BF689" s="51"/>
      <c r="BG689" s="51"/>
      <c r="BH689" s="51"/>
      <c r="BI689" s="51"/>
      <c r="BJ689" s="51"/>
      <c r="BK689" s="51"/>
      <c r="BL689" s="51"/>
      <c r="BM689" s="51"/>
      <c r="BN689" s="51"/>
      <c r="BO689" s="51"/>
      <c r="BP689" s="51"/>
      <c r="BQ689" s="51"/>
      <c r="BR689" s="51"/>
      <c r="BS689" s="51"/>
      <c r="BT689" s="51"/>
      <c r="BU689" s="51"/>
      <c r="BV689" s="51"/>
      <c r="BW689" s="51"/>
      <c r="BX689" s="51"/>
      <c r="BY689" s="51"/>
      <c r="BZ689" s="51"/>
      <c r="CA689" s="51"/>
      <c r="CB689" s="51"/>
    </row>
    <row r="690" spans="1:80" ht="9.75" customHeight="1" x14ac:dyDescent="0.4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  <c r="BB690" s="51"/>
      <c r="BC690" s="51"/>
      <c r="BD690" s="51"/>
      <c r="BE690" s="51"/>
      <c r="BF690" s="51"/>
      <c r="BG690" s="51"/>
      <c r="BH690" s="51"/>
      <c r="BI690" s="51"/>
      <c r="BJ690" s="51"/>
      <c r="BK690" s="51"/>
      <c r="BL690" s="51"/>
      <c r="BM690" s="51"/>
      <c r="BN690" s="51"/>
      <c r="BO690" s="51"/>
      <c r="BP690" s="51"/>
      <c r="BQ690" s="51"/>
      <c r="BR690" s="51"/>
      <c r="BS690" s="51"/>
      <c r="BT690" s="51"/>
      <c r="BU690" s="51"/>
      <c r="BV690" s="51"/>
      <c r="BW690" s="51"/>
      <c r="BX690" s="51"/>
      <c r="BY690" s="51"/>
      <c r="BZ690" s="51"/>
      <c r="CA690" s="51"/>
      <c r="CB690" s="51"/>
    </row>
    <row r="691" spans="1:80" ht="9.75" customHeight="1" x14ac:dyDescent="0.4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  <c r="BB691" s="51"/>
      <c r="BC691" s="51"/>
      <c r="BD691" s="51"/>
      <c r="BE691" s="51"/>
      <c r="BF691" s="51"/>
      <c r="BG691" s="51"/>
      <c r="BH691" s="51"/>
      <c r="BI691" s="51"/>
      <c r="BJ691" s="51"/>
      <c r="BK691" s="51"/>
      <c r="BL691" s="51"/>
      <c r="BM691" s="51"/>
      <c r="BN691" s="51"/>
      <c r="BO691" s="51"/>
      <c r="BP691" s="51"/>
      <c r="BQ691" s="51"/>
      <c r="BR691" s="51"/>
      <c r="BS691" s="51"/>
      <c r="BT691" s="51"/>
      <c r="BU691" s="51"/>
      <c r="BV691" s="51"/>
      <c r="BW691" s="51"/>
      <c r="BX691" s="51"/>
      <c r="BY691" s="51"/>
      <c r="BZ691" s="51"/>
      <c r="CA691" s="51"/>
      <c r="CB691" s="51"/>
    </row>
    <row r="692" spans="1:80" ht="9.75" customHeight="1" x14ac:dyDescent="0.4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  <c r="BB692" s="51"/>
      <c r="BC692" s="51"/>
      <c r="BD692" s="51"/>
      <c r="BE692" s="51"/>
      <c r="BF692" s="51"/>
      <c r="BG692" s="51"/>
      <c r="BH692" s="51"/>
      <c r="BI692" s="51"/>
      <c r="BJ692" s="51"/>
      <c r="BK692" s="51"/>
      <c r="BL692" s="51"/>
      <c r="BM692" s="51"/>
      <c r="BN692" s="51"/>
      <c r="BO692" s="51"/>
      <c r="BP692" s="51"/>
      <c r="BQ692" s="51"/>
      <c r="BR692" s="51"/>
      <c r="BS692" s="51"/>
      <c r="BT692" s="51"/>
      <c r="BU692" s="51"/>
      <c r="BV692" s="51"/>
      <c r="BW692" s="51"/>
      <c r="BX692" s="51"/>
      <c r="BY692" s="51"/>
      <c r="BZ692" s="51"/>
      <c r="CA692" s="51"/>
      <c r="CB692" s="51"/>
    </row>
    <row r="693" spans="1:80" ht="9.75" customHeight="1" x14ac:dyDescent="0.4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  <c r="BB693" s="51"/>
      <c r="BC693" s="51"/>
      <c r="BD693" s="51"/>
      <c r="BE693" s="51"/>
      <c r="BF693" s="51"/>
      <c r="BG693" s="51"/>
      <c r="BH693" s="51"/>
      <c r="BI693" s="51"/>
      <c r="BJ693" s="51"/>
      <c r="BK693" s="51"/>
      <c r="BL693" s="51"/>
      <c r="BM693" s="51"/>
      <c r="BN693" s="51"/>
      <c r="BO693" s="51"/>
      <c r="BP693" s="51"/>
      <c r="BQ693" s="51"/>
      <c r="BR693" s="51"/>
      <c r="BS693" s="51"/>
      <c r="BT693" s="51"/>
      <c r="BU693" s="51"/>
      <c r="BV693" s="51"/>
      <c r="BW693" s="51"/>
      <c r="BX693" s="51"/>
      <c r="BY693" s="51"/>
      <c r="BZ693" s="51"/>
      <c r="CA693" s="51"/>
      <c r="CB693" s="51"/>
    </row>
    <row r="694" spans="1:80" ht="9.75" customHeight="1" x14ac:dyDescent="0.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  <c r="BB694" s="51"/>
      <c r="BC694" s="51"/>
      <c r="BD694" s="51"/>
      <c r="BE694" s="51"/>
      <c r="BF694" s="51"/>
      <c r="BG694" s="51"/>
      <c r="BH694" s="51"/>
      <c r="BI694" s="51"/>
      <c r="BJ694" s="51"/>
      <c r="BK694" s="51"/>
      <c r="BL694" s="51"/>
      <c r="BM694" s="51"/>
      <c r="BN694" s="51"/>
      <c r="BO694" s="51"/>
      <c r="BP694" s="51"/>
      <c r="BQ694" s="51"/>
      <c r="BR694" s="51"/>
      <c r="BS694" s="51"/>
      <c r="BT694" s="51"/>
      <c r="BU694" s="51"/>
      <c r="BV694" s="51"/>
      <c r="BW694" s="51"/>
      <c r="BX694" s="51"/>
      <c r="BY694" s="51"/>
      <c r="BZ694" s="51"/>
      <c r="CA694" s="51"/>
      <c r="CB694" s="51"/>
    </row>
    <row r="695" spans="1:80" ht="9.75" customHeight="1" x14ac:dyDescent="0.4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  <c r="BB695" s="51"/>
      <c r="BC695" s="51"/>
      <c r="BD695" s="51"/>
      <c r="BE695" s="51"/>
      <c r="BF695" s="51"/>
      <c r="BG695" s="51"/>
      <c r="BH695" s="51"/>
      <c r="BI695" s="51"/>
      <c r="BJ695" s="51"/>
      <c r="BK695" s="51"/>
      <c r="BL695" s="51"/>
      <c r="BM695" s="51"/>
      <c r="BN695" s="51"/>
      <c r="BO695" s="51"/>
      <c r="BP695" s="51"/>
      <c r="BQ695" s="51"/>
      <c r="BR695" s="51"/>
      <c r="BS695" s="51"/>
      <c r="BT695" s="51"/>
      <c r="BU695" s="51"/>
      <c r="BV695" s="51"/>
      <c r="BW695" s="51"/>
      <c r="BX695" s="51"/>
      <c r="BY695" s="51"/>
      <c r="BZ695" s="51"/>
      <c r="CA695" s="51"/>
      <c r="CB695" s="51"/>
    </row>
    <row r="696" spans="1:80" ht="9.75" customHeight="1" x14ac:dyDescent="0.4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  <c r="BB696" s="51"/>
      <c r="BC696" s="51"/>
      <c r="BD696" s="51"/>
      <c r="BE696" s="51"/>
      <c r="BF696" s="51"/>
      <c r="BG696" s="51"/>
      <c r="BH696" s="51"/>
      <c r="BI696" s="51"/>
      <c r="BJ696" s="51"/>
      <c r="BK696" s="51"/>
      <c r="BL696" s="51"/>
      <c r="BM696" s="51"/>
      <c r="BN696" s="51"/>
      <c r="BO696" s="51"/>
      <c r="BP696" s="51"/>
      <c r="BQ696" s="51"/>
      <c r="BR696" s="51"/>
      <c r="BS696" s="51"/>
      <c r="BT696" s="51"/>
      <c r="BU696" s="51"/>
      <c r="BV696" s="51"/>
      <c r="BW696" s="51"/>
      <c r="BX696" s="51"/>
      <c r="BY696" s="51"/>
      <c r="BZ696" s="51"/>
      <c r="CA696" s="51"/>
      <c r="CB696" s="51"/>
    </row>
    <row r="697" spans="1:80" ht="9.75" customHeight="1" x14ac:dyDescent="0.4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  <c r="BB697" s="51"/>
      <c r="BC697" s="51"/>
      <c r="BD697" s="51"/>
      <c r="BE697" s="51"/>
      <c r="BF697" s="51"/>
      <c r="BG697" s="51"/>
      <c r="BH697" s="51"/>
      <c r="BI697" s="51"/>
      <c r="BJ697" s="51"/>
      <c r="BK697" s="51"/>
      <c r="BL697" s="51"/>
      <c r="BM697" s="51"/>
      <c r="BN697" s="51"/>
      <c r="BO697" s="51"/>
      <c r="BP697" s="51"/>
      <c r="BQ697" s="51"/>
      <c r="BR697" s="51"/>
      <c r="BS697" s="51"/>
      <c r="BT697" s="51"/>
      <c r="BU697" s="51"/>
      <c r="BV697" s="51"/>
      <c r="BW697" s="51"/>
      <c r="BX697" s="51"/>
      <c r="BY697" s="51"/>
      <c r="BZ697" s="51"/>
      <c r="CA697" s="51"/>
      <c r="CB697" s="51"/>
    </row>
    <row r="698" spans="1:80" ht="9.75" customHeight="1" x14ac:dyDescent="0.4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  <c r="BB698" s="51"/>
      <c r="BC698" s="51"/>
      <c r="BD698" s="51"/>
      <c r="BE698" s="51"/>
      <c r="BF698" s="51"/>
      <c r="BG698" s="51"/>
      <c r="BH698" s="51"/>
      <c r="BI698" s="51"/>
      <c r="BJ698" s="51"/>
      <c r="BK698" s="51"/>
      <c r="BL698" s="51"/>
      <c r="BM698" s="51"/>
      <c r="BN698" s="51"/>
      <c r="BO698" s="51"/>
      <c r="BP698" s="51"/>
      <c r="BQ698" s="51"/>
      <c r="BR698" s="51"/>
      <c r="BS698" s="51"/>
      <c r="BT698" s="51"/>
      <c r="BU698" s="51"/>
      <c r="BV698" s="51"/>
      <c r="BW698" s="51"/>
      <c r="BX698" s="51"/>
      <c r="BY698" s="51"/>
      <c r="BZ698" s="51"/>
      <c r="CA698" s="51"/>
      <c r="CB698" s="51"/>
    </row>
    <row r="699" spans="1:80" ht="9.75" customHeight="1" x14ac:dyDescent="0.4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  <c r="BB699" s="51"/>
      <c r="BC699" s="51"/>
      <c r="BD699" s="51"/>
      <c r="BE699" s="51"/>
      <c r="BF699" s="51"/>
      <c r="BG699" s="51"/>
      <c r="BH699" s="51"/>
      <c r="BI699" s="51"/>
      <c r="BJ699" s="51"/>
      <c r="BK699" s="51"/>
      <c r="BL699" s="51"/>
      <c r="BM699" s="51"/>
      <c r="BN699" s="51"/>
      <c r="BO699" s="51"/>
      <c r="BP699" s="51"/>
      <c r="BQ699" s="51"/>
      <c r="BR699" s="51"/>
      <c r="BS699" s="51"/>
      <c r="BT699" s="51"/>
      <c r="BU699" s="51"/>
      <c r="BV699" s="51"/>
      <c r="BW699" s="51"/>
      <c r="BX699" s="51"/>
      <c r="BY699" s="51"/>
      <c r="BZ699" s="51"/>
      <c r="CA699" s="51"/>
      <c r="CB699" s="51"/>
    </row>
    <row r="700" spans="1:80" ht="9.75" customHeight="1" x14ac:dyDescent="0.4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  <c r="BB700" s="51"/>
      <c r="BC700" s="51"/>
      <c r="BD700" s="51"/>
      <c r="BE700" s="51"/>
      <c r="BF700" s="51"/>
      <c r="BG700" s="51"/>
      <c r="BH700" s="51"/>
      <c r="BI700" s="51"/>
      <c r="BJ700" s="51"/>
      <c r="BK700" s="51"/>
      <c r="BL700" s="51"/>
      <c r="BM700" s="51"/>
      <c r="BN700" s="51"/>
      <c r="BO700" s="51"/>
      <c r="BP700" s="51"/>
      <c r="BQ700" s="51"/>
      <c r="BR700" s="51"/>
      <c r="BS700" s="51"/>
      <c r="BT700" s="51"/>
      <c r="BU700" s="51"/>
      <c r="BV700" s="51"/>
      <c r="BW700" s="51"/>
      <c r="BX700" s="51"/>
      <c r="BY700" s="51"/>
      <c r="BZ700" s="51"/>
      <c r="CA700" s="51"/>
      <c r="CB700" s="51"/>
    </row>
    <row r="701" spans="1:80" ht="9.75" customHeight="1" x14ac:dyDescent="0.4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  <c r="BB701" s="51"/>
      <c r="BC701" s="51"/>
      <c r="BD701" s="51"/>
      <c r="BE701" s="51"/>
      <c r="BF701" s="51"/>
      <c r="BG701" s="51"/>
      <c r="BH701" s="51"/>
      <c r="BI701" s="51"/>
      <c r="BJ701" s="51"/>
      <c r="BK701" s="51"/>
      <c r="BL701" s="51"/>
      <c r="BM701" s="51"/>
      <c r="BN701" s="51"/>
      <c r="BO701" s="51"/>
      <c r="BP701" s="51"/>
      <c r="BQ701" s="51"/>
      <c r="BR701" s="51"/>
      <c r="BS701" s="51"/>
      <c r="BT701" s="51"/>
      <c r="BU701" s="51"/>
      <c r="BV701" s="51"/>
      <c r="BW701" s="51"/>
      <c r="BX701" s="51"/>
      <c r="BY701" s="51"/>
      <c r="BZ701" s="51"/>
      <c r="CA701" s="51"/>
      <c r="CB701" s="51"/>
    </row>
    <row r="702" spans="1:80" ht="9.75" customHeight="1" x14ac:dyDescent="0.4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  <c r="BB702" s="51"/>
      <c r="BC702" s="51"/>
      <c r="BD702" s="51"/>
      <c r="BE702" s="51"/>
      <c r="BF702" s="51"/>
      <c r="BG702" s="51"/>
      <c r="BH702" s="51"/>
      <c r="BI702" s="51"/>
      <c r="BJ702" s="51"/>
      <c r="BK702" s="51"/>
      <c r="BL702" s="51"/>
      <c r="BM702" s="51"/>
      <c r="BN702" s="51"/>
      <c r="BO702" s="51"/>
      <c r="BP702" s="51"/>
      <c r="BQ702" s="51"/>
      <c r="BR702" s="51"/>
      <c r="BS702" s="51"/>
      <c r="BT702" s="51"/>
      <c r="BU702" s="51"/>
      <c r="BV702" s="51"/>
      <c r="BW702" s="51"/>
      <c r="BX702" s="51"/>
      <c r="BY702" s="51"/>
      <c r="BZ702" s="51"/>
      <c r="CA702" s="51"/>
      <c r="CB702" s="51"/>
    </row>
    <row r="703" spans="1:80" ht="9.75" customHeight="1" x14ac:dyDescent="0.4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  <c r="BB703" s="51"/>
      <c r="BC703" s="51"/>
      <c r="BD703" s="51"/>
      <c r="BE703" s="51"/>
      <c r="BF703" s="51"/>
      <c r="BG703" s="51"/>
      <c r="BH703" s="51"/>
      <c r="BI703" s="51"/>
      <c r="BJ703" s="51"/>
      <c r="BK703" s="51"/>
      <c r="BL703" s="51"/>
      <c r="BM703" s="51"/>
      <c r="BN703" s="51"/>
      <c r="BO703" s="51"/>
      <c r="BP703" s="51"/>
      <c r="BQ703" s="51"/>
      <c r="BR703" s="51"/>
      <c r="BS703" s="51"/>
      <c r="BT703" s="51"/>
      <c r="BU703" s="51"/>
      <c r="BV703" s="51"/>
      <c r="BW703" s="51"/>
      <c r="BX703" s="51"/>
      <c r="BY703" s="51"/>
      <c r="BZ703" s="51"/>
      <c r="CA703" s="51"/>
      <c r="CB703" s="51"/>
    </row>
    <row r="704" spans="1:80" ht="9.75" customHeight="1" x14ac:dyDescent="0.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  <c r="BB704" s="51"/>
      <c r="BC704" s="51"/>
      <c r="BD704" s="51"/>
      <c r="BE704" s="51"/>
      <c r="BF704" s="51"/>
      <c r="BG704" s="51"/>
      <c r="BH704" s="51"/>
      <c r="BI704" s="51"/>
      <c r="BJ704" s="51"/>
      <c r="BK704" s="51"/>
      <c r="BL704" s="51"/>
      <c r="BM704" s="51"/>
      <c r="BN704" s="51"/>
      <c r="BO704" s="51"/>
      <c r="BP704" s="51"/>
      <c r="BQ704" s="51"/>
      <c r="BR704" s="51"/>
      <c r="BS704" s="51"/>
      <c r="BT704" s="51"/>
      <c r="BU704" s="51"/>
      <c r="BV704" s="51"/>
      <c r="BW704" s="51"/>
      <c r="BX704" s="51"/>
      <c r="BY704" s="51"/>
      <c r="BZ704" s="51"/>
      <c r="CA704" s="51"/>
      <c r="CB704" s="51"/>
    </row>
    <row r="705" spans="1:80" ht="9.75" customHeight="1" x14ac:dyDescent="0.4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  <c r="BB705" s="51"/>
      <c r="BC705" s="51"/>
      <c r="BD705" s="51"/>
      <c r="BE705" s="51"/>
      <c r="BF705" s="51"/>
      <c r="BG705" s="51"/>
      <c r="BH705" s="51"/>
      <c r="BI705" s="51"/>
      <c r="BJ705" s="51"/>
      <c r="BK705" s="51"/>
      <c r="BL705" s="51"/>
      <c r="BM705" s="51"/>
      <c r="BN705" s="51"/>
      <c r="BO705" s="51"/>
      <c r="BP705" s="51"/>
      <c r="BQ705" s="51"/>
      <c r="BR705" s="51"/>
      <c r="BS705" s="51"/>
      <c r="BT705" s="51"/>
      <c r="BU705" s="51"/>
      <c r="BV705" s="51"/>
      <c r="BW705" s="51"/>
      <c r="BX705" s="51"/>
      <c r="BY705" s="51"/>
      <c r="BZ705" s="51"/>
      <c r="CA705" s="51"/>
      <c r="CB705" s="51"/>
    </row>
    <row r="706" spans="1:80" ht="9.75" customHeight="1" x14ac:dyDescent="0.4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  <c r="BB706" s="51"/>
      <c r="BC706" s="51"/>
      <c r="BD706" s="51"/>
      <c r="BE706" s="51"/>
      <c r="BF706" s="51"/>
      <c r="BG706" s="51"/>
      <c r="BH706" s="51"/>
      <c r="BI706" s="51"/>
      <c r="BJ706" s="51"/>
      <c r="BK706" s="51"/>
      <c r="BL706" s="51"/>
      <c r="BM706" s="51"/>
      <c r="BN706" s="51"/>
      <c r="BO706" s="51"/>
      <c r="BP706" s="51"/>
      <c r="BQ706" s="51"/>
      <c r="BR706" s="51"/>
      <c r="BS706" s="51"/>
      <c r="BT706" s="51"/>
      <c r="BU706" s="51"/>
      <c r="BV706" s="51"/>
      <c r="BW706" s="51"/>
      <c r="BX706" s="51"/>
      <c r="BY706" s="51"/>
      <c r="BZ706" s="51"/>
      <c r="CA706" s="51"/>
      <c r="CB706" s="51"/>
    </row>
    <row r="707" spans="1:80" ht="9.75" customHeight="1" x14ac:dyDescent="0.4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  <c r="BB707" s="51"/>
      <c r="BC707" s="51"/>
      <c r="BD707" s="51"/>
      <c r="BE707" s="51"/>
      <c r="BF707" s="51"/>
      <c r="BG707" s="51"/>
      <c r="BH707" s="51"/>
      <c r="BI707" s="51"/>
      <c r="BJ707" s="51"/>
      <c r="BK707" s="51"/>
      <c r="BL707" s="51"/>
      <c r="BM707" s="51"/>
      <c r="BN707" s="51"/>
      <c r="BO707" s="51"/>
      <c r="BP707" s="51"/>
      <c r="BQ707" s="51"/>
      <c r="BR707" s="51"/>
      <c r="BS707" s="51"/>
      <c r="BT707" s="51"/>
      <c r="BU707" s="51"/>
      <c r="BV707" s="51"/>
      <c r="BW707" s="51"/>
      <c r="BX707" s="51"/>
      <c r="BY707" s="51"/>
      <c r="BZ707" s="51"/>
      <c r="CA707" s="51"/>
      <c r="CB707" s="51"/>
    </row>
    <row r="708" spans="1:80" ht="9.75" customHeight="1" x14ac:dyDescent="0.4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  <c r="BB708" s="51"/>
      <c r="BC708" s="51"/>
      <c r="BD708" s="51"/>
      <c r="BE708" s="51"/>
      <c r="BF708" s="51"/>
      <c r="BG708" s="51"/>
      <c r="BH708" s="51"/>
      <c r="BI708" s="51"/>
      <c r="BJ708" s="51"/>
      <c r="BK708" s="51"/>
      <c r="BL708" s="51"/>
      <c r="BM708" s="51"/>
      <c r="BN708" s="51"/>
      <c r="BO708" s="51"/>
      <c r="BP708" s="51"/>
      <c r="BQ708" s="51"/>
      <c r="BR708" s="51"/>
      <c r="BS708" s="51"/>
      <c r="BT708" s="51"/>
      <c r="BU708" s="51"/>
      <c r="BV708" s="51"/>
      <c r="BW708" s="51"/>
      <c r="BX708" s="51"/>
      <c r="BY708" s="51"/>
      <c r="BZ708" s="51"/>
      <c r="CA708" s="51"/>
      <c r="CB708" s="51"/>
    </row>
    <row r="709" spans="1:80" ht="9.75" customHeight="1" x14ac:dyDescent="0.4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  <c r="BB709" s="51"/>
      <c r="BC709" s="51"/>
      <c r="BD709" s="51"/>
      <c r="BE709" s="51"/>
      <c r="BF709" s="51"/>
      <c r="BG709" s="51"/>
      <c r="BH709" s="51"/>
      <c r="BI709" s="51"/>
      <c r="BJ709" s="51"/>
      <c r="BK709" s="51"/>
      <c r="BL709" s="51"/>
      <c r="BM709" s="51"/>
      <c r="BN709" s="51"/>
      <c r="BO709" s="51"/>
      <c r="BP709" s="51"/>
      <c r="BQ709" s="51"/>
      <c r="BR709" s="51"/>
      <c r="BS709" s="51"/>
      <c r="BT709" s="51"/>
      <c r="BU709" s="51"/>
      <c r="BV709" s="51"/>
      <c r="BW709" s="51"/>
      <c r="BX709" s="51"/>
      <c r="BY709" s="51"/>
      <c r="BZ709" s="51"/>
      <c r="CA709" s="51"/>
      <c r="CB709" s="51"/>
    </row>
    <row r="710" spans="1:80" ht="9.75" customHeight="1" x14ac:dyDescent="0.4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  <c r="BB710" s="51"/>
      <c r="BC710" s="51"/>
      <c r="BD710" s="51"/>
      <c r="BE710" s="51"/>
      <c r="BF710" s="51"/>
      <c r="BG710" s="51"/>
      <c r="BH710" s="51"/>
      <c r="BI710" s="51"/>
      <c r="BJ710" s="51"/>
      <c r="BK710" s="51"/>
      <c r="BL710" s="51"/>
      <c r="BM710" s="51"/>
      <c r="BN710" s="51"/>
      <c r="BO710" s="51"/>
      <c r="BP710" s="51"/>
      <c r="BQ710" s="51"/>
      <c r="BR710" s="51"/>
      <c r="BS710" s="51"/>
      <c r="BT710" s="51"/>
      <c r="BU710" s="51"/>
      <c r="BV710" s="51"/>
      <c r="BW710" s="51"/>
      <c r="BX710" s="51"/>
      <c r="BY710" s="51"/>
      <c r="BZ710" s="51"/>
      <c r="CA710" s="51"/>
      <c r="CB710" s="51"/>
    </row>
    <row r="711" spans="1:80" ht="9.75" customHeight="1" x14ac:dyDescent="0.4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  <c r="BB711" s="51"/>
      <c r="BC711" s="51"/>
      <c r="BD711" s="51"/>
      <c r="BE711" s="51"/>
      <c r="BF711" s="51"/>
      <c r="BG711" s="51"/>
      <c r="BH711" s="51"/>
      <c r="BI711" s="51"/>
      <c r="BJ711" s="51"/>
      <c r="BK711" s="51"/>
      <c r="BL711" s="51"/>
      <c r="BM711" s="51"/>
      <c r="BN711" s="51"/>
      <c r="BO711" s="51"/>
      <c r="BP711" s="51"/>
      <c r="BQ711" s="51"/>
      <c r="BR711" s="51"/>
      <c r="BS711" s="51"/>
      <c r="BT711" s="51"/>
      <c r="BU711" s="51"/>
      <c r="BV711" s="51"/>
      <c r="BW711" s="51"/>
      <c r="BX711" s="51"/>
      <c r="BY711" s="51"/>
      <c r="BZ711" s="51"/>
      <c r="CA711" s="51"/>
      <c r="CB711" s="51"/>
    </row>
    <row r="712" spans="1:80" ht="9.75" customHeight="1" x14ac:dyDescent="0.4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  <c r="BB712" s="51"/>
      <c r="BC712" s="51"/>
      <c r="BD712" s="51"/>
      <c r="BE712" s="51"/>
      <c r="BF712" s="51"/>
      <c r="BG712" s="51"/>
      <c r="BH712" s="51"/>
      <c r="BI712" s="51"/>
      <c r="BJ712" s="51"/>
      <c r="BK712" s="51"/>
      <c r="BL712" s="51"/>
      <c r="BM712" s="51"/>
      <c r="BN712" s="51"/>
      <c r="BO712" s="51"/>
      <c r="BP712" s="51"/>
      <c r="BQ712" s="51"/>
      <c r="BR712" s="51"/>
      <c r="BS712" s="51"/>
      <c r="BT712" s="51"/>
      <c r="BU712" s="51"/>
      <c r="BV712" s="51"/>
      <c r="BW712" s="51"/>
      <c r="BX712" s="51"/>
      <c r="BY712" s="51"/>
      <c r="BZ712" s="51"/>
      <c r="CA712" s="51"/>
      <c r="CB712" s="51"/>
    </row>
    <row r="713" spans="1:80" ht="9.75" customHeight="1" x14ac:dyDescent="0.4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  <c r="BB713" s="51"/>
      <c r="BC713" s="51"/>
      <c r="BD713" s="51"/>
      <c r="BE713" s="51"/>
      <c r="BF713" s="51"/>
      <c r="BG713" s="51"/>
      <c r="BH713" s="51"/>
      <c r="BI713" s="51"/>
      <c r="BJ713" s="51"/>
      <c r="BK713" s="51"/>
      <c r="BL713" s="51"/>
      <c r="BM713" s="51"/>
      <c r="BN713" s="51"/>
      <c r="BO713" s="51"/>
      <c r="BP713" s="51"/>
      <c r="BQ713" s="51"/>
      <c r="BR713" s="51"/>
      <c r="BS713" s="51"/>
      <c r="BT713" s="51"/>
      <c r="BU713" s="51"/>
      <c r="BV713" s="51"/>
      <c r="BW713" s="51"/>
      <c r="BX713" s="51"/>
      <c r="BY713" s="51"/>
      <c r="BZ713" s="51"/>
      <c r="CA713" s="51"/>
      <c r="CB713" s="51"/>
    </row>
    <row r="714" spans="1:80" ht="9.75" customHeight="1" x14ac:dyDescent="0.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  <c r="BB714" s="51"/>
      <c r="BC714" s="51"/>
      <c r="BD714" s="51"/>
      <c r="BE714" s="51"/>
      <c r="BF714" s="51"/>
      <c r="BG714" s="51"/>
      <c r="BH714" s="51"/>
      <c r="BI714" s="51"/>
      <c r="BJ714" s="51"/>
      <c r="BK714" s="51"/>
      <c r="BL714" s="51"/>
      <c r="BM714" s="51"/>
      <c r="BN714" s="51"/>
      <c r="BO714" s="51"/>
      <c r="BP714" s="51"/>
      <c r="BQ714" s="51"/>
      <c r="BR714" s="51"/>
      <c r="BS714" s="51"/>
      <c r="BT714" s="51"/>
      <c r="BU714" s="51"/>
      <c r="BV714" s="51"/>
      <c r="BW714" s="51"/>
      <c r="BX714" s="51"/>
      <c r="BY714" s="51"/>
      <c r="BZ714" s="51"/>
      <c r="CA714" s="51"/>
      <c r="CB714" s="51"/>
    </row>
    <row r="715" spans="1:80" ht="9.75" customHeight="1" x14ac:dyDescent="0.4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  <c r="BB715" s="51"/>
      <c r="BC715" s="51"/>
      <c r="BD715" s="51"/>
      <c r="BE715" s="51"/>
      <c r="BF715" s="51"/>
      <c r="BG715" s="51"/>
      <c r="BH715" s="51"/>
      <c r="BI715" s="51"/>
      <c r="BJ715" s="51"/>
      <c r="BK715" s="51"/>
      <c r="BL715" s="51"/>
      <c r="BM715" s="51"/>
      <c r="BN715" s="51"/>
      <c r="BO715" s="51"/>
      <c r="BP715" s="51"/>
      <c r="BQ715" s="51"/>
      <c r="BR715" s="51"/>
      <c r="BS715" s="51"/>
      <c r="BT715" s="51"/>
      <c r="BU715" s="51"/>
      <c r="BV715" s="51"/>
      <c r="BW715" s="51"/>
      <c r="BX715" s="51"/>
      <c r="BY715" s="51"/>
      <c r="BZ715" s="51"/>
      <c r="CA715" s="51"/>
      <c r="CB715" s="51"/>
    </row>
    <row r="716" spans="1:80" ht="9.75" customHeight="1" x14ac:dyDescent="0.4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  <c r="BB716" s="51"/>
      <c r="BC716" s="51"/>
      <c r="BD716" s="51"/>
      <c r="BE716" s="51"/>
      <c r="BF716" s="51"/>
      <c r="BG716" s="51"/>
      <c r="BH716" s="51"/>
      <c r="BI716" s="51"/>
      <c r="BJ716" s="51"/>
      <c r="BK716" s="51"/>
      <c r="BL716" s="51"/>
      <c r="BM716" s="51"/>
      <c r="BN716" s="51"/>
      <c r="BO716" s="51"/>
      <c r="BP716" s="51"/>
      <c r="BQ716" s="51"/>
      <c r="BR716" s="51"/>
      <c r="BS716" s="51"/>
      <c r="BT716" s="51"/>
      <c r="BU716" s="51"/>
      <c r="BV716" s="51"/>
      <c r="BW716" s="51"/>
      <c r="BX716" s="51"/>
      <c r="BY716" s="51"/>
      <c r="BZ716" s="51"/>
      <c r="CA716" s="51"/>
      <c r="CB716" s="51"/>
    </row>
    <row r="717" spans="1:80" ht="9.75" customHeight="1" x14ac:dyDescent="0.4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  <c r="BB717" s="51"/>
      <c r="BC717" s="51"/>
      <c r="BD717" s="51"/>
      <c r="BE717" s="51"/>
      <c r="BF717" s="51"/>
      <c r="BG717" s="51"/>
      <c r="BH717" s="51"/>
      <c r="BI717" s="51"/>
      <c r="BJ717" s="51"/>
      <c r="BK717" s="51"/>
      <c r="BL717" s="51"/>
      <c r="BM717" s="51"/>
      <c r="BN717" s="51"/>
      <c r="BO717" s="51"/>
      <c r="BP717" s="51"/>
      <c r="BQ717" s="51"/>
      <c r="BR717" s="51"/>
      <c r="BS717" s="51"/>
      <c r="BT717" s="51"/>
      <c r="BU717" s="51"/>
      <c r="BV717" s="51"/>
      <c r="BW717" s="51"/>
      <c r="BX717" s="51"/>
      <c r="BY717" s="51"/>
      <c r="BZ717" s="51"/>
      <c r="CA717" s="51"/>
      <c r="CB717" s="51"/>
    </row>
    <row r="718" spans="1:80" ht="9.75" customHeight="1" x14ac:dyDescent="0.4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  <c r="BB718" s="51"/>
      <c r="BC718" s="51"/>
      <c r="BD718" s="51"/>
      <c r="BE718" s="51"/>
      <c r="BF718" s="51"/>
      <c r="BG718" s="51"/>
      <c r="BH718" s="51"/>
      <c r="BI718" s="51"/>
      <c r="BJ718" s="51"/>
      <c r="BK718" s="51"/>
      <c r="BL718" s="51"/>
      <c r="BM718" s="51"/>
      <c r="BN718" s="51"/>
      <c r="BO718" s="51"/>
      <c r="BP718" s="51"/>
      <c r="BQ718" s="51"/>
      <c r="BR718" s="51"/>
      <c r="BS718" s="51"/>
      <c r="BT718" s="51"/>
      <c r="BU718" s="51"/>
      <c r="BV718" s="51"/>
      <c r="BW718" s="51"/>
      <c r="BX718" s="51"/>
      <c r="BY718" s="51"/>
      <c r="BZ718" s="51"/>
      <c r="CA718" s="51"/>
      <c r="CB718" s="51"/>
    </row>
    <row r="719" spans="1:80" ht="9.75" customHeight="1" x14ac:dyDescent="0.4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  <c r="BA719" s="51"/>
      <c r="BB719" s="51"/>
      <c r="BC719" s="51"/>
      <c r="BD719" s="51"/>
      <c r="BE719" s="51"/>
      <c r="BF719" s="51"/>
      <c r="BG719" s="51"/>
      <c r="BH719" s="51"/>
      <c r="BI719" s="51"/>
      <c r="BJ719" s="51"/>
      <c r="BK719" s="51"/>
      <c r="BL719" s="51"/>
      <c r="BM719" s="51"/>
      <c r="BN719" s="51"/>
      <c r="BO719" s="51"/>
      <c r="BP719" s="51"/>
      <c r="BQ719" s="51"/>
      <c r="BR719" s="51"/>
      <c r="BS719" s="51"/>
      <c r="BT719" s="51"/>
      <c r="BU719" s="51"/>
      <c r="BV719" s="51"/>
      <c r="BW719" s="51"/>
      <c r="BX719" s="51"/>
      <c r="BY719" s="51"/>
      <c r="BZ719" s="51"/>
      <c r="CA719" s="51"/>
      <c r="CB719" s="51"/>
    </row>
    <row r="720" spans="1:80" ht="9.75" customHeight="1" x14ac:dyDescent="0.4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  <c r="BA720" s="51"/>
      <c r="BB720" s="51"/>
      <c r="BC720" s="51"/>
      <c r="BD720" s="51"/>
      <c r="BE720" s="51"/>
      <c r="BF720" s="51"/>
      <c r="BG720" s="51"/>
      <c r="BH720" s="51"/>
      <c r="BI720" s="51"/>
      <c r="BJ720" s="51"/>
      <c r="BK720" s="51"/>
      <c r="BL720" s="51"/>
      <c r="BM720" s="51"/>
      <c r="BN720" s="51"/>
      <c r="BO720" s="51"/>
      <c r="BP720" s="51"/>
      <c r="BQ720" s="51"/>
      <c r="BR720" s="51"/>
      <c r="BS720" s="51"/>
      <c r="BT720" s="51"/>
      <c r="BU720" s="51"/>
      <c r="BV720" s="51"/>
      <c r="BW720" s="51"/>
      <c r="BX720" s="51"/>
      <c r="BY720" s="51"/>
      <c r="BZ720" s="51"/>
      <c r="CA720" s="51"/>
      <c r="CB720" s="51"/>
    </row>
    <row r="721" spans="1:80" ht="9.75" customHeight="1" x14ac:dyDescent="0.4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  <c r="BA721" s="51"/>
      <c r="BB721" s="51"/>
      <c r="BC721" s="51"/>
      <c r="BD721" s="51"/>
      <c r="BE721" s="51"/>
      <c r="BF721" s="51"/>
      <c r="BG721" s="51"/>
      <c r="BH721" s="51"/>
      <c r="BI721" s="51"/>
      <c r="BJ721" s="51"/>
      <c r="BK721" s="51"/>
      <c r="BL721" s="51"/>
      <c r="BM721" s="51"/>
      <c r="BN721" s="51"/>
      <c r="BO721" s="51"/>
      <c r="BP721" s="51"/>
      <c r="BQ721" s="51"/>
      <c r="BR721" s="51"/>
      <c r="BS721" s="51"/>
      <c r="BT721" s="51"/>
      <c r="BU721" s="51"/>
      <c r="BV721" s="51"/>
      <c r="BW721" s="51"/>
      <c r="BX721" s="51"/>
      <c r="BY721" s="51"/>
      <c r="BZ721" s="51"/>
      <c r="CA721" s="51"/>
      <c r="CB721" s="51"/>
    </row>
    <row r="722" spans="1:80" ht="9.75" customHeight="1" x14ac:dyDescent="0.4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  <c r="BA722" s="51"/>
      <c r="BB722" s="51"/>
      <c r="BC722" s="51"/>
      <c r="BD722" s="51"/>
      <c r="BE722" s="51"/>
      <c r="BF722" s="51"/>
      <c r="BG722" s="51"/>
      <c r="BH722" s="51"/>
      <c r="BI722" s="51"/>
      <c r="BJ722" s="51"/>
      <c r="BK722" s="51"/>
      <c r="BL722" s="51"/>
      <c r="BM722" s="51"/>
      <c r="BN722" s="51"/>
      <c r="BO722" s="51"/>
      <c r="BP722" s="51"/>
      <c r="BQ722" s="51"/>
      <c r="BR722" s="51"/>
      <c r="BS722" s="51"/>
      <c r="BT722" s="51"/>
      <c r="BU722" s="51"/>
      <c r="BV722" s="51"/>
      <c r="BW722" s="51"/>
      <c r="BX722" s="51"/>
      <c r="BY722" s="51"/>
      <c r="BZ722" s="51"/>
      <c r="CA722" s="51"/>
      <c r="CB722" s="51"/>
    </row>
    <row r="723" spans="1:80" ht="9.75" customHeight="1" x14ac:dyDescent="0.4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  <c r="BA723" s="51"/>
      <c r="BB723" s="51"/>
      <c r="BC723" s="51"/>
      <c r="BD723" s="51"/>
      <c r="BE723" s="51"/>
      <c r="BF723" s="51"/>
      <c r="BG723" s="51"/>
      <c r="BH723" s="51"/>
      <c r="BI723" s="51"/>
      <c r="BJ723" s="51"/>
      <c r="BK723" s="51"/>
      <c r="BL723" s="51"/>
      <c r="BM723" s="51"/>
      <c r="BN723" s="51"/>
      <c r="BO723" s="51"/>
      <c r="BP723" s="51"/>
      <c r="BQ723" s="51"/>
      <c r="BR723" s="51"/>
      <c r="BS723" s="51"/>
      <c r="BT723" s="51"/>
      <c r="BU723" s="51"/>
      <c r="BV723" s="51"/>
      <c r="BW723" s="51"/>
      <c r="BX723" s="51"/>
      <c r="BY723" s="51"/>
      <c r="BZ723" s="51"/>
      <c r="CA723" s="51"/>
      <c r="CB723" s="51"/>
    </row>
    <row r="724" spans="1:80" ht="9.75" customHeight="1" x14ac:dyDescent="0.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  <c r="BA724" s="51"/>
      <c r="BB724" s="51"/>
      <c r="BC724" s="51"/>
      <c r="BD724" s="51"/>
      <c r="BE724" s="51"/>
      <c r="BF724" s="51"/>
      <c r="BG724" s="51"/>
      <c r="BH724" s="51"/>
      <c r="BI724" s="51"/>
      <c r="BJ724" s="51"/>
      <c r="BK724" s="51"/>
      <c r="BL724" s="51"/>
      <c r="BM724" s="51"/>
      <c r="BN724" s="51"/>
      <c r="BO724" s="51"/>
      <c r="BP724" s="51"/>
      <c r="BQ724" s="51"/>
      <c r="BR724" s="51"/>
      <c r="BS724" s="51"/>
      <c r="BT724" s="51"/>
      <c r="BU724" s="51"/>
      <c r="BV724" s="51"/>
      <c r="BW724" s="51"/>
      <c r="BX724" s="51"/>
      <c r="BY724" s="51"/>
      <c r="BZ724" s="51"/>
      <c r="CA724" s="51"/>
      <c r="CB724" s="51"/>
    </row>
    <row r="725" spans="1:80" ht="9.75" customHeight="1" x14ac:dyDescent="0.4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  <c r="BA725" s="51"/>
      <c r="BB725" s="51"/>
      <c r="BC725" s="51"/>
      <c r="BD725" s="51"/>
      <c r="BE725" s="51"/>
      <c r="BF725" s="51"/>
      <c r="BG725" s="51"/>
      <c r="BH725" s="51"/>
      <c r="BI725" s="51"/>
      <c r="BJ725" s="51"/>
      <c r="BK725" s="51"/>
      <c r="BL725" s="51"/>
      <c r="BM725" s="51"/>
      <c r="BN725" s="51"/>
      <c r="BO725" s="51"/>
      <c r="BP725" s="51"/>
      <c r="BQ725" s="51"/>
      <c r="BR725" s="51"/>
      <c r="BS725" s="51"/>
      <c r="BT725" s="51"/>
      <c r="BU725" s="51"/>
      <c r="BV725" s="51"/>
      <c r="BW725" s="51"/>
      <c r="BX725" s="51"/>
      <c r="BY725" s="51"/>
      <c r="BZ725" s="51"/>
      <c r="CA725" s="51"/>
      <c r="CB725" s="51"/>
    </row>
    <row r="726" spans="1:80" ht="9.75" customHeight="1" x14ac:dyDescent="0.4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  <c r="BA726" s="51"/>
      <c r="BB726" s="51"/>
      <c r="BC726" s="51"/>
      <c r="BD726" s="51"/>
      <c r="BE726" s="51"/>
      <c r="BF726" s="51"/>
      <c r="BG726" s="51"/>
      <c r="BH726" s="51"/>
      <c r="BI726" s="51"/>
      <c r="BJ726" s="51"/>
      <c r="BK726" s="51"/>
      <c r="BL726" s="51"/>
      <c r="BM726" s="51"/>
      <c r="BN726" s="51"/>
      <c r="BO726" s="51"/>
      <c r="BP726" s="51"/>
      <c r="BQ726" s="51"/>
      <c r="BR726" s="51"/>
      <c r="BS726" s="51"/>
      <c r="BT726" s="51"/>
      <c r="BU726" s="51"/>
      <c r="BV726" s="51"/>
      <c r="BW726" s="51"/>
      <c r="BX726" s="51"/>
      <c r="BY726" s="51"/>
      <c r="BZ726" s="51"/>
      <c r="CA726" s="51"/>
      <c r="CB726" s="51"/>
    </row>
    <row r="727" spans="1:80" ht="9.75" customHeight="1" x14ac:dyDescent="0.4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  <c r="BA727" s="51"/>
      <c r="BB727" s="51"/>
      <c r="BC727" s="51"/>
      <c r="BD727" s="51"/>
      <c r="BE727" s="51"/>
      <c r="BF727" s="51"/>
      <c r="BG727" s="51"/>
      <c r="BH727" s="51"/>
      <c r="BI727" s="51"/>
      <c r="BJ727" s="51"/>
      <c r="BK727" s="51"/>
      <c r="BL727" s="51"/>
      <c r="BM727" s="51"/>
      <c r="BN727" s="51"/>
      <c r="BO727" s="51"/>
      <c r="BP727" s="51"/>
      <c r="BQ727" s="51"/>
      <c r="BR727" s="51"/>
      <c r="BS727" s="51"/>
      <c r="BT727" s="51"/>
      <c r="BU727" s="51"/>
      <c r="BV727" s="51"/>
      <c r="BW727" s="51"/>
      <c r="BX727" s="51"/>
      <c r="BY727" s="51"/>
      <c r="BZ727" s="51"/>
      <c r="CA727" s="51"/>
      <c r="CB727" s="51"/>
    </row>
    <row r="728" spans="1:80" ht="9.75" customHeight="1" x14ac:dyDescent="0.4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  <c r="BA728" s="51"/>
      <c r="BB728" s="51"/>
      <c r="BC728" s="51"/>
      <c r="BD728" s="51"/>
      <c r="BE728" s="51"/>
      <c r="BF728" s="51"/>
      <c r="BG728" s="51"/>
      <c r="BH728" s="51"/>
      <c r="BI728" s="51"/>
      <c r="BJ728" s="51"/>
      <c r="BK728" s="51"/>
      <c r="BL728" s="51"/>
      <c r="BM728" s="51"/>
      <c r="BN728" s="51"/>
      <c r="BO728" s="51"/>
      <c r="BP728" s="51"/>
      <c r="BQ728" s="51"/>
      <c r="BR728" s="51"/>
      <c r="BS728" s="51"/>
      <c r="BT728" s="51"/>
      <c r="BU728" s="51"/>
      <c r="BV728" s="51"/>
      <c r="BW728" s="51"/>
      <c r="BX728" s="51"/>
      <c r="BY728" s="51"/>
      <c r="BZ728" s="51"/>
      <c r="CA728" s="51"/>
      <c r="CB728" s="51"/>
    </row>
    <row r="729" spans="1:80" ht="9.75" customHeight="1" x14ac:dyDescent="0.4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  <c r="BA729" s="51"/>
      <c r="BB729" s="51"/>
      <c r="BC729" s="51"/>
      <c r="BD729" s="51"/>
      <c r="BE729" s="51"/>
      <c r="BF729" s="51"/>
      <c r="BG729" s="51"/>
      <c r="BH729" s="51"/>
      <c r="BI729" s="51"/>
      <c r="BJ729" s="51"/>
      <c r="BK729" s="51"/>
      <c r="BL729" s="51"/>
      <c r="BM729" s="51"/>
      <c r="BN729" s="51"/>
      <c r="BO729" s="51"/>
      <c r="BP729" s="51"/>
      <c r="BQ729" s="51"/>
      <c r="BR729" s="51"/>
      <c r="BS729" s="51"/>
      <c r="BT729" s="51"/>
      <c r="BU729" s="51"/>
      <c r="BV729" s="51"/>
      <c r="BW729" s="51"/>
      <c r="BX729" s="51"/>
      <c r="BY729" s="51"/>
      <c r="BZ729" s="51"/>
      <c r="CA729" s="51"/>
      <c r="CB729" s="51"/>
    </row>
    <row r="730" spans="1:80" ht="9.75" customHeight="1" x14ac:dyDescent="0.4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  <c r="BA730" s="51"/>
      <c r="BB730" s="51"/>
      <c r="BC730" s="51"/>
      <c r="BD730" s="51"/>
      <c r="BE730" s="51"/>
      <c r="BF730" s="51"/>
      <c r="BG730" s="51"/>
      <c r="BH730" s="51"/>
      <c r="BI730" s="51"/>
      <c r="BJ730" s="51"/>
      <c r="BK730" s="51"/>
      <c r="BL730" s="51"/>
      <c r="BM730" s="51"/>
      <c r="BN730" s="51"/>
      <c r="BO730" s="51"/>
      <c r="BP730" s="51"/>
      <c r="BQ730" s="51"/>
      <c r="BR730" s="51"/>
      <c r="BS730" s="51"/>
      <c r="BT730" s="51"/>
      <c r="BU730" s="51"/>
      <c r="BV730" s="51"/>
      <c r="BW730" s="51"/>
      <c r="BX730" s="51"/>
      <c r="BY730" s="51"/>
      <c r="BZ730" s="51"/>
      <c r="CA730" s="51"/>
      <c r="CB730" s="51"/>
    </row>
    <row r="731" spans="1:80" ht="9.75" customHeight="1" x14ac:dyDescent="0.4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  <c r="BA731" s="51"/>
      <c r="BB731" s="51"/>
      <c r="BC731" s="51"/>
      <c r="BD731" s="51"/>
      <c r="BE731" s="51"/>
      <c r="BF731" s="51"/>
      <c r="BG731" s="51"/>
      <c r="BH731" s="51"/>
      <c r="BI731" s="51"/>
      <c r="BJ731" s="51"/>
      <c r="BK731" s="51"/>
      <c r="BL731" s="51"/>
      <c r="BM731" s="51"/>
      <c r="BN731" s="51"/>
      <c r="BO731" s="51"/>
      <c r="BP731" s="51"/>
      <c r="BQ731" s="51"/>
      <c r="BR731" s="51"/>
      <c r="BS731" s="51"/>
      <c r="BT731" s="51"/>
      <c r="BU731" s="51"/>
      <c r="BV731" s="51"/>
      <c r="BW731" s="51"/>
      <c r="BX731" s="51"/>
      <c r="BY731" s="51"/>
      <c r="BZ731" s="51"/>
      <c r="CA731" s="51"/>
      <c r="CB731" s="51"/>
    </row>
    <row r="732" spans="1:80" ht="9.75" customHeight="1" x14ac:dyDescent="0.4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  <c r="BA732" s="51"/>
      <c r="BB732" s="51"/>
      <c r="BC732" s="51"/>
      <c r="BD732" s="51"/>
      <c r="BE732" s="51"/>
      <c r="BF732" s="51"/>
      <c r="BG732" s="51"/>
      <c r="BH732" s="51"/>
      <c r="BI732" s="51"/>
      <c r="BJ732" s="51"/>
      <c r="BK732" s="51"/>
      <c r="BL732" s="51"/>
      <c r="BM732" s="51"/>
      <c r="BN732" s="51"/>
      <c r="BO732" s="51"/>
      <c r="BP732" s="51"/>
      <c r="BQ732" s="51"/>
      <c r="BR732" s="51"/>
      <c r="BS732" s="51"/>
      <c r="BT732" s="51"/>
      <c r="BU732" s="51"/>
      <c r="BV732" s="51"/>
      <c r="BW732" s="51"/>
      <c r="BX732" s="51"/>
      <c r="BY732" s="51"/>
      <c r="BZ732" s="51"/>
      <c r="CA732" s="51"/>
      <c r="CB732" s="51"/>
    </row>
    <row r="733" spans="1:80" ht="9.75" customHeight="1" x14ac:dyDescent="0.4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  <c r="BA733" s="51"/>
      <c r="BB733" s="51"/>
      <c r="BC733" s="51"/>
      <c r="BD733" s="51"/>
      <c r="BE733" s="51"/>
      <c r="BF733" s="51"/>
      <c r="BG733" s="51"/>
      <c r="BH733" s="51"/>
      <c r="BI733" s="51"/>
      <c r="BJ733" s="51"/>
      <c r="BK733" s="51"/>
      <c r="BL733" s="51"/>
      <c r="BM733" s="51"/>
      <c r="BN733" s="51"/>
      <c r="BO733" s="51"/>
      <c r="BP733" s="51"/>
      <c r="BQ733" s="51"/>
      <c r="BR733" s="51"/>
      <c r="BS733" s="51"/>
      <c r="BT733" s="51"/>
      <c r="BU733" s="51"/>
      <c r="BV733" s="51"/>
      <c r="BW733" s="51"/>
      <c r="BX733" s="51"/>
      <c r="BY733" s="51"/>
      <c r="BZ733" s="51"/>
      <c r="CA733" s="51"/>
      <c r="CB733" s="51"/>
    </row>
    <row r="734" spans="1:80" ht="9.75" customHeight="1" x14ac:dyDescent="0.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  <c r="BA734" s="51"/>
      <c r="BB734" s="51"/>
      <c r="BC734" s="51"/>
      <c r="BD734" s="51"/>
      <c r="BE734" s="51"/>
      <c r="BF734" s="51"/>
      <c r="BG734" s="51"/>
      <c r="BH734" s="51"/>
      <c r="BI734" s="51"/>
      <c r="BJ734" s="51"/>
      <c r="BK734" s="51"/>
      <c r="BL734" s="51"/>
      <c r="BM734" s="51"/>
      <c r="BN734" s="51"/>
      <c r="BO734" s="51"/>
      <c r="BP734" s="51"/>
      <c r="BQ734" s="51"/>
      <c r="BR734" s="51"/>
      <c r="BS734" s="51"/>
      <c r="BT734" s="51"/>
      <c r="BU734" s="51"/>
      <c r="BV734" s="51"/>
      <c r="BW734" s="51"/>
      <c r="BX734" s="51"/>
      <c r="BY734" s="51"/>
      <c r="BZ734" s="51"/>
      <c r="CA734" s="51"/>
      <c r="CB734" s="51"/>
    </row>
    <row r="735" spans="1:80" ht="9.75" customHeight="1" x14ac:dyDescent="0.4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  <c r="BB735" s="51"/>
      <c r="BC735" s="51"/>
      <c r="BD735" s="51"/>
      <c r="BE735" s="51"/>
      <c r="BF735" s="51"/>
      <c r="BG735" s="51"/>
      <c r="BH735" s="51"/>
      <c r="BI735" s="51"/>
      <c r="BJ735" s="51"/>
      <c r="BK735" s="51"/>
      <c r="BL735" s="51"/>
      <c r="BM735" s="51"/>
      <c r="BN735" s="51"/>
      <c r="BO735" s="51"/>
      <c r="BP735" s="51"/>
      <c r="BQ735" s="51"/>
      <c r="BR735" s="51"/>
      <c r="BS735" s="51"/>
      <c r="BT735" s="51"/>
      <c r="BU735" s="51"/>
      <c r="BV735" s="51"/>
      <c r="BW735" s="51"/>
      <c r="BX735" s="51"/>
      <c r="BY735" s="51"/>
      <c r="BZ735" s="51"/>
      <c r="CA735" s="51"/>
      <c r="CB735" s="51"/>
    </row>
    <row r="736" spans="1:80" ht="9.75" customHeight="1" x14ac:dyDescent="0.4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  <c r="BB736" s="51"/>
      <c r="BC736" s="51"/>
      <c r="BD736" s="51"/>
      <c r="BE736" s="51"/>
      <c r="BF736" s="51"/>
      <c r="BG736" s="51"/>
      <c r="BH736" s="51"/>
      <c r="BI736" s="51"/>
      <c r="BJ736" s="51"/>
      <c r="BK736" s="51"/>
      <c r="BL736" s="51"/>
      <c r="BM736" s="51"/>
      <c r="BN736" s="51"/>
      <c r="BO736" s="51"/>
      <c r="BP736" s="51"/>
      <c r="BQ736" s="51"/>
      <c r="BR736" s="51"/>
      <c r="BS736" s="51"/>
      <c r="BT736" s="51"/>
      <c r="BU736" s="51"/>
      <c r="BV736" s="51"/>
      <c r="BW736" s="51"/>
      <c r="BX736" s="51"/>
      <c r="BY736" s="51"/>
      <c r="BZ736" s="51"/>
      <c r="CA736" s="51"/>
      <c r="CB736" s="51"/>
    </row>
    <row r="737" spans="1:80" ht="9.75" customHeight="1" x14ac:dyDescent="0.4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  <c r="BB737" s="51"/>
      <c r="BC737" s="51"/>
      <c r="BD737" s="51"/>
      <c r="BE737" s="51"/>
      <c r="BF737" s="51"/>
      <c r="BG737" s="51"/>
      <c r="BH737" s="51"/>
      <c r="BI737" s="51"/>
      <c r="BJ737" s="51"/>
      <c r="BK737" s="51"/>
      <c r="BL737" s="51"/>
      <c r="BM737" s="51"/>
      <c r="BN737" s="51"/>
      <c r="BO737" s="51"/>
      <c r="BP737" s="51"/>
      <c r="BQ737" s="51"/>
      <c r="BR737" s="51"/>
      <c r="BS737" s="51"/>
      <c r="BT737" s="51"/>
      <c r="BU737" s="51"/>
      <c r="BV737" s="51"/>
      <c r="BW737" s="51"/>
      <c r="BX737" s="51"/>
      <c r="BY737" s="51"/>
      <c r="BZ737" s="51"/>
      <c r="CA737" s="51"/>
      <c r="CB737" s="51"/>
    </row>
    <row r="738" spans="1:80" ht="9.75" customHeight="1" x14ac:dyDescent="0.4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  <c r="BB738" s="51"/>
      <c r="BC738" s="51"/>
      <c r="BD738" s="51"/>
      <c r="BE738" s="51"/>
      <c r="BF738" s="51"/>
      <c r="BG738" s="51"/>
      <c r="BH738" s="51"/>
      <c r="BI738" s="51"/>
      <c r="BJ738" s="51"/>
      <c r="BK738" s="51"/>
      <c r="BL738" s="51"/>
      <c r="BM738" s="51"/>
      <c r="BN738" s="51"/>
      <c r="BO738" s="51"/>
      <c r="BP738" s="51"/>
      <c r="BQ738" s="51"/>
      <c r="BR738" s="51"/>
      <c r="BS738" s="51"/>
      <c r="BT738" s="51"/>
      <c r="BU738" s="51"/>
      <c r="BV738" s="51"/>
      <c r="BW738" s="51"/>
      <c r="BX738" s="51"/>
      <c r="BY738" s="51"/>
      <c r="BZ738" s="51"/>
      <c r="CA738" s="51"/>
      <c r="CB738" s="51"/>
    </row>
    <row r="739" spans="1:80" ht="9.75" customHeight="1" x14ac:dyDescent="0.4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  <c r="BB739" s="51"/>
      <c r="BC739" s="51"/>
      <c r="BD739" s="51"/>
      <c r="BE739" s="51"/>
      <c r="BF739" s="51"/>
      <c r="BG739" s="51"/>
      <c r="BH739" s="51"/>
      <c r="BI739" s="51"/>
      <c r="BJ739" s="51"/>
      <c r="BK739" s="51"/>
      <c r="BL739" s="51"/>
      <c r="BM739" s="51"/>
      <c r="BN739" s="51"/>
      <c r="BO739" s="51"/>
      <c r="BP739" s="51"/>
      <c r="BQ739" s="51"/>
      <c r="BR739" s="51"/>
      <c r="BS739" s="51"/>
      <c r="BT739" s="51"/>
      <c r="BU739" s="51"/>
      <c r="BV739" s="51"/>
      <c r="BW739" s="51"/>
      <c r="BX739" s="51"/>
      <c r="BY739" s="51"/>
      <c r="BZ739" s="51"/>
      <c r="CA739" s="51"/>
      <c r="CB739" s="51"/>
    </row>
    <row r="740" spans="1:80" ht="9.75" customHeight="1" x14ac:dyDescent="0.4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  <c r="BB740" s="51"/>
      <c r="BC740" s="51"/>
      <c r="BD740" s="51"/>
      <c r="BE740" s="51"/>
      <c r="BF740" s="51"/>
      <c r="BG740" s="51"/>
      <c r="BH740" s="51"/>
      <c r="BI740" s="51"/>
      <c r="BJ740" s="51"/>
      <c r="BK740" s="51"/>
      <c r="BL740" s="51"/>
      <c r="BM740" s="51"/>
      <c r="BN740" s="51"/>
      <c r="BO740" s="51"/>
      <c r="BP740" s="51"/>
      <c r="BQ740" s="51"/>
      <c r="BR740" s="51"/>
      <c r="BS740" s="51"/>
      <c r="BT740" s="51"/>
      <c r="BU740" s="51"/>
      <c r="BV740" s="51"/>
      <c r="BW740" s="51"/>
      <c r="BX740" s="51"/>
      <c r="BY740" s="51"/>
      <c r="BZ740" s="51"/>
      <c r="CA740" s="51"/>
      <c r="CB740" s="51"/>
    </row>
    <row r="741" spans="1:80" ht="9.75" customHeight="1" x14ac:dyDescent="0.4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  <c r="BB741" s="51"/>
      <c r="BC741" s="51"/>
      <c r="BD741" s="51"/>
      <c r="BE741" s="51"/>
      <c r="BF741" s="51"/>
      <c r="BG741" s="51"/>
      <c r="BH741" s="51"/>
      <c r="BI741" s="51"/>
      <c r="BJ741" s="51"/>
      <c r="BK741" s="51"/>
      <c r="BL741" s="51"/>
      <c r="BM741" s="51"/>
      <c r="BN741" s="51"/>
      <c r="BO741" s="51"/>
      <c r="BP741" s="51"/>
      <c r="BQ741" s="51"/>
      <c r="BR741" s="51"/>
      <c r="BS741" s="51"/>
      <c r="BT741" s="51"/>
      <c r="BU741" s="51"/>
      <c r="BV741" s="51"/>
      <c r="BW741" s="51"/>
      <c r="BX741" s="51"/>
      <c r="BY741" s="51"/>
      <c r="BZ741" s="51"/>
      <c r="CA741" s="51"/>
      <c r="CB741" s="51"/>
    </row>
    <row r="742" spans="1:80" ht="9.75" customHeight="1" x14ac:dyDescent="0.4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  <c r="BB742" s="51"/>
      <c r="BC742" s="51"/>
      <c r="BD742" s="51"/>
      <c r="BE742" s="51"/>
      <c r="BF742" s="51"/>
      <c r="BG742" s="51"/>
      <c r="BH742" s="51"/>
      <c r="BI742" s="51"/>
      <c r="BJ742" s="51"/>
      <c r="BK742" s="51"/>
      <c r="BL742" s="51"/>
      <c r="BM742" s="51"/>
      <c r="BN742" s="51"/>
      <c r="BO742" s="51"/>
      <c r="BP742" s="51"/>
      <c r="BQ742" s="51"/>
      <c r="BR742" s="51"/>
      <c r="BS742" s="51"/>
      <c r="BT742" s="51"/>
      <c r="BU742" s="51"/>
      <c r="BV742" s="51"/>
      <c r="BW742" s="51"/>
      <c r="BX742" s="51"/>
      <c r="BY742" s="51"/>
      <c r="BZ742" s="51"/>
      <c r="CA742" s="51"/>
      <c r="CB742" s="51"/>
    </row>
    <row r="743" spans="1:80" ht="9.75" customHeight="1" x14ac:dyDescent="0.4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  <c r="BB743" s="51"/>
      <c r="BC743" s="51"/>
      <c r="BD743" s="51"/>
      <c r="BE743" s="51"/>
      <c r="BF743" s="51"/>
      <c r="BG743" s="51"/>
      <c r="BH743" s="51"/>
      <c r="BI743" s="51"/>
      <c r="BJ743" s="51"/>
      <c r="BK743" s="51"/>
      <c r="BL743" s="51"/>
      <c r="BM743" s="51"/>
      <c r="BN743" s="51"/>
      <c r="BO743" s="51"/>
      <c r="BP743" s="51"/>
      <c r="BQ743" s="51"/>
      <c r="BR743" s="51"/>
      <c r="BS743" s="51"/>
      <c r="BT743" s="51"/>
      <c r="BU743" s="51"/>
      <c r="BV743" s="51"/>
      <c r="BW743" s="51"/>
      <c r="BX743" s="51"/>
      <c r="BY743" s="51"/>
      <c r="BZ743" s="51"/>
      <c r="CA743" s="51"/>
      <c r="CB743" s="51"/>
    </row>
    <row r="744" spans="1:80" ht="9.75" customHeight="1" x14ac:dyDescent="0.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  <c r="BB744" s="51"/>
      <c r="BC744" s="51"/>
      <c r="BD744" s="51"/>
      <c r="BE744" s="51"/>
      <c r="BF744" s="51"/>
      <c r="BG744" s="51"/>
      <c r="BH744" s="51"/>
      <c r="BI744" s="51"/>
      <c r="BJ744" s="51"/>
      <c r="BK744" s="51"/>
      <c r="BL744" s="51"/>
      <c r="BM744" s="51"/>
      <c r="BN744" s="51"/>
      <c r="BO744" s="51"/>
      <c r="BP744" s="51"/>
      <c r="BQ744" s="51"/>
      <c r="BR744" s="51"/>
      <c r="BS744" s="51"/>
      <c r="BT744" s="51"/>
      <c r="BU744" s="51"/>
      <c r="BV744" s="51"/>
      <c r="BW744" s="51"/>
      <c r="BX744" s="51"/>
      <c r="BY744" s="51"/>
      <c r="BZ744" s="51"/>
      <c r="CA744" s="51"/>
      <c r="CB744" s="51"/>
    </row>
    <row r="745" spans="1:80" ht="9.75" customHeight="1" x14ac:dyDescent="0.4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  <c r="BB745" s="51"/>
      <c r="BC745" s="51"/>
      <c r="BD745" s="51"/>
      <c r="BE745" s="51"/>
      <c r="BF745" s="51"/>
      <c r="BG745" s="51"/>
      <c r="BH745" s="51"/>
      <c r="BI745" s="51"/>
      <c r="BJ745" s="51"/>
      <c r="BK745" s="51"/>
      <c r="BL745" s="51"/>
      <c r="BM745" s="51"/>
      <c r="BN745" s="51"/>
      <c r="BO745" s="51"/>
      <c r="BP745" s="51"/>
      <c r="BQ745" s="51"/>
      <c r="BR745" s="51"/>
      <c r="BS745" s="51"/>
      <c r="BT745" s="51"/>
      <c r="BU745" s="51"/>
      <c r="BV745" s="51"/>
      <c r="BW745" s="51"/>
      <c r="BX745" s="51"/>
      <c r="BY745" s="51"/>
      <c r="BZ745" s="51"/>
      <c r="CA745" s="51"/>
      <c r="CB745" s="51"/>
    </row>
    <row r="746" spans="1:80" ht="9.75" customHeight="1" x14ac:dyDescent="0.4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  <c r="BB746" s="51"/>
      <c r="BC746" s="51"/>
      <c r="BD746" s="51"/>
      <c r="BE746" s="51"/>
      <c r="BF746" s="51"/>
      <c r="BG746" s="51"/>
      <c r="BH746" s="51"/>
      <c r="BI746" s="51"/>
      <c r="BJ746" s="51"/>
      <c r="BK746" s="51"/>
      <c r="BL746" s="51"/>
      <c r="BM746" s="51"/>
      <c r="BN746" s="51"/>
      <c r="BO746" s="51"/>
      <c r="BP746" s="51"/>
      <c r="BQ746" s="51"/>
      <c r="BR746" s="51"/>
      <c r="BS746" s="51"/>
      <c r="BT746" s="51"/>
      <c r="BU746" s="51"/>
      <c r="BV746" s="51"/>
      <c r="BW746" s="51"/>
      <c r="BX746" s="51"/>
      <c r="BY746" s="51"/>
      <c r="BZ746" s="51"/>
      <c r="CA746" s="51"/>
      <c r="CB746" s="51"/>
    </row>
    <row r="747" spans="1:80" ht="9.75" customHeight="1" x14ac:dyDescent="0.4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  <c r="BB747" s="51"/>
      <c r="BC747" s="51"/>
      <c r="BD747" s="51"/>
      <c r="BE747" s="51"/>
      <c r="BF747" s="51"/>
      <c r="BG747" s="51"/>
      <c r="BH747" s="51"/>
      <c r="BI747" s="51"/>
      <c r="BJ747" s="51"/>
      <c r="BK747" s="51"/>
      <c r="BL747" s="51"/>
      <c r="BM747" s="51"/>
      <c r="BN747" s="51"/>
      <c r="BO747" s="51"/>
      <c r="BP747" s="51"/>
      <c r="BQ747" s="51"/>
      <c r="BR747" s="51"/>
      <c r="BS747" s="51"/>
      <c r="BT747" s="51"/>
      <c r="BU747" s="51"/>
      <c r="BV747" s="51"/>
      <c r="BW747" s="51"/>
      <c r="BX747" s="51"/>
      <c r="BY747" s="51"/>
      <c r="BZ747" s="51"/>
      <c r="CA747" s="51"/>
      <c r="CB747" s="51"/>
    </row>
    <row r="748" spans="1:80" ht="9.75" customHeight="1" x14ac:dyDescent="0.4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  <c r="BB748" s="51"/>
      <c r="BC748" s="51"/>
      <c r="BD748" s="51"/>
      <c r="BE748" s="51"/>
      <c r="BF748" s="51"/>
      <c r="BG748" s="51"/>
      <c r="BH748" s="51"/>
      <c r="BI748" s="51"/>
      <c r="BJ748" s="51"/>
      <c r="BK748" s="51"/>
      <c r="BL748" s="51"/>
      <c r="BM748" s="51"/>
      <c r="BN748" s="51"/>
      <c r="BO748" s="51"/>
      <c r="BP748" s="51"/>
      <c r="BQ748" s="51"/>
      <c r="BR748" s="51"/>
      <c r="BS748" s="51"/>
      <c r="BT748" s="51"/>
      <c r="BU748" s="51"/>
      <c r="BV748" s="51"/>
      <c r="BW748" s="51"/>
      <c r="BX748" s="51"/>
      <c r="BY748" s="51"/>
      <c r="BZ748" s="51"/>
      <c r="CA748" s="51"/>
      <c r="CB748" s="51"/>
    </row>
    <row r="749" spans="1:80" ht="9.75" customHeight="1" x14ac:dyDescent="0.4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  <c r="BB749" s="51"/>
      <c r="BC749" s="51"/>
      <c r="BD749" s="51"/>
      <c r="BE749" s="51"/>
      <c r="BF749" s="51"/>
      <c r="BG749" s="51"/>
      <c r="BH749" s="51"/>
      <c r="BI749" s="51"/>
      <c r="BJ749" s="51"/>
      <c r="BK749" s="51"/>
      <c r="BL749" s="51"/>
      <c r="BM749" s="51"/>
      <c r="BN749" s="51"/>
      <c r="BO749" s="51"/>
      <c r="BP749" s="51"/>
      <c r="BQ749" s="51"/>
      <c r="BR749" s="51"/>
      <c r="BS749" s="51"/>
      <c r="BT749" s="51"/>
      <c r="BU749" s="51"/>
      <c r="BV749" s="51"/>
      <c r="BW749" s="51"/>
      <c r="BX749" s="51"/>
      <c r="BY749" s="51"/>
      <c r="BZ749" s="51"/>
      <c r="CA749" s="51"/>
      <c r="CB749" s="51"/>
    </row>
    <row r="750" spans="1:80" ht="9.75" customHeight="1" x14ac:dyDescent="0.4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  <c r="BB750" s="51"/>
      <c r="BC750" s="51"/>
      <c r="BD750" s="51"/>
      <c r="BE750" s="51"/>
      <c r="BF750" s="51"/>
      <c r="BG750" s="51"/>
      <c r="BH750" s="51"/>
      <c r="BI750" s="51"/>
      <c r="BJ750" s="51"/>
      <c r="BK750" s="51"/>
      <c r="BL750" s="51"/>
      <c r="BM750" s="51"/>
      <c r="BN750" s="51"/>
      <c r="BO750" s="51"/>
      <c r="BP750" s="51"/>
      <c r="BQ750" s="51"/>
      <c r="BR750" s="51"/>
      <c r="BS750" s="51"/>
      <c r="BT750" s="51"/>
      <c r="BU750" s="51"/>
      <c r="BV750" s="51"/>
      <c r="BW750" s="51"/>
      <c r="BX750" s="51"/>
      <c r="BY750" s="51"/>
      <c r="BZ750" s="51"/>
      <c r="CA750" s="51"/>
      <c r="CB750" s="51"/>
    </row>
    <row r="751" spans="1:80" ht="9.75" customHeight="1" x14ac:dyDescent="0.4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  <c r="BB751" s="51"/>
      <c r="BC751" s="51"/>
      <c r="BD751" s="51"/>
      <c r="BE751" s="51"/>
      <c r="BF751" s="51"/>
      <c r="BG751" s="51"/>
      <c r="BH751" s="51"/>
      <c r="BI751" s="51"/>
      <c r="BJ751" s="51"/>
      <c r="BK751" s="51"/>
      <c r="BL751" s="51"/>
      <c r="BM751" s="51"/>
      <c r="BN751" s="51"/>
      <c r="BO751" s="51"/>
      <c r="BP751" s="51"/>
      <c r="BQ751" s="51"/>
      <c r="BR751" s="51"/>
      <c r="BS751" s="51"/>
      <c r="BT751" s="51"/>
      <c r="BU751" s="51"/>
      <c r="BV751" s="51"/>
      <c r="BW751" s="51"/>
      <c r="BX751" s="51"/>
      <c r="BY751" s="51"/>
      <c r="BZ751" s="51"/>
      <c r="CA751" s="51"/>
      <c r="CB751" s="51"/>
    </row>
    <row r="752" spans="1:80" ht="9.75" customHeight="1" x14ac:dyDescent="0.4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  <c r="BB752" s="51"/>
      <c r="BC752" s="51"/>
      <c r="BD752" s="51"/>
      <c r="BE752" s="51"/>
      <c r="BF752" s="51"/>
      <c r="BG752" s="51"/>
      <c r="BH752" s="51"/>
      <c r="BI752" s="51"/>
      <c r="BJ752" s="51"/>
      <c r="BK752" s="51"/>
      <c r="BL752" s="51"/>
      <c r="BM752" s="51"/>
      <c r="BN752" s="51"/>
      <c r="BO752" s="51"/>
      <c r="BP752" s="51"/>
      <c r="BQ752" s="51"/>
      <c r="BR752" s="51"/>
      <c r="BS752" s="51"/>
      <c r="BT752" s="51"/>
      <c r="BU752" s="51"/>
      <c r="BV752" s="51"/>
      <c r="BW752" s="51"/>
      <c r="BX752" s="51"/>
      <c r="BY752" s="51"/>
      <c r="BZ752" s="51"/>
      <c r="CA752" s="51"/>
      <c r="CB752" s="51"/>
    </row>
    <row r="753" spans="1:80" ht="9.75" customHeight="1" x14ac:dyDescent="0.4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  <c r="BB753" s="51"/>
      <c r="BC753" s="51"/>
      <c r="BD753" s="51"/>
      <c r="BE753" s="51"/>
      <c r="BF753" s="51"/>
      <c r="BG753" s="51"/>
      <c r="BH753" s="51"/>
      <c r="BI753" s="51"/>
      <c r="BJ753" s="51"/>
      <c r="BK753" s="51"/>
      <c r="BL753" s="51"/>
      <c r="BM753" s="51"/>
      <c r="BN753" s="51"/>
      <c r="BO753" s="51"/>
      <c r="BP753" s="51"/>
      <c r="BQ753" s="51"/>
      <c r="BR753" s="51"/>
      <c r="BS753" s="51"/>
      <c r="BT753" s="51"/>
      <c r="BU753" s="51"/>
      <c r="BV753" s="51"/>
      <c r="BW753" s="51"/>
      <c r="BX753" s="51"/>
      <c r="BY753" s="51"/>
      <c r="BZ753" s="51"/>
      <c r="CA753" s="51"/>
      <c r="CB753" s="51"/>
    </row>
    <row r="754" spans="1:80" ht="9.75" customHeight="1" x14ac:dyDescent="0.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  <c r="BB754" s="51"/>
      <c r="BC754" s="51"/>
      <c r="BD754" s="51"/>
      <c r="BE754" s="51"/>
      <c r="BF754" s="51"/>
      <c r="BG754" s="51"/>
      <c r="BH754" s="51"/>
      <c r="BI754" s="51"/>
      <c r="BJ754" s="51"/>
      <c r="BK754" s="51"/>
      <c r="BL754" s="51"/>
      <c r="BM754" s="51"/>
      <c r="BN754" s="51"/>
      <c r="BO754" s="51"/>
      <c r="BP754" s="51"/>
      <c r="BQ754" s="51"/>
      <c r="BR754" s="51"/>
      <c r="BS754" s="51"/>
      <c r="BT754" s="51"/>
      <c r="BU754" s="51"/>
      <c r="BV754" s="51"/>
      <c r="BW754" s="51"/>
      <c r="BX754" s="51"/>
      <c r="BY754" s="51"/>
      <c r="BZ754" s="51"/>
      <c r="CA754" s="51"/>
      <c r="CB754" s="51"/>
    </row>
    <row r="755" spans="1:80" ht="9.75" customHeight="1" x14ac:dyDescent="0.4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  <c r="BB755" s="51"/>
      <c r="BC755" s="51"/>
      <c r="BD755" s="51"/>
      <c r="BE755" s="51"/>
      <c r="BF755" s="51"/>
      <c r="BG755" s="51"/>
      <c r="BH755" s="51"/>
      <c r="BI755" s="51"/>
      <c r="BJ755" s="51"/>
      <c r="BK755" s="51"/>
      <c r="BL755" s="51"/>
      <c r="BM755" s="51"/>
      <c r="BN755" s="51"/>
      <c r="BO755" s="51"/>
      <c r="BP755" s="51"/>
      <c r="BQ755" s="51"/>
      <c r="BR755" s="51"/>
      <c r="BS755" s="51"/>
      <c r="BT755" s="51"/>
      <c r="BU755" s="51"/>
      <c r="BV755" s="51"/>
      <c r="BW755" s="51"/>
      <c r="BX755" s="51"/>
      <c r="BY755" s="51"/>
      <c r="BZ755" s="51"/>
      <c r="CA755" s="51"/>
      <c r="CB755" s="51"/>
    </row>
    <row r="756" spans="1:80" ht="9.75" customHeight="1" x14ac:dyDescent="0.4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  <c r="BB756" s="51"/>
      <c r="BC756" s="51"/>
      <c r="BD756" s="51"/>
      <c r="BE756" s="51"/>
      <c r="BF756" s="51"/>
      <c r="BG756" s="51"/>
      <c r="BH756" s="51"/>
      <c r="BI756" s="51"/>
      <c r="BJ756" s="51"/>
      <c r="BK756" s="51"/>
      <c r="BL756" s="51"/>
      <c r="BM756" s="51"/>
      <c r="BN756" s="51"/>
      <c r="BO756" s="51"/>
      <c r="BP756" s="51"/>
      <c r="BQ756" s="51"/>
      <c r="BR756" s="51"/>
      <c r="BS756" s="51"/>
      <c r="BT756" s="51"/>
      <c r="BU756" s="51"/>
      <c r="BV756" s="51"/>
      <c r="BW756" s="51"/>
      <c r="BX756" s="51"/>
      <c r="BY756" s="51"/>
      <c r="BZ756" s="51"/>
      <c r="CA756" s="51"/>
      <c r="CB756" s="51"/>
    </row>
    <row r="757" spans="1:80" ht="9.75" customHeight="1" x14ac:dyDescent="0.4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  <c r="BB757" s="51"/>
      <c r="BC757" s="51"/>
      <c r="BD757" s="51"/>
      <c r="BE757" s="51"/>
      <c r="BF757" s="51"/>
      <c r="BG757" s="51"/>
      <c r="BH757" s="51"/>
      <c r="BI757" s="51"/>
      <c r="BJ757" s="51"/>
      <c r="BK757" s="51"/>
      <c r="BL757" s="51"/>
      <c r="BM757" s="51"/>
      <c r="BN757" s="51"/>
      <c r="BO757" s="51"/>
      <c r="BP757" s="51"/>
      <c r="BQ757" s="51"/>
      <c r="BR757" s="51"/>
      <c r="BS757" s="51"/>
      <c r="BT757" s="51"/>
      <c r="BU757" s="51"/>
      <c r="BV757" s="51"/>
      <c r="BW757" s="51"/>
      <c r="BX757" s="51"/>
      <c r="BY757" s="51"/>
      <c r="BZ757" s="51"/>
      <c r="CA757" s="51"/>
      <c r="CB757" s="51"/>
    </row>
    <row r="758" spans="1:80" ht="9.75" customHeight="1" x14ac:dyDescent="0.4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  <c r="BA758" s="51"/>
      <c r="BB758" s="51"/>
      <c r="BC758" s="51"/>
      <c r="BD758" s="51"/>
      <c r="BE758" s="51"/>
      <c r="BF758" s="51"/>
      <c r="BG758" s="51"/>
      <c r="BH758" s="51"/>
      <c r="BI758" s="51"/>
      <c r="BJ758" s="51"/>
      <c r="BK758" s="51"/>
      <c r="BL758" s="51"/>
      <c r="BM758" s="51"/>
      <c r="BN758" s="51"/>
      <c r="BO758" s="51"/>
      <c r="BP758" s="51"/>
      <c r="BQ758" s="51"/>
      <c r="BR758" s="51"/>
      <c r="BS758" s="51"/>
      <c r="BT758" s="51"/>
      <c r="BU758" s="51"/>
      <c r="BV758" s="51"/>
      <c r="BW758" s="51"/>
      <c r="BX758" s="51"/>
      <c r="BY758" s="51"/>
      <c r="BZ758" s="51"/>
      <c r="CA758" s="51"/>
      <c r="CB758" s="51"/>
    </row>
    <row r="759" spans="1:80" ht="9.75" customHeight="1" x14ac:dyDescent="0.4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  <c r="BA759" s="51"/>
      <c r="BB759" s="51"/>
      <c r="BC759" s="51"/>
      <c r="BD759" s="51"/>
      <c r="BE759" s="51"/>
      <c r="BF759" s="51"/>
      <c r="BG759" s="51"/>
      <c r="BH759" s="51"/>
      <c r="BI759" s="51"/>
      <c r="BJ759" s="51"/>
      <c r="BK759" s="51"/>
      <c r="BL759" s="51"/>
      <c r="BM759" s="51"/>
      <c r="BN759" s="51"/>
      <c r="BO759" s="51"/>
      <c r="BP759" s="51"/>
      <c r="BQ759" s="51"/>
      <c r="BR759" s="51"/>
      <c r="BS759" s="51"/>
      <c r="BT759" s="51"/>
      <c r="BU759" s="51"/>
      <c r="BV759" s="51"/>
      <c r="BW759" s="51"/>
      <c r="BX759" s="51"/>
      <c r="BY759" s="51"/>
      <c r="BZ759" s="51"/>
      <c r="CA759" s="51"/>
      <c r="CB759" s="51"/>
    </row>
    <row r="760" spans="1:80" ht="9.75" customHeight="1" x14ac:dyDescent="0.4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  <c r="BA760" s="51"/>
      <c r="BB760" s="51"/>
      <c r="BC760" s="51"/>
      <c r="BD760" s="51"/>
      <c r="BE760" s="51"/>
      <c r="BF760" s="51"/>
      <c r="BG760" s="51"/>
      <c r="BH760" s="51"/>
      <c r="BI760" s="51"/>
      <c r="BJ760" s="51"/>
      <c r="BK760" s="51"/>
      <c r="BL760" s="51"/>
      <c r="BM760" s="51"/>
      <c r="BN760" s="51"/>
      <c r="BO760" s="51"/>
      <c r="BP760" s="51"/>
      <c r="BQ760" s="51"/>
      <c r="BR760" s="51"/>
      <c r="BS760" s="51"/>
      <c r="BT760" s="51"/>
      <c r="BU760" s="51"/>
      <c r="BV760" s="51"/>
      <c r="BW760" s="51"/>
      <c r="BX760" s="51"/>
      <c r="BY760" s="51"/>
      <c r="BZ760" s="51"/>
      <c r="CA760" s="51"/>
      <c r="CB760" s="51"/>
    </row>
    <row r="761" spans="1:80" ht="9.75" customHeight="1" x14ac:dyDescent="0.4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  <c r="BA761" s="51"/>
      <c r="BB761" s="51"/>
      <c r="BC761" s="51"/>
      <c r="BD761" s="51"/>
      <c r="BE761" s="51"/>
      <c r="BF761" s="51"/>
      <c r="BG761" s="51"/>
      <c r="BH761" s="51"/>
      <c r="BI761" s="51"/>
      <c r="BJ761" s="51"/>
      <c r="BK761" s="51"/>
      <c r="BL761" s="51"/>
      <c r="BM761" s="51"/>
      <c r="BN761" s="51"/>
      <c r="BO761" s="51"/>
      <c r="BP761" s="51"/>
      <c r="BQ761" s="51"/>
      <c r="BR761" s="51"/>
      <c r="BS761" s="51"/>
      <c r="BT761" s="51"/>
      <c r="BU761" s="51"/>
      <c r="BV761" s="51"/>
      <c r="BW761" s="51"/>
      <c r="BX761" s="51"/>
      <c r="BY761" s="51"/>
      <c r="BZ761" s="51"/>
      <c r="CA761" s="51"/>
      <c r="CB761" s="51"/>
    </row>
    <row r="762" spans="1:80" ht="9.75" customHeight="1" x14ac:dyDescent="0.4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  <c r="BA762" s="51"/>
      <c r="BB762" s="51"/>
      <c r="BC762" s="51"/>
      <c r="BD762" s="51"/>
      <c r="BE762" s="51"/>
      <c r="BF762" s="51"/>
      <c r="BG762" s="51"/>
      <c r="BH762" s="51"/>
      <c r="BI762" s="51"/>
      <c r="BJ762" s="51"/>
      <c r="BK762" s="51"/>
      <c r="BL762" s="51"/>
      <c r="BM762" s="51"/>
      <c r="BN762" s="51"/>
      <c r="BO762" s="51"/>
      <c r="BP762" s="51"/>
      <c r="BQ762" s="51"/>
      <c r="BR762" s="51"/>
      <c r="BS762" s="51"/>
      <c r="BT762" s="51"/>
      <c r="BU762" s="51"/>
      <c r="BV762" s="51"/>
      <c r="BW762" s="51"/>
      <c r="BX762" s="51"/>
      <c r="BY762" s="51"/>
      <c r="BZ762" s="51"/>
      <c r="CA762" s="51"/>
      <c r="CB762" s="51"/>
    </row>
    <row r="763" spans="1:80" ht="9.75" customHeight="1" x14ac:dyDescent="0.4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  <c r="BA763" s="51"/>
      <c r="BB763" s="51"/>
      <c r="BC763" s="51"/>
      <c r="BD763" s="51"/>
      <c r="BE763" s="51"/>
      <c r="BF763" s="51"/>
      <c r="BG763" s="51"/>
      <c r="BH763" s="51"/>
      <c r="BI763" s="51"/>
      <c r="BJ763" s="51"/>
      <c r="BK763" s="51"/>
      <c r="BL763" s="51"/>
      <c r="BM763" s="51"/>
      <c r="BN763" s="51"/>
      <c r="BO763" s="51"/>
      <c r="BP763" s="51"/>
      <c r="BQ763" s="51"/>
      <c r="BR763" s="51"/>
      <c r="BS763" s="51"/>
      <c r="BT763" s="51"/>
      <c r="BU763" s="51"/>
      <c r="BV763" s="51"/>
      <c r="BW763" s="51"/>
      <c r="BX763" s="51"/>
      <c r="BY763" s="51"/>
      <c r="BZ763" s="51"/>
      <c r="CA763" s="51"/>
      <c r="CB763" s="51"/>
    </row>
    <row r="764" spans="1:80" ht="9.75" customHeight="1" x14ac:dyDescent="0.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  <c r="BA764" s="51"/>
      <c r="BB764" s="51"/>
      <c r="BC764" s="51"/>
      <c r="BD764" s="51"/>
      <c r="BE764" s="51"/>
      <c r="BF764" s="51"/>
      <c r="BG764" s="51"/>
      <c r="BH764" s="51"/>
      <c r="BI764" s="51"/>
      <c r="BJ764" s="51"/>
      <c r="BK764" s="51"/>
      <c r="BL764" s="51"/>
      <c r="BM764" s="51"/>
      <c r="BN764" s="51"/>
      <c r="BO764" s="51"/>
      <c r="BP764" s="51"/>
      <c r="BQ764" s="51"/>
      <c r="BR764" s="51"/>
      <c r="BS764" s="51"/>
      <c r="BT764" s="51"/>
      <c r="BU764" s="51"/>
      <c r="BV764" s="51"/>
      <c r="BW764" s="51"/>
      <c r="BX764" s="51"/>
      <c r="BY764" s="51"/>
      <c r="BZ764" s="51"/>
      <c r="CA764" s="51"/>
      <c r="CB764" s="51"/>
    </row>
    <row r="765" spans="1:80" ht="9.75" customHeight="1" x14ac:dyDescent="0.4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  <c r="BA765" s="51"/>
      <c r="BB765" s="51"/>
      <c r="BC765" s="51"/>
      <c r="BD765" s="51"/>
      <c r="BE765" s="51"/>
      <c r="BF765" s="51"/>
      <c r="BG765" s="51"/>
      <c r="BH765" s="51"/>
      <c r="BI765" s="51"/>
      <c r="BJ765" s="51"/>
      <c r="BK765" s="51"/>
      <c r="BL765" s="51"/>
      <c r="BM765" s="51"/>
      <c r="BN765" s="51"/>
      <c r="BO765" s="51"/>
      <c r="BP765" s="51"/>
      <c r="BQ765" s="51"/>
      <c r="BR765" s="51"/>
      <c r="BS765" s="51"/>
      <c r="BT765" s="51"/>
      <c r="BU765" s="51"/>
      <c r="BV765" s="51"/>
      <c r="BW765" s="51"/>
      <c r="BX765" s="51"/>
      <c r="BY765" s="51"/>
      <c r="BZ765" s="51"/>
      <c r="CA765" s="51"/>
      <c r="CB765" s="51"/>
    </row>
    <row r="766" spans="1:80" ht="9.75" customHeight="1" x14ac:dyDescent="0.4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  <c r="BA766" s="51"/>
      <c r="BB766" s="51"/>
      <c r="BC766" s="51"/>
      <c r="BD766" s="51"/>
      <c r="BE766" s="51"/>
      <c r="BF766" s="51"/>
      <c r="BG766" s="51"/>
      <c r="BH766" s="51"/>
      <c r="BI766" s="51"/>
      <c r="BJ766" s="51"/>
      <c r="BK766" s="51"/>
      <c r="BL766" s="51"/>
      <c r="BM766" s="51"/>
      <c r="BN766" s="51"/>
      <c r="BO766" s="51"/>
      <c r="BP766" s="51"/>
      <c r="BQ766" s="51"/>
      <c r="BR766" s="51"/>
      <c r="BS766" s="51"/>
      <c r="BT766" s="51"/>
      <c r="BU766" s="51"/>
      <c r="BV766" s="51"/>
      <c r="BW766" s="51"/>
      <c r="BX766" s="51"/>
      <c r="BY766" s="51"/>
      <c r="BZ766" s="51"/>
      <c r="CA766" s="51"/>
      <c r="CB766" s="51"/>
    </row>
    <row r="767" spans="1:80" ht="9.75" customHeight="1" x14ac:dyDescent="0.4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  <c r="BA767" s="51"/>
      <c r="BB767" s="51"/>
      <c r="BC767" s="51"/>
      <c r="BD767" s="51"/>
      <c r="BE767" s="51"/>
      <c r="BF767" s="51"/>
      <c r="BG767" s="51"/>
      <c r="BH767" s="51"/>
      <c r="BI767" s="51"/>
      <c r="BJ767" s="51"/>
      <c r="BK767" s="51"/>
      <c r="BL767" s="51"/>
      <c r="BM767" s="51"/>
      <c r="BN767" s="51"/>
      <c r="BO767" s="51"/>
      <c r="BP767" s="51"/>
      <c r="BQ767" s="51"/>
      <c r="BR767" s="51"/>
      <c r="BS767" s="51"/>
      <c r="BT767" s="51"/>
      <c r="BU767" s="51"/>
      <c r="BV767" s="51"/>
      <c r="BW767" s="51"/>
      <c r="BX767" s="51"/>
      <c r="BY767" s="51"/>
      <c r="BZ767" s="51"/>
      <c r="CA767" s="51"/>
      <c r="CB767" s="51"/>
    </row>
    <row r="768" spans="1:80" ht="9.75" customHeight="1" x14ac:dyDescent="0.4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  <c r="BA768" s="51"/>
      <c r="BB768" s="51"/>
      <c r="BC768" s="51"/>
      <c r="BD768" s="51"/>
      <c r="BE768" s="51"/>
      <c r="BF768" s="51"/>
      <c r="BG768" s="51"/>
      <c r="BH768" s="51"/>
      <c r="BI768" s="51"/>
      <c r="BJ768" s="51"/>
      <c r="BK768" s="51"/>
      <c r="BL768" s="51"/>
      <c r="BM768" s="51"/>
      <c r="BN768" s="51"/>
      <c r="BO768" s="51"/>
      <c r="BP768" s="51"/>
      <c r="BQ768" s="51"/>
      <c r="BR768" s="51"/>
      <c r="BS768" s="51"/>
      <c r="BT768" s="51"/>
      <c r="BU768" s="51"/>
      <c r="BV768" s="51"/>
      <c r="BW768" s="51"/>
      <c r="BX768" s="51"/>
      <c r="BY768" s="51"/>
      <c r="BZ768" s="51"/>
      <c r="CA768" s="51"/>
      <c r="CB768" s="51"/>
    </row>
    <row r="769" spans="1:80" ht="9.75" customHeight="1" x14ac:dyDescent="0.4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  <c r="BA769" s="51"/>
      <c r="BB769" s="51"/>
      <c r="BC769" s="51"/>
      <c r="BD769" s="51"/>
      <c r="BE769" s="51"/>
      <c r="BF769" s="51"/>
      <c r="BG769" s="51"/>
      <c r="BH769" s="51"/>
      <c r="BI769" s="51"/>
      <c r="BJ769" s="51"/>
      <c r="BK769" s="51"/>
      <c r="BL769" s="51"/>
      <c r="BM769" s="51"/>
      <c r="BN769" s="51"/>
      <c r="BO769" s="51"/>
      <c r="BP769" s="51"/>
      <c r="BQ769" s="51"/>
      <c r="BR769" s="51"/>
      <c r="BS769" s="51"/>
      <c r="BT769" s="51"/>
      <c r="BU769" s="51"/>
      <c r="BV769" s="51"/>
      <c r="BW769" s="51"/>
      <c r="BX769" s="51"/>
      <c r="BY769" s="51"/>
      <c r="BZ769" s="51"/>
      <c r="CA769" s="51"/>
      <c r="CB769" s="51"/>
    </row>
    <row r="770" spans="1:80" ht="9.75" customHeight="1" x14ac:dyDescent="0.4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  <c r="BA770" s="51"/>
      <c r="BB770" s="51"/>
      <c r="BC770" s="51"/>
      <c r="BD770" s="51"/>
      <c r="BE770" s="51"/>
      <c r="BF770" s="51"/>
      <c r="BG770" s="51"/>
      <c r="BH770" s="51"/>
      <c r="BI770" s="51"/>
      <c r="BJ770" s="51"/>
      <c r="BK770" s="51"/>
      <c r="BL770" s="51"/>
      <c r="BM770" s="51"/>
      <c r="BN770" s="51"/>
      <c r="BO770" s="51"/>
      <c r="BP770" s="51"/>
      <c r="BQ770" s="51"/>
      <c r="BR770" s="51"/>
      <c r="BS770" s="51"/>
      <c r="BT770" s="51"/>
      <c r="BU770" s="51"/>
      <c r="BV770" s="51"/>
      <c r="BW770" s="51"/>
      <c r="BX770" s="51"/>
      <c r="BY770" s="51"/>
      <c r="BZ770" s="51"/>
      <c r="CA770" s="51"/>
      <c r="CB770" s="51"/>
    </row>
    <row r="771" spans="1:80" ht="9.75" customHeight="1" x14ac:dyDescent="0.4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  <c r="BB771" s="51"/>
      <c r="BC771" s="51"/>
      <c r="BD771" s="51"/>
      <c r="BE771" s="51"/>
      <c r="BF771" s="51"/>
      <c r="BG771" s="51"/>
      <c r="BH771" s="51"/>
      <c r="BI771" s="51"/>
      <c r="BJ771" s="51"/>
      <c r="BK771" s="51"/>
      <c r="BL771" s="51"/>
      <c r="BM771" s="51"/>
      <c r="BN771" s="51"/>
      <c r="BO771" s="51"/>
      <c r="BP771" s="51"/>
      <c r="BQ771" s="51"/>
      <c r="BR771" s="51"/>
      <c r="BS771" s="51"/>
      <c r="BT771" s="51"/>
      <c r="BU771" s="51"/>
      <c r="BV771" s="51"/>
      <c r="BW771" s="51"/>
      <c r="BX771" s="51"/>
      <c r="BY771" s="51"/>
      <c r="BZ771" s="51"/>
      <c r="CA771" s="51"/>
      <c r="CB771" s="51"/>
    </row>
    <row r="772" spans="1:80" ht="9.75" customHeight="1" x14ac:dyDescent="0.4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  <c r="BA772" s="51"/>
      <c r="BB772" s="51"/>
      <c r="BC772" s="51"/>
      <c r="BD772" s="51"/>
      <c r="BE772" s="51"/>
      <c r="BF772" s="51"/>
      <c r="BG772" s="51"/>
      <c r="BH772" s="51"/>
      <c r="BI772" s="51"/>
      <c r="BJ772" s="51"/>
      <c r="BK772" s="51"/>
      <c r="BL772" s="51"/>
      <c r="BM772" s="51"/>
      <c r="BN772" s="51"/>
      <c r="BO772" s="51"/>
      <c r="BP772" s="51"/>
      <c r="BQ772" s="51"/>
      <c r="BR772" s="51"/>
      <c r="BS772" s="51"/>
      <c r="BT772" s="51"/>
      <c r="BU772" s="51"/>
      <c r="BV772" s="51"/>
      <c r="BW772" s="51"/>
      <c r="BX772" s="51"/>
      <c r="BY772" s="51"/>
      <c r="BZ772" s="51"/>
      <c r="CA772" s="51"/>
      <c r="CB772" s="51"/>
    </row>
    <row r="773" spans="1:80" ht="9.75" customHeight="1" x14ac:dyDescent="0.4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  <c r="BA773" s="51"/>
      <c r="BB773" s="51"/>
      <c r="BC773" s="51"/>
      <c r="BD773" s="51"/>
      <c r="BE773" s="51"/>
      <c r="BF773" s="51"/>
      <c r="BG773" s="51"/>
      <c r="BH773" s="51"/>
      <c r="BI773" s="51"/>
      <c r="BJ773" s="51"/>
      <c r="BK773" s="51"/>
      <c r="BL773" s="51"/>
      <c r="BM773" s="51"/>
      <c r="BN773" s="51"/>
      <c r="BO773" s="51"/>
      <c r="BP773" s="51"/>
      <c r="BQ773" s="51"/>
      <c r="BR773" s="51"/>
      <c r="BS773" s="51"/>
      <c r="BT773" s="51"/>
      <c r="BU773" s="51"/>
      <c r="BV773" s="51"/>
      <c r="BW773" s="51"/>
      <c r="BX773" s="51"/>
      <c r="BY773" s="51"/>
      <c r="BZ773" s="51"/>
      <c r="CA773" s="51"/>
      <c r="CB773" s="51"/>
    </row>
    <row r="774" spans="1:80" ht="9.75" customHeight="1" x14ac:dyDescent="0.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  <c r="BA774" s="51"/>
      <c r="BB774" s="51"/>
      <c r="BC774" s="51"/>
      <c r="BD774" s="51"/>
      <c r="BE774" s="51"/>
      <c r="BF774" s="51"/>
      <c r="BG774" s="51"/>
      <c r="BH774" s="51"/>
      <c r="BI774" s="51"/>
      <c r="BJ774" s="51"/>
      <c r="BK774" s="51"/>
      <c r="BL774" s="51"/>
      <c r="BM774" s="51"/>
      <c r="BN774" s="51"/>
      <c r="BO774" s="51"/>
      <c r="BP774" s="51"/>
      <c r="BQ774" s="51"/>
      <c r="BR774" s="51"/>
      <c r="BS774" s="51"/>
      <c r="BT774" s="51"/>
      <c r="BU774" s="51"/>
      <c r="BV774" s="51"/>
      <c r="BW774" s="51"/>
      <c r="BX774" s="51"/>
      <c r="BY774" s="51"/>
      <c r="BZ774" s="51"/>
      <c r="CA774" s="51"/>
      <c r="CB774" s="51"/>
    </row>
    <row r="775" spans="1:80" ht="9.75" customHeight="1" x14ac:dyDescent="0.4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  <c r="BA775" s="51"/>
      <c r="BB775" s="51"/>
      <c r="BC775" s="51"/>
      <c r="BD775" s="51"/>
      <c r="BE775" s="51"/>
      <c r="BF775" s="51"/>
      <c r="BG775" s="51"/>
      <c r="BH775" s="51"/>
      <c r="BI775" s="51"/>
      <c r="BJ775" s="51"/>
      <c r="BK775" s="51"/>
      <c r="BL775" s="51"/>
      <c r="BM775" s="51"/>
      <c r="BN775" s="51"/>
      <c r="BO775" s="51"/>
      <c r="BP775" s="51"/>
      <c r="BQ775" s="51"/>
      <c r="BR775" s="51"/>
      <c r="BS775" s="51"/>
      <c r="BT775" s="51"/>
      <c r="BU775" s="51"/>
      <c r="BV775" s="51"/>
      <c r="BW775" s="51"/>
      <c r="BX775" s="51"/>
      <c r="BY775" s="51"/>
      <c r="BZ775" s="51"/>
      <c r="CA775" s="51"/>
      <c r="CB775" s="51"/>
    </row>
    <row r="776" spans="1:80" ht="9.75" customHeight="1" x14ac:dyDescent="0.4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  <c r="BA776" s="51"/>
      <c r="BB776" s="51"/>
      <c r="BC776" s="51"/>
      <c r="BD776" s="51"/>
      <c r="BE776" s="51"/>
      <c r="BF776" s="51"/>
      <c r="BG776" s="51"/>
      <c r="BH776" s="51"/>
      <c r="BI776" s="51"/>
      <c r="BJ776" s="51"/>
      <c r="BK776" s="51"/>
      <c r="BL776" s="51"/>
      <c r="BM776" s="51"/>
      <c r="BN776" s="51"/>
      <c r="BO776" s="51"/>
      <c r="BP776" s="51"/>
      <c r="BQ776" s="51"/>
      <c r="BR776" s="51"/>
      <c r="BS776" s="51"/>
      <c r="BT776" s="51"/>
      <c r="BU776" s="51"/>
      <c r="BV776" s="51"/>
      <c r="BW776" s="51"/>
      <c r="BX776" s="51"/>
      <c r="BY776" s="51"/>
      <c r="BZ776" s="51"/>
      <c r="CA776" s="51"/>
      <c r="CB776" s="51"/>
    </row>
    <row r="777" spans="1:80" ht="9.75" customHeight="1" x14ac:dyDescent="0.4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  <c r="BA777" s="51"/>
      <c r="BB777" s="51"/>
      <c r="BC777" s="51"/>
      <c r="BD777" s="51"/>
      <c r="BE777" s="51"/>
      <c r="BF777" s="51"/>
      <c r="BG777" s="51"/>
      <c r="BH777" s="51"/>
      <c r="BI777" s="51"/>
      <c r="BJ777" s="51"/>
      <c r="BK777" s="51"/>
      <c r="BL777" s="51"/>
      <c r="BM777" s="51"/>
      <c r="BN777" s="51"/>
      <c r="BO777" s="51"/>
      <c r="BP777" s="51"/>
      <c r="BQ777" s="51"/>
      <c r="BR777" s="51"/>
      <c r="BS777" s="51"/>
      <c r="BT777" s="51"/>
      <c r="BU777" s="51"/>
      <c r="BV777" s="51"/>
      <c r="BW777" s="51"/>
      <c r="BX777" s="51"/>
      <c r="BY777" s="51"/>
      <c r="BZ777" s="51"/>
      <c r="CA777" s="51"/>
      <c r="CB777" s="51"/>
    </row>
    <row r="778" spans="1:80" ht="9.75" customHeight="1" x14ac:dyDescent="0.4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  <c r="BB778" s="51"/>
      <c r="BC778" s="51"/>
      <c r="BD778" s="51"/>
      <c r="BE778" s="51"/>
      <c r="BF778" s="51"/>
      <c r="BG778" s="51"/>
      <c r="BH778" s="51"/>
      <c r="BI778" s="51"/>
      <c r="BJ778" s="51"/>
      <c r="BK778" s="51"/>
      <c r="BL778" s="51"/>
      <c r="BM778" s="51"/>
      <c r="BN778" s="51"/>
      <c r="BO778" s="51"/>
      <c r="BP778" s="51"/>
      <c r="BQ778" s="51"/>
      <c r="BR778" s="51"/>
      <c r="BS778" s="51"/>
      <c r="BT778" s="51"/>
      <c r="BU778" s="51"/>
      <c r="BV778" s="51"/>
      <c r="BW778" s="51"/>
      <c r="BX778" s="51"/>
      <c r="BY778" s="51"/>
      <c r="BZ778" s="51"/>
      <c r="CA778" s="51"/>
      <c r="CB778" s="51"/>
    </row>
    <row r="779" spans="1:80" ht="9.75" customHeight="1" x14ac:dyDescent="0.4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  <c r="BA779" s="51"/>
      <c r="BB779" s="51"/>
      <c r="BC779" s="51"/>
      <c r="BD779" s="51"/>
      <c r="BE779" s="51"/>
      <c r="BF779" s="51"/>
      <c r="BG779" s="51"/>
      <c r="BH779" s="51"/>
      <c r="BI779" s="51"/>
      <c r="BJ779" s="51"/>
      <c r="BK779" s="51"/>
      <c r="BL779" s="51"/>
      <c r="BM779" s="51"/>
      <c r="BN779" s="51"/>
      <c r="BO779" s="51"/>
      <c r="BP779" s="51"/>
      <c r="BQ779" s="51"/>
      <c r="BR779" s="51"/>
      <c r="BS779" s="51"/>
      <c r="BT779" s="51"/>
      <c r="BU779" s="51"/>
      <c r="BV779" s="51"/>
      <c r="BW779" s="51"/>
      <c r="BX779" s="51"/>
      <c r="BY779" s="51"/>
      <c r="BZ779" s="51"/>
      <c r="CA779" s="51"/>
      <c r="CB779" s="51"/>
    </row>
    <row r="780" spans="1:80" ht="9.75" customHeight="1" x14ac:dyDescent="0.4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  <c r="BA780" s="51"/>
      <c r="BB780" s="51"/>
      <c r="BC780" s="51"/>
      <c r="BD780" s="51"/>
      <c r="BE780" s="51"/>
      <c r="BF780" s="51"/>
      <c r="BG780" s="51"/>
      <c r="BH780" s="51"/>
      <c r="BI780" s="51"/>
      <c r="BJ780" s="51"/>
      <c r="BK780" s="51"/>
      <c r="BL780" s="51"/>
      <c r="BM780" s="51"/>
      <c r="BN780" s="51"/>
      <c r="BO780" s="51"/>
      <c r="BP780" s="51"/>
      <c r="BQ780" s="51"/>
      <c r="BR780" s="51"/>
      <c r="BS780" s="51"/>
      <c r="BT780" s="51"/>
      <c r="BU780" s="51"/>
      <c r="BV780" s="51"/>
      <c r="BW780" s="51"/>
      <c r="BX780" s="51"/>
      <c r="BY780" s="51"/>
      <c r="BZ780" s="51"/>
      <c r="CA780" s="51"/>
      <c r="CB780" s="51"/>
    </row>
    <row r="781" spans="1:80" ht="9.75" customHeight="1" x14ac:dyDescent="0.4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  <c r="BA781" s="51"/>
      <c r="BB781" s="51"/>
      <c r="BC781" s="51"/>
      <c r="BD781" s="51"/>
      <c r="BE781" s="51"/>
      <c r="BF781" s="51"/>
      <c r="BG781" s="51"/>
      <c r="BH781" s="51"/>
      <c r="BI781" s="51"/>
      <c r="BJ781" s="51"/>
      <c r="BK781" s="51"/>
      <c r="BL781" s="51"/>
      <c r="BM781" s="51"/>
      <c r="BN781" s="51"/>
      <c r="BO781" s="51"/>
      <c r="BP781" s="51"/>
      <c r="BQ781" s="51"/>
      <c r="BR781" s="51"/>
      <c r="BS781" s="51"/>
      <c r="BT781" s="51"/>
      <c r="BU781" s="51"/>
      <c r="BV781" s="51"/>
      <c r="BW781" s="51"/>
      <c r="BX781" s="51"/>
      <c r="BY781" s="51"/>
      <c r="BZ781" s="51"/>
      <c r="CA781" s="51"/>
      <c r="CB781" s="51"/>
    </row>
    <row r="782" spans="1:80" ht="9.75" customHeight="1" x14ac:dyDescent="0.4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  <c r="BA782" s="51"/>
      <c r="BB782" s="51"/>
      <c r="BC782" s="51"/>
      <c r="BD782" s="51"/>
      <c r="BE782" s="51"/>
      <c r="BF782" s="51"/>
      <c r="BG782" s="51"/>
      <c r="BH782" s="51"/>
      <c r="BI782" s="51"/>
      <c r="BJ782" s="51"/>
      <c r="BK782" s="51"/>
      <c r="BL782" s="51"/>
      <c r="BM782" s="51"/>
      <c r="BN782" s="51"/>
      <c r="BO782" s="51"/>
      <c r="BP782" s="51"/>
      <c r="BQ782" s="51"/>
      <c r="BR782" s="51"/>
      <c r="BS782" s="51"/>
      <c r="BT782" s="51"/>
      <c r="BU782" s="51"/>
      <c r="BV782" s="51"/>
      <c r="BW782" s="51"/>
      <c r="BX782" s="51"/>
      <c r="BY782" s="51"/>
      <c r="BZ782" s="51"/>
      <c r="CA782" s="51"/>
      <c r="CB782" s="51"/>
    </row>
    <row r="783" spans="1:80" ht="9.75" customHeight="1" x14ac:dyDescent="0.4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  <c r="BA783" s="51"/>
      <c r="BB783" s="51"/>
      <c r="BC783" s="51"/>
      <c r="BD783" s="51"/>
      <c r="BE783" s="51"/>
      <c r="BF783" s="51"/>
      <c r="BG783" s="51"/>
      <c r="BH783" s="51"/>
      <c r="BI783" s="51"/>
      <c r="BJ783" s="51"/>
      <c r="BK783" s="51"/>
      <c r="BL783" s="51"/>
      <c r="BM783" s="51"/>
      <c r="BN783" s="51"/>
      <c r="BO783" s="51"/>
      <c r="BP783" s="51"/>
      <c r="BQ783" s="51"/>
      <c r="BR783" s="51"/>
      <c r="BS783" s="51"/>
      <c r="BT783" s="51"/>
      <c r="BU783" s="51"/>
      <c r="BV783" s="51"/>
      <c r="BW783" s="51"/>
      <c r="BX783" s="51"/>
      <c r="BY783" s="51"/>
      <c r="BZ783" s="51"/>
      <c r="CA783" s="51"/>
      <c r="CB783" s="51"/>
    </row>
    <row r="784" spans="1:80" ht="9.75" customHeight="1" x14ac:dyDescent="0.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  <c r="BA784" s="51"/>
      <c r="BB784" s="51"/>
      <c r="BC784" s="51"/>
      <c r="BD784" s="51"/>
      <c r="BE784" s="51"/>
      <c r="BF784" s="51"/>
      <c r="BG784" s="51"/>
      <c r="BH784" s="51"/>
      <c r="BI784" s="51"/>
      <c r="BJ784" s="51"/>
      <c r="BK784" s="51"/>
      <c r="BL784" s="51"/>
      <c r="BM784" s="51"/>
      <c r="BN784" s="51"/>
      <c r="BO784" s="51"/>
      <c r="BP784" s="51"/>
      <c r="BQ784" s="51"/>
      <c r="BR784" s="51"/>
      <c r="BS784" s="51"/>
      <c r="BT784" s="51"/>
      <c r="BU784" s="51"/>
      <c r="BV784" s="51"/>
      <c r="BW784" s="51"/>
      <c r="BX784" s="51"/>
      <c r="BY784" s="51"/>
      <c r="BZ784" s="51"/>
      <c r="CA784" s="51"/>
      <c r="CB784" s="51"/>
    </row>
    <row r="785" spans="1:80" ht="9.75" customHeight="1" x14ac:dyDescent="0.4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  <c r="BA785" s="51"/>
      <c r="BB785" s="51"/>
      <c r="BC785" s="51"/>
      <c r="BD785" s="51"/>
      <c r="BE785" s="51"/>
      <c r="BF785" s="51"/>
      <c r="BG785" s="51"/>
      <c r="BH785" s="51"/>
      <c r="BI785" s="51"/>
      <c r="BJ785" s="51"/>
      <c r="BK785" s="51"/>
      <c r="BL785" s="51"/>
      <c r="BM785" s="51"/>
      <c r="BN785" s="51"/>
      <c r="BO785" s="51"/>
      <c r="BP785" s="51"/>
      <c r="BQ785" s="51"/>
      <c r="BR785" s="51"/>
      <c r="BS785" s="51"/>
      <c r="BT785" s="51"/>
      <c r="BU785" s="51"/>
      <c r="BV785" s="51"/>
      <c r="BW785" s="51"/>
      <c r="BX785" s="51"/>
      <c r="BY785" s="51"/>
      <c r="BZ785" s="51"/>
      <c r="CA785" s="51"/>
      <c r="CB785" s="51"/>
    </row>
    <row r="786" spans="1:80" ht="9.75" customHeight="1" x14ac:dyDescent="0.4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  <c r="BA786" s="51"/>
      <c r="BB786" s="51"/>
      <c r="BC786" s="51"/>
      <c r="BD786" s="51"/>
      <c r="BE786" s="51"/>
      <c r="BF786" s="51"/>
      <c r="BG786" s="51"/>
      <c r="BH786" s="51"/>
      <c r="BI786" s="51"/>
      <c r="BJ786" s="51"/>
      <c r="BK786" s="51"/>
      <c r="BL786" s="51"/>
      <c r="BM786" s="51"/>
      <c r="BN786" s="51"/>
      <c r="BO786" s="51"/>
      <c r="BP786" s="51"/>
      <c r="BQ786" s="51"/>
      <c r="BR786" s="51"/>
      <c r="BS786" s="51"/>
      <c r="BT786" s="51"/>
      <c r="BU786" s="51"/>
      <c r="BV786" s="51"/>
      <c r="BW786" s="51"/>
      <c r="BX786" s="51"/>
      <c r="BY786" s="51"/>
      <c r="BZ786" s="51"/>
      <c r="CA786" s="51"/>
      <c r="CB786" s="51"/>
    </row>
    <row r="787" spans="1:80" ht="9.75" customHeight="1" x14ac:dyDescent="0.4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  <c r="BA787" s="51"/>
      <c r="BB787" s="51"/>
      <c r="BC787" s="51"/>
      <c r="BD787" s="51"/>
      <c r="BE787" s="51"/>
      <c r="BF787" s="51"/>
      <c r="BG787" s="51"/>
      <c r="BH787" s="51"/>
      <c r="BI787" s="51"/>
      <c r="BJ787" s="51"/>
      <c r="BK787" s="51"/>
      <c r="BL787" s="51"/>
      <c r="BM787" s="51"/>
      <c r="BN787" s="51"/>
      <c r="BO787" s="51"/>
      <c r="BP787" s="51"/>
      <c r="BQ787" s="51"/>
      <c r="BR787" s="51"/>
      <c r="BS787" s="51"/>
      <c r="BT787" s="51"/>
      <c r="BU787" s="51"/>
      <c r="BV787" s="51"/>
      <c r="BW787" s="51"/>
      <c r="BX787" s="51"/>
      <c r="BY787" s="51"/>
      <c r="BZ787" s="51"/>
      <c r="CA787" s="51"/>
      <c r="CB787" s="51"/>
    </row>
    <row r="788" spans="1:80" ht="9.75" customHeight="1" x14ac:dyDescent="0.4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  <c r="BA788" s="51"/>
      <c r="BB788" s="51"/>
      <c r="BC788" s="51"/>
      <c r="BD788" s="51"/>
      <c r="BE788" s="51"/>
      <c r="BF788" s="51"/>
      <c r="BG788" s="51"/>
      <c r="BH788" s="51"/>
      <c r="BI788" s="51"/>
      <c r="BJ788" s="51"/>
      <c r="BK788" s="51"/>
      <c r="BL788" s="51"/>
      <c r="BM788" s="51"/>
      <c r="BN788" s="51"/>
      <c r="BO788" s="51"/>
      <c r="BP788" s="51"/>
      <c r="BQ788" s="51"/>
      <c r="BR788" s="51"/>
      <c r="BS788" s="51"/>
      <c r="BT788" s="51"/>
      <c r="BU788" s="51"/>
      <c r="BV788" s="51"/>
      <c r="BW788" s="51"/>
      <c r="BX788" s="51"/>
      <c r="BY788" s="51"/>
      <c r="BZ788" s="51"/>
      <c r="CA788" s="51"/>
      <c r="CB788" s="51"/>
    </row>
    <row r="789" spans="1:80" ht="9.75" customHeight="1" x14ac:dyDescent="0.4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  <c r="BA789" s="51"/>
      <c r="BB789" s="51"/>
      <c r="BC789" s="51"/>
      <c r="BD789" s="51"/>
      <c r="BE789" s="51"/>
      <c r="BF789" s="51"/>
      <c r="BG789" s="51"/>
      <c r="BH789" s="51"/>
      <c r="BI789" s="51"/>
      <c r="BJ789" s="51"/>
      <c r="BK789" s="51"/>
      <c r="BL789" s="51"/>
      <c r="BM789" s="51"/>
      <c r="BN789" s="51"/>
      <c r="BO789" s="51"/>
      <c r="BP789" s="51"/>
      <c r="BQ789" s="51"/>
      <c r="BR789" s="51"/>
      <c r="BS789" s="51"/>
      <c r="BT789" s="51"/>
      <c r="BU789" s="51"/>
      <c r="BV789" s="51"/>
      <c r="BW789" s="51"/>
      <c r="BX789" s="51"/>
      <c r="BY789" s="51"/>
      <c r="BZ789" s="51"/>
      <c r="CA789" s="51"/>
      <c r="CB789" s="51"/>
    </row>
    <row r="790" spans="1:80" ht="9.75" customHeight="1" x14ac:dyDescent="0.4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  <c r="BA790" s="51"/>
      <c r="BB790" s="51"/>
      <c r="BC790" s="51"/>
      <c r="BD790" s="51"/>
      <c r="BE790" s="51"/>
      <c r="BF790" s="51"/>
      <c r="BG790" s="51"/>
      <c r="BH790" s="51"/>
      <c r="BI790" s="51"/>
      <c r="BJ790" s="51"/>
      <c r="BK790" s="51"/>
      <c r="BL790" s="51"/>
      <c r="BM790" s="51"/>
      <c r="BN790" s="51"/>
      <c r="BO790" s="51"/>
      <c r="BP790" s="51"/>
      <c r="BQ790" s="51"/>
      <c r="BR790" s="51"/>
      <c r="BS790" s="51"/>
      <c r="BT790" s="51"/>
      <c r="BU790" s="51"/>
      <c r="BV790" s="51"/>
      <c r="BW790" s="51"/>
      <c r="BX790" s="51"/>
      <c r="BY790" s="51"/>
      <c r="BZ790" s="51"/>
      <c r="CA790" s="51"/>
      <c r="CB790" s="51"/>
    </row>
    <row r="791" spans="1:80" ht="9.75" customHeight="1" x14ac:dyDescent="0.4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  <c r="BA791" s="51"/>
      <c r="BB791" s="51"/>
      <c r="BC791" s="51"/>
      <c r="BD791" s="51"/>
      <c r="BE791" s="51"/>
      <c r="BF791" s="51"/>
      <c r="BG791" s="51"/>
      <c r="BH791" s="51"/>
      <c r="BI791" s="51"/>
      <c r="BJ791" s="51"/>
      <c r="BK791" s="51"/>
      <c r="BL791" s="51"/>
      <c r="BM791" s="51"/>
      <c r="BN791" s="51"/>
      <c r="BO791" s="51"/>
      <c r="BP791" s="51"/>
      <c r="BQ791" s="51"/>
      <c r="BR791" s="51"/>
      <c r="BS791" s="51"/>
      <c r="BT791" s="51"/>
      <c r="BU791" s="51"/>
      <c r="BV791" s="51"/>
      <c r="BW791" s="51"/>
      <c r="BX791" s="51"/>
      <c r="BY791" s="51"/>
      <c r="BZ791" s="51"/>
      <c r="CA791" s="51"/>
      <c r="CB791" s="51"/>
    </row>
    <row r="792" spans="1:80" ht="9.75" customHeight="1" x14ac:dyDescent="0.4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  <c r="BA792" s="51"/>
      <c r="BB792" s="51"/>
      <c r="BC792" s="51"/>
      <c r="BD792" s="51"/>
      <c r="BE792" s="51"/>
      <c r="BF792" s="51"/>
      <c r="BG792" s="51"/>
      <c r="BH792" s="51"/>
      <c r="BI792" s="51"/>
      <c r="BJ792" s="51"/>
      <c r="BK792" s="51"/>
      <c r="BL792" s="51"/>
      <c r="BM792" s="51"/>
      <c r="BN792" s="51"/>
      <c r="BO792" s="51"/>
      <c r="BP792" s="51"/>
      <c r="BQ792" s="51"/>
      <c r="BR792" s="51"/>
      <c r="BS792" s="51"/>
      <c r="BT792" s="51"/>
      <c r="BU792" s="51"/>
      <c r="BV792" s="51"/>
      <c r="BW792" s="51"/>
      <c r="BX792" s="51"/>
      <c r="BY792" s="51"/>
      <c r="BZ792" s="51"/>
      <c r="CA792" s="51"/>
      <c r="CB792" s="51"/>
    </row>
    <row r="793" spans="1:80" ht="9.75" customHeight="1" x14ac:dyDescent="0.4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  <c r="BA793" s="51"/>
      <c r="BB793" s="51"/>
      <c r="BC793" s="51"/>
      <c r="BD793" s="51"/>
      <c r="BE793" s="51"/>
      <c r="BF793" s="51"/>
      <c r="BG793" s="51"/>
      <c r="BH793" s="51"/>
      <c r="BI793" s="51"/>
      <c r="BJ793" s="51"/>
      <c r="BK793" s="51"/>
      <c r="BL793" s="51"/>
      <c r="BM793" s="51"/>
      <c r="BN793" s="51"/>
      <c r="BO793" s="51"/>
      <c r="BP793" s="51"/>
      <c r="BQ793" s="51"/>
      <c r="BR793" s="51"/>
      <c r="BS793" s="51"/>
      <c r="BT793" s="51"/>
      <c r="BU793" s="51"/>
      <c r="BV793" s="51"/>
      <c r="BW793" s="51"/>
      <c r="BX793" s="51"/>
      <c r="BY793" s="51"/>
      <c r="BZ793" s="51"/>
      <c r="CA793" s="51"/>
      <c r="CB793" s="51"/>
    </row>
    <row r="794" spans="1:80" ht="9.75" customHeight="1" x14ac:dyDescent="0.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  <c r="BA794" s="51"/>
      <c r="BB794" s="51"/>
      <c r="BC794" s="51"/>
      <c r="BD794" s="51"/>
      <c r="BE794" s="51"/>
      <c r="BF794" s="51"/>
      <c r="BG794" s="51"/>
      <c r="BH794" s="51"/>
      <c r="BI794" s="51"/>
      <c r="BJ794" s="51"/>
      <c r="BK794" s="51"/>
      <c r="BL794" s="51"/>
      <c r="BM794" s="51"/>
      <c r="BN794" s="51"/>
      <c r="BO794" s="51"/>
      <c r="BP794" s="51"/>
      <c r="BQ794" s="51"/>
      <c r="BR794" s="51"/>
      <c r="BS794" s="51"/>
      <c r="BT794" s="51"/>
      <c r="BU794" s="51"/>
      <c r="BV794" s="51"/>
      <c r="BW794" s="51"/>
      <c r="BX794" s="51"/>
      <c r="BY794" s="51"/>
      <c r="BZ794" s="51"/>
      <c r="CA794" s="51"/>
      <c r="CB794" s="51"/>
    </row>
    <row r="795" spans="1:80" ht="9.75" customHeight="1" x14ac:dyDescent="0.4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  <c r="BA795" s="51"/>
      <c r="BB795" s="51"/>
      <c r="BC795" s="51"/>
      <c r="BD795" s="51"/>
      <c r="BE795" s="51"/>
      <c r="BF795" s="51"/>
      <c r="BG795" s="51"/>
      <c r="BH795" s="51"/>
      <c r="BI795" s="51"/>
      <c r="BJ795" s="51"/>
      <c r="BK795" s="51"/>
      <c r="BL795" s="51"/>
      <c r="BM795" s="51"/>
      <c r="BN795" s="51"/>
      <c r="BO795" s="51"/>
      <c r="BP795" s="51"/>
      <c r="BQ795" s="51"/>
      <c r="BR795" s="51"/>
      <c r="BS795" s="51"/>
      <c r="BT795" s="51"/>
      <c r="BU795" s="51"/>
      <c r="BV795" s="51"/>
      <c r="BW795" s="51"/>
      <c r="BX795" s="51"/>
      <c r="BY795" s="51"/>
      <c r="BZ795" s="51"/>
      <c r="CA795" s="51"/>
      <c r="CB795" s="51"/>
    </row>
    <row r="796" spans="1:80" ht="9.75" customHeight="1" x14ac:dyDescent="0.4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  <c r="BA796" s="51"/>
      <c r="BB796" s="51"/>
      <c r="BC796" s="51"/>
      <c r="BD796" s="51"/>
      <c r="BE796" s="51"/>
      <c r="BF796" s="51"/>
      <c r="BG796" s="51"/>
      <c r="BH796" s="51"/>
      <c r="BI796" s="51"/>
      <c r="BJ796" s="51"/>
      <c r="BK796" s="51"/>
      <c r="BL796" s="51"/>
      <c r="BM796" s="51"/>
      <c r="BN796" s="51"/>
      <c r="BO796" s="51"/>
      <c r="BP796" s="51"/>
      <c r="BQ796" s="51"/>
      <c r="BR796" s="51"/>
      <c r="BS796" s="51"/>
      <c r="BT796" s="51"/>
      <c r="BU796" s="51"/>
      <c r="BV796" s="51"/>
      <c r="BW796" s="51"/>
      <c r="BX796" s="51"/>
      <c r="BY796" s="51"/>
      <c r="BZ796" s="51"/>
      <c r="CA796" s="51"/>
      <c r="CB796" s="51"/>
    </row>
    <row r="797" spans="1:80" ht="9.75" customHeight="1" x14ac:dyDescent="0.4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  <c r="BA797" s="51"/>
      <c r="BB797" s="51"/>
      <c r="BC797" s="51"/>
      <c r="BD797" s="51"/>
      <c r="BE797" s="51"/>
      <c r="BF797" s="51"/>
      <c r="BG797" s="51"/>
      <c r="BH797" s="51"/>
      <c r="BI797" s="51"/>
      <c r="BJ797" s="51"/>
      <c r="BK797" s="51"/>
      <c r="BL797" s="51"/>
      <c r="BM797" s="51"/>
      <c r="BN797" s="51"/>
      <c r="BO797" s="51"/>
      <c r="BP797" s="51"/>
      <c r="BQ797" s="51"/>
      <c r="BR797" s="51"/>
      <c r="BS797" s="51"/>
      <c r="BT797" s="51"/>
      <c r="BU797" s="51"/>
      <c r="BV797" s="51"/>
      <c r="BW797" s="51"/>
      <c r="BX797" s="51"/>
      <c r="BY797" s="51"/>
      <c r="BZ797" s="51"/>
      <c r="CA797" s="51"/>
      <c r="CB797" s="51"/>
    </row>
    <row r="798" spans="1:80" ht="9.75" customHeight="1" x14ac:dyDescent="0.4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  <c r="BA798" s="51"/>
      <c r="BB798" s="51"/>
      <c r="BC798" s="51"/>
      <c r="BD798" s="51"/>
      <c r="BE798" s="51"/>
      <c r="BF798" s="51"/>
      <c r="BG798" s="51"/>
      <c r="BH798" s="51"/>
      <c r="BI798" s="51"/>
      <c r="BJ798" s="51"/>
      <c r="BK798" s="51"/>
      <c r="BL798" s="51"/>
      <c r="BM798" s="51"/>
      <c r="BN798" s="51"/>
      <c r="BO798" s="51"/>
      <c r="BP798" s="51"/>
      <c r="BQ798" s="51"/>
      <c r="BR798" s="51"/>
      <c r="BS798" s="51"/>
      <c r="BT798" s="51"/>
      <c r="BU798" s="51"/>
      <c r="BV798" s="51"/>
      <c r="BW798" s="51"/>
      <c r="BX798" s="51"/>
      <c r="BY798" s="51"/>
      <c r="BZ798" s="51"/>
      <c r="CA798" s="51"/>
      <c r="CB798" s="51"/>
    </row>
    <row r="799" spans="1:80" ht="9.75" customHeight="1" x14ac:dyDescent="0.4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  <c r="BB799" s="51"/>
      <c r="BC799" s="51"/>
      <c r="BD799" s="51"/>
      <c r="BE799" s="51"/>
      <c r="BF799" s="51"/>
      <c r="BG799" s="51"/>
      <c r="BH799" s="51"/>
      <c r="BI799" s="51"/>
      <c r="BJ799" s="51"/>
      <c r="BK799" s="51"/>
      <c r="BL799" s="51"/>
      <c r="BM799" s="51"/>
      <c r="BN799" s="51"/>
      <c r="BO799" s="51"/>
      <c r="BP799" s="51"/>
      <c r="BQ799" s="51"/>
      <c r="BR799" s="51"/>
      <c r="BS799" s="51"/>
      <c r="BT799" s="51"/>
      <c r="BU799" s="51"/>
      <c r="BV799" s="51"/>
      <c r="BW799" s="51"/>
      <c r="BX799" s="51"/>
      <c r="BY799" s="51"/>
      <c r="BZ799" s="51"/>
      <c r="CA799" s="51"/>
      <c r="CB799" s="51"/>
    </row>
    <row r="800" spans="1:80" ht="9.75" customHeight="1" x14ac:dyDescent="0.4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  <c r="BB800" s="51"/>
      <c r="BC800" s="51"/>
      <c r="BD800" s="51"/>
      <c r="BE800" s="51"/>
      <c r="BF800" s="51"/>
      <c r="BG800" s="51"/>
      <c r="BH800" s="51"/>
      <c r="BI800" s="51"/>
      <c r="BJ800" s="51"/>
      <c r="BK800" s="51"/>
      <c r="BL800" s="51"/>
      <c r="BM800" s="51"/>
      <c r="BN800" s="51"/>
      <c r="BO800" s="51"/>
      <c r="BP800" s="51"/>
      <c r="BQ800" s="51"/>
      <c r="BR800" s="51"/>
      <c r="BS800" s="51"/>
      <c r="BT800" s="51"/>
      <c r="BU800" s="51"/>
      <c r="BV800" s="51"/>
      <c r="BW800" s="51"/>
      <c r="BX800" s="51"/>
      <c r="BY800" s="51"/>
      <c r="BZ800" s="51"/>
      <c r="CA800" s="51"/>
      <c r="CB800" s="51"/>
    </row>
    <row r="801" spans="1:80" ht="9.75" customHeight="1" x14ac:dyDescent="0.4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  <c r="BB801" s="51"/>
      <c r="BC801" s="51"/>
      <c r="BD801" s="51"/>
      <c r="BE801" s="51"/>
      <c r="BF801" s="51"/>
      <c r="BG801" s="51"/>
      <c r="BH801" s="51"/>
      <c r="BI801" s="51"/>
      <c r="BJ801" s="51"/>
      <c r="BK801" s="51"/>
      <c r="BL801" s="51"/>
      <c r="BM801" s="51"/>
      <c r="BN801" s="51"/>
      <c r="BO801" s="51"/>
      <c r="BP801" s="51"/>
      <c r="BQ801" s="51"/>
      <c r="BR801" s="51"/>
      <c r="BS801" s="51"/>
      <c r="BT801" s="51"/>
      <c r="BU801" s="51"/>
      <c r="BV801" s="51"/>
      <c r="BW801" s="51"/>
      <c r="BX801" s="51"/>
      <c r="BY801" s="51"/>
      <c r="BZ801" s="51"/>
      <c r="CA801" s="51"/>
      <c r="CB801" s="51"/>
    </row>
    <row r="802" spans="1:80" ht="9.75" customHeight="1" x14ac:dyDescent="0.4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  <c r="BB802" s="51"/>
      <c r="BC802" s="51"/>
      <c r="BD802" s="51"/>
      <c r="BE802" s="51"/>
      <c r="BF802" s="51"/>
      <c r="BG802" s="51"/>
      <c r="BH802" s="51"/>
      <c r="BI802" s="51"/>
      <c r="BJ802" s="51"/>
      <c r="BK802" s="51"/>
      <c r="BL802" s="51"/>
      <c r="BM802" s="51"/>
      <c r="BN802" s="51"/>
      <c r="BO802" s="51"/>
      <c r="BP802" s="51"/>
      <c r="BQ802" s="51"/>
      <c r="BR802" s="51"/>
      <c r="BS802" s="51"/>
      <c r="BT802" s="51"/>
      <c r="BU802" s="51"/>
      <c r="BV802" s="51"/>
      <c r="BW802" s="51"/>
      <c r="BX802" s="51"/>
      <c r="BY802" s="51"/>
      <c r="BZ802" s="51"/>
      <c r="CA802" s="51"/>
      <c r="CB802" s="51"/>
    </row>
    <row r="803" spans="1:80" ht="9.75" customHeight="1" x14ac:dyDescent="0.4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  <c r="BB803" s="51"/>
      <c r="BC803" s="51"/>
      <c r="BD803" s="51"/>
      <c r="BE803" s="51"/>
      <c r="BF803" s="51"/>
      <c r="BG803" s="51"/>
      <c r="BH803" s="51"/>
      <c r="BI803" s="51"/>
      <c r="BJ803" s="51"/>
      <c r="BK803" s="51"/>
      <c r="BL803" s="51"/>
      <c r="BM803" s="51"/>
      <c r="BN803" s="51"/>
      <c r="BO803" s="51"/>
      <c r="BP803" s="51"/>
      <c r="BQ803" s="51"/>
      <c r="BR803" s="51"/>
      <c r="BS803" s="51"/>
      <c r="BT803" s="51"/>
      <c r="BU803" s="51"/>
      <c r="BV803" s="51"/>
      <c r="BW803" s="51"/>
      <c r="BX803" s="51"/>
      <c r="BY803" s="51"/>
      <c r="BZ803" s="51"/>
      <c r="CA803" s="51"/>
      <c r="CB803" s="51"/>
    </row>
    <row r="804" spans="1:80" ht="9.75" customHeight="1" x14ac:dyDescent="0.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  <c r="BB804" s="51"/>
      <c r="BC804" s="51"/>
      <c r="BD804" s="51"/>
      <c r="BE804" s="51"/>
      <c r="BF804" s="51"/>
      <c r="BG804" s="51"/>
      <c r="BH804" s="51"/>
      <c r="BI804" s="51"/>
      <c r="BJ804" s="51"/>
      <c r="BK804" s="51"/>
      <c r="BL804" s="51"/>
      <c r="BM804" s="51"/>
      <c r="BN804" s="51"/>
      <c r="BO804" s="51"/>
      <c r="BP804" s="51"/>
      <c r="BQ804" s="51"/>
      <c r="BR804" s="51"/>
      <c r="BS804" s="51"/>
      <c r="BT804" s="51"/>
      <c r="BU804" s="51"/>
      <c r="BV804" s="51"/>
      <c r="BW804" s="51"/>
      <c r="BX804" s="51"/>
      <c r="BY804" s="51"/>
      <c r="BZ804" s="51"/>
      <c r="CA804" s="51"/>
      <c r="CB804" s="51"/>
    </row>
    <row r="805" spans="1:80" ht="9.75" customHeight="1" x14ac:dyDescent="0.4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  <c r="BB805" s="51"/>
      <c r="BC805" s="51"/>
      <c r="BD805" s="51"/>
      <c r="BE805" s="51"/>
      <c r="BF805" s="51"/>
      <c r="BG805" s="51"/>
      <c r="BH805" s="51"/>
      <c r="BI805" s="51"/>
      <c r="BJ805" s="51"/>
      <c r="BK805" s="51"/>
      <c r="BL805" s="51"/>
      <c r="BM805" s="51"/>
      <c r="BN805" s="51"/>
      <c r="BO805" s="51"/>
      <c r="BP805" s="51"/>
      <c r="BQ805" s="51"/>
      <c r="BR805" s="51"/>
      <c r="BS805" s="51"/>
      <c r="BT805" s="51"/>
      <c r="BU805" s="51"/>
      <c r="BV805" s="51"/>
      <c r="BW805" s="51"/>
      <c r="BX805" s="51"/>
      <c r="BY805" s="51"/>
      <c r="BZ805" s="51"/>
      <c r="CA805" s="51"/>
      <c r="CB805" s="51"/>
    </row>
    <row r="806" spans="1:80" ht="9.75" customHeight="1" x14ac:dyDescent="0.4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  <c r="BB806" s="51"/>
      <c r="BC806" s="51"/>
      <c r="BD806" s="51"/>
      <c r="BE806" s="51"/>
      <c r="BF806" s="51"/>
      <c r="BG806" s="51"/>
      <c r="BH806" s="51"/>
      <c r="BI806" s="51"/>
      <c r="BJ806" s="51"/>
      <c r="BK806" s="51"/>
      <c r="BL806" s="51"/>
      <c r="BM806" s="51"/>
      <c r="BN806" s="51"/>
      <c r="BO806" s="51"/>
      <c r="BP806" s="51"/>
      <c r="BQ806" s="51"/>
      <c r="BR806" s="51"/>
      <c r="BS806" s="51"/>
      <c r="BT806" s="51"/>
      <c r="BU806" s="51"/>
      <c r="BV806" s="51"/>
      <c r="BW806" s="51"/>
      <c r="BX806" s="51"/>
      <c r="BY806" s="51"/>
      <c r="BZ806" s="51"/>
      <c r="CA806" s="51"/>
      <c r="CB806" s="51"/>
    </row>
    <row r="807" spans="1:80" ht="9.75" customHeight="1" x14ac:dyDescent="0.4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  <c r="BB807" s="51"/>
      <c r="BC807" s="51"/>
      <c r="BD807" s="51"/>
      <c r="BE807" s="51"/>
      <c r="BF807" s="51"/>
      <c r="BG807" s="51"/>
      <c r="BH807" s="51"/>
      <c r="BI807" s="51"/>
      <c r="BJ807" s="51"/>
      <c r="BK807" s="51"/>
      <c r="BL807" s="51"/>
      <c r="BM807" s="51"/>
      <c r="BN807" s="51"/>
      <c r="BO807" s="51"/>
      <c r="BP807" s="51"/>
      <c r="BQ807" s="51"/>
      <c r="BR807" s="51"/>
      <c r="BS807" s="51"/>
      <c r="BT807" s="51"/>
      <c r="BU807" s="51"/>
      <c r="BV807" s="51"/>
      <c r="BW807" s="51"/>
      <c r="BX807" s="51"/>
      <c r="BY807" s="51"/>
      <c r="BZ807" s="51"/>
      <c r="CA807" s="51"/>
      <c r="CB807" s="51"/>
    </row>
    <row r="808" spans="1:80" ht="9.75" customHeight="1" x14ac:dyDescent="0.4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  <c r="BB808" s="51"/>
      <c r="BC808" s="51"/>
      <c r="BD808" s="51"/>
      <c r="BE808" s="51"/>
      <c r="BF808" s="51"/>
      <c r="BG808" s="51"/>
      <c r="BH808" s="51"/>
      <c r="BI808" s="51"/>
      <c r="BJ808" s="51"/>
      <c r="BK808" s="51"/>
      <c r="BL808" s="51"/>
      <c r="BM808" s="51"/>
      <c r="BN808" s="51"/>
      <c r="BO808" s="51"/>
      <c r="BP808" s="51"/>
      <c r="BQ808" s="51"/>
      <c r="BR808" s="51"/>
      <c r="BS808" s="51"/>
      <c r="BT808" s="51"/>
      <c r="BU808" s="51"/>
      <c r="BV808" s="51"/>
      <c r="BW808" s="51"/>
      <c r="BX808" s="51"/>
      <c r="BY808" s="51"/>
      <c r="BZ808" s="51"/>
      <c r="CA808" s="51"/>
      <c r="CB808" s="51"/>
    </row>
    <row r="809" spans="1:80" ht="9.75" customHeight="1" x14ac:dyDescent="0.4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  <c r="BB809" s="51"/>
      <c r="BC809" s="51"/>
      <c r="BD809" s="51"/>
      <c r="BE809" s="51"/>
      <c r="BF809" s="51"/>
      <c r="BG809" s="51"/>
      <c r="BH809" s="51"/>
      <c r="BI809" s="51"/>
      <c r="BJ809" s="51"/>
      <c r="BK809" s="51"/>
      <c r="BL809" s="51"/>
      <c r="BM809" s="51"/>
      <c r="BN809" s="51"/>
      <c r="BO809" s="51"/>
      <c r="BP809" s="51"/>
      <c r="BQ809" s="51"/>
      <c r="BR809" s="51"/>
      <c r="BS809" s="51"/>
      <c r="BT809" s="51"/>
      <c r="BU809" s="51"/>
      <c r="BV809" s="51"/>
      <c r="BW809" s="51"/>
      <c r="BX809" s="51"/>
      <c r="BY809" s="51"/>
      <c r="BZ809" s="51"/>
      <c r="CA809" s="51"/>
      <c r="CB809" s="51"/>
    </row>
    <row r="810" spans="1:80" ht="9.75" customHeight="1" x14ac:dyDescent="0.4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  <c r="BI810" s="51"/>
      <c r="BJ810" s="51"/>
      <c r="BK810" s="51"/>
      <c r="BL810" s="51"/>
      <c r="BM810" s="51"/>
      <c r="BN810" s="51"/>
      <c r="BO810" s="51"/>
      <c r="BP810" s="51"/>
      <c r="BQ810" s="51"/>
      <c r="BR810" s="51"/>
      <c r="BS810" s="51"/>
      <c r="BT810" s="51"/>
      <c r="BU810" s="51"/>
      <c r="BV810" s="51"/>
      <c r="BW810" s="51"/>
      <c r="BX810" s="51"/>
      <c r="BY810" s="51"/>
      <c r="BZ810" s="51"/>
      <c r="CA810" s="51"/>
      <c r="CB810" s="51"/>
    </row>
    <row r="811" spans="1:80" ht="9.75" customHeight="1" x14ac:dyDescent="0.4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  <c r="BB811" s="51"/>
      <c r="BC811" s="51"/>
      <c r="BD811" s="51"/>
      <c r="BE811" s="51"/>
      <c r="BF811" s="51"/>
      <c r="BG811" s="51"/>
      <c r="BH811" s="51"/>
      <c r="BI811" s="51"/>
      <c r="BJ811" s="51"/>
      <c r="BK811" s="51"/>
      <c r="BL811" s="51"/>
      <c r="BM811" s="51"/>
      <c r="BN811" s="51"/>
      <c r="BO811" s="51"/>
      <c r="BP811" s="51"/>
      <c r="BQ811" s="51"/>
      <c r="BR811" s="51"/>
      <c r="BS811" s="51"/>
      <c r="BT811" s="51"/>
      <c r="BU811" s="51"/>
      <c r="BV811" s="51"/>
      <c r="BW811" s="51"/>
      <c r="BX811" s="51"/>
      <c r="BY811" s="51"/>
      <c r="BZ811" s="51"/>
      <c r="CA811" s="51"/>
      <c r="CB811" s="51"/>
    </row>
    <row r="812" spans="1:80" ht="9.75" customHeight="1" x14ac:dyDescent="0.4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  <c r="BB812" s="51"/>
      <c r="BC812" s="51"/>
      <c r="BD812" s="51"/>
      <c r="BE812" s="51"/>
      <c r="BF812" s="51"/>
      <c r="BG812" s="51"/>
      <c r="BH812" s="51"/>
      <c r="BI812" s="51"/>
      <c r="BJ812" s="51"/>
      <c r="BK812" s="51"/>
      <c r="BL812" s="51"/>
      <c r="BM812" s="51"/>
      <c r="BN812" s="51"/>
      <c r="BO812" s="51"/>
      <c r="BP812" s="51"/>
      <c r="BQ812" s="51"/>
      <c r="BR812" s="51"/>
      <c r="BS812" s="51"/>
      <c r="BT812" s="51"/>
      <c r="BU812" s="51"/>
      <c r="BV812" s="51"/>
      <c r="BW812" s="51"/>
      <c r="BX812" s="51"/>
      <c r="BY812" s="51"/>
      <c r="BZ812" s="51"/>
      <c r="CA812" s="51"/>
      <c r="CB812" s="51"/>
    </row>
    <row r="813" spans="1:80" ht="9.75" customHeight="1" x14ac:dyDescent="0.4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  <c r="BB813" s="51"/>
      <c r="BC813" s="51"/>
      <c r="BD813" s="51"/>
      <c r="BE813" s="51"/>
      <c r="BF813" s="51"/>
      <c r="BG813" s="51"/>
      <c r="BH813" s="51"/>
      <c r="BI813" s="51"/>
      <c r="BJ813" s="51"/>
      <c r="BK813" s="51"/>
      <c r="BL813" s="51"/>
      <c r="BM813" s="51"/>
      <c r="BN813" s="51"/>
      <c r="BO813" s="51"/>
      <c r="BP813" s="51"/>
      <c r="BQ813" s="51"/>
      <c r="BR813" s="51"/>
      <c r="BS813" s="51"/>
      <c r="BT813" s="51"/>
      <c r="BU813" s="51"/>
      <c r="BV813" s="51"/>
      <c r="BW813" s="51"/>
      <c r="BX813" s="51"/>
      <c r="BY813" s="51"/>
      <c r="BZ813" s="51"/>
      <c r="CA813" s="51"/>
      <c r="CB813" s="51"/>
    </row>
    <row r="814" spans="1:80" ht="9.75" customHeight="1" x14ac:dyDescent="0.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  <c r="BB814" s="51"/>
      <c r="BC814" s="51"/>
      <c r="BD814" s="51"/>
      <c r="BE814" s="51"/>
      <c r="BF814" s="51"/>
      <c r="BG814" s="51"/>
      <c r="BH814" s="51"/>
      <c r="BI814" s="51"/>
      <c r="BJ814" s="51"/>
      <c r="BK814" s="51"/>
      <c r="BL814" s="51"/>
      <c r="BM814" s="51"/>
      <c r="BN814" s="51"/>
      <c r="BO814" s="51"/>
      <c r="BP814" s="51"/>
      <c r="BQ814" s="51"/>
      <c r="BR814" s="51"/>
      <c r="BS814" s="51"/>
      <c r="BT814" s="51"/>
      <c r="BU814" s="51"/>
      <c r="BV814" s="51"/>
      <c r="BW814" s="51"/>
      <c r="BX814" s="51"/>
      <c r="BY814" s="51"/>
      <c r="BZ814" s="51"/>
      <c r="CA814" s="51"/>
      <c r="CB814" s="51"/>
    </row>
    <row r="815" spans="1:80" ht="9.75" customHeight="1" x14ac:dyDescent="0.4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  <c r="BB815" s="51"/>
      <c r="BC815" s="51"/>
      <c r="BD815" s="51"/>
      <c r="BE815" s="51"/>
      <c r="BF815" s="51"/>
      <c r="BG815" s="51"/>
      <c r="BH815" s="51"/>
      <c r="BI815" s="51"/>
      <c r="BJ815" s="51"/>
      <c r="BK815" s="51"/>
      <c r="BL815" s="51"/>
      <c r="BM815" s="51"/>
      <c r="BN815" s="51"/>
      <c r="BO815" s="51"/>
      <c r="BP815" s="51"/>
      <c r="BQ815" s="51"/>
      <c r="BR815" s="51"/>
      <c r="BS815" s="51"/>
      <c r="BT815" s="51"/>
      <c r="BU815" s="51"/>
      <c r="BV815" s="51"/>
      <c r="BW815" s="51"/>
      <c r="BX815" s="51"/>
      <c r="BY815" s="51"/>
      <c r="BZ815" s="51"/>
      <c r="CA815" s="51"/>
      <c r="CB815" s="51"/>
    </row>
    <row r="816" spans="1:80" ht="9.75" customHeight="1" x14ac:dyDescent="0.4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  <c r="BB816" s="51"/>
      <c r="BC816" s="51"/>
      <c r="BD816" s="51"/>
      <c r="BE816" s="51"/>
      <c r="BF816" s="51"/>
      <c r="BG816" s="51"/>
      <c r="BH816" s="51"/>
      <c r="BI816" s="51"/>
      <c r="BJ816" s="51"/>
      <c r="BK816" s="51"/>
      <c r="BL816" s="51"/>
      <c r="BM816" s="51"/>
      <c r="BN816" s="51"/>
      <c r="BO816" s="51"/>
      <c r="BP816" s="51"/>
      <c r="BQ816" s="51"/>
      <c r="BR816" s="51"/>
      <c r="BS816" s="51"/>
      <c r="BT816" s="51"/>
      <c r="BU816" s="51"/>
      <c r="BV816" s="51"/>
      <c r="BW816" s="51"/>
      <c r="BX816" s="51"/>
      <c r="BY816" s="51"/>
      <c r="BZ816" s="51"/>
      <c r="CA816" s="51"/>
      <c r="CB816" s="51"/>
    </row>
    <row r="817" spans="1:80" ht="9.75" customHeight="1" x14ac:dyDescent="0.4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  <c r="BB817" s="51"/>
      <c r="BC817" s="51"/>
      <c r="BD817" s="51"/>
      <c r="BE817" s="51"/>
      <c r="BF817" s="51"/>
      <c r="BG817" s="51"/>
      <c r="BH817" s="51"/>
      <c r="BI817" s="51"/>
      <c r="BJ817" s="51"/>
      <c r="BK817" s="51"/>
      <c r="BL817" s="51"/>
      <c r="BM817" s="51"/>
      <c r="BN817" s="51"/>
      <c r="BO817" s="51"/>
      <c r="BP817" s="51"/>
      <c r="BQ817" s="51"/>
      <c r="BR817" s="51"/>
      <c r="BS817" s="51"/>
      <c r="BT817" s="51"/>
      <c r="BU817" s="51"/>
      <c r="BV817" s="51"/>
      <c r="BW817" s="51"/>
      <c r="BX817" s="51"/>
      <c r="BY817" s="51"/>
      <c r="BZ817" s="51"/>
      <c r="CA817" s="51"/>
      <c r="CB817" s="51"/>
    </row>
    <row r="818" spans="1:80" ht="9.75" customHeight="1" x14ac:dyDescent="0.4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  <c r="BB818" s="51"/>
      <c r="BC818" s="51"/>
      <c r="BD818" s="51"/>
      <c r="BE818" s="51"/>
      <c r="BF818" s="51"/>
      <c r="BG818" s="51"/>
      <c r="BH818" s="51"/>
      <c r="BI818" s="51"/>
      <c r="BJ818" s="51"/>
      <c r="BK818" s="51"/>
      <c r="BL818" s="51"/>
      <c r="BM818" s="51"/>
      <c r="BN818" s="51"/>
      <c r="BO818" s="51"/>
      <c r="BP818" s="51"/>
      <c r="BQ818" s="51"/>
      <c r="BR818" s="51"/>
      <c r="BS818" s="51"/>
      <c r="BT818" s="51"/>
      <c r="BU818" s="51"/>
      <c r="BV818" s="51"/>
      <c r="BW818" s="51"/>
      <c r="BX818" s="51"/>
      <c r="BY818" s="51"/>
      <c r="BZ818" s="51"/>
      <c r="CA818" s="51"/>
      <c r="CB818" s="51"/>
    </row>
    <row r="819" spans="1:80" ht="9.75" customHeight="1" x14ac:dyDescent="0.4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  <c r="BB819" s="51"/>
      <c r="BC819" s="51"/>
      <c r="BD819" s="51"/>
      <c r="BE819" s="51"/>
      <c r="BF819" s="51"/>
      <c r="BG819" s="51"/>
      <c r="BH819" s="51"/>
      <c r="BI819" s="51"/>
      <c r="BJ819" s="51"/>
      <c r="BK819" s="51"/>
      <c r="BL819" s="51"/>
      <c r="BM819" s="51"/>
      <c r="BN819" s="51"/>
      <c r="BO819" s="51"/>
      <c r="BP819" s="51"/>
      <c r="BQ819" s="51"/>
      <c r="BR819" s="51"/>
      <c r="BS819" s="51"/>
      <c r="BT819" s="51"/>
      <c r="BU819" s="51"/>
      <c r="BV819" s="51"/>
      <c r="BW819" s="51"/>
      <c r="BX819" s="51"/>
      <c r="BY819" s="51"/>
      <c r="BZ819" s="51"/>
      <c r="CA819" s="51"/>
      <c r="CB819" s="51"/>
    </row>
    <row r="820" spans="1:80" ht="9.75" customHeight="1" x14ac:dyDescent="0.4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  <c r="BB820" s="51"/>
      <c r="BC820" s="51"/>
      <c r="BD820" s="51"/>
      <c r="BE820" s="51"/>
      <c r="BF820" s="51"/>
      <c r="BG820" s="51"/>
      <c r="BH820" s="51"/>
      <c r="BI820" s="51"/>
      <c r="BJ820" s="51"/>
      <c r="BK820" s="51"/>
      <c r="BL820" s="51"/>
      <c r="BM820" s="51"/>
      <c r="BN820" s="51"/>
      <c r="BO820" s="51"/>
      <c r="BP820" s="51"/>
      <c r="BQ820" s="51"/>
      <c r="BR820" s="51"/>
      <c r="BS820" s="51"/>
      <c r="BT820" s="51"/>
      <c r="BU820" s="51"/>
      <c r="BV820" s="51"/>
      <c r="BW820" s="51"/>
      <c r="BX820" s="51"/>
      <c r="BY820" s="51"/>
      <c r="BZ820" s="51"/>
      <c r="CA820" s="51"/>
      <c r="CB820" s="51"/>
    </row>
    <row r="821" spans="1:80" ht="9.75" customHeight="1" x14ac:dyDescent="0.4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  <c r="BB821" s="51"/>
      <c r="BC821" s="51"/>
      <c r="BD821" s="51"/>
      <c r="BE821" s="51"/>
      <c r="BF821" s="51"/>
      <c r="BG821" s="51"/>
      <c r="BH821" s="51"/>
      <c r="BI821" s="51"/>
      <c r="BJ821" s="51"/>
      <c r="BK821" s="51"/>
      <c r="BL821" s="51"/>
      <c r="BM821" s="51"/>
      <c r="BN821" s="51"/>
      <c r="BO821" s="51"/>
      <c r="BP821" s="51"/>
      <c r="BQ821" s="51"/>
      <c r="BR821" s="51"/>
      <c r="BS821" s="51"/>
      <c r="BT821" s="51"/>
      <c r="BU821" s="51"/>
      <c r="BV821" s="51"/>
      <c r="BW821" s="51"/>
      <c r="BX821" s="51"/>
      <c r="BY821" s="51"/>
      <c r="BZ821" s="51"/>
      <c r="CA821" s="51"/>
      <c r="CB821" s="51"/>
    </row>
    <row r="822" spans="1:80" ht="9.75" customHeight="1" x14ac:dyDescent="0.4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  <c r="BB822" s="51"/>
      <c r="BC822" s="51"/>
      <c r="BD822" s="51"/>
      <c r="BE822" s="51"/>
      <c r="BF822" s="51"/>
      <c r="BG822" s="51"/>
      <c r="BH822" s="51"/>
      <c r="BI822" s="51"/>
      <c r="BJ822" s="51"/>
      <c r="BK822" s="51"/>
      <c r="BL822" s="51"/>
      <c r="BM822" s="51"/>
      <c r="BN822" s="51"/>
      <c r="BO822" s="51"/>
      <c r="BP822" s="51"/>
      <c r="BQ822" s="51"/>
      <c r="BR822" s="51"/>
      <c r="BS822" s="51"/>
      <c r="BT822" s="51"/>
      <c r="BU822" s="51"/>
      <c r="BV822" s="51"/>
      <c r="BW822" s="51"/>
      <c r="BX822" s="51"/>
      <c r="BY822" s="51"/>
      <c r="BZ822" s="51"/>
      <c r="CA822" s="51"/>
      <c r="CB822" s="51"/>
    </row>
    <row r="823" spans="1:80" ht="9.75" customHeight="1" x14ac:dyDescent="0.4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  <c r="BB823" s="51"/>
      <c r="BC823" s="51"/>
      <c r="BD823" s="51"/>
      <c r="BE823" s="51"/>
      <c r="BF823" s="51"/>
      <c r="BG823" s="51"/>
      <c r="BH823" s="51"/>
      <c r="BI823" s="51"/>
      <c r="BJ823" s="51"/>
      <c r="BK823" s="51"/>
      <c r="BL823" s="51"/>
      <c r="BM823" s="51"/>
      <c r="BN823" s="51"/>
      <c r="BO823" s="51"/>
      <c r="BP823" s="51"/>
      <c r="BQ823" s="51"/>
      <c r="BR823" s="51"/>
      <c r="BS823" s="51"/>
      <c r="BT823" s="51"/>
      <c r="BU823" s="51"/>
      <c r="BV823" s="51"/>
      <c r="BW823" s="51"/>
      <c r="BX823" s="51"/>
      <c r="BY823" s="51"/>
      <c r="BZ823" s="51"/>
      <c r="CA823" s="51"/>
      <c r="CB823" s="51"/>
    </row>
    <row r="824" spans="1:80" ht="9.75" customHeight="1" x14ac:dyDescent="0.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  <c r="BB824" s="51"/>
      <c r="BC824" s="51"/>
      <c r="BD824" s="51"/>
      <c r="BE824" s="51"/>
      <c r="BF824" s="51"/>
      <c r="BG824" s="51"/>
      <c r="BH824" s="51"/>
      <c r="BI824" s="51"/>
      <c r="BJ824" s="51"/>
      <c r="BK824" s="51"/>
      <c r="BL824" s="51"/>
      <c r="BM824" s="51"/>
      <c r="BN824" s="51"/>
      <c r="BO824" s="51"/>
      <c r="BP824" s="51"/>
      <c r="BQ824" s="51"/>
      <c r="BR824" s="51"/>
      <c r="BS824" s="51"/>
      <c r="BT824" s="51"/>
      <c r="BU824" s="51"/>
      <c r="BV824" s="51"/>
      <c r="BW824" s="51"/>
      <c r="BX824" s="51"/>
      <c r="BY824" s="51"/>
      <c r="BZ824" s="51"/>
      <c r="CA824" s="51"/>
      <c r="CB824" s="51"/>
    </row>
    <row r="825" spans="1:80" ht="9.75" customHeight="1" x14ac:dyDescent="0.4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  <c r="BB825" s="51"/>
      <c r="BC825" s="51"/>
      <c r="BD825" s="51"/>
      <c r="BE825" s="51"/>
      <c r="BF825" s="51"/>
      <c r="BG825" s="51"/>
      <c r="BH825" s="51"/>
      <c r="BI825" s="51"/>
      <c r="BJ825" s="51"/>
      <c r="BK825" s="51"/>
      <c r="BL825" s="51"/>
      <c r="BM825" s="51"/>
      <c r="BN825" s="51"/>
      <c r="BO825" s="51"/>
      <c r="BP825" s="51"/>
      <c r="BQ825" s="51"/>
      <c r="BR825" s="51"/>
      <c r="BS825" s="51"/>
      <c r="BT825" s="51"/>
      <c r="BU825" s="51"/>
      <c r="BV825" s="51"/>
      <c r="BW825" s="51"/>
      <c r="BX825" s="51"/>
      <c r="BY825" s="51"/>
      <c r="BZ825" s="51"/>
      <c r="CA825" s="51"/>
      <c r="CB825" s="51"/>
    </row>
    <row r="826" spans="1:80" ht="9.75" customHeight="1" x14ac:dyDescent="0.4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  <c r="BB826" s="51"/>
      <c r="BC826" s="51"/>
      <c r="BD826" s="51"/>
      <c r="BE826" s="51"/>
      <c r="BF826" s="51"/>
      <c r="BG826" s="51"/>
      <c r="BH826" s="51"/>
      <c r="BI826" s="51"/>
      <c r="BJ826" s="51"/>
      <c r="BK826" s="51"/>
      <c r="BL826" s="51"/>
      <c r="BM826" s="51"/>
      <c r="BN826" s="51"/>
      <c r="BO826" s="51"/>
      <c r="BP826" s="51"/>
      <c r="BQ826" s="51"/>
      <c r="BR826" s="51"/>
      <c r="BS826" s="51"/>
      <c r="BT826" s="51"/>
      <c r="BU826" s="51"/>
      <c r="BV826" s="51"/>
      <c r="BW826" s="51"/>
      <c r="BX826" s="51"/>
      <c r="BY826" s="51"/>
      <c r="BZ826" s="51"/>
      <c r="CA826" s="51"/>
      <c r="CB826" s="51"/>
    </row>
    <row r="827" spans="1:80" ht="9.75" customHeight="1" x14ac:dyDescent="0.4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  <c r="BB827" s="51"/>
      <c r="BC827" s="51"/>
      <c r="BD827" s="51"/>
      <c r="BE827" s="51"/>
      <c r="BF827" s="51"/>
      <c r="BG827" s="51"/>
      <c r="BH827" s="51"/>
      <c r="BI827" s="51"/>
      <c r="BJ827" s="51"/>
      <c r="BK827" s="51"/>
      <c r="BL827" s="51"/>
      <c r="BM827" s="51"/>
      <c r="BN827" s="51"/>
      <c r="BO827" s="51"/>
      <c r="BP827" s="51"/>
      <c r="BQ827" s="51"/>
      <c r="BR827" s="51"/>
      <c r="BS827" s="51"/>
      <c r="BT827" s="51"/>
      <c r="BU827" s="51"/>
      <c r="BV827" s="51"/>
      <c r="BW827" s="51"/>
      <c r="BX827" s="51"/>
      <c r="BY827" s="51"/>
      <c r="BZ827" s="51"/>
      <c r="CA827" s="51"/>
      <c r="CB827" s="51"/>
    </row>
    <row r="828" spans="1:80" ht="9.75" customHeight="1" x14ac:dyDescent="0.4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  <c r="BB828" s="51"/>
      <c r="BC828" s="51"/>
      <c r="BD828" s="51"/>
      <c r="BE828" s="51"/>
      <c r="BF828" s="51"/>
      <c r="BG828" s="51"/>
      <c r="BH828" s="51"/>
      <c r="BI828" s="51"/>
      <c r="BJ828" s="51"/>
      <c r="BK828" s="51"/>
      <c r="BL828" s="51"/>
      <c r="BM828" s="51"/>
      <c r="BN828" s="51"/>
      <c r="BO828" s="51"/>
      <c r="BP828" s="51"/>
      <c r="BQ828" s="51"/>
      <c r="BR828" s="51"/>
      <c r="BS828" s="51"/>
      <c r="BT828" s="51"/>
      <c r="BU828" s="51"/>
      <c r="BV828" s="51"/>
      <c r="BW828" s="51"/>
      <c r="BX828" s="51"/>
      <c r="BY828" s="51"/>
      <c r="BZ828" s="51"/>
      <c r="CA828" s="51"/>
      <c r="CB828" s="51"/>
    </row>
    <row r="829" spans="1:80" ht="9.75" customHeight="1" x14ac:dyDescent="0.4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  <c r="BB829" s="51"/>
      <c r="BC829" s="51"/>
      <c r="BD829" s="51"/>
      <c r="BE829" s="51"/>
      <c r="BF829" s="51"/>
      <c r="BG829" s="51"/>
      <c r="BH829" s="51"/>
      <c r="BI829" s="51"/>
      <c r="BJ829" s="51"/>
      <c r="BK829" s="51"/>
      <c r="BL829" s="51"/>
      <c r="BM829" s="51"/>
      <c r="BN829" s="51"/>
      <c r="BO829" s="51"/>
      <c r="BP829" s="51"/>
      <c r="BQ829" s="51"/>
      <c r="BR829" s="51"/>
      <c r="BS829" s="51"/>
      <c r="BT829" s="51"/>
      <c r="BU829" s="51"/>
      <c r="BV829" s="51"/>
      <c r="BW829" s="51"/>
      <c r="BX829" s="51"/>
      <c r="BY829" s="51"/>
      <c r="BZ829" s="51"/>
      <c r="CA829" s="51"/>
      <c r="CB829" s="51"/>
    </row>
    <row r="830" spans="1:80" ht="9.75" customHeight="1" x14ac:dyDescent="0.4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  <c r="BB830" s="51"/>
      <c r="BC830" s="51"/>
      <c r="BD830" s="51"/>
      <c r="BE830" s="51"/>
      <c r="BF830" s="51"/>
      <c r="BG830" s="51"/>
      <c r="BH830" s="51"/>
      <c r="BI830" s="51"/>
      <c r="BJ830" s="51"/>
      <c r="BK830" s="51"/>
      <c r="BL830" s="51"/>
      <c r="BM830" s="51"/>
      <c r="BN830" s="51"/>
      <c r="BO830" s="51"/>
      <c r="BP830" s="51"/>
      <c r="BQ830" s="51"/>
      <c r="BR830" s="51"/>
      <c r="BS830" s="51"/>
      <c r="BT830" s="51"/>
      <c r="BU830" s="51"/>
      <c r="BV830" s="51"/>
      <c r="BW830" s="51"/>
      <c r="BX830" s="51"/>
      <c r="BY830" s="51"/>
      <c r="BZ830" s="51"/>
      <c r="CA830" s="51"/>
      <c r="CB830" s="51"/>
    </row>
    <row r="831" spans="1:80" ht="9.75" customHeight="1" x14ac:dyDescent="0.4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  <c r="BB831" s="51"/>
      <c r="BC831" s="51"/>
      <c r="BD831" s="51"/>
      <c r="BE831" s="51"/>
      <c r="BF831" s="51"/>
      <c r="BG831" s="51"/>
      <c r="BH831" s="51"/>
      <c r="BI831" s="51"/>
      <c r="BJ831" s="51"/>
      <c r="BK831" s="51"/>
      <c r="BL831" s="51"/>
      <c r="BM831" s="51"/>
      <c r="BN831" s="51"/>
      <c r="BO831" s="51"/>
      <c r="BP831" s="51"/>
      <c r="BQ831" s="51"/>
      <c r="BR831" s="51"/>
      <c r="BS831" s="51"/>
      <c r="BT831" s="51"/>
      <c r="BU831" s="51"/>
      <c r="BV831" s="51"/>
      <c r="BW831" s="51"/>
      <c r="BX831" s="51"/>
      <c r="BY831" s="51"/>
      <c r="BZ831" s="51"/>
      <c r="CA831" s="51"/>
      <c r="CB831" s="51"/>
    </row>
    <row r="832" spans="1:80" ht="9.75" customHeight="1" x14ac:dyDescent="0.4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  <c r="BB832" s="51"/>
      <c r="BC832" s="51"/>
      <c r="BD832" s="51"/>
      <c r="BE832" s="51"/>
      <c r="BF832" s="51"/>
      <c r="BG832" s="51"/>
      <c r="BH832" s="51"/>
      <c r="BI832" s="51"/>
      <c r="BJ832" s="51"/>
      <c r="BK832" s="51"/>
      <c r="BL832" s="51"/>
      <c r="BM832" s="51"/>
      <c r="BN832" s="51"/>
      <c r="BO832" s="51"/>
      <c r="BP832" s="51"/>
      <c r="BQ832" s="51"/>
      <c r="BR832" s="51"/>
      <c r="BS832" s="51"/>
      <c r="BT832" s="51"/>
      <c r="BU832" s="51"/>
      <c r="BV832" s="51"/>
      <c r="BW832" s="51"/>
      <c r="BX832" s="51"/>
      <c r="BY832" s="51"/>
      <c r="BZ832" s="51"/>
      <c r="CA832" s="51"/>
      <c r="CB832" s="51"/>
    </row>
    <row r="833" spans="1:80" ht="9.75" customHeight="1" x14ac:dyDescent="0.4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  <c r="BB833" s="51"/>
      <c r="BC833" s="51"/>
      <c r="BD833" s="51"/>
      <c r="BE833" s="51"/>
      <c r="BF833" s="51"/>
      <c r="BG833" s="51"/>
      <c r="BH833" s="51"/>
      <c r="BI833" s="51"/>
      <c r="BJ833" s="51"/>
      <c r="BK833" s="51"/>
      <c r="BL833" s="51"/>
      <c r="BM833" s="51"/>
      <c r="BN833" s="51"/>
      <c r="BO833" s="51"/>
      <c r="BP833" s="51"/>
      <c r="BQ833" s="51"/>
      <c r="BR833" s="51"/>
      <c r="BS833" s="51"/>
      <c r="BT833" s="51"/>
      <c r="BU833" s="51"/>
      <c r="BV833" s="51"/>
      <c r="BW833" s="51"/>
      <c r="BX833" s="51"/>
      <c r="BY833" s="51"/>
      <c r="BZ833" s="51"/>
      <c r="CA833" s="51"/>
      <c r="CB833" s="51"/>
    </row>
    <row r="834" spans="1:80" ht="9.75" customHeight="1" x14ac:dyDescent="0.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  <c r="BB834" s="51"/>
      <c r="BC834" s="51"/>
      <c r="BD834" s="51"/>
      <c r="BE834" s="51"/>
      <c r="BF834" s="51"/>
      <c r="BG834" s="51"/>
      <c r="BH834" s="51"/>
      <c r="BI834" s="51"/>
      <c r="BJ834" s="51"/>
      <c r="BK834" s="51"/>
      <c r="BL834" s="51"/>
      <c r="BM834" s="51"/>
      <c r="BN834" s="51"/>
      <c r="BO834" s="51"/>
      <c r="BP834" s="51"/>
      <c r="BQ834" s="51"/>
      <c r="BR834" s="51"/>
      <c r="BS834" s="51"/>
      <c r="BT834" s="51"/>
      <c r="BU834" s="51"/>
      <c r="BV834" s="51"/>
      <c r="BW834" s="51"/>
      <c r="BX834" s="51"/>
      <c r="BY834" s="51"/>
      <c r="BZ834" s="51"/>
      <c r="CA834" s="51"/>
      <c r="CB834" s="51"/>
    </row>
    <row r="835" spans="1:80" ht="9.75" customHeight="1" x14ac:dyDescent="0.4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  <c r="BB835" s="51"/>
      <c r="BC835" s="51"/>
      <c r="BD835" s="51"/>
      <c r="BE835" s="51"/>
      <c r="BF835" s="51"/>
      <c r="BG835" s="51"/>
      <c r="BH835" s="51"/>
      <c r="BI835" s="51"/>
      <c r="BJ835" s="51"/>
      <c r="BK835" s="51"/>
      <c r="BL835" s="51"/>
      <c r="BM835" s="51"/>
      <c r="BN835" s="51"/>
      <c r="BO835" s="51"/>
      <c r="BP835" s="51"/>
      <c r="BQ835" s="51"/>
      <c r="BR835" s="51"/>
      <c r="BS835" s="51"/>
      <c r="BT835" s="51"/>
      <c r="BU835" s="51"/>
      <c r="BV835" s="51"/>
      <c r="BW835" s="51"/>
      <c r="BX835" s="51"/>
      <c r="BY835" s="51"/>
      <c r="BZ835" s="51"/>
      <c r="CA835" s="51"/>
      <c r="CB835" s="51"/>
    </row>
    <row r="836" spans="1:80" ht="9.75" customHeight="1" x14ac:dyDescent="0.4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  <c r="BB836" s="51"/>
      <c r="BC836" s="51"/>
      <c r="BD836" s="51"/>
      <c r="BE836" s="51"/>
      <c r="BF836" s="51"/>
      <c r="BG836" s="51"/>
      <c r="BH836" s="51"/>
      <c r="BI836" s="51"/>
      <c r="BJ836" s="51"/>
      <c r="BK836" s="51"/>
      <c r="BL836" s="51"/>
      <c r="BM836" s="51"/>
      <c r="BN836" s="51"/>
      <c r="BO836" s="51"/>
      <c r="BP836" s="51"/>
      <c r="BQ836" s="51"/>
      <c r="BR836" s="51"/>
      <c r="BS836" s="51"/>
      <c r="BT836" s="51"/>
      <c r="BU836" s="51"/>
      <c r="BV836" s="51"/>
      <c r="BW836" s="51"/>
      <c r="BX836" s="51"/>
      <c r="BY836" s="51"/>
      <c r="BZ836" s="51"/>
      <c r="CA836" s="51"/>
      <c r="CB836" s="51"/>
    </row>
    <row r="837" spans="1:80" ht="9.75" customHeight="1" x14ac:dyDescent="0.4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  <c r="BB837" s="51"/>
      <c r="BC837" s="51"/>
      <c r="BD837" s="51"/>
      <c r="BE837" s="51"/>
      <c r="BF837" s="51"/>
      <c r="BG837" s="51"/>
      <c r="BH837" s="51"/>
      <c r="BI837" s="51"/>
      <c r="BJ837" s="51"/>
      <c r="BK837" s="51"/>
      <c r="BL837" s="51"/>
      <c r="BM837" s="51"/>
      <c r="BN837" s="51"/>
      <c r="BO837" s="51"/>
      <c r="BP837" s="51"/>
      <c r="BQ837" s="51"/>
      <c r="BR837" s="51"/>
      <c r="BS837" s="51"/>
      <c r="BT837" s="51"/>
      <c r="BU837" s="51"/>
      <c r="BV837" s="51"/>
      <c r="BW837" s="51"/>
      <c r="BX837" s="51"/>
      <c r="BY837" s="51"/>
      <c r="BZ837" s="51"/>
      <c r="CA837" s="51"/>
      <c r="CB837" s="51"/>
    </row>
    <row r="838" spans="1:80" ht="9.75" customHeight="1" x14ac:dyDescent="0.4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  <c r="BB838" s="51"/>
      <c r="BC838" s="51"/>
      <c r="BD838" s="51"/>
      <c r="BE838" s="51"/>
      <c r="BF838" s="51"/>
      <c r="BG838" s="51"/>
      <c r="BH838" s="51"/>
      <c r="BI838" s="51"/>
      <c r="BJ838" s="51"/>
      <c r="BK838" s="51"/>
      <c r="BL838" s="51"/>
      <c r="BM838" s="51"/>
      <c r="BN838" s="51"/>
      <c r="BO838" s="51"/>
      <c r="BP838" s="51"/>
      <c r="BQ838" s="51"/>
      <c r="BR838" s="51"/>
      <c r="BS838" s="51"/>
      <c r="BT838" s="51"/>
      <c r="BU838" s="51"/>
      <c r="BV838" s="51"/>
      <c r="BW838" s="51"/>
      <c r="BX838" s="51"/>
      <c r="BY838" s="51"/>
      <c r="BZ838" s="51"/>
      <c r="CA838" s="51"/>
      <c r="CB838" s="51"/>
    </row>
    <row r="839" spans="1:80" ht="9.75" customHeight="1" x14ac:dyDescent="0.4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  <c r="BB839" s="51"/>
      <c r="BC839" s="51"/>
      <c r="BD839" s="51"/>
      <c r="BE839" s="51"/>
      <c r="BF839" s="51"/>
      <c r="BG839" s="51"/>
      <c r="BH839" s="51"/>
      <c r="BI839" s="51"/>
      <c r="BJ839" s="51"/>
      <c r="BK839" s="51"/>
      <c r="BL839" s="51"/>
      <c r="BM839" s="51"/>
      <c r="BN839" s="51"/>
      <c r="BO839" s="51"/>
      <c r="BP839" s="51"/>
      <c r="BQ839" s="51"/>
      <c r="BR839" s="51"/>
      <c r="BS839" s="51"/>
      <c r="BT839" s="51"/>
      <c r="BU839" s="51"/>
      <c r="BV839" s="51"/>
      <c r="BW839" s="51"/>
      <c r="BX839" s="51"/>
      <c r="BY839" s="51"/>
      <c r="BZ839" s="51"/>
      <c r="CA839" s="51"/>
      <c r="CB839" s="51"/>
    </row>
    <row r="840" spans="1:80" ht="9.75" customHeight="1" x14ac:dyDescent="0.4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  <c r="BB840" s="51"/>
      <c r="BC840" s="51"/>
      <c r="BD840" s="51"/>
      <c r="BE840" s="51"/>
      <c r="BF840" s="51"/>
      <c r="BG840" s="51"/>
      <c r="BH840" s="51"/>
      <c r="BI840" s="51"/>
      <c r="BJ840" s="51"/>
      <c r="BK840" s="51"/>
      <c r="BL840" s="51"/>
      <c r="BM840" s="51"/>
      <c r="BN840" s="51"/>
      <c r="BO840" s="51"/>
      <c r="BP840" s="51"/>
      <c r="BQ840" s="51"/>
      <c r="BR840" s="51"/>
      <c r="BS840" s="51"/>
      <c r="BT840" s="51"/>
      <c r="BU840" s="51"/>
      <c r="BV840" s="51"/>
      <c r="BW840" s="51"/>
      <c r="BX840" s="51"/>
      <c r="BY840" s="51"/>
      <c r="BZ840" s="51"/>
      <c r="CA840" s="51"/>
      <c r="CB840" s="51"/>
    </row>
    <row r="841" spans="1:80" ht="9.75" customHeight="1" x14ac:dyDescent="0.4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  <c r="BB841" s="51"/>
      <c r="BC841" s="51"/>
      <c r="BD841" s="51"/>
      <c r="BE841" s="51"/>
      <c r="BF841" s="51"/>
      <c r="BG841" s="51"/>
      <c r="BH841" s="51"/>
      <c r="BI841" s="51"/>
      <c r="BJ841" s="51"/>
      <c r="BK841" s="51"/>
      <c r="BL841" s="51"/>
      <c r="BM841" s="51"/>
      <c r="BN841" s="51"/>
      <c r="BO841" s="51"/>
      <c r="BP841" s="51"/>
      <c r="BQ841" s="51"/>
      <c r="BR841" s="51"/>
      <c r="BS841" s="51"/>
      <c r="BT841" s="51"/>
      <c r="BU841" s="51"/>
      <c r="BV841" s="51"/>
      <c r="BW841" s="51"/>
      <c r="BX841" s="51"/>
      <c r="BY841" s="51"/>
      <c r="BZ841" s="51"/>
      <c r="CA841" s="51"/>
      <c r="CB841" s="51"/>
    </row>
    <row r="842" spans="1:80" ht="9.75" customHeight="1" x14ac:dyDescent="0.4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  <c r="BB842" s="51"/>
      <c r="BC842" s="51"/>
      <c r="BD842" s="51"/>
      <c r="BE842" s="51"/>
      <c r="BF842" s="51"/>
      <c r="BG842" s="51"/>
      <c r="BH842" s="51"/>
      <c r="BI842" s="51"/>
      <c r="BJ842" s="51"/>
      <c r="BK842" s="51"/>
      <c r="BL842" s="51"/>
      <c r="BM842" s="51"/>
      <c r="BN842" s="51"/>
      <c r="BO842" s="51"/>
      <c r="BP842" s="51"/>
      <c r="BQ842" s="51"/>
      <c r="BR842" s="51"/>
      <c r="BS842" s="51"/>
      <c r="BT842" s="51"/>
      <c r="BU842" s="51"/>
      <c r="BV842" s="51"/>
      <c r="BW842" s="51"/>
      <c r="BX842" s="51"/>
      <c r="BY842" s="51"/>
      <c r="BZ842" s="51"/>
      <c r="CA842" s="51"/>
      <c r="CB842" s="51"/>
    </row>
    <row r="843" spans="1:80" ht="9.75" customHeight="1" x14ac:dyDescent="0.4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  <c r="BB843" s="51"/>
      <c r="BC843" s="51"/>
      <c r="BD843" s="51"/>
      <c r="BE843" s="51"/>
      <c r="BF843" s="51"/>
      <c r="BG843" s="51"/>
      <c r="BH843" s="51"/>
      <c r="BI843" s="51"/>
      <c r="BJ843" s="51"/>
      <c r="BK843" s="51"/>
      <c r="BL843" s="51"/>
      <c r="BM843" s="51"/>
      <c r="BN843" s="51"/>
      <c r="BO843" s="51"/>
      <c r="BP843" s="51"/>
      <c r="BQ843" s="51"/>
      <c r="BR843" s="51"/>
      <c r="BS843" s="51"/>
      <c r="BT843" s="51"/>
      <c r="BU843" s="51"/>
      <c r="BV843" s="51"/>
      <c r="BW843" s="51"/>
      <c r="BX843" s="51"/>
      <c r="BY843" s="51"/>
      <c r="BZ843" s="51"/>
      <c r="CA843" s="51"/>
      <c r="CB843" s="51"/>
    </row>
    <row r="844" spans="1:80" ht="9.75" customHeight="1" x14ac:dyDescent="0.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  <c r="BB844" s="51"/>
      <c r="BC844" s="51"/>
      <c r="BD844" s="51"/>
      <c r="BE844" s="51"/>
      <c r="BF844" s="51"/>
      <c r="BG844" s="51"/>
      <c r="BH844" s="51"/>
      <c r="BI844" s="51"/>
      <c r="BJ844" s="51"/>
      <c r="BK844" s="51"/>
      <c r="BL844" s="51"/>
      <c r="BM844" s="51"/>
      <c r="BN844" s="51"/>
      <c r="BO844" s="51"/>
      <c r="BP844" s="51"/>
      <c r="BQ844" s="51"/>
      <c r="BR844" s="51"/>
      <c r="BS844" s="51"/>
      <c r="BT844" s="51"/>
      <c r="BU844" s="51"/>
      <c r="BV844" s="51"/>
      <c r="BW844" s="51"/>
      <c r="BX844" s="51"/>
      <c r="BY844" s="51"/>
      <c r="BZ844" s="51"/>
      <c r="CA844" s="51"/>
      <c r="CB844" s="51"/>
    </row>
    <row r="845" spans="1:80" ht="9.75" customHeight="1" x14ac:dyDescent="0.4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  <c r="BB845" s="51"/>
      <c r="BC845" s="51"/>
      <c r="BD845" s="51"/>
      <c r="BE845" s="51"/>
      <c r="BF845" s="51"/>
      <c r="BG845" s="51"/>
      <c r="BH845" s="51"/>
      <c r="BI845" s="51"/>
      <c r="BJ845" s="51"/>
      <c r="BK845" s="51"/>
      <c r="BL845" s="51"/>
      <c r="BM845" s="51"/>
      <c r="BN845" s="51"/>
      <c r="BO845" s="51"/>
      <c r="BP845" s="51"/>
      <c r="BQ845" s="51"/>
      <c r="BR845" s="51"/>
      <c r="BS845" s="51"/>
      <c r="BT845" s="51"/>
      <c r="BU845" s="51"/>
      <c r="BV845" s="51"/>
      <c r="BW845" s="51"/>
      <c r="BX845" s="51"/>
      <c r="BY845" s="51"/>
      <c r="BZ845" s="51"/>
      <c r="CA845" s="51"/>
      <c r="CB845" s="51"/>
    </row>
    <row r="846" spans="1:80" ht="9.75" customHeight="1" x14ac:dyDescent="0.4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  <c r="BB846" s="51"/>
      <c r="BC846" s="51"/>
      <c r="BD846" s="51"/>
      <c r="BE846" s="51"/>
      <c r="BF846" s="51"/>
      <c r="BG846" s="51"/>
      <c r="BH846" s="51"/>
      <c r="BI846" s="51"/>
      <c r="BJ846" s="51"/>
      <c r="BK846" s="51"/>
      <c r="BL846" s="51"/>
      <c r="BM846" s="51"/>
      <c r="BN846" s="51"/>
      <c r="BO846" s="51"/>
      <c r="BP846" s="51"/>
      <c r="BQ846" s="51"/>
      <c r="BR846" s="51"/>
      <c r="BS846" s="51"/>
      <c r="BT846" s="51"/>
      <c r="BU846" s="51"/>
      <c r="BV846" s="51"/>
      <c r="BW846" s="51"/>
      <c r="BX846" s="51"/>
      <c r="BY846" s="51"/>
      <c r="BZ846" s="51"/>
      <c r="CA846" s="51"/>
      <c r="CB846" s="51"/>
    </row>
    <row r="847" spans="1:80" ht="9.75" customHeight="1" x14ac:dyDescent="0.4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  <c r="BB847" s="51"/>
      <c r="BC847" s="51"/>
      <c r="BD847" s="51"/>
      <c r="BE847" s="51"/>
      <c r="BF847" s="51"/>
      <c r="BG847" s="51"/>
      <c r="BH847" s="51"/>
      <c r="BI847" s="51"/>
      <c r="BJ847" s="51"/>
      <c r="BK847" s="51"/>
      <c r="BL847" s="51"/>
      <c r="BM847" s="51"/>
      <c r="BN847" s="51"/>
      <c r="BO847" s="51"/>
      <c r="BP847" s="51"/>
      <c r="BQ847" s="51"/>
      <c r="BR847" s="51"/>
      <c r="BS847" s="51"/>
      <c r="BT847" s="51"/>
      <c r="BU847" s="51"/>
      <c r="BV847" s="51"/>
      <c r="BW847" s="51"/>
      <c r="BX847" s="51"/>
      <c r="BY847" s="51"/>
      <c r="BZ847" s="51"/>
      <c r="CA847" s="51"/>
      <c r="CB847" s="51"/>
    </row>
    <row r="848" spans="1:80" ht="9.75" customHeight="1" x14ac:dyDescent="0.4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  <c r="BB848" s="51"/>
      <c r="BC848" s="51"/>
      <c r="BD848" s="51"/>
      <c r="BE848" s="51"/>
      <c r="BF848" s="51"/>
      <c r="BG848" s="51"/>
      <c r="BH848" s="51"/>
      <c r="BI848" s="51"/>
      <c r="BJ848" s="51"/>
      <c r="BK848" s="51"/>
      <c r="BL848" s="51"/>
      <c r="BM848" s="51"/>
      <c r="BN848" s="51"/>
      <c r="BO848" s="51"/>
      <c r="BP848" s="51"/>
      <c r="BQ848" s="51"/>
      <c r="BR848" s="51"/>
      <c r="BS848" s="51"/>
      <c r="BT848" s="51"/>
      <c r="BU848" s="51"/>
      <c r="BV848" s="51"/>
      <c r="BW848" s="51"/>
      <c r="BX848" s="51"/>
      <c r="BY848" s="51"/>
      <c r="BZ848" s="51"/>
      <c r="CA848" s="51"/>
      <c r="CB848" s="51"/>
    </row>
    <row r="849" spans="1:80" ht="9.75" customHeight="1" x14ac:dyDescent="0.4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51"/>
      <c r="BF849" s="51"/>
      <c r="BG849" s="51"/>
      <c r="BH849" s="51"/>
      <c r="BI849" s="51"/>
      <c r="BJ849" s="51"/>
      <c r="BK849" s="51"/>
      <c r="BL849" s="51"/>
      <c r="BM849" s="51"/>
      <c r="BN849" s="51"/>
      <c r="BO849" s="51"/>
      <c r="BP849" s="51"/>
      <c r="BQ849" s="51"/>
      <c r="BR849" s="51"/>
      <c r="BS849" s="51"/>
      <c r="BT849" s="51"/>
      <c r="BU849" s="51"/>
      <c r="BV849" s="51"/>
      <c r="BW849" s="51"/>
      <c r="BX849" s="51"/>
      <c r="BY849" s="51"/>
      <c r="BZ849" s="51"/>
      <c r="CA849" s="51"/>
      <c r="CB849" s="51"/>
    </row>
    <row r="850" spans="1:80" ht="9.75" customHeight="1" x14ac:dyDescent="0.4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51"/>
      <c r="BF850" s="51"/>
      <c r="BG850" s="51"/>
      <c r="BH850" s="51"/>
      <c r="BI850" s="51"/>
      <c r="BJ850" s="51"/>
      <c r="BK850" s="51"/>
      <c r="BL850" s="51"/>
      <c r="BM850" s="51"/>
      <c r="BN850" s="51"/>
      <c r="BO850" s="51"/>
      <c r="BP850" s="51"/>
      <c r="BQ850" s="51"/>
      <c r="BR850" s="51"/>
      <c r="BS850" s="51"/>
      <c r="BT850" s="51"/>
      <c r="BU850" s="51"/>
      <c r="BV850" s="51"/>
      <c r="BW850" s="51"/>
      <c r="BX850" s="51"/>
      <c r="BY850" s="51"/>
      <c r="BZ850" s="51"/>
      <c r="CA850" s="51"/>
      <c r="CB850" s="51"/>
    </row>
    <row r="851" spans="1:80" ht="9.75" customHeight="1" x14ac:dyDescent="0.4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  <c r="BB851" s="51"/>
      <c r="BC851" s="51"/>
      <c r="BD851" s="51"/>
      <c r="BE851" s="51"/>
      <c r="BF851" s="51"/>
      <c r="BG851" s="51"/>
      <c r="BH851" s="51"/>
      <c r="BI851" s="51"/>
      <c r="BJ851" s="51"/>
      <c r="BK851" s="51"/>
      <c r="BL851" s="51"/>
      <c r="BM851" s="51"/>
      <c r="BN851" s="51"/>
      <c r="BO851" s="51"/>
      <c r="BP851" s="51"/>
      <c r="BQ851" s="51"/>
      <c r="BR851" s="51"/>
      <c r="BS851" s="51"/>
      <c r="BT851" s="51"/>
      <c r="BU851" s="51"/>
      <c r="BV851" s="51"/>
      <c r="BW851" s="51"/>
      <c r="BX851" s="51"/>
      <c r="BY851" s="51"/>
      <c r="BZ851" s="51"/>
      <c r="CA851" s="51"/>
      <c r="CB851" s="51"/>
    </row>
    <row r="852" spans="1:80" ht="9.75" customHeight="1" x14ac:dyDescent="0.4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  <c r="BB852" s="51"/>
      <c r="BC852" s="51"/>
      <c r="BD852" s="51"/>
      <c r="BE852" s="51"/>
      <c r="BF852" s="51"/>
      <c r="BG852" s="51"/>
      <c r="BH852" s="51"/>
      <c r="BI852" s="51"/>
      <c r="BJ852" s="51"/>
      <c r="BK852" s="51"/>
      <c r="BL852" s="51"/>
      <c r="BM852" s="51"/>
      <c r="BN852" s="51"/>
      <c r="BO852" s="51"/>
      <c r="BP852" s="51"/>
      <c r="BQ852" s="51"/>
      <c r="BR852" s="51"/>
      <c r="BS852" s="51"/>
      <c r="BT852" s="51"/>
      <c r="BU852" s="51"/>
      <c r="BV852" s="51"/>
      <c r="BW852" s="51"/>
      <c r="BX852" s="51"/>
      <c r="BY852" s="51"/>
      <c r="BZ852" s="51"/>
      <c r="CA852" s="51"/>
      <c r="CB852" s="51"/>
    </row>
    <row r="853" spans="1:80" ht="9.75" customHeight="1" x14ac:dyDescent="0.4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  <c r="BB853" s="51"/>
      <c r="BC853" s="51"/>
      <c r="BD853" s="51"/>
      <c r="BE853" s="51"/>
      <c r="BF853" s="51"/>
      <c r="BG853" s="51"/>
      <c r="BH853" s="51"/>
      <c r="BI853" s="51"/>
      <c r="BJ853" s="51"/>
      <c r="BK853" s="51"/>
      <c r="BL853" s="51"/>
      <c r="BM853" s="51"/>
      <c r="BN853" s="51"/>
      <c r="BO853" s="51"/>
      <c r="BP853" s="51"/>
      <c r="BQ853" s="51"/>
      <c r="BR853" s="51"/>
      <c r="BS853" s="51"/>
      <c r="BT853" s="51"/>
      <c r="BU853" s="51"/>
      <c r="BV853" s="51"/>
      <c r="BW853" s="51"/>
      <c r="BX853" s="51"/>
      <c r="BY853" s="51"/>
      <c r="BZ853" s="51"/>
      <c r="CA853" s="51"/>
      <c r="CB853" s="51"/>
    </row>
    <row r="854" spans="1:80" ht="9.75" customHeight="1" x14ac:dyDescent="0.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  <c r="BB854" s="51"/>
      <c r="BC854" s="51"/>
      <c r="BD854" s="51"/>
      <c r="BE854" s="51"/>
      <c r="BF854" s="51"/>
      <c r="BG854" s="51"/>
      <c r="BH854" s="51"/>
      <c r="BI854" s="51"/>
      <c r="BJ854" s="51"/>
      <c r="BK854" s="51"/>
      <c r="BL854" s="51"/>
      <c r="BM854" s="51"/>
      <c r="BN854" s="51"/>
      <c r="BO854" s="51"/>
      <c r="BP854" s="51"/>
      <c r="BQ854" s="51"/>
      <c r="BR854" s="51"/>
      <c r="BS854" s="51"/>
      <c r="BT854" s="51"/>
      <c r="BU854" s="51"/>
      <c r="BV854" s="51"/>
      <c r="BW854" s="51"/>
      <c r="BX854" s="51"/>
      <c r="BY854" s="51"/>
      <c r="BZ854" s="51"/>
      <c r="CA854" s="51"/>
      <c r="CB854" s="51"/>
    </row>
    <row r="855" spans="1:80" ht="9.75" customHeight="1" x14ac:dyDescent="0.4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51"/>
      <c r="BF855" s="51"/>
      <c r="BG855" s="51"/>
      <c r="BH855" s="51"/>
      <c r="BI855" s="51"/>
      <c r="BJ855" s="51"/>
      <c r="BK855" s="51"/>
      <c r="BL855" s="51"/>
      <c r="BM855" s="51"/>
      <c r="BN855" s="51"/>
      <c r="BO855" s="51"/>
      <c r="BP855" s="51"/>
      <c r="BQ855" s="51"/>
      <c r="BR855" s="51"/>
      <c r="BS855" s="51"/>
      <c r="BT855" s="51"/>
      <c r="BU855" s="51"/>
      <c r="BV855" s="51"/>
      <c r="BW855" s="51"/>
      <c r="BX855" s="51"/>
      <c r="BY855" s="51"/>
      <c r="BZ855" s="51"/>
      <c r="CA855" s="51"/>
      <c r="CB855" s="51"/>
    </row>
    <row r="856" spans="1:80" ht="9.75" customHeight="1" x14ac:dyDescent="0.4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51"/>
      <c r="BF856" s="51"/>
      <c r="BG856" s="51"/>
      <c r="BH856" s="51"/>
      <c r="BI856" s="51"/>
      <c r="BJ856" s="51"/>
      <c r="BK856" s="51"/>
      <c r="BL856" s="51"/>
      <c r="BM856" s="51"/>
      <c r="BN856" s="51"/>
      <c r="BO856" s="51"/>
      <c r="BP856" s="51"/>
      <c r="BQ856" s="51"/>
      <c r="BR856" s="51"/>
      <c r="BS856" s="51"/>
      <c r="BT856" s="51"/>
      <c r="BU856" s="51"/>
      <c r="BV856" s="51"/>
      <c r="BW856" s="51"/>
      <c r="BX856" s="51"/>
      <c r="BY856" s="51"/>
      <c r="BZ856" s="51"/>
      <c r="CA856" s="51"/>
      <c r="CB856" s="51"/>
    </row>
    <row r="857" spans="1:80" ht="9.75" customHeight="1" x14ac:dyDescent="0.4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  <c r="BB857" s="51"/>
      <c r="BC857" s="51"/>
      <c r="BD857" s="51"/>
      <c r="BE857" s="51"/>
      <c r="BF857" s="51"/>
      <c r="BG857" s="51"/>
      <c r="BH857" s="51"/>
      <c r="BI857" s="51"/>
      <c r="BJ857" s="51"/>
      <c r="BK857" s="51"/>
      <c r="BL857" s="51"/>
      <c r="BM857" s="51"/>
      <c r="BN857" s="51"/>
      <c r="BO857" s="51"/>
      <c r="BP857" s="51"/>
      <c r="BQ857" s="51"/>
      <c r="BR857" s="51"/>
      <c r="BS857" s="51"/>
      <c r="BT857" s="51"/>
      <c r="BU857" s="51"/>
      <c r="BV857" s="51"/>
      <c r="BW857" s="51"/>
      <c r="BX857" s="51"/>
      <c r="BY857" s="51"/>
      <c r="BZ857" s="51"/>
      <c r="CA857" s="51"/>
      <c r="CB857" s="51"/>
    </row>
    <row r="858" spans="1:80" ht="9.75" customHeight="1" x14ac:dyDescent="0.4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  <c r="BI858" s="51"/>
      <c r="BJ858" s="51"/>
      <c r="BK858" s="51"/>
      <c r="BL858" s="51"/>
      <c r="BM858" s="51"/>
      <c r="BN858" s="51"/>
      <c r="BO858" s="51"/>
      <c r="BP858" s="51"/>
      <c r="BQ858" s="51"/>
      <c r="BR858" s="51"/>
      <c r="BS858" s="51"/>
      <c r="BT858" s="51"/>
      <c r="BU858" s="51"/>
      <c r="BV858" s="51"/>
      <c r="BW858" s="51"/>
      <c r="BX858" s="51"/>
      <c r="BY858" s="51"/>
      <c r="BZ858" s="51"/>
      <c r="CA858" s="51"/>
      <c r="CB858" s="51"/>
    </row>
    <row r="859" spans="1:80" ht="9.75" customHeight="1" x14ac:dyDescent="0.4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  <c r="BB859" s="51"/>
      <c r="BC859" s="51"/>
      <c r="BD859" s="51"/>
      <c r="BE859" s="51"/>
      <c r="BF859" s="51"/>
      <c r="BG859" s="51"/>
      <c r="BH859" s="51"/>
      <c r="BI859" s="51"/>
      <c r="BJ859" s="51"/>
      <c r="BK859" s="51"/>
      <c r="BL859" s="51"/>
      <c r="BM859" s="51"/>
      <c r="BN859" s="51"/>
      <c r="BO859" s="51"/>
      <c r="BP859" s="51"/>
      <c r="BQ859" s="51"/>
      <c r="BR859" s="51"/>
      <c r="BS859" s="51"/>
      <c r="BT859" s="51"/>
      <c r="BU859" s="51"/>
      <c r="BV859" s="51"/>
      <c r="BW859" s="51"/>
      <c r="BX859" s="51"/>
      <c r="BY859" s="51"/>
      <c r="BZ859" s="51"/>
      <c r="CA859" s="51"/>
      <c r="CB859" s="51"/>
    </row>
    <row r="860" spans="1:80" ht="9.75" customHeight="1" x14ac:dyDescent="0.4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  <c r="BB860" s="51"/>
      <c r="BC860" s="51"/>
      <c r="BD860" s="51"/>
      <c r="BE860" s="51"/>
      <c r="BF860" s="51"/>
      <c r="BG860" s="51"/>
      <c r="BH860" s="51"/>
      <c r="BI860" s="51"/>
      <c r="BJ860" s="51"/>
      <c r="BK860" s="51"/>
      <c r="BL860" s="51"/>
      <c r="BM860" s="51"/>
      <c r="BN860" s="51"/>
      <c r="BO860" s="51"/>
      <c r="BP860" s="51"/>
      <c r="BQ860" s="51"/>
      <c r="BR860" s="51"/>
      <c r="BS860" s="51"/>
      <c r="BT860" s="51"/>
      <c r="BU860" s="51"/>
      <c r="BV860" s="51"/>
      <c r="BW860" s="51"/>
      <c r="BX860" s="51"/>
      <c r="BY860" s="51"/>
      <c r="BZ860" s="51"/>
      <c r="CA860" s="51"/>
      <c r="CB860" s="51"/>
    </row>
    <row r="861" spans="1:80" ht="9.75" customHeight="1" x14ac:dyDescent="0.4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51"/>
      <c r="BF861" s="51"/>
      <c r="BG861" s="51"/>
      <c r="BH861" s="51"/>
      <c r="BI861" s="51"/>
      <c r="BJ861" s="51"/>
      <c r="BK861" s="51"/>
      <c r="BL861" s="51"/>
      <c r="BM861" s="51"/>
      <c r="BN861" s="51"/>
      <c r="BO861" s="51"/>
      <c r="BP861" s="51"/>
      <c r="BQ861" s="51"/>
      <c r="BR861" s="51"/>
      <c r="BS861" s="51"/>
      <c r="BT861" s="51"/>
      <c r="BU861" s="51"/>
      <c r="BV861" s="51"/>
      <c r="BW861" s="51"/>
      <c r="BX861" s="51"/>
      <c r="BY861" s="51"/>
      <c r="BZ861" s="51"/>
      <c r="CA861" s="51"/>
      <c r="CB861" s="51"/>
    </row>
    <row r="862" spans="1:80" ht="9.75" customHeight="1" x14ac:dyDescent="0.4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  <c r="BB862" s="51"/>
      <c r="BC862" s="51"/>
      <c r="BD862" s="51"/>
      <c r="BE862" s="51"/>
      <c r="BF862" s="51"/>
      <c r="BG862" s="51"/>
      <c r="BH862" s="51"/>
      <c r="BI862" s="51"/>
      <c r="BJ862" s="51"/>
      <c r="BK862" s="51"/>
      <c r="BL862" s="51"/>
      <c r="BM862" s="51"/>
      <c r="BN862" s="51"/>
      <c r="BO862" s="51"/>
      <c r="BP862" s="51"/>
      <c r="BQ862" s="51"/>
      <c r="BR862" s="51"/>
      <c r="BS862" s="51"/>
      <c r="BT862" s="51"/>
      <c r="BU862" s="51"/>
      <c r="BV862" s="51"/>
      <c r="BW862" s="51"/>
      <c r="BX862" s="51"/>
      <c r="BY862" s="51"/>
      <c r="BZ862" s="51"/>
      <c r="CA862" s="51"/>
      <c r="CB862" s="51"/>
    </row>
    <row r="863" spans="1:80" ht="9.75" customHeight="1" x14ac:dyDescent="0.4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  <c r="BB863" s="51"/>
      <c r="BC863" s="51"/>
      <c r="BD863" s="51"/>
      <c r="BE863" s="51"/>
      <c r="BF863" s="51"/>
      <c r="BG863" s="51"/>
      <c r="BH863" s="51"/>
      <c r="BI863" s="51"/>
      <c r="BJ863" s="51"/>
      <c r="BK863" s="51"/>
      <c r="BL863" s="51"/>
      <c r="BM863" s="51"/>
      <c r="BN863" s="51"/>
      <c r="BO863" s="51"/>
      <c r="BP863" s="51"/>
      <c r="BQ863" s="51"/>
      <c r="BR863" s="51"/>
      <c r="BS863" s="51"/>
      <c r="BT863" s="51"/>
      <c r="BU863" s="51"/>
      <c r="BV863" s="51"/>
      <c r="BW863" s="51"/>
      <c r="BX863" s="51"/>
      <c r="BY863" s="51"/>
      <c r="BZ863" s="51"/>
      <c r="CA863" s="51"/>
      <c r="CB863" s="51"/>
    </row>
    <row r="864" spans="1:80" ht="9.75" customHeight="1" x14ac:dyDescent="0.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  <c r="BA864" s="51"/>
      <c r="BB864" s="51"/>
      <c r="BC864" s="51"/>
      <c r="BD864" s="51"/>
      <c r="BE864" s="51"/>
      <c r="BF864" s="51"/>
      <c r="BG864" s="51"/>
      <c r="BH864" s="51"/>
      <c r="BI864" s="51"/>
      <c r="BJ864" s="51"/>
      <c r="BK864" s="51"/>
      <c r="BL864" s="51"/>
      <c r="BM864" s="51"/>
      <c r="BN864" s="51"/>
      <c r="BO864" s="51"/>
      <c r="BP864" s="51"/>
      <c r="BQ864" s="51"/>
      <c r="BR864" s="51"/>
      <c r="BS864" s="51"/>
      <c r="BT864" s="51"/>
      <c r="BU864" s="51"/>
      <c r="BV864" s="51"/>
      <c r="BW864" s="51"/>
      <c r="BX864" s="51"/>
      <c r="BY864" s="51"/>
      <c r="BZ864" s="51"/>
      <c r="CA864" s="51"/>
      <c r="CB864" s="51"/>
    </row>
    <row r="865" spans="1:80" ht="9.75" customHeight="1" x14ac:dyDescent="0.4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  <c r="BA865" s="51"/>
      <c r="BB865" s="51"/>
      <c r="BC865" s="51"/>
      <c r="BD865" s="51"/>
      <c r="BE865" s="51"/>
      <c r="BF865" s="51"/>
      <c r="BG865" s="51"/>
      <c r="BH865" s="51"/>
      <c r="BI865" s="51"/>
      <c r="BJ865" s="51"/>
      <c r="BK865" s="51"/>
      <c r="BL865" s="51"/>
      <c r="BM865" s="51"/>
      <c r="BN865" s="51"/>
      <c r="BO865" s="51"/>
      <c r="BP865" s="51"/>
      <c r="BQ865" s="51"/>
      <c r="BR865" s="51"/>
      <c r="BS865" s="51"/>
      <c r="BT865" s="51"/>
      <c r="BU865" s="51"/>
      <c r="BV865" s="51"/>
      <c r="BW865" s="51"/>
      <c r="BX865" s="51"/>
      <c r="BY865" s="51"/>
      <c r="BZ865" s="51"/>
      <c r="CA865" s="51"/>
      <c r="CB865" s="51"/>
    </row>
    <row r="866" spans="1:80" ht="9.75" customHeight="1" x14ac:dyDescent="0.4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  <c r="BA866" s="51"/>
      <c r="BB866" s="51"/>
      <c r="BC866" s="51"/>
      <c r="BD866" s="51"/>
      <c r="BE866" s="51"/>
      <c r="BF866" s="51"/>
      <c r="BG866" s="51"/>
      <c r="BH866" s="51"/>
      <c r="BI866" s="51"/>
      <c r="BJ866" s="51"/>
      <c r="BK866" s="51"/>
      <c r="BL866" s="51"/>
      <c r="BM866" s="51"/>
      <c r="BN866" s="51"/>
      <c r="BO866" s="51"/>
      <c r="BP866" s="51"/>
      <c r="BQ866" s="51"/>
      <c r="BR866" s="51"/>
      <c r="BS866" s="51"/>
      <c r="BT866" s="51"/>
      <c r="BU866" s="51"/>
      <c r="BV866" s="51"/>
      <c r="BW866" s="51"/>
      <c r="BX866" s="51"/>
      <c r="BY866" s="51"/>
      <c r="BZ866" s="51"/>
      <c r="CA866" s="51"/>
      <c r="CB866" s="51"/>
    </row>
    <row r="867" spans="1:80" ht="9.75" customHeight="1" x14ac:dyDescent="0.4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  <c r="BB867" s="51"/>
      <c r="BC867" s="51"/>
      <c r="BD867" s="51"/>
      <c r="BE867" s="51"/>
      <c r="BF867" s="51"/>
      <c r="BG867" s="51"/>
      <c r="BH867" s="51"/>
      <c r="BI867" s="51"/>
      <c r="BJ867" s="51"/>
      <c r="BK867" s="51"/>
      <c r="BL867" s="51"/>
      <c r="BM867" s="51"/>
      <c r="BN867" s="51"/>
      <c r="BO867" s="51"/>
      <c r="BP867" s="51"/>
      <c r="BQ867" s="51"/>
      <c r="BR867" s="51"/>
      <c r="BS867" s="51"/>
      <c r="BT867" s="51"/>
      <c r="BU867" s="51"/>
      <c r="BV867" s="51"/>
      <c r="BW867" s="51"/>
      <c r="BX867" s="51"/>
      <c r="BY867" s="51"/>
      <c r="BZ867" s="51"/>
      <c r="CA867" s="51"/>
      <c r="CB867" s="51"/>
    </row>
    <row r="868" spans="1:80" ht="9.75" customHeight="1" x14ac:dyDescent="0.4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  <c r="BA868" s="51"/>
      <c r="BB868" s="51"/>
      <c r="BC868" s="51"/>
      <c r="BD868" s="51"/>
      <c r="BE868" s="51"/>
      <c r="BF868" s="51"/>
      <c r="BG868" s="51"/>
      <c r="BH868" s="51"/>
      <c r="BI868" s="51"/>
      <c r="BJ868" s="51"/>
      <c r="BK868" s="51"/>
      <c r="BL868" s="51"/>
      <c r="BM868" s="51"/>
      <c r="BN868" s="51"/>
      <c r="BO868" s="51"/>
      <c r="BP868" s="51"/>
      <c r="BQ868" s="51"/>
      <c r="BR868" s="51"/>
      <c r="BS868" s="51"/>
      <c r="BT868" s="51"/>
      <c r="BU868" s="51"/>
      <c r="BV868" s="51"/>
      <c r="BW868" s="51"/>
      <c r="BX868" s="51"/>
      <c r="BY868" s="51"/>
      <c r="BZ868" s="51"/>
      <c r="CA868" s="51"/>
      <c r="CB868" s="51"/>
    </row>
    <row r="869" spans="1:80" ht="9.75" customHeight="1" x14ac:dyDescent="0.4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  <c r="BA869" s="51"/>
      <c r="BB869" s="51"/>
      <c r="BC869" s="51"/>
      <c r="BD869" s="51"/>
      <c r="BE869" s="51"/>
      <c r="BF869" s="51"/>
      <c r="BG869" s="51"/>
      <c r="BH869" s="51"/>
      <c r="BI869" s="51"/>
      <c r="BJ869" s="51"/>
      <c r="BK869" s="51"/>
      <c r="BL869" s="51"/>
      <c r="BM869" s="51"/>
      <c r="BN869" s="51"/>
      <c r="BO869" s="51"/>
      <c r="BP869" s="51"/>
      <c r="BQ869" s="51"/>
      <c r="BR869" s="51"/>
      <c r="BS869" s="51"/>
      <c r="BT869" s="51"/>
      <c r="BU869" s="51"/>
      <c r="BV869" s="51"/>
      <c r="BW869" s="51"/>
      <c r="BX869" s="51"/>
      <c r="BY869" s="51"/>
      <c r="BZ869" s="51"/>
      <c r="CA869" s="51"/>
      <c r="CB869" s="51"/>
    </row>
    <row r="870" spans="1:80" ht="9.75" customHeight="1" x14ac:dyDescent="0.4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  <c r="BA870" s="51"/>
      <c r="BB870" s="51"/>
      <c r="BC870" s="51"/>
      <c r="BD870" s="51"/>
      <c r="BE870" s="51"/>
      <c r="BF870" s="51"/>
      <c r="BG870" s="51"/>
      <c r="BH870" s="51"/>
      <c r="BI870" s="51"/>
      <c r="BJ870" s="51"/>
      <c r="BK870" s="51"/>
      <c r="BL870" s="51"/>
      <c r="BM870" s="51"/>
      <c r="BN870" s="51"/>
      <c r="BO870" s="51"/>
      <c r="BP870" s="51"/>
      <c r="BQ870" s="51"/>
      <c r="BR870" s="51"/>
      <c r="BS870" s="51"/>
      <c r="BT870" s="51"/>
      <c r="BU870" s="51"/>
      <c r="BV870" s="51"/>
      <c r="BW870" s="51"/>
      <c r="BX870" s="51"/>
      <c r="BY870" s="51"/>
      <c r="BZ870" s="51"/>
      <c r="CA870" s="51"/>
      <c r="CB870" s="51"/>
    </row>
    <row r="871" spans="1:80" ht="9.75" customHeight="1" x14ac:dyDescent="0.4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  <c r="BA871" s="51"/>
      <c r="BB871" s="51"/>
      <c r="BC871" s="51"/>
      <c r="BD871" s="51"/>
      <c r="BE871" s="51"/>
      <c r="BF871" s="51"/>
      <c r="BG871" s="51"/>
      <c r="BH871" s="51"/>
      <c r="BI871" s="51"/>
      <c r="BJ871" s="51"/>
      <c r="BK871" s="51"/>
      <c r="BL871" s="51"/>
      <c r="BM871" s="51"/>
      <c r="BN871" s="51"/>
      <c r="BO871" s="51"/>
      <c r="BP871" s="51"/>
      <c r="BQ871" s="51"/>
      <c r="BR871" s="51"/>
      <c r="BS871" s="51"/>
      <c r="BT871" s="51"/>
      <c r="BU871" s="51"/>
      <c r="BV871" s="51"/>
      <c r="BW871" s="51"/>
      <c r="BX871" s="51"/>
      <c r="BY871" s="51"/>
      <c r="BZ871" s="51"/>
      <c r="CA871" s="51"/>
      <c r="CB871" s="51"/>
    </row>
    <row r="872" spans="1:80" ht="9.75" customHeight="1" x14ac:dyDescent="0.4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  <c r="BA872" s="51"/>
      <c r="BB872" s="51"/>
      <c r="BC872" s="51"/>
      <c r="BD872" s="51"/>
      <c r="BE872" s="51"/>
      <c r="BF872" s="51"/>
      <c r="BG872" s="51"/>
      <c r="BH872" s="51"/>
      <c r="BI872" s="51"/>
      <c r="BJ872" s="51"/>
      <c r="BK872" s="51"/>
      <c r="BL872" s="51"/>
      <c r="BM872" s="51"/>
      <c r="BN872" s="51"/>
      <c r="BO872" s="51"/>
      <c r="BP872" s="51"/>
      <c r="BQ872" s="51"/>
      <c r="BR872" s="51"/>
      <c r="BS872" s="51"/>
      <c r="BT872" s="51"/>
      <c r="BU872" s="51"/>
      <c r="BV872" s="51"/>
      <c r="BW872" s="51"/>
      <c r="BX872" s="51"/>
      <c r="BY872" s="51"/>
      <c r="BZ872" s="51"/>
      <c r="CA872" s="51"/>
      <c r="CB872" s="51"/>
    </row>
    <row r="873" spans="1:80" ht="9.75" customHeight="1" x14ac:dyDescent="0.4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  <c r="BA873" s="51"/>
      <c r="BB873" s="51"/>
      <c r="BC873" s="51"/>
      <c r="BD873" s="51"/>
      <c r="BE873" s="51"/>
      <c r="BF873" s="51"/>
      <c r="BG873" s="51"/>
      <c r="BH873" s="51"/>
      <c r="BI873" s="51"/>
      <c r="BJ873" s="51"/>
      <c r="BK873" s="51"/>
      <c r="BL873" s="51"/>
      <c r="BM873" s="51"/>
      <c r="BN873" s="51"/>
      <c r="BO873" s="51"/>
      <c r="BP873" s="51"/>
      <c r="BQ873" s="51"/>
      <c r="BR873" s="51"/>
      <c r="BS873" s="51"/>
      <c r="BT873" s="51"/>
      <c r="BU873" s="51"/>
      <c r="BV873" s="51"/>
      <c r="BW873" s="51"/>
      <c r="BX873" s="51"/>
      <c r="BY873" s="51"/>
      <c r="BZ873" s="51"/>
      <c r="CA873" s="51"/>
      <c r="CB873" s="51"/>
    </row>
    <row r="874" spans="1:80" ht="9.75" customHeight="1" x14ac:dyDescent="0.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  <c r="BI874" s="51"/>
      <c r="BJ874" s="51"/>
      <c r="BK874" s="51"/>
      <c r="BL874" s="51"/>
      <c r="BM874" s="51"/>
      <c r="BN874" s="51"/>
      <c r="BO874" s="51"/>
      <c r="BP874" s="51"/>
      <c r="BQ874" s="51"/>
      <c r="BR874" s="51"/>
      <c r="BS874" s="51"/>
      <c r="BT874" s="51"/>
      <c r="BU874" s="51"/>
      <c r="BV874" s="51"/>
      <c r="BW874" s="51"/>
      <c r="BX874" s="51"/>
      <c r="BY874" s="51"/>
      <c r="BZ874" s="51"/>
      <c r="CA874" s="51"/>
      <c r="CB874" s="51"/>
    </row>
    <row r="875" spans="1:80" ht="9.75" customHeight="1" x14ac:dyDescent="0.4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  <c r="BA875" s="51"/>
      <c r="BB875" s="51"/>
      <c r="BC875" s="51"/>
      <c r="BD875" s="51"/>
      <c r="BE875" s="51"/>
      <c r="BF875" s="51"/>
      <c r="BG875" s="51"/>
      <c r="BH875" s="51"/>
      <c r="BI875" s="51"/>
      <c r="BJ875" s="51"/>
      <c r="BK875" s="51"/>
      <c r="BL875" s="51"/>
      <c r="BM875" s="51"/>
      <c r="BN875" s="51"/>
      <c r="BO875" s="51"/>
      <c r="BP875" s="51"/>
      <c r="BQ875" s="51"/>
      <c r="BR875" s="51"/>
      <c r="BS875" s="51"/>
      <c r="BT875" s="51"/>
      <c r="BU875" s="51"/>
      <c r="BV875" s="51"/>
      <c r="BW875" s="51"/>
      <c r="BX875" s="51"/>
      <c r="BY875" s="51"/>
      <c r="BZ875" s="51"/>
      <c r="CA875" s="51"/>
      <c r="CB875" s="51"/>
    </row>
    <row r="876" spans="1:80" ht="9.75" customHeight="1" x14ac:dyDescent="0.4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  <c r="BA876" s="51"/>
      <c r="BB876" s="51"/>
      <c r="BC876" s="51"/>
      <c r="BD876" s="51"/>
      <c r="BE876" s="51"/>
      <c r="BF876" s="51"/>
      <c r="BG876" s="51"/>
      <c r="BH876" s="51"/>
      <c r="BI876" s="51"/>
      <c r="BJ876" s="51"/>
      <c r="BK876" s="51"/>
      <c r="BL876" s="51"/>
      <c r="BM876" s="51"/>
      <c r="BN876" s="51"/>
      <c r="BO876" s="51"/>
      <c r="BP876" s="51"/>
      <c r="BQ876" s="51"/>
      <c r="BR876" s="51"/>
      <c r="BS876" s="51"/>
      <c r="BT876" s="51"/>
      <c r="BU876" s="51"/>
      <c r="BV876" s="51"/>
      <c r="BW876" s="51"/>
      <c r="BX876" s="51"/>
      <c r="BY876" s="51"/>
      <c r="BZ876" s="51"/>
      <c r="CA876" s="51"/>
      <c r="CB876" s="51"/>
    </row>
    <row r="877" spans="1:80" ht="9.75" customHeight="1" x14ac:dyDescent="0.4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  <c r="BA877" s="51"/>
      <c r="BB877" s="51"/>
      <c r="BC877" s="51"/>
      <c r="BD877" s="51"/>
      <c r="BE877" s="51"/>
      <c r="BF877" s="51"/>
      <c r="BG877" s="51"/>
      <c r="BH877" s="51"/>
      <c r="BI877" s="51"/>
      <c r="BJ877" s="51"/>
      <c r="BK877" s="51"/>
      <c r="BL877" s="51"/>
      <c r="BM877" s="51"/>
      <c r="BN877" s="51"/>
      <c r="BO877" s="51"/>
      <c r="BP877" s="51"/>
      <c r="BQ877" s="51"/>
      <c r="BR877" s="51"/>
      <c r="BS877" s="51"/>
      <c r="BT877" s="51"/>
      <c r="BU877" s="51"/>
      <c r="BV877" s="51"/>
      <c r="BW877" s="51"/>
      <c r="BX877" s="51"/>
      <c r="BY877" s="51"/>
      <c r="BZ877" s="51"/>
      <c r="CA877" s="51"/>
      <c r="CB877" s="51"/>
    </row>
    <row r="878" spans="1:80" ht="9.75" customHeight="1" x14ac:dyDescent="0.4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  <c r="BA878" s="51"/>
      <c r="BB878" s="51"/>
      <c r="BC878" s="51"/>
      <c r="BD878" s="51"/>
      <c r="BE878" s="51"/>
      <c r="BF878" s="51"/>
      <c r="BG878" s="51"/>
      <c r="BH878" s="51"/>
      <c r="BI878" s="51"/>
      <c r="BJ878" s="51"/>
      <c r="BK878" s="51"/>
      <c r="BL878" s="51"/>
      <c r="BM878" s="51"/>
      <c r="BN878" s="51"/>
      <c r="BO878" s="51"/>
      <c r="BP878" s="51"/>
      <c r="BQ878" s="51"/>
      <c r="BR878" s="51"/>
      <c r="BS878" s="51"/>
      <c r="BT878" s="51"/>
      <c r="BU878" s="51"/>
      <c r="BV878" s="51"/>
      <c r="BW878" s="51"/>
      <c r="BX878" s="51"/>
      <c r="BY878" s="51"/>
      <c r="BZ878" s="51"/>
      <c r="CA878" s="51"/>
      <c r="CB878" s="51"/>
    </row>
    <row r="879" spans="1:80" ht="9.75" customHeight="1" x14ac:dyDescent="0.4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  <c r="BB879" s="51"/>
      <c r="BC879" s="51"/>
      <c r="BD879" s="51"/>
      <c r="BE879" s="51"/>
      <c r="BF879" s="51"/>
      <c r="BG879" s="51"/>
      <c r="BH879" s="51"/>
      <c r="BI879" s="51"/>
      <c r="BJ879" s="51"/>
      <c r="BK879" s="51"/>
      <c r="BL879" s="51"/>
      <c r="BM879" s="51"/>
      <c r="BN879" s="51"/>
      <c r="BO879" s="51"/>
      <c r="BP879" s="51"/>
      <c r="BQ879" s="51"/>
      <c r="BR879" s="51"/>
      <c r="BS879" s="51"/>
      <c r="BT879" s="51"/>
      <c r="BU879" s="51"/>
      <c r="BV879" s="51"/>
      <c r="BW879" s="51"/>
      <c r="BX879" s="51"/>
      <c r="BY879" s="51"/>
      <c r="BZ879" s="51"/>
      <c r="CA879" s="51"/>
      <c r="CB879" s="51"/>
    </row>
    <row r="880" spans="1:80" ht="9.75" customHeight="1" x14ac:dyDescent="0.4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  <c r="BB880" s="51"/>
      <c r="BC880" s="51"/>
      <c r="BD880" s="51"/>
      <c r="BE880" s="51"/>
      <c r="BF880" s="51"/>
      <c r="BG880" s="51"/>
      <c r="BH880" s="51"/>
      <c r="BI880" s="51"/>
      <c r="BJ880" s="51"/>
      <c r="BK880" s="51"/>
      <c r="BL880" s="51"/>
      <c r="BM880" s="51"/>
      <c r="BN880" s="51"/>
      <c r="BO880" s="51"/>
      <c r="BP880" s="51"/>
      <c r="BQ880" s="51"/>
      <c r="BR880" s="51"/>
      <c r="BS880" s="51"/>
      <c r="BT880" s="51"/>
      <c r="BU880" s="51"/>
      <c r="BV880" s="51"/>
      <c r="BW880" s="51"/>
      <c r="BX880" s="51"/>
      <c r="BY880" s="51"/>
      <c r="BZ880" s="51"/>
      <c r="CA880" s="51"/>
      <c r="CB880" s="51"/>
    </row>
    <row r="881" spans="1:80" ht="9.75" customHeight="1" x14ac:dyDescent="0.4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  <c r="BB881" s="51"/>
      <c r="BC881" s="51"/>
      <c r="BD881" s="51"/>
      <c r="BE881" s="51"/>
      <c r="BF881" s="51"/>
      <c r="BG881" s="51"/>
      <c r="BH881" s="51"/>
      <c r="BI881" s="51"/>
      <c r="BJ881" s="51"/>
      <c r="BK881" s="51"/>
      <c r="BL881" s="51"/>
      <c r="BM881" s="51"/>
      <c r="BN881" s="51"/>
      <c r="BO881" s="51"/>
      <c r="BP881" s="51"/>
      <c r="BQ881" s="51"/>
      <c r="BR881" s="51"/>
      <c r="BS881" s="51"/>
      <c r="BT881" s="51"/>
      <c r="BU881" s="51"/>
      <c r="BV881" s="51"/>
      <c r="BW881" s="51"/>
      <c r="BX881" s="51"/>
      <c r="BY881" s="51"/>
      <c r="BZ881" s="51"/>
      <c r="CA881" s="51"/>
      <c r="CB881" s="51"/>
    </row>
    <row r="882" spans="1:80" ht="9.75" customHeight="1" x14ac:dyDescent="0.4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  <c r="BI882" s="51"/>
      <c r="BJ882" s="51"/>
      <c r="BK882" s="51"/>
      <c r="BL882" s="51"/>
      <c r="BM882" s="51"/>
      <c r="BN882" s="51"/>
      <c r="BO882" s="51"/>
      <c r="BP882" s="51"/>
      <c r="BQ882" s="51"/>
      <c r="BR882" s="51"/>
      <c r="BS882" s="51"/>
      <c r="BT882" s="51"/>
      <c r="BU882" s="51"/>
      <c r="BV882" s="51"/>
      <c r="BW882" s="51"/>
      <c r="BX882" s="51"/>
      <c r="BY882" s="51"/>
      <c r="BZ882" s="51"/>
      <c r="CA882" s="51"/>
      <c r="CB882" s="51"/>
    </row>
    <row r="883" spans="1:80" ht="9.75" customHeight="1" x14ac:dyDescent="0.4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  <c r="BB883" s="51"/>
      <c r="BC883" s="51"/>
      <c r="BD883" s="51"/>
      <c r="BE883" s="51"/>
      <c r="BF883" s="51"/>
      <c r="BG883" s="51"/>
      <c r="BH883" s="51"/>
      <c r="BI883" s="51"/>
      <c r="BJ883" s="51"/>
      <c r="BK883" s="51"/>
      <c r="BL883" s="51"/>
      <c r="BM883" s="51"/>
      <c r="BN883" s="51"/>
      <c r="BO883" s="51"/>
      <c r="BP883" s="51"/>
      <c r="BQ883" s="51"/>
      <c r="BR883" s="51"/>
      <c r="BS883" s="51"/>
      <c r="BT883" s="51"/>
      <c r="BU883" s="51"/>
      <c r="BV883" s="51"/>
      <c r="BW883" s="51"/>
      <c r="BX883" s="51"/>
      <c r="BY883" s="51"/>
      <c r="BZ883" s="51"/>
      <c r="CA883" s="51"/>
      <c r="CB883" s="51"/>
    </row>
    <row r="884" spans="1:80" ht="9.75" customHeight="1" x14ac:dyDescent="0.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  <c r="BB884" s="51"/>
      <c r="BC884" s="51"/>
      <c r="BD884" s="51"/>
      <c r="BE884" s="51"/>
      <c r="BF884" s="51"/>
      <c r="BG884" s="51"/>
      <c r="BH884" s="51"/>
      <c r="BI884" s="51"/>
      <c r="BJ884" s="51"/>
      <c r="BK884" s="51"/>
      <c r="BL884" s="51"/>
      <c r="BM884" s="51"/>
      <c r="BN884" s="51"/>
      <c r="BO884" s="51"/>
      <c r="BP884" s="51"/>
      <c r="BQ884" s="51"/>
      <c r="BR884" s="51"/>
      <c r="BS884" s="51"/>
      <c r="BT884" s="51"/>
      <c r="BU884" s="51"/>
      <c r="BV884" s="51"/>
      <c r="BW884" s="51"/>
      <c r="BX884" s="51"/>
      <c r="BY884" s="51"/>
      <c r="BZ884" s="51"/>
      <c r="CA884" s="51"/>
      <c r="CB884" s="51"/>
    </row>
    <row r="885" spans="1:80" ht="9.75" customHeight="1" x14ac:dyDescent="0.4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  <c r="BB885" s="51"/>
      <c r="BC885" s="51"/>
      <c r="BD885" s="51"/>
      <c r="BE885" s="51"/>
      <c r="BF885" s="51"/>
      <c r="BG885" s="51"/>
      <c r="BH885" s="51"/>
      <c r="BI885" s="51"/>
      <c r="BJ885" s="51"/>
      <c r="BK885" s="51"/>
      <c r="BL885" s="51"/>
      <c r="BM885" s="51"/>
      <c r="BN885" s="51"/>
      <c r="BO885" s="51"/>
      <c r="BP885" s="51"/>
      <c r="BQ885" s="51"/>
      <c r="BR885" s="51"/>
      <c r="BS885" s="51"/>
      <c r="BT885" s="51"/>
      <c r="BU885" s="51"/>
      <c r="BV885" s="51"/>
      <c r="BW885" s="51"/>
      <c r="BX885" s="51"/>
      <c r="BY885" s="51"/>
      <c r="BZ885" s="51"/>
      <c r="CA885" s="51"/>
      <c r="CB885" s="51"/>
    </row>
    <row r="886" spans="1:80" ht="9.75" customHeight="1" x14ac:dyDescent="0.4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  <c r="BB886" s="51"/>
      <c r="BC886" s="51"/>
      <c r="BD886" s="51"/>
      <c r="BE886" s="51"/>
      <c r="BF886" s="51"/>
      <c r="BG886" s="51"/>
      <c r="BH886" s="51"/>
      <c r="BI886" s="51"/>
      <c r="BJ886" s="51"/>
      <c r="BK886" s="51"/>
      <c r="BL886" s="51"/>
      <c r="BM886" s="51"/>
      <c r="BN886" s="51"/>
      <c r="BO886" s="51"/>
      <c r="BP886" s="51"/>
      <c r="BQ886" s="51"/>
      <c r="BR886" s="51"/>
      <c r="BS886" s="51"/>
      <c r="BT886" s="51"/>
      <c r="BU886" s="51"/>
      <c r="BV886" s="51"/>
      <c r="BW886" s="51"/>
      <c r="BX886" s="51"/>
      <c r="BY886" s="51"/>
      <c r="BZ886" s="51"/>
      <c r="CA886" s="51"/>
      <c r="CB886" s="51"/>
    </row>
    <row r="887" spans="1:80" ht="9.75" customHeight="1" x14ac:dyDescent="0.4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  <c r="BB887" s="51"/>
      <c r="BC887" s="51"/>
      <c r="BD887" s="51"/>
      <c r="BE887" s="51"/>
      <c r="BF887" s="51"/>
      <c r="BG887" s="51"/>
      <c r="BH887" s="51"/>
      <c r="BI887" s="51"/>
      <c r="BJ887" s="51"/>
      <c r="BK887" s="51"/>
      <c r="BL887" s="51"/>
      <c r="BM887" s="51"/>
      <c r="BN887" s="51"/>
      <c r="BO887" s="51"/>
      <c r="BP887" s="51"/>
      <c r="BQ887" s="51"/>
      <c r="BR887" s="51"/>
      <c r="BS887" s="51"/>
      <c r="BT887" s="51"/>
      <c r="BU887" s="51"/>
      <c r="BV887" s="51"/>
      <c r="BW887" s="51"/>
      <c r="BX887" s="51"/>
      <c r="BY887" s="51"/>
      <c r="BZ887" s="51"/>
      <c r="CA887" s="51"/>
      <c r="CB887" s="51"/>
    </row>
    <row r="888" spans="1:80" ht="9.75" customHeight="1" x14ac:dyDescent="0.4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  <c r="BB888" s="51"/>
      <c r="BC888" s="51"/>
      <c r="BD888" s="51"/>
      <c r="BE888" s="51"/>
      <c r="BF888" s="51"/>
      <c r="BG888" s="51"/>
      <c r="BH888" s="51"/>
      <c r="BI888" s="51"/>
      <c r="BJ888" s="51"/>
      <c r="BK888" s="51"/>
      <c r="BL888" s="51"/>
      <c r="BM888" s="51"/>
      <c r="BN888" s="51"/>
      <c r="BO888" s="51"/>
      <c r="BP888" s="51"/>
      <c r="BQ888" s="51"/>
      <c r="BR888" s="51"/>
      <c r="BS888" s="51"/>
      <c r="BT888" s="51"/>
      <c r="BU888" s="51"/>
      <c r="BV888" s="51"/>
      <c r="BW888" s="51"/>
      <c r="BX888" s="51"/>
      <c r="BY888" s="51"/>
      <c r="BZ888" s="51"/>
      <c r="CA888" s="51"/>
      <c r="CB888" s="51"/>
    </row>
    <row r="889" spans="1:80" ht="9.75" customHeight="1" x14ac:dyDescent="0.4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  <c r="BB889" s="51"/>
      <c r="BC889" s="51"/>
      <c r="BD889" s="51"/>
      <c r="BE889" s="51"/>
      <c r="BF889" s="51"/>
      <c r="BG889" s="51"/>
      <c r="BH889" s="51"/>
      <c r="BI889" s="51"/>
      <c r="BJ889" s="51"/>
      <c r="BK889" s="51"/>
      <c r="BL889" s="51"/>
      <c r="BM889" s="51"/>
      <c r="BN889" s="51"/>
      <c r="BO889" s="51"/>
      <c r="BP889" s="51"/>
      <c r="BQ889" s="51"/>
      <c r="BR889" s="51"/>
      <c r="BS889" s="51"/>
      <c r="BT889" s="51"/>
      <c r="BU889" s="51"/>
      <c r="BV889" s="51"/>
      <c r="BW889" s="51"/>
      <c r="BX889" s="51"/>
      <c r="BY889" s="51"/>
      <c r="BZ889" s="51"/>
      <c r="CA889" s="51"/>
      <c r="CB889" s="51"/>
    </row>
    <row r="890" spans="1:80" ht="9.75" customHeight="1" x14ac:dyDescent="0.4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  <c r="BB890" s="51"/>
      <c r="BC890" s="51"/>
      <c r="BD890" s="51"/>
      <c r="BE890" s="51"/>
      <c r="BF890" s="51"/>
      <c r="BG890" s="51"/>
      <c r="BH890" s="51"/>
      <c r="BI890" s="51"/>
      <c r="BJ890" s="51"/>
      <c r="BK890" s="51"/>
      <c r="BL890" s="51"/>
      <c r="BM890" s="51"/>
      <c r="BN890" s="51"/>
      <c r="BO890" s="51"/>
      <c r="BP890" s="51"/>
      <c r="BQ890" s="51"/>
      <c r="BR890" s="51"/>
      <c r="BS890" s="51"/>
      <c r="BT890" s="51"/>
      <c r="BU890" s="51"/>
      <c r="BV890" s="51"/>
      <c r="BW890" s="51"/>
      <c r="BX890" s="51"/>
      <c r="BY890" s="51"/>
      <c r="BZ890" s="51"/>
      <c r="CA890" s="51"/>
      <c r="CB890" s="51"/>
    </row>
    <row r="891" spans="1:80" ht="9.75" customHeight="1" x14ac:dyDescent="0.4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  <c r="BB891" s="51"/>
      <c r="BC891" s="51"/>
      <c r="BD891" s="51"/>
      <c r="BE891" s="51"/>
      <c r="BF891" s="51"/>
      <c r="BG891" s="51"/>
      <c r="BH891" s="51"/>
      <c r="BI891" s="51"/>
      <c r="BJ891" s="51"/>
      <c r="BK891" s="51"/>
      <c r="BL891" s="51"/>
      <c r="BM891" s="51"/>
      <c r="BN891" s="51"/>
      <c r="BO891" s="51"/>
      <c r="BP891" s="51"/>
      <c r="BQ891" s="51"/>
      <c r="BR891" s="51"/>
      <c r="BS891" s="51"/>
      <c r="BT891" s="51"/>
      <c r="BU891" s="51"/>
      <c r="BV891" s="51"/>
      <c r="BW891" s="51"/>
      <c r="BX891" s="51"/>
      <c r="BY891" s="51"/>
      <c r="BZ891" s="51"/>
      <c r="CA891" s="51"/>
      <c r="CB891" s="51"/>
    </row>
    <row r="892" spans="1:80" ht="9.75" customHeight="1" x14ac:dyDescent="0.4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  <c r="BB892" s="51"/>
      <c r="BC892" s="51"/>
      <c r="BD892" s="51"/>
      <c r="BE892" s="51"/>
      <c r="BF892" s="51"/>
      <c r="BG892" s="51"/>
      <c r="BH892" s="51"/>
      <c r="BI892" s="51"/>
      <c r="BJ892" s="51"/>
      <c r="BK892" s="51"/>
      <c r="BL892" s="51"/>
      <c r="BM892" s="51"/>
      <c r="BN892" s="51"/>
      <c r="BO892" s="51"/>
      <c r="BP892" s="51"/>
      <c r="BQ892" s="51"/>
      <c r="BR892" s="51"/>
      <c r="BS892" s="51"/>
      <c r="BT892" s="51"/>
      <c r="BU892" s="51"/>
      <c r="BV892" s="51"/>
      <c r="BW892" s="51"/>
      <c r="BX892" s="51"/>
      <c r="BY892" s="51"/>
      <c r="BZ892" s="51"/>
      <c r="CA892" s="51"/>
      <c r="CB892" s="51"/>
    </row>
    <row r="893" spans="1:80" ht="9.75" customHeight="1" x14ac:dyDescent="0.4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  <c r="BB893" s="51"/>
      <c r="BC893" s="51"/>
      <c r="BD893" s="51"/>
      <c r="BE893" s="51"/>
      <c r="BF893" s="51"/>
      <c r="BG893" s="51"/>
      <c r="BH893" s="51"/>
      <c r="BI893" s="51"/>
      <c r="BJ893" s="51"/>
      <c r="BK893" s="51"/>
      <c r="BL893" s="51"/>
      <c r="BM893" s="51"/>
      <c r="BN893" s="51"/>
      <c r="BO893" s="51"/>
      <c r="BP893" s="51"/>
      <c r="BQ893" s="51"/>
      <c r="BR893" s="51"/>
      <c r="BS893" s="51"/>
      <c r="BT893" s="51"/>
      <c r="BU893" s="51"/>
      <c r="BV893" s="51"/>
      <c r="BW893" s="51"/>
      <c r="BX893" s="51"/>
      <c r="BY893" s="51"/>
      <c r="BZ893" s="51"/>
      <c r="CA893" s="51"/>
      <c r="CB893" s="51"/>
    </row>
    <row r="894" spans="1:80" ht="9.75" customHeight="1" x14ac:dyDescent="0.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  <c r="BB894" s="51"/>
      <c r="BC894" s="51"/>
      <c r="BD894" s="51"/>
      <c r="BE894" s="51"/>
      <c r="BF894" s="51"/>
      <c r="BG894" s="51"/>
      <c r="BH894" s="51"/>
      <c r="BI894" s="51"/>
      <c r="BJ894" s="51"/>
      <c r="BK894" s="51"/>
      <c r="BL894" s="51"/>
      <c r="BM894" s="51"/>
      <c r="BN894" s="51"/>
      <c r="BO894" s="51"/>
      <c r="BP894" s="51"/>
      <c r="BQ894" s="51"/>
      <c r="BR894" s="51"/>
      <c r="BS894" s="51"/>
      <c r="BT894" s="51"/>
      <c r="BU894" s="51"/>
      <c r="BV894" s="51"/>
      <c r="BW894" s="51"/>
      <c r="BX894" s="51"/>
      <c r="BY894" s="51"/>
      <c r="BZ894" s="51"/>
      <c r="CA894" s="51"/>
      <c r="CB894" s="51"/>
    </row>
    <row r="895" spans="1:80" ht="9.75" customHeight="1" x14ac:dyDescent="0.4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  <c r="BB895" s="51"/>
      <c r="BC895" s="51"/>
      <c r="BD895" s="51"/>
      <c r="BE895" s="51"/>
      <c r="BF895" s="51"/>
      <c r="BG895" s="51"/>
      <c r="BH895" s="51"/>
      <c r="BI895" s="51"/>
      <c r="BJ895" s="51"/>
      <c r="BK895" s="51"/>
      <c r="BL895" s="51"/>
      <c r="BM895" s="51"/>
      <c r="BN895" s="51"/>
      <c r="BO895" s="51"/>
      <c r="BP895" s="51"/>
      <c r="BQ895" s="51"/>
      <c r="BR895" s="51"/>
      <c r="BS895" s="51"/>
      <c r="BT895" s="51"/>
      <c r="BU895" s="51"/>
      <c r="BV895" s="51"/>
      <c r="BW895" s="51"/>
      <c r="BX895" s="51"/>
      <c r="BY895" s="51"/>
      <c r="BZ895" s="51"/>
      <c r="CA895" s="51"/>
      <c r="CB895" s="51"/>
    </row>
    <row r="896" spans="1:80" ht="9.75" customHeight="1" x14ac:dyDescent="0.4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  <c r="BB896" s="51"/>
      <c r="BC896" s="51"/>
      <c r="BD896" s="51"/>
      <c r="BE896" s="51"/>
      <c r="BF896" s="51"/>
      <c r="BG896" s="51"/>
      <c r="BH896" s="51"/>
      <c r="BI896" s="51"/>
      <c r="BJ896" s="51"/>
      <c r="BK896" s="51"/>
      <c r="BL896" s="51"/>
      <c r="BM896" s="51"/>
      <c r="BN896" s="51"/>
      <c r="BO896" s="51"/>
      <c r="BP896" s="51"/>
      <c r="BQ896" s="51"/>
      <c r="BR896" s="51"/>
      <c r="BS896" s="51"/>
      <c r="BT896" s="51"/>
      <c r="BU896" s="51"/>
      <c r="BV896" s="51"/>
      <c r="BW896" s="51"/>
      <c r="BX896" s="51"/>
      <c r="BY896" s="51"/>
      <c r="BZ896" s="51"/>
      <c r="CA896" s="51"/>
      <c r="CB896" s="51"/>
    </row>
    <row r="897" spans="1:80" ht="9.75" customHeight="1" x14ac:dyDescent="0.4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  <c r="BB897" s="51"/>
      <c r="BC897" s="51"/>
      <c r="BD897" s="51"/>
      <c r="BE897" s="51"/>
      <c r="BF897" s="51"/>
      <c r="BG897" s="51"/>
      <c r="BH897" s="51"/>
      <c r="BI897" s="51"/>
      <c r="BJ897" s="51"/>
      <c r="BK897" s="51"/>
      <c r="BL897" s="51"/>
      <c r="BM897" s="51"/>
      <c r="BN897" s="51"/>
      <c r="BO897" s="51"/>
      <c r="BP897" s="51"/>
      <c r="BQ897" s="51"/>
      <c r="BR897" s="51"/>
      <c r="BS897" s="51"/>
      <c r="BT897" s="51"/>
      <c r="BU897" s="51"/>
      <c r="BV897" s="51"/>
      <c r="BW897" s="51"/>
      <c r="BX897" s="51"/>
      <c r="BY897" s="51"/>
      <c r="BZ897" s="51"/>
      <c r="CA897" s="51"/>
      <c r="CB897" s="51"/>
    </row>
    <row r="898" spans="1:80" ht="9.75" customHeight="1" x14ac:dyDescent="0.4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  <c r="BB898" s="51"/>
      <c r="BC898" s="51"/>
      <c r="BD898" s="51"/>
      <c r="BE898" s="51"/>
      <c r="BF898" s="51"/>
      <c r="BG898" s="51"/>
      <c r="BH898" s="51"/>
      <c r="BI898" s="51"/>
      <c r="BJ898" s="51"/>
      <c r="BK898" s="51"/>
      <c r="BL898" s="51"/>
      <c r="BM898" s="51"/>
      <c r="BN898" s="51"/>
      <c r="BO898" s="51"/>
      <c r="BP898" s="51"/>
      <c r="BQ898" s="51"/>
      <c r="BR898" s="51"/>
      <c r="BS898" s="51"/>
      <c r="BT898" s="51"/>
      <c r="BU898" s="51"/>
      <c r="BV898" s="51"/>
      <c r="BW898" s="51"/>
      <c r="BX898" s="51"/>
      <c r="BY898" s="51"/>
      <c r="BZ898" s="51"/>
      <c r="CA898" s="51"/>
      <c r="CB898" s="51"/>
    </row>
    <row r="899" spans="1:80" ht="9.75" customHeight="1" x14ac:dyDescent="0.4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  <c r="BB899" s="51"/>
      <c r="BC899" s="51"/>
      <c r="BD899" s="51"/>
      <c r="BE899" s="51"/>
      <c r="BF899" s="51"/>
      <c r="BG899" s="51"/>
      <c r="BH899" s="51"/>
      <c r="BI899" s="51"/>
      <c r="BJ899" s="51"/>
      <c r="BK899" s="51"/>
      <c r="BL899" s="51"/>
      <c r="BM899" s="51"/>
      <c r="BN899" s="51"/>
      <c r="BO899" s="51"/>
      <c r="BP899" s="51"/>
      <c r="BQ899" s="51"/>
      <c r="BR899" s="51"/>
      <c r="BS899" s="51"/>
      <c r="BT899" s="51"/>
      <c r="BU899" s="51"/>
      <c r="BV899" s="51"/>
      <c r="BW899" s="51"/>
      <c r="BX899" s="51"/>
      <c r="BY899" s="51"/>
      <c r="BZ899" s="51"/>
      <c r="CA899" s="51"/>
      <c r="CB899" s="51"/>
    </row>
    <row r="900" spans="1:80" ht="9.75" customHeight="1" x14ac:dyDescent="0.4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  <c r="BB900" s="51"/>
      <c r="BC900" s="51"/>
      <c r="BD900" s="51"/>
      <c r="BE900" s="51"/>
      <c r="BF900" s="51"/>
      <c r="BG900" s="51"/>
      <c r="BH900" s="51"/>
      <c r="BI900" s="51"/>
      <c r="BJ900" s="51"/>
      <c r="BK900" s="51"/>
      <c r="BL900" s="51"/>
      <c r="BM900" s="51"/>
      <c r="BN900" s="51"/>
      <c r="BO900" s="51"/>
      <c r="BP900" s="51"/>
      <c r="BQ900" s="51"/>
      <c r="BR900" s="51"/>
      <c r="BS900" s="51"/>
      <c r="BT900" s="51"/>
      <c r="BU900" s="51"/>
      <c r="BV900" s="51"/>
      <c r="BW900" s="51"/>
      <c r="BX900" s="51"/>
      <c r="BY900" s="51"/>
      <c r="BZ900" s="51"/>
      <c r="CA900" s="51"/>
      <c r="CB900" s="51"/>
    </row>
    <row r="901" spans="1:80" ht="9.75" customHeight="1" x14ac:dyDescent="0.4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  <c r="BB901" s="51"/>
      <c r="BC901" s="51"/>
      <c r="BD901" s="51"/>
      <c r="BE901" s="51"/>
      <c r="BF901" s="51"/>
      <c r="BG901" s="51"/>
      <c r="BH901" s="51"/>
      <c r="BI901" s="51"/>
      <c r="BJ901" s="51"/>
      <c r="BK901" s="51"/>
      <c r="BL901" s="51"/>
      <c r="BM901" s="51"/>
      <c r="BN901" s="51"/>
      <c r="BO901" s="51"/>
      <c r="BP901" s="51"/>
      <c r="BQ901" s="51"/>
      <c r="BR901" s="51"/>
      <c r="BS901" s="51"/>
      <c r="BT901" s="51"/>
      <c r="BU901" s="51"/>
      <c r="BV901" s="51"/>
      <c r="BW901" s="51"/>
      <c r="BX901" s="51"/>
      <c r="BY901" s="51"/>
      <c r="BZ901" s="51"/>
      <c r="CA901" s="51"/>
      <c r="CB901" s="51"/>
    </row>
    <row r="902" spans="1:80" ht="9.75" customHeight="1" x14ac:dyDescent="0.4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  <c r="BB902" s="51"/>
      <c r="BC902" s="51"/>
      <c r="BD902" s="51"/>
      <c r="BE902" s="51"/>
      <c r="BF902" s="51"/>
      <c r="BG902" s="51"/>
      <c r="BH902" s="51"/>
      <c r="BI902" s="51"/>
      <c r="BJ902" s="51"/>
      <c r="BK902" s="51"/>
      <c r="BL902" s="51"/>
      <c r="BM902" s="51"/>
      <c r="BN902" s="51"/>
      <c r="BO902" s="51"/>
      <c r="BP902" s="51"/>
      <c r="BQ902" s="51"/>
      <c r="BR902" s="51"/>
      <c r="BS902" s="51"/>
      <c r="BT902" s="51"/>
      <c r="BU902" s="51"/>
      <c r="BV902" s="51"/>
      <c r="BW902" s="51"/>
      <c r="BX902" s="51"/>
      <c r="BY902" s="51"/>
      <c r="BZ902" s="51"/>
      <c r="CA902" s="51"/>
      <c r="CB902" s="51"/>
    </row>
    <row r="903" spans="1:80" ht="9.75" customHeight="1" x14ac:dyDescent="0.4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  <c r="BB903" s="51"/>
      <c r="BC903" s="51"/>
      <c r="BD903" s="51"/>
      <c r="BE903" s="51"/>
      <c r="BF903" s="51"/>
      <c r="BG903" s="51"/>
      <c r="BH903" s="51"/>
      <c r="BI903" s="51"/>
      <c r="BJ903" s="51"/>
      <c r="BK903" s="51"/>
      <c r="BL903" s="51"/>
      <c r="BM903" s="51"/>
      <c r="BN903" s="51"/>
      <c r="BO903" s="51"/>
      <c r="BP903" s="51"/>
      <c r="BQ903" s="51"/>
      <c r="BR903" s="51"/>
      <c r="BS903" s="51"/>
      <c r="BT903" s="51"/>
      <c r="BU903" s="51"/>
      <c r="BV903" s="51"/>
      <c r="BW903" s="51"/>
      <c r="BX903" s="51"/>
      <c r="BY903" s="51"/>
      <c r="BZ903" s="51"/>
      <c r="CA903" s="51"/>
      <c r="CB903" s="51"/>
    </row>
    <row r="904" spans="1:80" ht="9.75" customHeight="1" x14ac:dyDescent="0.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  <c r="BB904" s="51"/>
      <c r="BC904" s="51"/>
      <c r="BD904" s="51"/>
      <c r="BE904" s="51"/>
      <c r="BF904" s="51"/>
      <c r="BG904" s="51"/>
      <c r="BH904" s="51"/>
      <c r="BI904" s="51"/>
      <c r="BJ904" s="51"/>
      <c r="BK904" s="51"/>
      <c r="BL904" s="51"/>
      <c r="BM904" s="51"/>
      <c r="BN904" s="51"/>
      <c r="BO904" s="51"/>
      <c r="BP904" s="51"/>
      <c r="BQ904" s="51"/>
      <c r="BR904" s="51"/>
      <c r="BS904" s="51"/>
      <c r="BT904" s="51"/>
      <c r="BU904" s="51"/>
      <c r="BV904" s="51"/>
      <c r="BW904" s="51"/>
      <c r="BX904" s="51"/>
      <c r="BY904" s="51"/>
      <c r="BZ904" s="51"/>
      <c r="CA904" s="51"/>
      <c r="CB904" s="51"/>
    </row>
    <row r="905" spans="1:80" ht="9.75" customHeight="1" x14ac:dyDescent="0.4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  <c r="BB905" s="51"/>
      <c r="BC905" s="51"/>
      <c r="BD905" s="51"/>
      <c r="BE905" s="51"/>
      <c r="BF905" s="51"/>
      <c r="BG905" s="51"/>
      <c r="BH905" s="51"/>
      <c r="BI905" s="51"/>
      <c r="BJ905" s="51"/>
      <c r="BK905" s="51"/>
      <c r="BL905" s="51"/>
      <c r="BM905" s="51"/>
      <c r="BN905" s="51"/>
      <c r="BO905" s="51"/>
      <c r="BP905" s="51"/>
      <c r="BQ905" s="51"/>
      <c r="BR905" s="51"/>
      <c r="BS905" s="51"/>
      <c r="BT905" s="51"/>
      <c r="BU905" s="51"/>
      <c r="BV905" s="51"/>
      <c r="BW905" s="51"/>
      <c r="BX905" s="51"/>
      <c r="BY905" s="51"/>
      <c r="BZ905" s="51"/>
      <c r="CA905" s="51"/>
      <c r="CB905" s="51"/>
    </row>
    <row r="906" spans="1:80" ht="9.75" customHeight="1" x14ac:dyDescent="0.4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  <c r="BB906" s="51"/>
      <c r="BC906" s="51"/>
      <c r="BD906" s="51"/>
      <c r="BE906" s="51"/>
      <c r="BF906" s="51"/>
      <c r="BG906" s="51"/>
      <c r="BH906" s="51"/>
      <c r="BI906" s="51"/>
      <c r="BJ906" s="51"/>
      <c r="BK906" s="51"/>
      <c r="BL906" s="51"/>
      <c r="BM906" s="51"/>
      <c r="BN906" s="51"/>
      <c r="BO906" s="51"/>
      <c r="BP906" s="51"/>
      <c r="BQ906" s="51"/>
      <c r="BR906" s="51"/>
      <c r="BS906" s="51"/>
      <c r="BT906" s="51"/>
      <c r="BU906" s="51"/>
      <c r="BV906" s="51"/>
      <c r="BW906" s="51"/>
      <c r="BX906" s="51"/>
      <c r="BY906" s="51"/>
      <c r="BZ906" s="51"/>
      <c r="CA906" s="51"/>
      <c r="CB906" s="51"/>
    </row>
    <row r="907" spans="1:80" ht="9.75" customHeight="1" x14ac:dyDescent="0.4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  <c r="BB907" s="51"/>
      <c r="BC907" s="51"/>
      <c r="BD907" s="51"/>
      <c r="BE907" s="51"/>
      <c r="BF907" s="51"/>
      <c r="BG907" s="51"/>
      <c r="BH907" s="51"/>
      <c r="BI907" s="51"/>
      <c r="BJ907" s="51"/>
      <c r="BK907" s="51"/>
      <c r="BL907" s="51"/>
      <c r="BM907" s="51"/>
      <c r="BN907" s="51"/>
      <c r="BO907" s="51"/>
      <c r="BP907" s="51"/>
      <c r="BQ907" s="51"/>
      <c r="BR907" s="51"/>
      <c r="BS907" s="51"/>
      <c r="BT907" s="51"/>
      <c r="BU907" s="51"/>
      <c r="BV907" s="51"/>
      <c r="BW907" s="51"/>
      <c r="BX907" s="51"/>
      <c r="BY907" s="51"/>
      <c r="BZ907" s="51"/>
      <c r="CA907" s="51"/>
      <c r="CB907" s="51"/>
    </row>
    <row r="908" spans="1:80" ht="9.75" customHeight="1" x14ac:dyDescent="0.4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  <c r="BB908" s="51"/>
      <c r="BC908" s="51"/>
      <c r="BD908" s="51"/>
      <c r="BE908" s="51"/>
      <c r="BF908" s="51"/>
      <c r="BG908" s="51"/>
      <c r="BH908" s="51"/>
      <c r="BI908" s="51"/>
      <c r="BJ908" s="51"/>
      <c r="BK908" s="51"/>
      <c r="BL908" s="51"/>
      <c r="BM908" s="51"/>
      <c r="BN908" s="51"/>
      <c r="BO908" s="51"/>
      <c r="BP908" s="51"/>
      <c r="BQ908" s="51"/>
      <c r="BR908" s="51"/>
      <c r="BS908" s="51"/>
      <c r="BT908" s="51"/>
      <c r="BU908" s="51"/>
      <c r="BV908" s="51"/>
      <c r="BW908" s="51"/>
      <c r="BX908" s="51"/>
      <c r="BY908" s="51"/>
      <c r="BZ908" s="51"/>
      <c r="CA908" s="51"/>
      <c r="CB908" s="51"/>
    </row>
    <row r="909" spans="1:80" ht="9.75" customHeight="1" x14ac:dyDescent="0.4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  <c r="BB909" s="51"/>
      <c r="BC909" s="51"/>
      <c r="BD909" s="51"/>
      <c r="BE909" s="51"/>
      <c r="BF909" s="51"/>
      <c r="BG909" s="51"/>
      <c r="BH909" s="51"/>
      <c r="BI909" s="51"/>
      <c r="BJ909" s="51"/>
      <c r="BK909" s="51"/>
      <c r="BL909" s="51"/>
      <c r="BM909" s="51"/>
      <c r="BN909" s="51"/>
      <c r="BO909" s="51"/>
      <c r="BP909" s="51"/>
      <c r="BQ909" s="51"/>
      <c r="BR909" s="51"/>
      <c r="BS909" s="51"/>
      <c r="BT909" s="51"/>
      <c r="BU909" s="51"/>
      <c r="BV909" s="51"/>
      <c r="BW909" s="51"/>
      <c r="BX909" s="51"/>
      <c r="BY909" s="51"/>
      <c r="BZ909" s="51"/>
      <c r="CA909" s="51"/>
      <c r="CB909" s="51"/>
    </row>
    <row r="910" spans="1:80" ht="9.75" customHeight="1" x14ac:dyDescent="0.4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  <c r="BB910" s="51"/>
      <c r="BC910" s="51"/>
      <c r="BD910" s="51"/>
      <c r="BE910" s="51"/>
      <c r="BF910" s="51"/>
      <c r="BG910" s="51"/>
      <c r="BH910" s="51"/>
      <c r="BI910" s="51"/>
      <c r="BJ910" s="51"/>
      <c r="BK910" s="51"/>
      <c r="BL910" s="51"/>
      <c r="BM910" s="51"/>
      <c r="BN910" s="51"/>
      <c r="BO910" s="51"/>
      <c r="BP910" s="51"/>
      <c r="BQ910" s="51"/>
      <c r="BR910" s="51"/>
      <c r="BS910" s="51"/>
      <c r="BT910" s="51"/>
      <c r="BU910" s="51"/>
      <c r="BV910" s="51"/>
      <c r="BW910" s="51"/>
      <c r="BX910" s="51"/>
      <c r="BY910" s="51"/>
      <c r="BZ910" s="51"/>
      <c r="CA910" s="51"/>
      <c r="CB910" s="51"/>
    </row>
    <row r="911" spans="1:80" ht="9.75" customHeight="1" x14ac:dyDescent="0.4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  <c r="BB911" s="51"/>
      <c r="BC911" s="51"/>
      <c r="BD911" s="51"/>
      <c r="BE911" s="51"/>
      <c r="BF911" s="51"/>
      <c r="BG911" s="51"/>
      <c r="BH911" s="51"/>
      <c r="BI911" s="51"/>
      <c r="BJ911" s="51"/>
      <c r="BK911" s="51"/>
      <c r="BL911" s="51"/>
      <c r="BM911" s="51"/>
      <c r="BN911" s="51"/>
      <c r="BO911" s="51"/>
      <c r="BP911" s="51"/>
      <c r="BQ911" s="51"/>
      <c r="BR911" s="51"/>
      <c r="BS911" s="51"/>
      <c r="BT911" s="51"/>
      <c r="BU911" s="51"/>
      <c r="BV911" s="51"/>
      <c r="BW911" s="51"/>
      <c r="BX911" s="51"/>
      <c r="BY911" s="51"/>
      <c r="BZ911" s="51"/>
      <c r="CA911" s="51"/>
      <c r="CB911" s="51"/>
    </row>
    <row r="912" spans="1:80" ht="9.75" customHeight="1" x14ac:dyDescent="0.4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  <c r="BB912" s="51"/>
      <c r="BC912" s="51"/>
      <c r="BD912" s="51"/>
      <c r="BE912" s="51"/>
      <c r="BF912" s="51"/>
      <c r="BG912" s="51"/>
      <c r="BH912" s="51"/>
      <c r="BI912" s="51"/>
      <c r="BJ912" s="51"/>
      <c r="BK912" s="51"/>
      <c r="BL912" s="51"/>
      <c r="BM912" s="51"/>
      <c r="BN912" s="51"/>
      <c r="BO912" s="51"/>
      <c r="BP912" s="51"/>
      <c r="BQ912" s="51"/>
      <c r="BR912" s="51"/>
      <c r="BS912" s="51"/>
      <c r="BT912" s="51"/>
      <c r="BU912" s="51"/>
      <c r="BV912" s="51"/>
      <c r="BW912" s="51"/>
      <c r="BX912" s="51"/>
      <c r="BY912" s="51"/>
      <c r="BZ912" s="51"/>
      <c r="CA912" s="51"/>
      <c r="CB912" s="51"/>
    </row>
    <row r="913" spans="1:80" ht="9.75" customHeight="1" x14ac:dyDescent="0.4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  <c r="BB913" s="51"/>
      <c r="BC913" s="51"/>
      <c r="BD913" s="51"/>
      <c r="BE913" s="51"/>
      <c r="BF913" s="51"/>
      <c r="BG913" s="51"/>
      <c r="BH913" s="51"/>
      <c r="BI913" s="51"/>
      <c r="BJ913" s="51"/>
      <c r="BK913" s="51"/>
      <c r="BL913" s="51"/>
      <c r="BM913" s="51"/>
      <c r="BN913" s="51"/>
      <c r="BO913" s="51"/>
      <c r="BP913" s="51"/>
      <c r="BQ913" s="51"/>
      <c r="BR913" s="51"/>
      <c r="BS913" s="51"/>
      <c r="BT913" s="51"/>
      <c r="BU913" s="51"/>
      <c r="BV913" s="51"/>
      <c r="BW913" s="51"/>
      <c r="BX913" s="51"/>
      <c r="BY913" s="51"/>
      <c r="BZ913" s="51"/>
      <c r="CA913" s="51"/>
      <c r="CB913" s="51"/>
    </row>
    <row r="914" spans="1:80" ht="9.75" customHeight="1" x14ac:dyDescent="0.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  <c r="BB914" s="51"/>
      <c r="BC914" s="51"/>
      <c r="BD914" s="51"/>
      <c r="BE914" s="51"/>
      <c r="BF914" s="51"/>
      <c r="BG914" s="51"/>
      <c r="BH914" s="51"/>
      <c r="BI914" s="51"/>
      <c r="BJ914" s="51"/>
      <c r="BK914" s="51"/>
      <c r="BL914" s="51"/>
      <c r="BM914" s="51"/>
      <c r="BN914" s="51"/>
      <c r="BO914" s="51"/>
      <c r="BP914" s="51"/>
      <c r="BQ914" s="51"/>
      <c r="BR914" s="51"/>
      <c r="BS914" s="51"/>
      <c r="BT914" s="51"/>
      <c r="BU914" s="51"/>
      <c r="BV914" s="51"/>
      <c r="BW914" s="51"/>
      <c r="BX914" s="51"/>
      <c r="BY914" s="51"/>
      <c r="BZ914" s="51"/>
      <c r="CA914" s="51"/>
      <c r="CB914" s="51"/>
    </row>
    <row r="915" spans="1:80" ht="9.75" customHeight="1" x14ac:dyDescent="0.4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  <c r="BB915" s="51"/>
      <c r="BC915" s="51"/>
      <c r="BD915" s="51"/>
      <c r="BE915" s="51"/>
      <c r="BF915" s="51"/>
      <c r="BG915" s="51"/>
      <c r="BH915" s="51"/>
      <c r="BI915" s="51"/>
      <c r="BJ915" s="51"/>
      <c r="BK915" s="51"/>
      <c r="BL915" s="51"/>
      <c r="BM915" s="51"/>
      <c r="BN915" s="51"/>
      <c r="BO915" s="51"/>
      <c r="BP915" s="51"/>
      <c r="BQ915" s="51"/>
      <c r="BR915" s="51"/>
      <c r="BS915" s="51"/>
      <c r="BT915" s="51"/>
      <c r="BU915" s="51"/>
      <c r="BV915" s="51"/>
      <c r="BW915" s="51"/>
      <c r="BX915" s="51"/>
      <c r="BY915" s="51"/>
      <c r="BZ915" s="51"/>
      <c r="CA915" s="51"/>
      <c r="CB915" s="51"/>
    </row>
    <row r="916" spans="1:80" ht="9.75" customHeight="1" x14ac:dyDescent="0.4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  <c r="BB916" s="51"/>
      <c r="BC916" s="51"/>
      <c r="BD916" s="51"/>
      <c r="BE916" s="51"/>
      <c r="BF916" s="51"/>
      <c r="BG916" s="51"/>
      <c r="BH916" s="51"/>
      <c r="BI916" s="51"/>
      <c r="BJ916" s="51"/>
      <c r="BK916" s="51"/>
      <c r="BL916" s="51"/>
      <c r="BM916" s="51"/>
      <c r="BN916" s="51"/>
      <c r="BO916" s="51"/>
      <c r="BP916" s="51"/>
      <c r="BQ916" s="51"/>
      <c r="BR916" s="51"/>
      <c r="BS916" s="51"/>
      <c r="BT916" s="51"/>
      <c r="BU916" s="51"/>
      <c r="BV916" s="51"/>
      <c r="BW916" s="51"/>
      <c r="BX916" s="51"/>
      <c r="BY916" s="51"/>
      <c r="BZ916" s="51"/>
      <c r="CA916" s="51"/>
      <c r="CB916" s="51"/>
    </row>
    <row r="917" spans="1:80" ht="9.75" customHeight="1" x14ac:dyDescent="0.4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  <c r="BB917" s="51"/>
      <c r="BC917" s="51"/>
      <c r="BD917" s="51"/>
      <c r="BE917" s="51"/>
      <c r="BF917" s="51"/>
      <c r="BG917" s="51"/>
      <c r="BH917" s="51"/>
      <c r="BI917" s="51"/>
      <c r="BJ917" s="51"/>
      <c r="BK917" s="51"/>
      <c r="BL917" s="51"/>
      <c r="BM917" s="51"/>
      <c r="BN917" s="51"/>
      <c r="BO917" s="51"/>
      <c r="BP917" s="51"/>
      <c r="BQ917" s="51"/>
      <c r="BR917" s="51"/>
      <c r="BS917" s="51"/>
      <c r="BT917" s="51"/>
      <c r="BU917" s="51"/>
      <c r="BV917" s="51"/>
      <c r="BW917" s="51"/>
      <c r="BX917" s="51"/>
      <c r="BY917" s="51"/>
      <c r="BZ917" s="51"/>
      <c r="CA917" s="51"/>
      <c r="CB917" s="51"/>
    </row>
    <row r="918" spans="1:80" ht="9.75" customHeight="1" x14ac:dyDescent="0.4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  <c r="BB918" s="51"/>
      <c r="BC918" s="51"/>
      <c r="BD918" s="51"/>
      <c r="BE918" s="51"/>
      <c r="BF918" s="51"/>
      <c r="BG918" s="51"/>
      <c r="BH918" s="51"/>
      <c r="BI918" s="51"/>
      <c r="BJ918" s="51"/>
      <c r="BK918" s="51"/>
      <c r="BL918" s="51"/>
      <c r="BM918" s="51"/>
      <c r="BN918" s="51"/>
      <c r="BO918" s="51"/>
      <c r="BP918" s="51"/>
      <c r="BQ918" s="51"/>
      <c r="BR918" s="51"/>
      <c r="BS918" s="51"/>
      <c r="BT918" s="51"/>
      <c r="BU918" s="51"/>
      <c r="BV918" s="51"/>
      <c r="BW918" s="51"/>
      <c r="BX918" s="51"/>
      <c r="BY918" s="51"/>
      <c r="BZ918" s="51"/>
      <c r="CA918" s="51"/>
      <c r="CB918" s="51"/>
    </row>
    <row r="919" spans="1:80" ht="9.75" customHeight="1" x14ac:dyDescent="0.4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  <c r="BB919" s="51"/>
      <c r="BC919" s="51"/>
      <c r="BD919" s="51"/>
      <c r="BE919" s="51"/>
      <c r="BF919" s="51"/>
      <c r="BG919" s="51"/>
      <c r="BH919" s="51"/>
      <c r="BI919" s="51"/>
      <c r="BJ919" s="51"/>
      <c r="BK919" s="51"/>
      <c r="BL919" s="51"/>
      <c r="BM919" s="51"/>
      <c r="BN919" s="51"/>
      <c r="BO919" s="51"/>
      <c r="BP919" s="51"/>
      <c r="BQ919" s="51"/>
      <c r="BR919" s="51"/>
      <c r="BS919" s="51"/>
      <c r="BT919" s="51"/>
      <c r="BU919" s="51"/>
      <c r="BV919" s="51"/>
      <c r="BW919" s="51"/>
      <c r="BX919" s="51"/>
      <c r="BY919" s="51"/>
      <c r="BZ919" s="51"/>
      <c r="CA919" s="51"/>
      <c r="CB919" s="51"/>
    </row>
    <row r="920" spans="1:80" ht="9.75" customHeight="1" x14ac:dyDescent="0.4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  <c r="BB920" s="51"/>
      <c r="BC920" s="51"/>
      <c r="BD920" s="51"/>
      <c r="BE920" s="51"/>
      <c r="BF920" s="51"/>
      <c r="BG920" s="51"/>
      <c r="BH920" s="51"/>
      <c r="BI920" s="51"/>
      <c r="BJ920" s="51"/>
      <c r="BK920" s="51"/>
      <c r="BL920" s="51"/>
      <c r="BM920" s="51"/>
      <c r="BN920" s="51"/>
      <c r="BO920" s="51"/>
      <c r="BP920" s="51"/>
      <c r="BQ920" s="51"/>
      <c r="BR920" s="51"/>
      <c r="BS920" s="51"/>
      <c r="BT920" s="51"/>
      <c r="BU920" s="51"/>
      <c r="BV920" s="51"/>
      <c r="BW920" s="51"/>
      <c r="BX920" s="51"/>
      <c r="BY920" s="51"/>
      <c r="BZ920" s="51"/>
      <c r="CA920" s="51"/>
      <c r="CB920" s="51"/>
    </row>
    <row r="921" spans="1:80" ht="9.75" customHeight="1" x14ac:dyDescent="0.4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  <c r="BB921" s="51"/>
      <c r="BC921" s="51"/>
      <c r="BD921" s="51"/>
      <c r="BE921" s="51"/>
      <c r="BF921" s="51"/>
      <c r="BG921" s="51"/>
      <c r="BH921" s="51"/>
      <c r="BI921" s="51"/>
      <c r="BJ921" s="51"/>
      <c r="BK921" s="51"/>
      <c r="BL921" s="51"/>
      <c r="BM921" s="51"/>
      <c r="BN921" s="51"/>
      <c r="BO921" s="51"/>
      <c r="BP921" s="51"/>
      <c r="BQ921" s="51"/>
      <c r="BR921" s="51"/>
      <c r="BS921" s="51"/>
      <c r="BT921" s="51"/>
      <c r="BU921" s="51"/>
      <c r="BV921" s="51"/>
      <c r="BW921" s="51"/>
      <c r="BX921" s="51"/>
      <c r="BY921" s="51"/>
      <c r="BZ921" s="51"/>
      <c r="CA921" s="51"/>
      <c r="CB921" s="51"/>
    </row>
    <row r="922" spans="1:80" ht="9.75" customHeight="1" x14ac:dyDescent="0.4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  <c r="BB922" s="51"/>
      <c r="BC922" s="51"/>
      <c r="BD922" s="51"/>
      <c r="BE922" s="51"/>
      <c r="BF922" s="51"/>
      <c r="BG922" s="51"/>
      <c r="BH922" s="51"/>
      <c r="BI922" s="51"/>
      <c r="BJ922" s="51"/>
      <c r="BK922" s="51"/>
      <c r="BL922" s="51"/>
      <c r="BM922" s="51"/>
      <c r="BN922" s="51"/>
      <c r="BO922" s="51"/>
      <c r="BP922" s="51"/>
      <c r="BQ922" s="51"/>
      <c r="BR922" s="51"/>
      <c r="BS922" s="51"/>
      <c r="BT922" s="51"/>
      <c r="BU922" s="51"/>
      <c r="BV922" s="51"/>
      <c r="BW922" s="51"/>
      <c r="BX922" s="51"/>
      <c r="BY922" s="51"/>
      <c r="BZ922" s="51"/>
      <c r="CA922" s="51"/>
      <c r="CB922" s="51"/>
    </row>
    <row r="923" spans="1:80" ht="9.75" customHeight="1" x14ac:dyDescent="0.4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  <c r="BB923" s="51"/>
      <c r="BC923" s="51"/>
      <c r="BD923" s="51"/>
      <c r="BE923" s="51"/>
      <c r="BF923" s="51"/>
      <c r="BG923" s="51"/>
      <c r="BH923" s="51"/>
      <c r="BI923" s="51"/>
      <c r="BJ923" s="51"/>
      <c r="BK923" s="51"/>
      <c r="BL923" s="51"/>
      <c r="BM923" s="51"/>
      <c r="BN923" s="51"/>
      <c r="BO923" s="51"/>
      <c r="BP923" s="51"/>
      <c r="BQ923" s="51"/>
      <c r="BR923" s="51"/>
      <c r="BS923" s="51"/>
      <c r="BT923" s="51"/>
      <c r="BU923" s="51"/>
      <c r="BV923" s="51"/>
      <c r="BW923" s="51"/>
      <c r="BX923" s="51"/>
      <c r="BY923" s="51"/>
      <c r="BZ923" s="51"/>
      <c r="CA923" s="51"/>
      <c r="CB923" s="51"/>
    </row>
    <row r="924" spans="1:80" ht="9.75" customHeight="1" x14ac:dyDescent="0.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  <c r="BB924" s="51"/>
      <c r="BC924" s="51"/>
      <c r="BD924" s="51"/>
      <c r="BE924" s="51"/>
      <c r="BF924" s="51"/>
      <c r="BG924" s="51"/>
      <c r="BH924" s="51"/>
      <c r="BI924" s="51"/>
      <c r="BJ924" s="51"/>
      <c r="BK924" s="51"/>
      <c r="BL924" s="51"/>
      <c r="BM924" s="51"/>
      <c r="BN924" s="51"/>
      <c r="BO924" s="51"/>
      <c r="BP924" s="51"/>
      <c r="BQ924" s="51"/>
      <c r="BR924" s="51"/>
      <c r="BS924" s="51"/>
      <c r="BT924" s="51"/>
      <c r="BU924" s="51"/>
      <c r="BV924" s="51"/>
      <c r="BW924" s="51"/>
      <c r="BX924" s="51"/>
      <c r="BY924" s="51"/>
      <c r="BZ924" s="51"/>
      <c r="CA924" s="51"/>
      <c r="CB924" s="51"/>
    </row>
    <row r="925" spans="1:80" ht="9.75" customHeight="1" x14ac:dyDescent="0.4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  <c r="BB925" s="51"/>
      <c r="BC925" s="51"/>
      <c r="BD925" s="51"/>
      <c r="BE925" s="51"/>
      <c r="BF925" s="51"/>
      <c r="BG925" s="51"/>
      <c r="BH925" s="51"/>
      <c r="BI925" s="51"/>
      <c r="BJ925" s="51"/>
      <c r="BK925" s="51"/>
      <c r="BL925" s="51"/>
      <c r="BM925" s="51"/>
      <c r="BN925" s="51"/>
      <c r="BO925" s="51"/>
      <c r="BP925" s="51"/>
      <c r="BQ925" s="51"/>
      <c r="BR925" s="51"/>
      <c r="BS925" s="51"/>
      <c r="BT925" s="51"/>
      <c r="BU925" s="51"/>
      <c r="BV925" s="51"/>
      <c r="BW925" s="51"/>
      <c r="BX925" s="51"/>
      <c r="BY925" s="51"/>
      <c r="BZ925" s="51"/>
      <c r="CA925" s="51"/>
      <c r="CB925" s="51"/>
    </row>
    <row r="926" spans="1:80" ht="9.75" customHeight="1" x14ac:dyDescent="0.4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  <c r="BB926" s="51"/>
      <c r="BC926" s="51"/>
      <c r="BD926" s="51"/>
      <c r="BE926" s="51"/>
      <c r="BF926" s="51"/>
      <c r="BG926" s="51"/>
      <c r="BH926" s="51"/>
      <c r="BI926" s="51"/>
      <c r="BJ926" s="51"/>
      <c r="BK926" s="51"/>
      <c r="BL926" s="51"/>
      <c r="BM926" s="51"/>
      <c r="BN926" s="51"/>
      <c r="BO926" s="51"/>
      <c r="BP926" s="51"/>
      <c r="BQ926" s="51"/>
      <c r="BR926" s="51"/>
      <c r="BS926" s="51"/>
      <c r="BT926" s="51"/>
      <c r="BU926" s="51"/>
      <c r="BV926" s="51"/>
      <c r="BW926" s="51"/>
      <c r="BX926" s="51"/>
      <c r="BY926" s="51"/>
      <c r="BZ926" s="51"/>
      <c r="CA926" s="51"/>
      <c r="CB926" s="51"/>
    </row>
    <row r="927" spans="1:80" ht="9.75" customHeight="1" x14ac:dyDescent="0.4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  <c r="AX927" s="51"/>
      <c r="AY927" s="51"/>
      <c r="AZ927" s="51"/>
      <c r="BA927" s="51"/>
      <c r="BB927" s="51"/>
      <c r="BC927" s="51"/>
      <c r="BD927" s="51"/>
      <c r="BE927" s="51"/>
      <c r="BF927" s="51"/>
      <c r="BG927" s="51"/>
      <c r="BH927" s="51"/>
      <c r="BI927" s="51"/>
      <c r="BJ927" s="51"/>
      <c r="BK927" s="51"/>
      <c r="BL927" s="51"/>
      <c r="BM927" s="51"/>
      <c r="BN927" s="51"/>
      <c r="BO927" s="51"/>
      <c r="BP927" s="51"/>
      <c r="BQ927" s="51"/>
      <c r="BR927" s="51"/>
      <c r="BS927" s="51"/>
      <c r="BT927" s="51"/>
      <c r="BU927" s="51"/>
      <c r="BV927" s="51"/>
      <c r="BW927" s="51"/>
      <c r="BX927" s="51"/>
      <c r="BY927" s="51"/>
      <c r="BZ927" s="51"/>
      <c r="CA927" s="51"/>
      <c r="CB927" s="51"/>
    </row>
    <row r="928" spans="1:80" ht="9.75" customHeight="1" x14ac:dyDescent="0.4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  <c r="AX928" s="51"/>
      <c r="AY928" s="51"/>
      <c r="AZ928" s="51"/>
      <c r="BA928" s="51"/>
      <c r="BB928" s="51"/>
      <c r="BC928" s="51"/>
      <c r="BD928" s="51"/>
      <c r="BE928" s="51"/>
      <c r="BF928" s="51"/>
      <c r="BG928" s="51"/>
      <c r="BH928" s="51"/>
      <c r="BI928" s="51"/>
      <c r="BJ928" s="51"/>
      <c r="BK928" s="51"/>
      <c r="BL928" s="51"/>
      <c r="BM928" s="51"/>
      <c r="BN928" s="51"/>
      <c r="BO928" s="51"/>
      <c r="BP928" s="51"/>
      <c r="BQ928" s="51"/>
      <c r="BR928" s="51"/>
      <c r="BS928" s="51"/>
      <c r="BT928" s="51"/>
      <c r="BU928" s="51"/>
      <c r="BV928" s="51"/>
      <c r="BW928" s="51"/>
      <c r="BX928" s="51"/>
      <c r="BY928" s="51"/>
      <c r="BZ928" s="51"/>
      <c r="CA928" s="51"/>
      <c r="CB928" s="51"/>
    </row>
    <row r="929" spans="1:80" ht="9.75" customHeight="1" x14ac:dyDescent="0.4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  <c r="AX929" s="51"/>
      <c r="AY929" s="51"/>
      <c r="AZ929" s="51"/>
      <c r="BA929" s="51"/>
      <c r="BB929" s="51"/>
      <c r="BC929" s="51"/>
      <c r="BD929" s="51"/>
      <c r="BE929" s="51"/>
      <c r="BF929" s="51"/>
      <c r="BG929" s="51"/>
      <c r="BH929" s="51"/>
      <c r="BI929" s="51"/>
      <c r="BJ929" s="51"/>
      <c r="BK929" s="51"/>
      <c r="BL929" s="51"/>
      <c r="BM929" s="51"/>
      <c r="BN929" s="51"/>
      <c r="BO929" s="51"/>
      <c r="BP929" s="51"/>
      <c r="BQ929" s="51"/>
      <c r="BR929" s="51"/>
      <c r="BS929" s="51"/>
      <c r="BT929" s="51"/>
      <c r="BU929" s="51"/>
      <c r="BV929" s="51"/>
      <c r="BW929" s="51"/>
      <c r="BX929" s="51"/>
      <c r="BY929" s="51"/>
      <c r="BZ929" s="51"/>
      <c r="CA929" s="51"/>
      <c r="CB929" s="51"/>
    </row>
    <row r="930" spans="1:80" ht="9.75" customHeight="1" x14ac:dyDescent="0.4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  <c r="AX930" s="51"/>
      <c r="AY930" s="51"/>
      <c r="AZ930" s="51"/>
      <c r="BA930" s="51"/>
      <c r="BB930" s="51"/>
      <c r="BC930" s="51"/>
      <c r="BD930" s="51"/>
      <c r="BE930" s="51"/>
      <c r="BF930" s="51"/>
      <c r="BG930" s="51"/>
      <c r="BH930" s="51"/>
      <c r="BI930" s="51"/>
      <c r="BJ930" s="51"/>
      <c r="BK930" s="51"/>
      <c r="BL930" s="51"/>
      <c r="BM930" s="51"/>
      <c r="BN930" s="51"/>
      <c r="BO930" s="51"/>
      <c r="BP930" s="51"/>
      <c r="BQ930" s="51"/>
      <c r="BR930" s="51"/>
      <c r="BS930" s="51"/>
      <c r="BT930" s="51"/>
      <c r="BU930" s="51"/>
      <c r="BV930" s="51"/>
      <c r="BW930" s="51"/>
      <c r="BX930" s="51"/>
      <c r="BY930" s="51"/>
      <c r="BZ930" s="51"/>
      <c r="CA930" s="51"/>
      <c r="CB930" s="51"/>
    </row>
    <row r="931" spans="1:80" ht="9.75" customHeight="1" x14ac:dyDescent="0.4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  <c r="AX931" s="51"/>
      <c r="AY931" s="51"/>
      <c r="AZ931" s="51"/>
      <c r="BA931" s="51"/>
      <c r="BB931" s="51"/>
      <c r="BC931" s="51"/>
      <c r="BD931" s="51"/>
      <c r="BE931" s="51"/>
      <c r="BF931" s="51"/>
      <c r="BG931" s="51"/>
      <c r="BH931" s="51"/>
      <c r="BI931" s="51"/>
      <c r="BJ931" s="51"/>
      <c r="BK931" s="51"/>
      <c r="BL931" s="51"/>
      <c r="BM931" s="51"/>
      <c r="BN931" s="51"/>
      <c r="BO931" s="51"/>
      <c r="BP931" s="51"/>
      <c r="BQ931" s="51"/>
      <c r="BR931" s="51"/>
      <c r="BS931" s="51"/>
      <c r="BT931" s="51"/>
      <c r="BU931" s="51"/>
      <c r="BV931" s="51"/>
      <c r="BW931" s="51"/>
      <c r="BX931" s="51"/>
      <c r="BY931" s="51"/>
      <c r="BZ931" s="51"/>
      <c r="CA931" s="51"/>
      <c r="CB931" s="51"/>
    </row>
    <row r="932" spans="1:80" ht="9.75" customHeight="1" x14ac:dyDescent="0.4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  <c r="AX932" s="51"/>
      <c r="AY932" s="51"/>
      <c r="AZ932" s="51"/>
      <c r="BA932" s="51"/>
      <c r="BB932" s="51"/>
      <c r="BC932" s="51"/>
      <c r="BD932" s="51"/>
      <c r="BE932" s="51"/>
      <c r="BF932" s="51"/>
      <c r="BG932" s="51"/>
      <c r="BH932" s="51"/>
      <c r="BI932" s="51"/>
      <c r="BJ932" s="51"/>
      <c r="BK932" s="51"/>
      <c r="BL932" s="51"/>
      <c r="BM932" s="51"/>
      <c r="BN932" s="51"/>
      <c r="BO932" s="51"/>
      <c r="BP932" s="51"/>
      <c r="BQ932" s="51"/>
      <c r="BR932" s="51"/>
      <c r="BS932" s="51"/>
      <c r="BT932" s="51"/>
      <c r="BU932" s="51"/>
      <c r="BV932" s="51"/>
      <c r="BW932" s="51"/>
      <c r="BX932" s="51"/>
      <c r="BY932" s="51"/>
      <c r="BZ932" s="51"/>
      <c r="CA932" s="51"/>
      <c r="CB932" s="51"/>
    </row>
    <row r="933" spans="1:80" ht="9.75" customHeight="1" x14ac:dyDescent="0.4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51"/>
      <c r="AZ933" s="51"/>
      <c r="BA933" s="51"/>
      <c r="BB933" s="51"/>
      <c r="BC933" s="51"/>
      <c r="BD933" s="51"/>
      <c r="BE933" s="51"/>
      <c r="BF933" s="51"/>
      <c r="BG933" s="51"/>
      <c r="BH933" s="51"/>
      <c r="BI933" s="51"/>
      <c r="BJ933" s="51"/>
      <c r="BK933" s="51"/>
      <c r="BL933" s="51"/>
      <c r="BM933" s="51"/>
      <c r="BN933" s="51"/>
      <c r="BO933" s="51"/>
      <c r="BP933" s="51"/>
      <c r="BQ933" s="51"/>
      <c r="BR933" s="51"/>
      <c r="BS933" s="51"/>
      <c r="BT933" s="51"/>
      <c r="BU933" s="51"/>
      <c r="BV933" s="51"/>
      <c r="BW933" s="51"/>
      <c r="BX933" s="51"/>
      <c r="BY933" s="51"/>
      <c r="BZ933" s="51"/>
      <c r="CA933" s="51"/>
      <c r="CB933" s="51"/>
    </row>
    <row r="934" spans="1:80" ht="9.75" customHeight="1" x14ac:dyDescent="0.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51"/>
      <c r="AZ934" s="51"/>
      <c r="BA934" s="51"/>
      <c r="BB934" s="51"/>
      <c r="BC934" s="51"/>
      <c r="BD934" s="51"/>
      <c r="BE934" s="51"/>
      <c r="BF934" s="51"/>
      <c r="BG934" s="51"/>
      <c r="BH934" s="51"/>
      <c r="BI934" s="51"/>
      <c r="BJ934" s="51"/>
      <c r="BK934" s="51"/>
      <c r="BL934" s="51"/>
      <c r="BM934" s="51"/>
      <c r="BN934" s="51"/>
      <c r="BO934" s="51"/>
      <c r="BP934" s="51"/>
      <c r="BQ934" s="51"/>
      <c r="BR934" s="51"/>
      <c r="BS934" s="51"/>
      <c r="BT934" s="51"/>
      <c r="BU934" s="51"/>
      <c r="BV934" s="51"/>
      <c r="BW934" s="51"/>
      <c r="BX934" s="51"/>
      <c r="BY934" s="51"/>
      <c r="BZ934" s="51"/>
      <c r="CA934" s="51"/>
      <c r="CB934" s="51"/>
    </row>
    <row r="935" spans="1:80" ht="9.75" customHeight="1" x14ac:dyDescent="0.4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51"/>
      <c r="AZ935" s="51"/>
      <c r="BA935" s="51"/>
      <c r="BB935" s="51"/>
      <c r="BC935" s="51"/>
      <c r="BD935" s="51"/>
      <c r="BE935" s="51"/>
      <c r="BF935" s="51"/>
      <c r="BG935" s="51"/>
      <c r="BH935" s="51"/>
      <c r="BI935" s="51"/>
      <c r="BJ935" s="51"/>
      <c r="BK935" s="51"/>
      <c r="BL935" s="51"/>
      <c r="BM935" s="51"/>
      <c r="BN935" s="51"/>
      <c r="BO935" s="51"/>
      <c r="BP935" s="51"/>
      <c r="BQ935" s="51"/>
      <c r="BR935" s="51"/>
      <c r="BS935" s="51"/>
      <c r="BT935" s="51"/>
      <c r="BU935" s="51"/>
      <c r="BV935" s="51"/>
      <c r="BW935" s="51"/>
      <c r="BX935" s="51"/>
      <c r="BY935" s="51"/>
      <c r="BZ935" s="51"/>
      <c r="CA935" s="51"/>
      <c r="CB935" s="51"/>
    </row>
    <row r="936" spans="1:80" ht="9.75" customHeight="1" x14ac:dyDescent="0.4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  <c r="BB936" s="51"/>
      <c r="BC936" s="51"/>
      <c r="BD936" s="51"/>
      <c r="BE936" s="51"/>
      <c r="BF936" s="51"/>
      <c r="BG936" s="51"/>
      <c r="BH936" s="51"/>
      <c r="BI936" s="51"/>
      <c r="BJ936" s="51"/>
      <c r="BK936" s="51"/>
      <c r="BL936" s="51"/>
      <c r="BM936" s="51"/>
      <c r="BN936" s="51"/>
      <c r="BO936" s="51"/>
      <c r="BP936" s="51"/>
      <c r="BQ936" s="51"/>
      <c r="BR936" s="51"/>
      <c r="BS936" s="51"/>
      <c r="BT936" s="51"/>
      <c r="BU936" s="51"/>
      <c r="BV936" s="51"/>
      <c r="BW936" s="51"/>
      <c r="BX936" s="51"/>
      <c r="BY936" s="51"/>
      <c r="BZ936" s="51"/>
      <c r="CA936" s="51"/>
      <c r="CB936" s="51"/>
    </row>
    <row r="937" spans="1:80" ht="9.75" customHeight="1" x14ac:dyDescent="0.4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  <c r="BB937" s="51"/>
      <c r="BC937" s="51"/>
      <c r="BD937" s="51"/>
      <c r="BE937" s="51"/>
      <c r="BF937" s="51"/>
      <c r="BG937" s="51"/>
      <c r="BH937" s="51"/>
      <c r="BI937" s="51"/>
      <c r="BJ937" s="51"/>
      <c r="BK937" s="51"/>
      <c r="BL937" s="51"/>
      <c r="BM937" s="51"/>
      <c r="BN937" s="51"/>
      <c r="BO937" s="51"/>
      <c r="BP937" s="51"/>
      <c r="BQ937" s="51"/>
      <c r="BR937" s="51"/>
      <c r="BS937" s="51"/>
      <c r="BT937" s="51"/>
      <c r="BU937" s="51"/>
      <c r="BV937" s="51"/>
      <c r="BW937" s="51"/>
      <c r="BX937" s="51"/>
      <c r="BY937" s="51"/>
      <c r="BZ937" s="51"/>
      <c r="CA937" s="51"/>
      <c r="CB937" s="51"/>
    </row>
    <row r="938" spans="1:80" ht="9.75" customHeight="1" x14ac:dyDescent="0.4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  <c r="AX938" s="51"/>
      <c r="AY938" s="51"/>
      <c r="AZ938" s="51"/>
      <c r="BA938" s="51"/>
      <c r="BB938" s="51"/>
      <c r="BC938" s="51"/>
      <c r="BD938" s="51"/>
      <c r="BE938" s="51"/>
      <c r="BF938" s="51"/>
      <c r="BG938" s="51"/>
      <c r="BH938" s="51"/>
      <c r="BI938" s="51"/>
      <c r="BJ938" s="51"/>
      <c r="BK938" s="51"/>
      <c r="BL938" s="51"/>
      <c r="BM938" s="51"/>
      <c r="BN938" s="51"/>
      <c r="BO938" s="51"/>
      <c r="BP938" s="51"/>
      <c r="BQ938" s="51"/>
      <c r="BR938" s="51"/>
      <c r="BS938" s="51"/>
      <c r="BT938" s="51"/>
      <c r="BU938" s="51"/>
      <c r="BV938" s="51"/>
      <c r="BW938" s="51"/>
      <c r="BX938" s="51"/>
      <c r="BY938" s="51"/>
      <c r="BZ938" s="51"/>
      <c r="CA938" s="51"/>
      <c r="CB938" s="51"/>
    </row>
    <row r="939" spans="1:80" ht="9.75" customHeight="1" x14ac:dyDescent="0.4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  <c r="AX939" s="51"/>
      <c r="AY939" s="51"/>
      <c r="AZ939" s="51"/>
      <c r="BA939" s="51"/>
      <c r="BB939" s="51"/>
      <c r="BC939" s="51"/>
      <c r="BD939" s="51"/>
      <c r="BE939" s="51"/>
      <c r="BF939" s="51"/>
      <c r="BG939" s="51"/>
      <c r="BH939" s="51"/>
      <c r="BI939" s="51"/>
      <c r="BJ939" s="51"/>
      <c r="BK939" s="51"/>
      <c r="BL939" s="51"/>
      <c r="BM939" s="51"/>
      <c r="BN939" s="51"/>
      <c r="BO939" s="51"/>
      <c r="BP939" s="51"/>
      <c r="BQ939" s="51"/>
      <c r="BR939" s="51"/>
      <c r="BS939" s="51"/>
      <c r="BT939" s="51"/>
      <c r="BU939" s="51"/>
      <c r="BV939" s="51"/>
      <c r="BW939" s="51"/>
      <c r="BX939" s="51"/>
      <c r="BY939" s="51"/>
      <c r="BZ939" s="51"/>
      <c r="CA939" s="51"/>
      <c r="CB939" s="51"/>
    </row>
    <row r="940" spans="1:80" ht="9.75" customHeight="1" x14ac:dyDescent="0.4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  <c r="AX940" s="51"/>
      <c r="AY940" s="51"/>
      <c r="AZ940" s="51"/>
      <c r="BA940" s="51"/>
      <c r="BB940" s="51"/>
      <c r="BC940" s="51"/>
      <c r="BD940" s="51"/>
      <c r="BE940" s="51"/>
      <c r="BF940" s="51"/>
      <c r="BG940" s="51"/>
      <c r="BH940" s="51"/>
      <c r="BI940" s="51"/>
      <c r="BJ940" s="51"/>
      <c r="BK940" s="51"/>
      <c r="BL940" s="51"/>
      <c r="BM940" s="51"/>
      <c r="BN940" s="51"/>
      <c r="BO940" s="51"/>
      <c r="BP940" s="51"/>
      <c r="BQ940" s="51"/>
      <c r="BR940" s="51"/>
      <c r="BS940" s="51"/>
      <c r="BT940" s="51"/>
      <c r="BU940" s="51"/>
      <c r="BV940" s="51"/>
      <c r="BW940" s="51"/>
      <c r="BX940" s="51"/>
      <c r="BY940" s="51"/>
      <c r="BZ940" s="51"/>
      <c r="CA940" s="51"/>
      <c r="CB940" s="51"/>
    </row>
    <row r="941" spans="1:80" ht="9.75" customHeight="1" x14ac:dyDescent="0.4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  <c r="AX941" s="51"/>
      <c r="AY941" s="51"/>
      <c r="AZ941" s="51"/>
      <c r="BA941" s="51"/>
      <c r="BB941" s="51"/>
      <c r="BC941" s="51"/>
      <c r="BD941" s="51"/>
      <c r="BE941" s="51"/>
      <c r="BF941" s="51"/>
      <c r="BG941" s="51"/>
      <c r="BH941" s="51"/>
      <c r="BI941" s="51"/>
      <c r="BJ941" s="51"/>
      <c r="BK941" s="51"/>
      <c r="BL941" s="51"/>
      <c r="BM941" s="51"/>
      <c r="BN941" s="51"/>
      <c r="BO941" s="51"/>
      <c r="BP941" s="51"/>
      <c r="BQ941" s="51"/>
      <c r="BR941" s="51"/>
      <c r="BS941" s="51"/>
      <c r="BT941" s="51"/>
      <c r="BU941" s="51"/>
      <c r="BV941" s="51"/>
      <c r="BW941" s="51"/>
      <c r="BX941" s="51"/>
      <c r="BY941" s="51"/>
      <c r="BZ941" s="51"/>
      <c r="CA941" s="51"/>
      <c r="CB941" s="51"/>
    </row>
    <row r="942" spans="1:80" ht="9.75" customHeight="1" x14ac:dyDescent="0.4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  <c r="AX942" s="51"/>
      <c r="AY942" s="51"/>
      <c r="AZ942" s="51"/>
      <c r="BA942" s="51"/>
      <c r="BB942" s="51"/>
      <c r="BC942" s="51"/>
      <c r="BD942" s="51"/>
      <c r="BE942" s="51"/>
      <c r="BF942" s="51"/>
      <c r="BG942" s="51"/>
      <c r="BH942" s="51"/>
      <c r="BI942" s="51"/>
      <c r="BJ942" s="51"/>
      <c r="BK942" s="51"/>
      <c r="BL942" s="51"/>
      <c r="BM942" s="51"/>
      <c r="BN942" s="51"/>
      <c r="BO942" s="51"/>
      <c r="BP942" s="51"/>
      <c r="BQ942" s="51"/>
      <c r="BR942" s="51"/>
      <c r="BS942" s="51"/>
      <c r="BT942" s="51"/>
      <c r="BU942" s="51"/>
      <c r="BV942" s="51"/>
      <c r="BW942" s="51"/>
      <c r="BX942" s="51"/>
      <c r="BY942" s="51"/>
      <c r="BZ942" s="51"/>
      <c r="CA942" s="51"/>
      <c r="CB942" s="51"/>
    </row>
    <row r="943" spans="1:80" ht="9.75" customHeight="1" x14ac:dyDescent="0.4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  <c r="BB943" s="51"/>
      <c r="BC943" s="51"/>
      <c r="BD943" s="51"/>
      <c r="BE943" s="51"/>
      <c r="BF943" s="51"/>
      <c r="BG943" s="51"/>
      <c r="BH943" s="51"/>
      <c r="BI943" s="51"/>
      <c r="BJ943" s="51"/>
      <c r="BK943" s="51"/>
      <c r="BL943" s="51"/>
      <c r="BM943" s="51"/>
      <c r="BN943" s="51"/>
      <c r="BO943" s="51"/>
      <c r="BP943" s="51"/>
      <c r="BQ943" s="51"/>
      <c r="BR943" s="51"/>
      <c r="BS943" s="51"/>
      <c r="BT943" s="51"/>
      <c r="BU943" s="51"/>
      <c r="BV943" s="51"/>
      <c r="BW943" s="51"/>
      <c r="BX943" s="51"/>
      <c r="BY943" s="51"/>
      <c r="BZ943" s="51"/>
      <c r="CA943" s="51"/>
      <c r="CB943" s="51"/>
    </row>
    <row r="944" spans="1:80" ht="9.75" customHeight="1" x14ac:dyDescent="0.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  <c r="BB944" s="51"/>
      <c r="BC944" s="51"/>
      <c r="BD944" s="51"/>
      <c r="BE944" s="51"/>
      <c r="BF944" s="51"/>
      <c r="BG944" s="51"/>
      <c r="BH944" s="51"/>
      <c r="BI944" s="51"/>
      <c r="BJ944" s="51"/>
      <c r="BK944" s="51"/>
      <c r="BL944" s="51"/>
      <c r="BM944" s="51"/>
      <c r="BN944" s="51"/>
      <c r="BO944" s="51"/>
      <c r="BP944" s="51"/>
      <c r="BQ944" s="51"/>
      <c r="BR944" s="51"/>
      <c r="BS944" s="51"/>
      <c r="BT944" s="51"/>
      <c r="BU944" s="51"/>
      <c r="BV944" s="51"/>
      <c r="BW944" s="51"/>
      <c r="BX944" s="51"/>
      <c r="BY944" s="51"/>
      <c r="BZ944" s="51"/>
      <c r="CA944" s="51"/>
      <c r="CB944" s="51"/>
    </row>
    <row r="945" spans="1:80" ht="9.75" customHeight="1" x14ac:dyDescent="0.4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  <c r="BB945" s="51"/>
      <c r="BC945" s="51"/>
      <c r="BD945" s="51"/>
      <c r="BE945" s="51"/>
      <c r="BF945" s="51"/>
      <c r="BG945" s="51"/>
      <c r="BH945" s="51"/>
      <c r="BI945" s="51"/>
      <c r="BJ945" s="51"/>
      <c r="BK945" s="51"/>
      <c r="BL945" s="51"/>
      <c r="BM945" s="51"/>
      <c r="BN945" s="51"/>
      <c r="BO945" s="51"/>
      <c r="BP945" s="51"/>
      <c r="BQ945" s="51"/>
      <c r="BR945" s="51"/>
      <c r="BS945" s="51"/>
      <c r="BT945" s="51"/>
      <c r="BU945" s="51"/>
      <c r="BV945" s="51"/>
      <c r="BW945" s="51"/>
      <c r="BX945" s="51"/>
      <c r="BY945" s="51"/>
      <c r="BZ945" s="51"/>
      <c r="CA945" s="51"/>
      <c r="CB945" s="51"/>
    </row>
    <row r="946" spans="1:80" ht="9.75" customHeight="1" x14ac:dyDescent="0.4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  <c r="BB946" s="51"/>
      <c r="BC946" s="51"/>
      <c r="BD946" s="51"/>
      <c r="BE946" s="51"/>
      <c r="BF946" s="51"/>
      <c r="BG946" s="51"/>
      <c r="BH946" s="51"/>
      <c r="BI946" s="51"/>
      <c r="BJ946" s="51"/>
      <c r="BK946" s="51"/>
      <c r="BL946" s="51"/>
      <c r="BM946" s="51"/>
      <c r="BN946" s="51"/>
      <c r="BO946" s="51"/>
      <c r="BP946" s="51"/>
      <c r="BQ946" s="51"/>
      <c r="BR946" s="51"/>
      <c r="BS946" s="51"/>
      <c r="BT946" s="51"/>
      <c r="BU946" s="51"/>
      <c r="BV946" s="51"/>
      <c r="BW946" s="51"/>
      <c r="BX946" s="51"/>
      <c r="BY946" s="51"/>
      <c r="BZ946" s="51"/>
      <c r="CA946" s="51"/>
      <c r="CB946" s="51"/>
    </row>
    <row r="947" spans="1:80" ht="9.75" customHeight="1" x14ac:dyDescent="0.4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  <c r="BB947" s="51"/>
      <c r="BC947" s="51"/>
      <c r="BD947" s="51"/>
      <c r="BE947" s="51"/>
      <c r="BF947" s="51"/>
      <c r="BG947" s="51"/>
      <c r="BH947" s="51"/>
      <c r="BI947" s="51"/>
      <c r="BJ947" s="51"/>
      <c r="BK947" s="51"/>
      <c r="BL947" s="51"/>
      <c r="BM947" s="51"/>
      <c r="BN947" s="51"/>
      <c r="BO947" s="51"/>
      <c r="BP947" s="51"/>
      <c r="BQ947" s="51"/>
      <c r="BR947" s="51"/>
      <c r="BS947" s="51"/>
      <c r="BT947" s="51"/>
      <c r="BU947" s="51"/>
      <c r="BV947" s="51"/>
      <c r="BW947" s="51"/>
      <c r="BX947" s="51"/>
      <c r="BY947" s="51"/>
      <c r="BZ947" s="51"/>
      <c r="CA947" s="51"/>
      <c r="CB947" s="51"/>
    </row>
    <row r="948" spans="1:80" ht="9.75" customHeight="1" x14ac:dyDescent="0.4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  <c r="BB948" s="51"/>
      <c r="BC948" s="51"/>
      <c r="BD948" s="51"/>
      <c r="BE948" s="51"/>
      <c r="BF948" s="51"/>
      <c r="BG948" s="51"/>
      <c r="BH948" s="51"/>
      <c r="BI948" s="51"/>
      <c r="BJ948" s="51"/>
      <c r="BK948" s="51"/>
      <c r="BL948" s="51"/>
      <c r="BM948" s="51"/>
      <c r="BN948" s="51"/>
      <c r="BO948" s="51"/>
      <c r="BP948" s="51"/>
      <c r="BQ948" s="51"/>
      <c r="BR948" s="51"/>
      <c r="BS948" s="51"/>
      <c r="BT948" s="51"/>
      <c r="BU948" s="51"/>
      <c r="BV948" s="51"/>
      <c r="BW948" s="51"/>
      <c r="BX948" s="51"/>
      <c r="BY948" s="51"/>
      <c r="BZ948" s="51"/>
      <c r="CA948" s="51"/>
      <c r="CB948" s="51"/>
    </row>
    <row r="949" spans="1:80" ht="9.75" customHeight="1" x14ac:dyDescent="0.4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  <c r="BB949" s="51"/>
      <c r="BC949" s="51"/>
      <c r="BD949" s="51"/>
      <c r="BE949" s="51"/>
      <c r="BF949" s="51"/>
      <c r="BG949" s="51"/>
      <c r="BH949" s="51"/>
      <c r="BI949" s="51"/>
      <c r="BJ949" s="51"/>
      <c r="BK949" s="51"/>
      <c r="BL949" s="51"/>
      <c r="BM949" s="51"/>
      <c r="BN949" s="51"/>
      <c r="BO949" s="51"/>
      <c r="BP949" s="51"/>
      <c r="BQ949" s="51"/>
      <c r="BR949" s="51"/>
      <c r="BS949" s="51"/>
      <c r="BT949" s="51"/>
      <c r="BU949" s="51"/>
      <c r="BV949" s="51"/>
      <c r="BW949" s="51"/>
      <c r="BX949" s="51"/>
      <c r="BY949" s="51"/>
      <c r="BZ949" s="51"/>
      <c r="CA949" s="51"/>
      <c r="CB949" s="51"/>
    </row>
    <row r="950" spans="1:80" ht="9.75" customHeight="1" x14ac:dyDescent="0.4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  <c r="BB950" s="51"/>
      <c r="BC950" s="51"/>
      <c r="BD950" s="51"/>
      <c r="BE950" s="51"/>
      <c r="BF950" s="51"/>
      <c r="BG950" s="51"/>
      <c r="BH950" s="51"/>
      <c r="BI950" s="51"/>
      <c r="BJ950" s="51"/>
      <c r="BK950" s="51"/>
      <c r="BL950" s="51"/>
      <c r="BM950" s="51"/>
      <c r="BN950" s="51"/>
      <c r="BO950" s="51"/>
      <c r="BP950" s="51"/>
      <c r="BQ950" s="51"/>
      <c r="BR950" s="51"/>
      <c r="BS950" s="51"/>
      <c r="BT950" s="51"/>
      <c r="BU950" s="51"/>
      <c r="BV950" s="51"/>
      <c r="BW950" s="51"/>
      <c r="BX950" s="51"/>
      <c r="BY950" s="51"/>
      <c r="BZ950" s="51"/>
      <c r="CA950" s="51"/>
      <c r="CB950" s="51"/>
    </row>
    <row r="951" spans="1:80" ht="9.75" customHeight="1" x14ac:dyDescent="0.4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  <c r="BB951" s="51"/>
      <c r="BC951" s="51"/>
      <c r="BD951" s="51"/>
      <c r="BE951" s="51"/>
      <c r="BF951" s="51"/>
      <c r="BG951" s="51"/>
      <c r="BH951" s="51"/>
      <c r="BI951" s="51"/>
      <c r="BJ951" s="51"/>
      <c r="BK951" s="51"/>
      <c r="BL951" s="51"/>
      <c r="BM951" s="51"/>
      <c r="BN951" s="51"/>
      <c r="BO951" s="51"/>
      <c r="BP951" s="51"/>
      <c r="BQ951" s="51"/>
      <c r="BR951" s="51"/>
      <c r="BS951" s="51"/>
      <c r="BT951" s="51"/>
      <c r="BU951" s="51"/>
      <c r="BV951" s="51"/>
      <c r="BW951" s="51"/>
      <c r="BX951" s="51"/>
      <c r="BY951" s="51"/>
      <c r="BZ951" s="51"/>
      <c r="CA951" s="51"/>
      <c r="CB951" s="51"/>
    </row>
    <row r="952" spans="1:80" ht="9.75" customHeight="1" x14ac:dyDescent="0.4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  <c r="AX952" s="51"/>
      <c r="AY952" s="51"/>
      <c r="AZ952" s="51"/>
      <c r="BA952" s="51"/>
      <c r="BB952" s="51"/>
      <c r="BC952" s="51"/>
      <c r="BD952" s="51"/>
      <c r="BE952" s="51"/>
      <c r="BF952" s="51"/>
      <c r="BG952" s="51"/>
      <c r="BH952" s="51"/>
      <c r="BI952" s="51"/>
      <c r="BJ952" s="51"/>
      <c r="BK952" s="51"/>
      <c r="BL952" s="51"/>
      <c r="BM952" s="51"/>
      <c r="BN952" s="51"/>
      <c r="BO952" s="51"/>
      <c r="BP952" s="51"/>
      <c r="BQ952" s="51"/>
      <c r="BR952" s="51"/>
      <c r="BS952" s="51"/>
      <c r="BT952" s="51"/>
      <c r="BU952" s="51"/>
      <c r="BV952" s="51"/>
      <c r="BW952" s="51"/>
      <c r="BX952" s="51"/>
      <c r="BY952" s="51"/>
      <c r="BZ952" s="51"/>
      <c r="CA952" s="51"/>
      <c r="CB952" s="51"/>
    </row>
    <row r="953" spans="1:80" ht="9.75" customHeight="1" x14ac:dyDescent="0.4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  <c r="AX953" s="51"/>
      <c r="AY953" s="51"/>
      <c r="AZ953" s="51"/>
      <c r="BA953" s="51"/>
      <c r="BB953" s="51"/>
      <c r="BC953" s="51"/>
      <c r="BD953" s="51"/>
      <c r="BE953" s="51"/>
      <c r="BF953" s="51"/>
      <c r="BG953" s="51"/>
      <c r="BH953" s="51"/>
      <c r="BI953" s="51"/>
      <c r="BJ953" s="51"/>
      <c r="BK953" s="51"/>
      <c r="BL953" s="51"/>
      <c r="BM953" s="51"/>
      <c r="BN953" s="51"/>
      <c r="BO953" s="51"/>
      <c r="BP953" s="51"/>
      <c r="BQ953" s="51"/>
      <c r="BR953" s="51"/>
      <c r="BS953" s="51"/>
      <c r="BT953" s="51"/>
      <c r="BU953" s="51"/>
      <c r="BV953" s="51"/>
      <c r="BW953" s="51"/>
      <c r="BX953" s="51"/>
      <c r="BY953" s="51"/>
      <c r="BZ953" s="51"/>
      <c r="CA953" s="51"/>
      <c r="CB953" s="51"/>
    </row>
    <row r="954" spans="1:80" ht="9.75" customHeight="1" x14ac:dyDescent="0.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  <c r="BB954" s="51"/>
      <c r="BC954" s="51"/>
      <c r="BD954" s="51"/>
      <c r="BE954" s="51"/>
      <c r="BF954" s="51"/>
      <c r="BG954" s="51"/>
      <c r="BH954" s="51"/>
      <c r="BI954" s="51"/>
      <c r="BJ954" s="51"/>
      <c r="BK954" s="51"/>
      <c r="BL954" s="51"/>
      <c r="BM954" s="51"/>
      <c r="BN954" s="51"/>
      <c r="BO954" s="51"/>
      <c r="BP954" s="51"/>
      <c r="BQ954" s="51"/>
      <c r="BR954" s="51"/>
      <c r="BS954" s="51"/>
      <c r="BT954" s="51"/>
      <c r="BU954" s="51"/>
      <c r="BV954" s="51"/>
      <c r="BW954" s="51"/>
      <c r="BX954" s="51"/>
      <c r="BY954" s="51"/>
      <c r="BZ954" s="51"/>
      <c r="CA954" s="51"/>
      <c r="CB954" s="51"/>
    </row>
    <row r="955" spans="1:80" ht="9.75" customHeight="1" x14ac:dyDescent="0.4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  <c r="AX955" s="51"/>
      <c r="AY955" s="51"/>
      <c r="AZ955" s="51"/>
      <c r="BA955" s="51"/>
      <c r="BB955" s="51"/>
      <c r="BC955" s="51"/>
      <c r="BD955" s="51"/>
      <c r="BE955" s="51"/>
      <c r="BF955" s="51"/>
      <c r="BG955" s="51"/>
      <c r="BH955" s="51"/>
      <c r="BI955" s="51"/>
      <c r="BJ955" s="51"/>
      <c r="BK955" s="51"/>
      <c r="BL955" s="51"/>
      <c r="BM955" s="51"/>
      <c r="BN955" s="51"/>
      <c r="BO955" s="51"/>
      <c r="BP955" s="51"/>
      <c r="BQ955" s="51"/>
      <c r="BR955" s="51"/>
      <c r="BS955" s="51"/>
      <c r="BT955" s="51"/>
      <c r="BU955" s="51"/>
      <c r="BV955" s="51"/>
      <c r="BW955" s="51"/>
      <c r="BX955" s="51"/>
      <c r="BY955" s="51"/>
      <c r="BZ955" s="51"/>
      <c r="CA955" s="51"/>
      <c r="CB955" s="51"/>
    </row>
    <row r="956" spans="1:80" ht="9.75" customHeight="1" x14ac:dyDescent="0.4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  <c r="AX956" s="51"/>
      <c r="AY956" s="51"/>
      <c r="AZ956" s="51"/>
      <c r="BA956" s="51"/>
      <c r="BB956" s="51"/>
      <c r="BC956" s="51"/>
      <c r="BD956" s="51"/>
      <c r="BE956" s="51"/>
      <c r="BF956" s="51"/>
      <c r="BG956" s="51"/>
      <c r="BH956" s="51"/>
      <c r="BI956" s="51"/>
      <c r="BJ956" s="51"/>
      <c r="BK956" s="51"/>
      <c r="BL956" s="51"/>
      <c r="BM956" s="51"/>
      <c r="BN956" s="51"/>
      <c r="BO956" s="51"/>
      <c r="BP956" s="51"/>
      <c r="BQ956" s="51"/>
      <c r="BR956" s="51"/>
      <c r="BS956" s="51"/>
      <c r="BT956" s="51"/>
      <c r="BU956" s="51"/>
      <c r="BV956" s="51"/>
      <c r="BW956" s="51"/>
      <c r="BX956" s="51"/>
      <c r="BY956" s="51"/>
      <c r="BZ956" s="51"/>
      <c r="CA956" s="51"/>
      <c r="CB956" s="51"/>
    </row>
    <row r="957" spans="1:80" ht="9.75" customHeight="1" x14ac:dyDescent="0.4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  <c r="AX957" s="51"/>
      <c r="AY957" s="51"/>
      <c r="AZ957" s="51"/>
      <c r="BA957" s="51"/>
      <c r="BB957" s="51"/>
      <c r="BC957" s="51"/>
      <c r="BD957" s="51"/>
      <c r="BE957" s="51"/>
      <c r="BF957" s="51"/>
      <c r="BG957" s="51"/>
      <c r="BH957" s="51"/>
      <c r="BI957" s="51"/>
      <c r="BJ957" s="51"/>
      <c r="BK957" s="51"/>
      <c r="BL957" s="51"/>
      <c r="BM957" s="51"/>
      <c r="BN957" s="51"/>
      <c r="BO957" s="51"/>
      <c r="BP957" s="51"/>
      <c r="BQ957" s="51"/>
      <c r="BR957" s="51"/>
      <c r="BS957" s="51"/>
      <c r="BT957" s="51"/>
      <c r="BU957" s="51"/>
      <c r="BV957" s="51"/>
      <c r="BW957" s="51"/>
      <c r="BX957" s="51"/>
      <c r="BY957" s="51"/>
      <c r="BZ957" s="51"/>
      <c r="CA957" s="51"/>
      <c r="CB957" s="51"/>
    </row>
    <row r="958" spans="1:80" ht="9.75" customHeight="1" x14ac:dyDescent="0.4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  <c r="AX958" s="51"/>
      <c r="AY958" s="51"/>
      <c r="AZ958" s="51"/>
      <c r="BA958" s="51"/>
      <c r="BB958" s="51"/>
      <c r="BC958" s="51"/>
      <c r="BD958" s="51"/>
      <c r="BE958" s="51"/>
      <c r="BF958" s="51"/>
      <c r="BG958" s="51"/>
      <c r="BH958" s="51"/>
      <c r="BI958" s="51"/>
      <c r="BJ958" s="51"/>
      <c r="BK958" s="51"/>
      <c r="BL958" s="51"/>
      <c r="BM958" s="51"/>
      <c r="BN958" s="51"/>
      <c r="BO958" s="51"/>
      <c r="BP958" s="51"/>
      <c r="BQ958" s="51"/>
      <c r="BR958" s="51"/>
      <c r="BS958" s="51"/>
      <c r="BT958" s="51"/>
      <c r="BU958" s="51"/>
      <c r="BV958" s="51"/>
      <c r="BW958" s="51"/>
      <c r="BX958" s="51"/>
      <c r="BY958" s="51"/>
      <c r="BZ958" s="51"/>
      <c r="CA958" s="51"/>
      <c r="CB958" s="51"/>
    </row>
    <row r="959" spans="1:80" ht="9.75" customHeight="1" x14ac:dyDescent="0.4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  <c r="AX959" s="51"/>
      <c r="AY959" s="51"/>
      <c r="AZ959" s="51"/>
      <c r="BA959" s="51"/>
      <c r="BB959" s="51"/>
      <c r="BC959" s="51"/>
      <c r="BD959" s="51"/>
      <c r="BE959" s="51"/>
      <c r="BF959" s="51"/>
      <c r="BG959" s="51"/>
      <c r="BH959" s="51"/>
      <c r="BI959" s="51"/>
      <c r="BJ959" s="51"/>
      <c r="BK959" s="51"/>
      <c r="BL959" s="51"/>
      <c r="BM959" s="51"/>
      <c r="BN959" s="51"/>
      <c r="BO959" s="51"/>
      <c r="BP959" s="51"/>
      <c r="BQ959" s="51"/>
      <c r="BR959" s="51"/>
      <c r="BS959" s="51"/>
      <c r="BT959" s="51"/>
      <c r="BU959" s="51"/>
      <c r="BV959" s="51"/>
      <c r="BW959" s="51"/>
      <c r="BX959" s="51"/>
      <c r="BY959" s="51"/>
      <c r="BZ959" s="51"/>
      <c r="CA959" s="51"/>
      <c r="CB959" s="51"/>
    </row>
    <row r="960" spans="1:80" ht="9.75" customHeight="1" x14ac:dyDescent="0.4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  <c r="AX960" s="51"/>
      <c r="AY960" s="51"/>
      <c r="AZ960" s="51"/>
      <c r="BA960" s="51"/>
      <c r="BB960" s="51"/>
      <c r="BC960" s="51"/>
      <c r="BD960" s="51"/>
      <c r="BE960" s="51"/>
      <c r="BF960" s="51"/>
      <c r="BG960" s="51"/>
      <c r="BH960" s="51"/>
      <c r="BI960" s="51"/>
      <c r="BJ960" s="51"/>
      <c r="BK960" s="51"/>
      <c r="BL960" s="51"/>
      <c r="BM960" s="51"/>
      <c r="BN960" s="51"/>
      <c r="BO960" s="51"/>
      <c r="BP960" s="51"/>
      <c r="BQ960" s="51"/>
      <c r="BR960" s="51"/>
      <c r="BS960" s="51"/>
      <c r="BT960" s="51"/>
      <c r="BU960" s="51"/>
      <c r="BV960" s="51"/>
      <c r="BW960" s="51"/>
      <c r="BX960" s="51"/>
      <c r="BY960" s="51"/>
      <c r="BZ960" s="51"/>
      <c r="CA960" s="51"/>
      <c r="CB960" s="51"/>
    </row>
    <row r="961" spans="1:80" ht="9.75" customHeight="1" x14ac:dyDescent="0.4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  <c r="AX961" s="51"/>
      <c r="AY961" s="51"/>
      <c r="AZ961" s="51"/>
      <c r="BA961" s="51"/>
      <c r="BB961" s="51"/>
      <c r="BC961" s="51"/>
      <c r="BD961" s="51"/>
      <c r="BE961" s="51"/>
      <c r="BF961" s="51"/>
      <c r="BG961" s="51"/>
      <c r="BH961" s="51"/>
      <c r="BI961" s="51"/>
      <c r="BJ961" s="51"/>
      <c r="BK961" s="51"/>
      <c r="BL961" s="51"/>
      <c r="BM961" s="51"/>
      <c r="BN961" s="51"/>
      <c r="BO961" s="51"/>
      <c r="BP961" s="51"/>
      <c r="BQ961" s="51"/>
      <c r="BR961" s="51"/>
      <c r="BS961" s="51"/>
      <c r="BT961" s="51"/>
      <c r="BU961" s="51"/>
      <c r="BV961" s="51"/>
      <c r="BW961" s="51"/>
      <c r="BX961" s="51"/>
      <c r="BY961" s="51"/>
      <c r="BZ961" s="51"/>
      <c r="CA961" s="51"/>
      <c r="CB961" s="51"/>
    </row>
    <row r="962" spans="1:80" ht="9.75" customHeight="1" x14ac:dyDescent="0.4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  <c r="AX962" s="51"/>
      <c r="AY962" s="51"/>
      <c r="AZ962" s="51"/>
      <c r="BA962" s="51"/>
      <c r="BB962" s="51"/>
      <c r="BC962" s="51"/>
      <c r="BD962" s="51"/>
      <c r="BE962" s="51"/>
      <c r="BF962" s="51"/>
      <c r="BG962" s="51"/>
      <c r="BH962" s="51"/>
      <c r="BI962" s="51"/>
      <c r="BJ962" s="51"/>
      <c r="BK962" s="51"/>
      <c r="BL962" s="51"/>
      <c r="BM962" s="51"/>
      <c r="BN962" s="51"/>
      <c r="BO962" s="51"/>
      <c r="BP962" s="51"/>
      <c r="BQ962" s="51"/>
      <c r="BR962" s="51"/>
      <c r="BS962" s="51"/>
      <c r="BT962" s="51"/>
      <c r="BU962" s="51"/>
      <c r="BV962" s="51"/>
      <c r="BW962" s="51"/>
      <c r="BX962" s="51"/>
      <c r="BY962" s="51"/>
      <c r="BZ962" s="51"/>
      <c r="CA962" s="51"/>
      <c r="CB962" s="51"/>
    </row>
    <row r="963" spans="1:80" ht="9.75" customHeight="1" x14ac:dyDescent="0.4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  <c r="AX963" s="51"/>
      <c r="AY963" s="51"/>
      <c r="AZ963" s="51"/>
      <c r="BA963" s="51"/>
      <c r="BB963" s="51"/>
      <c r="BC963" s="51"/>
      <c r="BD963" s="51"/>
      <c r="BE963" s="51"/>
      <c r="BF963" s="51"/>
      <c r="BG963" s="51"/>
      <c r="BH963" s="51"/>
      <c r="BI963" s="51"/>
      <c r="BJ963" s="51"/>
      <c r="BK963" s="51"/>
      <c r="BL963" s="51"/>
      <c r="BM963" s="51"/>
      <c r="BN963" s="51"/>
      <c r="BO963" s="51"/>
      <c r="BP963" s="51"/>
      <c r="BQ963" s="51"/>
      <c r="BR963" s="51"/>
      <c r="BS963" s="51"/>
      <c r="BT963" s="51"/>
      <c r="BU963" s="51"/>
      <c r="BV963" s="51"/>
      <c r="BW963" s="51"/>
      <c r="BX963" s="51"/>
      <c r="BY963" s="51"/>
      <c r="BZ963" s="51"/>
      <c r="CA963" s="51"/>
      <c r="CB963" s="51"/>
    </row>
    <row r="964" spans="1:80" ht="9.75" customHeight="1" x14ac:dyDescent="0.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  <c r="AX964" s="51"/>
      <c r="AY964" s="51"/>
      <c r="AZ964" s="51"/>
      <c r="BA964" s="51"/>
      <c r="BB964" s="51"/>
      <c r="BC964" s="51"/>
      <c r="BD964" s="51"/>
      <c r="BE964" s="51"/>
      <c r="BF964" s="51"/>
      <c r="BG964" s="51"/>
      <c r="BH964" s="51"/>
      <c r="BI964" s="51"/>
      <c r="BJ964" s="51"/>
      <c r="BK964" s="51"/>
      <c r="BL964" s="51"/>
      <c r="BM964" s="51"/>
      <c r="BN964" s="51"/>
      <c r="BO964" s="51"/>
      <c r="BP964" s="51"/>
      <c r="BQ964" s="51"/>
      <c r="BR964" s="51"/>
      <c r="BS964" s="51"/>
      <c r="BT964" s="51"/>
      <c r="BU964" s="51"/>
      <c r="BV964" s="51"/>
      <c r="BW964" s="51"/>
      <c r="BX964" s="51"/>
      <c r="BY964" s="51"/>
      <c r="BZ964" s="51"/>
      <c r="CA964" s="51"/>
      <c r="CB964" s="51"/>
    </row>
    <row r="965" spans="1:80" ht="9.75" customHeight="1" x14ac:dyDescent="0.4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  <c r="AX965" s="51"/>
      <c r="AY965" s="51"/>
      <c r="AZ965" s="51"/>
      <c r="BA965" s="51"/>
      <c r="BB965" s="51"/>
      <c r="BC965" s="51"/>
      <c r="BD965" s="51"/>
      <c r="BE965" s="51"/>
      <c r="BF965" s="51"/>
      <c r="BG965" s="51"/>
      <c r="BH965" s="51"/>
      <c r="BI965" s="51"/>
      <c r="BJ965" s="51"/>
      <c r="BK965" s="51"/>
      <c r="BL965" s="51"/>
      <c r="BM965" s="51"/>
      <c r="BN965" s="51"/>
      <c r="BO965" s="51"/>
      <c r="BP965" s="51"/>
      <c r="BQ965" s="51"/>
      <c r="BR965" s="51"/>
      <c r="BS965" s="51"/>
      <c r="BT965" s="51"/>
      <c r="BU965" s="51"/>
      <c r="BV965" s="51"/>
      <c r="BW965" s="51"/>
      <c r="BX965" s="51"/>
      <c r="BY965" s="51"/>
      <c r="BZ965" s="51"/>
      <c r="CA965" s="51"/>
      <c r="CB965" s="51"/>
    </row>
    <row r="966" spans="1:80" ht="9.75" customHeight="1" x14ac:dyDescent="0.4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1"/>
      <c r="BA966" s="51"/>
      <c r="BB966" s="51"/>
      <c r="BC966" s="51"/>
      <c r="BD966" s="51"/>
      <c r="BE966" s="51"/>
      <c r="BF966" s="51"/>
      <c r="BG966" s="51"/>
      <c r="BH966" s="51"/>
      <c r="BI966" s="51"/>
      <c r="BJ966" s="51"/>
      <c r="BK966" s="51"/>
      <c r="BL966" s="51"/>
      <c r="BM966" s="51"/>
      <c r="BN966" s="51"/>
      <c r="BO966" s="51"/>
      <c r="BP966" s="51"/>
      <c r="BQ966" s="51"/>
      <c r="BR966" s="51"/>
      <c r="BS966" s="51"/>
      <c r="BT966" s="51"/>
      <c r="BU966" s="51"/>
      <c r="BV966" s="51"/>
      <c r="BW966" s="51"/>
      <c r="BX966" s="51"/>
      <c r="BY966" s="51"/>
      <c r="BZ966" s="51"/>
      <c r="CA966" s="51"/>
      <c r="CB966" s="51"/>
    </row>
    <row r="967" spans="1:80" ht="9.75" customHeight="1" x14ac:dyDescent="0.4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  <c r="AX967" s="51"/>
      <c r="AY967" s="51"/>
      <c r="AZ967" s="51"/>
      <c r="BA967" s="51"/>
      <c r="BB967" s="51"/>
      <c r="BC967" s="51"/>
      <c r="BD967" s="51"/>
      <c r="BE967" s="51"/>
      <c r="BF967" s="51"/>
      <c r="BG967" s="51"/>
      <c r="BH967" s="51"/>
      <c r="BI967" s="51"/>
      <c r="BJ967" s="51"/>
      <c r="BK967" s="51"/>
      <c r="BL967" s="51"/>
      <c r="BM967" s="51"/>
      <c r="BN967" s="51"/>
      <c r="BO967" s="51"/>
      <c r="BP967" s="51"/>
      <c r="BQ967" s="51"/>
      <c r="BR967" s="51"/>
      <c r="BS967" s="51"/>
      <c r="BT967" s="51"/>
      <c r="BU967" s="51"/>
      <c r="BV967" s="51"/>
      <c r="BW967" s="51"/>
      <c r="BX967" s="51"/>
      <c r="BY967" s="51"/>
      <c r="BZ967" s="51"/>
      <c r="CA967" s="51"/>
      <c r="CB967" s="51"/>
    </row>
    <row r="968" spans="1:80" ht="9.75" customHeight="1" x14ac:dyDescent="0.4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51"/>
      <c r="AZ968" s="51"/>
      <c r="BA968" s="51"/>
      <c r="BB968" s="51"/>
      <c r="BC968" s="51"/>
      <c r="BD968" s="51"/>
      <c r="BE968" s="51"/>
      <c r="BF968" s="51"/>
      <c r="BG968" s="51"/>
      <c r="BH968" s="51"/>
      <c r="BI968" s="51"/>
      <c r="BJ968" s="51"/>
      <c r="BK968" s="51"/>
      <c r="BL968" s="51"/>
      <c r="BM968" s="51"/>
      <c r="BN968" s="51"/>
      <c r="BO968" s="51"/>
      <c r="BP968" s="51"/>
      <c r="BQ968" s="51"/>
      <c r="BR968" s="51"/>
      <c r="BS968" s="51"/>
      <c r="BT968" s="51"/>
      <c r="BU968" s="51"/>
      <c r="BV968" s="51"/>
      <c r="BW968" s="51"/>
      <c r="BX968" s="51"/>
      <c r="BY968" s="51"/>
      <c r="BZ968" s="51"/>
      <c r="CA968" s="51"/>
      <c r="CB968" s="51"/>
    </row>
    <row r="969" spans="1:80" ht="9.75" customHeight="1" x14ac:dyDescent="0.4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51"/>
      <c r="AZ969" s="51"/>
      <c r="BA969" s="51"/>
      <c r="BB969" s="51"/>
      <c r="BC969" s="51"/>
      <c r="BD969" s="51"/>
      <c r="BE969" s="51"/>
      <c r="BF969" s="51"/>
      <c r="BG969" s="51"/>
      <c r="BH969" s="51"/>
      <c r="BI969" s="51"/>
      <c r="BJ969" s="51"/>
      <c r="BK969" s="51"/>
      <c r="BL969" s="51"/>
      <c r="BM969" s="51"/>
      <c r="BN969" s="51"/>
      <c r="BO969" s="51"/>
      <c r="BP969" s="51"/>
      <c r="BQ969" s="51"/>
      <c r="BR969" s="51"/>
      <c r="BS969" s="51"/>
      <c r="BT969" s="51"/>
      <c r="BU969" s="51"/>
      <c r="BV969" s="51"/>
      <c r="BW969" s="51"/>
      <c r="BX969" s="51"/>
      <c r="BY969" s="51"/>
      <c r="BZ969" s="51"/>
      <c r="CA969" s="51"/>
      <c r="CB969" s="51"/>
    </row>
    <row r="970" spans="1:80" ht="9.75" customHeight="1" x14ac:dyDescent="0.4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  <c r="AX970" s="51"/>
      <c r="AY970" s="51"/>
      <c r="AZ970" s="51"/>
      <c r="BA970" s="51"/>
      <c r="BB970" s="51"/>
      <c r="BC970" s="51"/>
      <c r="BD970" s="51"/>
      <c r="BE970" s="51"/>
      <c r="BF970" s="51"/>
      <c r="BG970" s="51"/>
      <c r="BH970" s="51"/>
      <c r="BI970" s="51"/>
      <c r="BJ970" s="51"/>
      <c r="BK970" s="51"/>
      <c r="BL970" s="51"/>
      <c r="BM970" s="51"/>
      <c r="BN970" s="51"/>
      <c r="BO970" s="51"/>
      <c r="BP970" s="51"/>
      <c r="BQ970" s="51"/>
      <c r="BR970" s="51"/>
      <c r="BS970" s="51"/>
      <c r="BT970" s="51"/>
      <c r="BU970" s="51"/>
      <c r="BV970" s="51"/>
      <c r="BW970" s="51"/>
      <c r="BX970" s="51"/>
      <c r="BY970" s="51"/>
      <c r="BZ970" s="51"/>
      <c r="CA970" s="51"/>
      <c r="CB970" s="51"/>
    </row>
    <row r="971" spans="1:80" ht="9.75" customHeight="1" x14ac:dyDescent="0.4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51"/>
      <c r="AZ971" s="51"/>
      <c r="BA971" s="51"/>
      <c r="BB971" s="51"/>
      <c r="BC971" s="51"/>
      <c r="BD971" s="51"/>
      <c r="BE971" s="51"/>
      <c r="BF971" s="51"/>
      <c r="BG971" s="51"/>
      <c r="BH971" s="51"/>
      <c r="BI971" s="51"/>
      <c r="BJ971" s="51"/>
      <c r="BK971" s="51"/>
      <c r="BL971" s="51"/>
      <c r="BM971" s="51"/>
      <c r="BN971" s="51"/>
      <c r="BO971" s="51"/>
      <c r="BP971" s="51"/>
      <c r="BQ971" s="51"/>
      <c r="BR971" s="51"/>
      <c r="BS971" s="51"/>
      <c r="BT971" s="51"/>
      <c r="BU971" s="51"/>
      <c r="BV971" s="51"/>
      <c r="BW971" s="51"/>
      <c r="BX971" s="51"/>
      <c r="BY971" s="51"/>
      <c r="BZ971" s="51"/>
      <c r="CA971" s="51"/>
      <c r="CB971" s="51"/>
    </row>
    <row r="972" spans="1:80" ht="9.75" customHeight="1" x14ac:dyDescent="0.4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  <c r="AX972" s="51"/>
      <c r="AY972" s="51"/>
      <c r="AZ972" s="51"/>
      <c r="BA972" s="51"/>
      <c r="BB972" s="51"/>
      <c r="BC972" s="51"/>
      <c r="BD972" s="51"/>
      <c r="BE972" s="51"/>
      <c r="BF972" s="51"/>
      <c r="BG972" s="51"/>
      <c r="BH972" s="51"/>
      <c r="BI972" s="51"/>
      <c r="BJ972" s="51"/>
      <c r="BK972" s="51"/>
      <c r="BL972" s="51"/>
      <c r="BM972" s="51"/>
      <c r="BN972" s="51"/>
      <c r="BO972" s="51"/>
      <c r="BP972" s="51"/>
      <c r="BQ972" s="51"/>
      <c r="BR972" s="51"/>
      <c r="BS972" s="51"/>
      <c r="BT972" s="51"/>
      <c r="BU972" s="51"/>
      <c r="BV972" s="51"/>
      <c r="BW972" s="51"/>
      <c r="BX972" s="51"/>
      <c r="BY972" s="51"/>
      <c r="BZ972" s="51"/>
      <c r="CA972" s="51"/>
      <c r="CB972" s="51"/>
    </row>
    <row r="973" spans="1:80" ht="9.75" customHeight="1" x14ac:dyDescent="0.4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  <c r="AX973" s="51"/>
      <c r="AY973" s="51"/>
      <c r="AZ973" s="51"/>
      <c r="BA973" s="51"/>
      <c r="BB973" s="51"/>
      <c r="BC973" s="51"/>
      <c r="BD973" s="51"/>
      <c r="BE973" s="51"/>
      <c r="BF973" s="51"/>
      <c r="BG973" s="51"/>
      <c r="BH973" s="51"/>
      <c r="BI973" s="51"/>
      <c r="BJ973" s="51"/>
      <c r="BK973" s="51"/>
      <c r="BL973" s="51"/>
      <c r="BM973" s="51"/>
      <c r="BN973" s="51"/>
      <c r="BO973" s="51"/>
      <c r="BP973" s="51"/>
      <c r="BQ973" s="51"/>
      <c r="BR973" s="51"/>
      <c r="BS973" s="51"/>
      <c r="BT973" s="51"/>
      <c r="BU973" s="51"/>
      <c r="BV973" s="51"/>
      <c r="BW973" s="51"/>
      <c r="BX973" s="51"/>
      <c r="BY973" s="51"/>
      <c r="BZ973" s="51"/>
      <c r="CA973" s="51"/>
      <c r="CB973" s="51"/>
    </row>
    <row r="974" spans="1:80" ht="9.75" customHeight="1" x14ac:dyDescent="0.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  <c r="AX974" s="51"/>
      <c r="AY974" s="51"/>
      <c r="AZ974" s="51"/>
      <c r="BA974" s="51"/>
      <c r="BB974" s="51"/>
      <c r="BC974" s="51"/>
      <c r="BD974" s="51"/>
      <c r="BE974" s="51"/>
      <c r="BF974" s="51"/>
      <c r="BG974" s="51"/>
      <c r="BH974" s="51"/>
      <c r="BI974" s="51"/>
      <c r="BJ974" s="51"/>
      <c r="BK974" s="51"/>
      <c r="BL974" s="51"/>
      <c r="BM974" s="51"/>
      <c r="BN974" s="51"/>
      <c r="BO974" s="51"/>
      <c r="BP974" s="51"/>
      <c r="BQ974" s="51"/>
      <c r="BR974" s="51"/>
      <c r="BS974" s="51"/>
      <c r="BT974" s="51"/>
      <c r="BU974" s="51"/>
      <c r="BV974" s="51"/>
      <c r="BW974" s="51"/>
      <c r="BX974" s="51"/>
      <c r="BY974" s="51"/>
      <c r="BZ974" s="51"/>
      <c r="CA974" s="51"/>
      <c r="CB974" s="51"/>
    </row>
    <row r="975" spans="1:80" ht="9.75" customHeight="1" x14ac:dyDescent="0.4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  <c r="AW975" s="51"/>
      <c r="AX975" s="51"/>
      <c r="AY975" s="51"/>
      <c r="AZ975" s="51"/>
      <c r="BA975" s="51"/>
      <c r="BB975" s="51"/>
      <c r="BC975" s="51"/>
      <c r="BD975" s="51"/>
      <c r="BE975" s="51"/>
      <c r="BF975" s="51"/>
      <c r="BG975" s="51"/>
      <c r="BH975" s="51"/>
      <c r="BI975" s="51"/>
      <c r="BJ975" s="51"/>
      <c r="BK975" s="51"/>
      <c r="BL975" s="51"/>
      <c r="BM975" s="51"/>
      <c r="BN975" s="51"/>
      <c r="BO975" s="51"/>
      <c r="BP975" s="51"/>
      <c r="BQ975" s="51"/>
      <c r="BR975" s="51"/>
      <c r="BS975" s="51"/>
      <c r="BT975" s="51"/>
      <c r="BU975" s="51"/>
      <c r="BV975" s="51"/>
      <c r="BW975" s="51"/>
      <c r="BX975" s="51"/>
      <c r="BY975" s="51"/>
      <c r="BZ975" s="51"/>
      <c r="CA975" s="51"/>
      <c r="CB975" s="51"/>
    </row>
    <row r="976" spans="1:80" ht="9.75" customHeight="1" x14ac:dyDescent="0.4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  <c r="AW976" s="51"/>
      <c r="AX976" s="51"/>
      <c r="AY976" s="51"/>
      <c r="AZ976" s="51"/>
      <c r="BA976" s="51"/>
      <c r="BB976" s="51"/>
      <c r="BC976" s="51"/>
      <c r="BD976" s="51"/>
      <c r="BE976" s="51"/>
      <c r="BF976" s="51"/>
      <c r="BG976" s="51"/>
      <c r="BH976" s="51"/>
      <c r="BI976" s="51"/>
      <c r="BJ976" s="51"/>
      <c r="BK976" s="51"/>
      <c r="BL976" s="51"/>
      <c r="BM976" s="51"/>
      <c r="BN976" s="51"/>
      <c r="BO976" s="51"/>
      <c r="BP976" s="51"/>
      <c r="BQ976" s="51"/>
      <c r="BR976" s="51"/>
      <c r="BS976" s="51"/>
      <c r="BT976" s="51"/>
      <c r="BU976" s="51"/>
      <c r="BV976" s="51"/>
      <c r="BW976" s="51"/>
      <c r="BX976" s="51"/>
      <c r="BY976" s="51"/>
      <c r="BZ976" s="51"/>
      <c r="CA976" s="51"/>
      <c r="CB976" s="51"/>
    </row>
    <row r="977" spans="1:80" ht="9.75" customHeight="1" x14ac:dyDescent="0.4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  <c r="AW977" s="51"/>
      <c r="AX977" s="51"/>
      <c r="AY977" s="51"/>
      <c r="AZ977" s="51"/>
      <c r="BA977" s="51"/>
      <c r="BB977" s="51"/>
      <c r="BC977" s="51"/>
      <c r="BD977" s="51"/>
      <c r="BE977" s="51"/>
      <c r="BF977" s="51"/>
      <c r="BG977" s="51"/>
      <c r="BH977" s="51"/>
      <c r="BI977" s="51"/>
      <c r="BJ977" s="51"/>
      <c r="BK977" s="51"/>
      <c r="BL977" s="51"/>
      <c r="BM977" s="51"/>
      <c r="BN977" s="51"/>
      <c r="BO977" s="51"/>
      <c r="BP977" s="51"/>
      <c r="BQ977" s="51"/>
      <c r="BR977" s="51"/>
      <c r="BS977" s="51"/>
      <c r="BT977" s="51"/>
      <c r="BU977" s="51"/>
      <c r="BV977" s="51"/>
      <c r="BW977" s="51"/>
      <c r="BX977" s="51"/>
      <c r="BY977" s="51"/>
      <c r="BZ977" s="51"/>
      <c r="CA977" s="51"/>
      <c r="CB977" s="51"/>
    </row>
    <row r="978" spans="1:80" ht="9.75" customHeight="1" x14ac:dyDescent="0.4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  <c r="AW978" s="51"/>
      <c r="AX978" s="51"/>
      <c r="AY978" s="51"/>
      <c r="AZ978" s="51"/>
      <c r="BA978" s="51"/>
      <c r="BB978" s="51"/>
      <c r="BC978" s="51"/>
      <c r="BD978" s="51"/>
      <c r="BE978" s="51"/>
      <c r="BF978" s="51"/>
      <c r="BG978" s="51"/>
      <c r="BH978" s="51"/>
      <c r="BI978" s="51"/>
      <c r="BJ978" s="51"/>
      <c r="BK978" s="51"/>
      <c r="BL978" s="51"/>
      <c r="BM978" s="51"/>
      <c r="BN978" s="51"/>
      <c r="BO978" s="51"/>
      <c r="BP978" s="51"/>
      <c r="BQ978" s="51"/>
      <c r="BR978" s="51"/>
      <c r="BS978" s="51"/>
      <c r="BT978" s="51"/>
      <c r="BU978" s="51"/>
      <c r="BV978" s="51"/>
      <c r="BW978" s="51"/>
      <c r="BX978" s="51"/>
      <c r="BY978" s="51"/>
      <c r="BZ978" s="51"/>
      <c r="CA978" s="51"/>
      <c r="CB978" s="51"/>
    </row>
    <row r="979" spans="1:80" ht="9.75" customHeight="1" x14ac:dyDescent="0.4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  <c r="AW979" s="51"/>
      <c r="AX979" s="51"/>
      <c r="AY979" s="51"/>
      <c r="AZ979" s="51"/>
      <c r="BA979" s="51"/>
      <c r="BB979" s="51"/>
      <c r="BC979" s="51"/>
      <c r="BD979" s="51"/>
      <c r="BE979" s="51"/>
      <c r="BF979" s="51"/>
      <c r="BG979" s="51"/>
      <c r="BH979" s="51"/>
      <c r="BI979" s="51"/>
      <c r="BJ979" s="51"/>
      <c r="BK979" s="51"/>
      <c r="BL979" s="51"/>
      <c r="BM979" s="51"/>
      <c r="BN979" s="51"/>
      <c r="BO979" s="51"/>
      <c r="BP979" s="51"/>
      <c r="BQ979" s="51"/>
      <c r="BR979" s="51"/>
      <c r="BS979" s="51"/>
      <c r="BT979" s="51"/>
      <c r="BU979" s="51"/>
      <c r="BV979" s="51"/>
      <c r="BW979" s="51"/>
      <c r="BX979" s="51"/>
      <c r="BY979" s="51"/>
      <c r="BZ979" s="51"/>
      <c r="CA979" s="51"/>
      <c r="CB979" s="51"/>
    </row>
    <row r="980" spans="1:80" ht="9.75" customHeight="1" x14ac:dyDescent="0.4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  <c r="AW980" s="51"/>
      <c r="AX980" s="51"/>
      <c r="AY980" s="51"/>
      <c r="AZ980" s="51"/>
      <c r="BA980" s="51"/>
      <c r="BB980" s="51"/>
      <c r="BC980" s="51"/>
      <c r="BD980" s="51"/>
      <c r="BE980" s="51"/>
      <c r="BF980" s="51"/>
      <c r="BG980" s="51"/>
      <c r="BH980" s="51"/>
      <c r="BI980" s="51"/>
      <c r="BJ980" s="51"/>
      <c r="BK980" s="51"/>
      <c r="BL980" s="51"/>
      <c r="BM980" s="51"/>
      <c r="BN980" s="51"/>
      <c r="BO980" s="51"/>
      <c r="BP980" s="51"/>
      <c r="BQ980" s="51"/>
      <c r="BR980" s="51"/>
      <c r="BS980" s="51"/>
      <c r="BT980" s="51"/>
      <c r="BU980" s="51"/>
      <c r="BV980" s="51"/>
      <c r="BW980" s="51"/>
      <c r="BX980" s="51"/>
      <c r="BY980" s="51"/>
      <c r="BZ980" s="51"/>
      <c r="CA980" s="51"/>
      <c r="CB980" s="51"/>
    </row>
    <row r="981" spans="1:80" ht="9.75" customHeight="1" x14ac:dyDescent="0.4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  <c r="AW981" s="51"/>
      <c r="AX981" s="51"/>
      <c r="AY981" s="51"/>
      <c r="AZ981" s="51"/>
      <c r="BA981" s="51"/>
      <c r="BB981" s="51"/>
      <c r="BC981" s="51"/>
      <c r="BD981" s="51"/>
      <c r="BE981" s="51"/>
      <c r="BF981" s="51"/>
      <c r="BG981" s="51"/>
      <c r="BH981" s="51"/>
      <c r="BI981" s="51"/>
      <c r="BJ981" s="51"/>
      <c r="BK981" s="51"/>
      <c r="BL981" s="51"/>
      <c r="BM981" s="51"/>
      <c r="BN981" s="51"/>
      <c r="BO981" s="51"/>
      <c r="BP981" s="51"/>
      <c r="BQ981" s="51"/>
      <c r="BR981" s="51"/>
      <c r="BS981" s="51"/>
      <c r="BT981" s="51"/>
      <c r="BU981" s="51"/>
      <c r="BV981" s="51"/>
      <c r="BW981" s="51"/>
      <c r="BX981" s="51"/>
      <c r="BY981" s="51"/>
      <c r="BZ981" s="51"/>
      <c r="CA981" s="51"/>
      <c r="CB981" s="51"/>
    </row>
    <row r="982" spans="1:80" ht="9.75" customHeight="1" x14ac:dyDescent="0.4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  <c r="AW982" s="51"/>
      <c r="AX982" s="51"/>
      <c r="AY982" s="51"/>
      <c r="AZ982" s="51"/>
      <c r="BA982" s="51"/>
      <c r="BB982" s="51"/>
      <c r="BC982" s="51"/>
      <c r="BD982" s="51"/>
      <c r="BE982" s="51"/>
      <c r="BF982" s="51"/>
      <c r="BG982" s="51"/>
      <c r="BH982" s="51"/>
      <c r="BI982" s="51"/>
      <c r="BJ982" s="51"/>
      <c r="BK982" s="51"/>
      <c r="BL982" s="51"/>
      <c r="BM982" s="51"/>
      <c r="BN982" s="51"/>
      <c r="BO982" s="51"/>
      <c r="BP982" s="51"/>
      <c r="BQ982" s="51"/>
      <c r="BR982" s="51"/>
      <c r="BS982" s="51"/>
      <c r="BT982" s="51"/>
      <c r="BU982" s="51"/>
      <c r="BV982" s="51"/>
      <c r="BW982" s="51"/>
      <c r="BX982" s="51"/>
      <c r="BY982" s="51"/>
      <c r="BZ982" s="51"/>
      <c r="CA982" s="51"/>
      <c r="CB982" s="51"/>
    </row>
    <row r="983" spans="1:80" ht="9.75" customHeight="1" x14ac:dyDescent="0.4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  <c r="AW983" s="51"/>
      <c r="AX983" s="51"/>
      <c r="AY983" s="51"/>
      <c r="AZ983" s="51"/>
      <c r="BA983" s="51"/>
      <c r="BB983" s="51"/>
      <c r="BC983" s="51"/>
      <c r="BD983" s="51"/>
      <c r="BE983" s="51"/>
      <c r="BF983" s="51"/>
      <c r="BG983" s="51"/>
      <c r="BH983" s="51"/>
      <c r="BI983" s="51"/>
      <c r="BJ983" s="51"/>
      <c r="BK983" s="51"/>
      <c r="BL983" s="51"/>
      <c r="BM983" s="51"/>
      <c r="BN983" s="51"/>
      <c r="BO983" s="51"/>
      <c r="BP983" s="51"/>
      <c r="BQ983" s="51"/>
      <c r="BR983" s="51"/>
      <c r="BS983" s="51"/>
      <c r="BT983" s="51"/>
      <c r="BU983" s="51"/>
      <c r="BV983" s="51"/>
      <c r="BW983" s="51"/>
      <c r="BX983" s="51"/>
      <c r="BY983" s="51"/>
      <c r="BZ983" s="51"/>
      <c r="CA983" s="51"/>
      <c r="CB983" s="51"/>
    </row>
    <row r="984" spans="1:80" ht="9.75" customHeight="1" x14ac:dyDescent="0.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  <c r="AW984" s="51"/>
      <c r="AX984" s="51"/>
      <c r="AY984" s="51"/>
      <c r="AZ984" s="51"/>
      <c r="BA984" s="51"/>
      <c r="BB984" s="51"/>
      <c r="BC984" s="51"/>
      <c r="BD984" s="51"/>
      <c r="BE984" s="51"/>
      <c r="BF984" s="51"/>
      <c r="BG984" s="51"/>
      <c r="BH984" s="51"/>
      <c r="BI984" s="51"/>
      <c r="BJ984" s="51"/>
      <c r="BK984" s="51"/>
      <c r="BL984" s="51"/>
      <c r="BM984" s="51"/>
      <c r="BN984" s="51"/>
      <c r="BO984" s="51"/>
      <c r="BP984" s="51"/>
      <c r="BQ984" s="51"/>
      <c r="BR984" s="51"/>
      <c r="BS984" s="51"/>
      <c r="BT984" s="51"/>
      <c r="BU984" s="51"/>
      <c r="BV984" s="51"/>
      <c r="BW984" s="51"/>
      <c r="BX984" s="51"/>
      <c r="BY984" s="51"/>
      <c r="BZ984" s="51"/>
      <c r="CA984" s="51"/>
      <c r="CB984" s="51"/>
    </row>
    <row r="985" spans="1:80" ht="9.75" customHeight="1" x14ac:dyDescent="0.4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  <c r="AX985" s="51"/>
      <c r="AY985" s="51"/>
      <c r="AZ985" s="51"/>
      <c r="BA985" s="51"/>
      <c r="BB985" s="51"/>
      <c r="BC985" s="51"/>
      <c r="BD985" s="51"/>
      <c r="BE985" s="51"/>
      <c r="BF985" s="51"/>
      <c r="BG985" s="51"/>
      <c r="BH985" s="51"/>
      <c r="BI985" s="51"/>
      <c r="BJ985" s="51"/>
      <c r="BK985" s="51"/>
      <c r="BL985" s="51"/>
      <c r="BM985" s="51"/>
      <c r="BN985" s="51"/>
      <c r="BO985" s="51"/>
      <c r="BP985" s="51"/>
      <c r="BQ985" s="51"/>
      <c r="BR985" s="51"/>
      <c r="BS985" s="51"/>
      <c r="BT985" s="51"/>
      <c r="BU985" s="51"/>
      <c r="BV985" s="51"/>
      <c r="BW985" s="51"/>
      <c r="BX985" s="51"/>
      <c r="BY985" s="51"/>
      <c r="BZ985" s="51"/>
      <c r="CA985" s="51"/>
      <c r="CB985" s="51"/>
    </row>
    <row r="986" spans="1:80" ht="9.75" customHeight="1" x14ac:dyDescent="0.4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  <c r="AX986" s="51"/>
      <c r="AY986" s="51"/>
      <c r="AZ986" s="51"/>
      <c r="BA986" s="51"/>
      <c r="BB986" s="51"/>
      <c r="BC986" s="51"/>
      <c r="BD986" s="51"/>
      <c r="BE986" s="51"/>
      <c r="BF986" s="51"/>
      <c r="BG986" s="51"/>
      <c r="BH986" s="51"/>
      <c r="BI986" s="51"/>
      <c r="BJ986" s="51"/>
      <c r="BK986" s="51"/>
      <c r="BL986" s="51"/>
      <c r="BM986" s="51"/>
      <c r="BN986" s="51"/>
      <c r="BO986" s="51"/>
      <c r="BP986" s="51"/>
      <c r="BQ986" s="51"/>
      <c r="BR986" s="51"/>
      <c r="BS986" s="51"/>
      <c r="BT986" s="51"/>
      <c r="BU986" s="51"/>
      <c r="BV986" s="51"/>
      <c r="BW986" s="51"/>
      <c r="BX986" s="51"/>
      <c r="BY986" s="51"/>
      <c r="BZ986" s="51"/>
      <c r="CA986" s="51"/>
      <c r="CB986" s="51"/>
    </row>
    <row r="987" spans="1:80" ht="9.75" customHeight="1" x14ac:dyDescent="0.4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  <c r="AW987" s="51"/>
      <c r="AX987" s="51"/>
      <c r="AY987" s="51"/>
      <c r="AZ987" s="51"/>
      <c r="BA987" s="51"/>
      <c r="BB987" s="51"/>
      <c r="BC987" s="51"/>
      <c r="BD987" s="51"/>
      <c r="BE987" s="51"/>
      <c r="BF987" s="51"/>
      <c r="BG987" s="51"/>
      <c r="BH987" s="51"/>
      <c r="BI987" s="51"/>
      <c r="BJ987" s="51"/>
      <c r="BK987" s="51"/>
      <c r="BL987" s="51"/>
      <c r="BM987" s="51"/>
      <c r="BN987" s="51"/>
      <c r="BO987" s="51"/>
      <c r="BP987" s="51"/>
      <c r="BQ987" s="51"/>
      <c r="BR987" s="51"/>
      <c r="BS987" s="51"/>
      <c r="BT987" s="51"/>
      <c r="BU987" s="51"/>
      <c r="BV987" s="51"/>
      <c r="BW987" s="51"/>
      <c r="BX987" s="51"/>
      <c r="BY987" s="51"/>
      <c r="BZ987" s="51"/>
      <c r="CA987" s="51"/>
      <c r="CB987" s="51"/>
    </row>
    <row r="988" spans="1:80" ht="9.75" customHeight="1" x14ac:dyDescent="0.4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  <c r="AX988" s="51"/>
      <c r="AY988" s="51"/>
      <c r="AZ988" s="51"/>
      <c r="BA988" s="51"/>
      <c r="BB988" s="51"/>
      <c r="BC988" s="51"/>
      <c r="BD988" s="51"/>
      <c r="BE988" s="51"/>
      <c r="BF988" s="51"/>
      <c r="BG988" s="51"/>
      <c r="BH988" s="51"/>
      <c r="BI988" s="51"/>
      <c r="BJ988" s="51"/>
      <c r="BK988" s="51"/>
      <c r="BL988" s="51"/>
      <c r="BM988" s="51"/>
      <c r="BN988" s="51"/>
      <c r="BO988" s="51"/>
      <c r="BP988" s="51"/>
      <c r="BQ988" s="51"/>
      <c r="BR988" s="51"/>
      <c r="BS988" s="51"/>
      <c r="BT988" s="51"/>
      <c r="BU988" s="51"/>
      <c r="BV988" s="51"/>
      <c r="BW988" s="51"/>
      <c r="BX988" s="51"/>
      <c r="BY988" s="51"/>
      <c r="BZ988" s="51"/>
      <c r="CA988" s="51"/>
      <c r="CB988" s="51"/>
    </row>
    <row r="989" spans="1:80" ht="9.75" customHeight="1" x14ac:dyDescent="0.4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  <c r="AX989" s="51"/>
      <c r="AY989" s="51"/>
      <c r="AZ989" s="51"/>
      <c r="BA989" s="51"/>
      <c r="BB989" s="51"/>
      <c r="BC989" s="51"/>
      <c r="BD989" s="51"/>
      <c r="BE989" s="51"/>
      <c r="BF989" s="51"/>
      <c r="BG989" s="51"/>
      <c r="BH989" s="51"/>
      <c r="BI989" s="51"/>
      <c r="BJ989" s="51"/>
      <c r="BK989" s="51"/>
      <c r="BL989" s="51"/>
      <c r="BM989" s="51"/>
      <c r="BN989" s="51"/>
      <c r="BO989" s="51"/>
      <c r="BP989" s="51"/>
      <c r="BQ989" s="51"/>
      <c r="BR989" s="51"/>
      <c r="BS989" s="51"/>
      <c r="BT989" s="51"/>
      <c r="BU989" s="51"/>
      <c r="BV989" s="51"/>
      <c r="BW989" s="51"/>
      <c r="BX989" s="51"/>
      <c r="BY989" s="51"/>
      <c r="BZ989" s="51"/>
      <c r="CA989" s="51"/>
      <c r="CB989" s="51"/>
    </row>
    <row r="990" spans="1:80" ht="9.75" customHeight="1" x14ac:dyDescent="0.4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  <c r="AV990" s="51"/>
      <c r="AW990" s="51"/>
      <c r="AX990" s="51"/>
      <c r="AY990" s="51"/>
      <c r="AZ990" s="51"/>
      <c r="BA990" s="51"/>
      <c r="BB990" s="51"/>
      <c r="BC990" s="51"/>
      <c r="BD990" s="51"/>
      <c r="BE990" s="51"/>
      <c r="BF990" s="51"/>
      <c r="BG990" s="51"/>
      <c r="BH990" s="51"/>
      <c r="BI990" s="51"/>
      <c r="BJ990" s="51"/>
      <c r="BK990" s="51"/>
      <c r="BL990" s="51"/>
      <c r="BM990" s="51"/>
      <c r="BN990" s="51"/>
      <c r="BO990" s="51"/>
      <c r="BP990" s="51"/>
      <c r="BQ990" s="51"/>
      <c r="BR990" s="51"/>
      <c r="BS990" s="51"/>
      <c r="BT990" s="51"/>
      <c r="BU990" s="51"/>
      <c r="BV990" s="51"/>
      <c r="BW990" s="51"/>
      <c r="BX990" s="51"/>
      <c r="BY990" s="51"/>
      <c r="BZ990" s="51"/>
      <c r="CA990" s="51"/>
      <c r="CB990" s="51"/>
    </row>
    <row r="991" spans="1:80" ht="9.75" customHeight="1" x14ac:dyDescent="0.4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  <c r="AW991" s="51"/>
      <c r="AX991" s="51"/>
      <c r="AY991" s="51"/>
      <c r="AZ991" s="51"/>
      <c r="BA991" s="51"/>
      <c r="BB991" s="51"/>
      <c r="BC991" s="51"/>
      <c r="BD991" s="51"/>
      <c r="BE991" s="51"/>
      <c r="BF991" s="51"/>
      <c r="BG991" s="51"/>
      <c r="BH991" s="51"/>
      <c r="BI991" s="51"/>
      <c r="BJ991" s="51"/>
      <c r="BK991" s="51"/>
      <c r="BL991" s="51"/>
      <c r="BM991" s="51"/>
      <c r="BN991" s="51"/>
      <c r="BO991" s="51"/>
      <c r="BP991" s="51"/>
      <c r="BQ991" s="51"/>
      <c r="BR991" s="51"/>
      <c r="BS991" s="51"/>
      <c r="BT991" s="51"/>
      <c r="BU991" s="51"/>
      <c r="BV991" s="51"/>
      <c r="BW991" s="51"/>
      <c r="BX991" s="51"/>
      <c r="BY991" s="51"/>
      <c r="BZ991" s="51"/>
      <c r="CA991" s="51"/>
      <c r="CB991" s="51"/>
    </row>
    <row r="992" spans="1:80" ht="9.75" customHeight="1" x14ac:dyDescent="0.4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  <c r="AV992" s="51"/>
      <c r="AW992" s="51"/>
      <c r="AX992" s="51"/>
      <c r="AY992" s="51"/>
      <c r="AZ992" s="51"/>
      <c r="BA992" s="51"/>
      <c r="BB992" s="51"/>
      <c r="BC992" s="51"/>
      <c r="BD992" s="51"/>
      <c r="BE992" s="51"/>
      <c r="BF992" s="51"/>
      <c r="BG992" s="51"/>
      <c r="BH992" s="51"/>
      <c r="BI992" s="51"/>
      <c r="BJ992" s="51"/>
      <c r="BK992" s="51"/>
      <c r="BL992" s="51"/>
      <c r="BM992" s="51"/>
      <c r="BN992" s="51"/>
      <c r="BO992" s="51"/>
      <c r="BP992" s="51"/>
      <c r="BQ992" s="51"/>
      <c r="BR992" s="51"/>
      <c r="BS992" s="51"/>
      <c r="BT992" s="51"/>
      <c r="BU992" s="51"/>
      <c r="BV992" s="51"/>
      <c r="BW992" s="51"/>
      <c r="BX992" s="51"/>
      <c r="BY992" s="51"/>
      <c r="BZ992" s="51"/>
      <c r="CA992" s="51"/>
      <c r="CB992" s="51"/>
    </row>
    <row r="993" spans="1:80" ht="9.75" customHeight="1" x14ac:dyDescent="0.4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  <c r="AV993" s="51"/>
      <c r="AW993" s="51"/>
      <c r="AX993" s="51"/>
      <c r="AY993" s="51"/>
      <c r="AZ993" s="51"/>
      <c r="BA993" s="51"/>
      <c r="BB993" s="51"/>
      <c r="BC993" s="51"/>
      <c r="BD993" s="51"/>
      <c r="BE993" s="51"/>
      <c r="BF993" s="51"/>
      <c r="BG993" s="51"/>
      <c r="BH993" s="51"/>
      <c r="BI993" s="51"/>
      <c r="BJ993" s="51"/>
      <c r="BK993" s="51"/>
      <c r="BL993" s="51"/>
      <c r="BM993" s="51"/>
      <c r="BN993" s="51"/>
      <c r="BO993" s="51"/>
      <c r="BP993" s="51"/>
      <c r="BQ993" s="51"/>
      <c r="BR993" s="51"/>
      <c r="BS993" s="51"/>
      <c r="BT993" s="51"/>
      <c r="BU993" s="51"/>
      <c r="BV993" s="51"/>
      <c r="BW993" s="51"/>
      <c r="BX993" s="51"/>
      <c r="BY993" s="51"/>
      <c r="BZ993" s="51"/>
      <c r="CA993" s="51"/>
      <c r="CB993" s="51"/>
    </row>
    <row r="994" spans="1:80" ht="9.75" customHeight="1" x14ac:dyDescent="0.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  <c r="AU994" s="51"/>
      <c r="AV994" s="51"/>
      <c r="AW994" s="51"/>
      <c r="AX994" s="51"/>
      <c r="AY994" s="51"/>
      <c r="AZ994" s="51"/>
      <c r="BA994" s="51"/>
      <c r="BB994" s="51"/>
      <c r="BC994" s="51"/>
      <c r="BD994" s="51"/>
      <c r="BE994" s="51"/>
      <c r="BF994" s="51"/>
      <c r="BG994" s="51"/>
      <c r="BH994" s="51"/>
      <c r="BI994" s="51"/>
      <c r="BJ994" s="51"/>
      <c r="BK994" s="51"/>
      <c r="BL994" s="51"/>
      <c r="BM994" s="51"/>
      <c r="BN994" s="51"/>
      <c r="BO994" s="51"/>
      <c r="BP994" s="51"/>
      <c r="BQ994" s="51"/>
      <c r="BR994" s="51"/>
      <c r="BS994" s="51"/>
      <c r="BT994" s="51"/>
      <c r="BU994" s="51"/>
      <c r="BV994" s="51"/>
      <c r="BW994" s="51"/>
      <c r="BX994" s="51"/>
      <c r="BY994" s="51"/>
      <c r="BZ994" s="51"/>
      <c r="CA994" s="51"/>
      <c r="CB994" s="51"/>
    </row>
    <row r="995" spans="1:80" ht="9.75" customHeight="1" x14ac:dyDescent="0.4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  <c r="AU995" s="51"/>
      <c r="AV995" s="51"/>
      <c r="AW995" s="51"/>
      <c r="AX995" s="51"/>
      <c r="AY995" s="51"/>
      <c r="AZ995" s="51"/>
      <c r="BA995" s="51"/>
      <c r="BB995" s="51"/>
      <c r="BC995" s="51"/>
      <c r="BD995" s="51"/>
      <c r="BE995" s="51"/>
      <c r="BF995" s="51"/>
      <c r="BG995" s="51"/>
      <c r="BH995" s="51"/>
      <c r="BI995" s="51"/>
      <c r="BJ995" s="51"/>
      <c r="BK995" s="51"/>
      <c r="BL995" s="51"/>
      <c r="BM995" s="51"/>
      <c r="BN995" s="51"/>
      <c r="BO995" s="51"/>
      <c r="BP995" s="51"/>
      <c r="BQ995" s="51"/>
      <c r="BR995" s="51"/>
      <c r="BS995" s="51"/>
      <c r="BT995" s="51"/>
      <c r="BU995" s="51"/>
      <c r="BV995" s="51"/>
      <c r="BW995" s="51"/>
      <c r="BX995" s="51"/>
      <c r="BY995" s="51"/>
      <c r="BZ995" s="51"/>
      <c r="CA995" s="51"/>
      <c r="CB995" s="51"/>
    </row>
    <row r="996" spans="1:80" ht="9.75" customHeight="1" x14ac:dyDescent="0.4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  <c r="AU996" s="51"/>
      <c r="AV996" s="51"/>
      <c r="AW996" s="51"/>
      <c r="AX996" s="51"/>
      <c r="AY996" s="51"/>
      <c r="AZ996" s="51"/>
      <c r="BA996" s="51"/>
      <c r="BB996" s="51"/>
      <c r="BC996" s="51"/>
      <c r="BD996" s="51"/>
      <c r="BE996" s="51"/>
      <c r="BF996" s="51"/>
      <c r="BG996" s="51"/>
      <c r="BH996" s="51"/>
      <c r="BI996" s="51"/>
      <c r="BJ996" s="51"/>
      <c r="BK996" s="51"/>
      <c r="BL996" s="51"/>
      <c r="BM996" s="51"/>
      <c r="BN996" s="51"/>
      <c r="BO996" s="51"/>
      <c r="BP996" s="51"/>
      <c r="BQ996" s="51"/>
      <c r="BR996" s="51"/>
      <c r="BS996" s="51"/>
      <c r="BT996" s="51"/>
      <c r="BU996" s="51"/>
      <c r="BV996" s="51"/>
      <c r="BW996" s="51"/>
      <c r="BX996" s="51"/>
      <c r="BY996" s="51"/>
      <c r="BZ996" s="51"/>
      <c r="CA996" s="51"/>
      <c r="CB996" s="51"/>
    </row>
    <row r="997" spans="1:80" ht="9.75" customHeight="1" x14ac:dyDescent="0.4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  <c r="AU997" s="51"/>
      <c r="AV997" s="51"/>
      <c r="AW997" s="51"/>
      <c r="AX997" s="51"/>
      <c r="AY997" s="51"/>
      <c r="AZ997" s="51"/>
      <c r="BA997" s="51"/>
      <c r="BB997" s="51"/>
      <c r="BC997" s="51"/>
      <c r="BD997" s="51"/>
      <c r="BE997" s="51"/>
      <c r="BF997" s="51"/>
      <c r="BG997" s="51"/>
      <c r="BH997" s="51"/>
      <c r="BI997" s="51"/>
      <c r="BJ997" s="51"/>
      <c r="BK997" s="51"/>
      <c r="BL997" s="51"/>
      <c r="BM997" s="51"/>
      <c r="BN997" s="51"/>
      <c r="BO997" s="51"/>
      <c r="BP997" s="51"/>
      <c r="BQ997" s="51"/>
      <c r="BR997" s="51"/>
      <c r="BS997" s="51"/>
      <c r="BT997" s="51"/>
      <c r="BU997" s="51"/>
      <c r="BV997" s="51"/>
      <c r="BW997" s="51"/>
      <c r="BX997" s="51"/>
      <c r="BY997" s="51"/>
      <c r="BZ997" s="51"/>
      <c r="CA997" s="51"/>
      <c r="CB997" s="51"/>
    </row>
    <row r="998" spans="1:80" ht="9.75" customHeight="1" x14ac:dyDescent="0.4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R998" s="51"/>
      <c r="AS998" s="51"/>
      <c r="AT998" s="51"/>
      <c r="AU998" s="51"/>
      <c r="AV998" s="51"/>
      <c r="AW998" s="51"/>
      <c r="AX998" s="51"/>
      <c r="AY998" s="51"/>
      <c r="AZ998" s="51"/>
      <c r="BA998" s="51"/>
      <c r="BB998" s="51"/>
      <c r="BC998" s="51"/>
      <c r="BD998" s="51"/>
      <c r="BE998" s="51"/>
      <c r="BF998" s="51"/>
      <c r="BG998" s="51"/>
      <c r="BH998" s="51"/>
      <c r="BI998" s="51"/>
      <c r="BJ998" s="51"/>
      <c r="BK998" s="51"/>
      <c r="BL998" s="51"/>
      <c r="BM998" s="51"/>
      <c r="BN998" s="51"/>
      <c r="BO998" s="51"/>
      <c r="BP998" s="51"/>
      <c r="BQ998" s="51"/>
      <c r="BR998" s="51"/>
      <c r="BS998" s="51"/>
      <c r="BT998" s="51"/>
      <c r="BU998" s="51"/>
      <c r="BV998" s="51"/>
      <c r="BW998" s="51"/>
      <c r="BX998" s="51"/>
      <c r="BY998" s="51"/>
      <c r="BZ998" s="51"/>
      <c r="CA998" s="51"/>
      <c r="CB998" s="51"/>
    </row>
    <row r="999" spans="1:80" ht="9.75" customHeight="1" x14ac:dyDescent="0.4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R999" s="51"/>
      <c r="AS999" s="51"/>
      <c r="AT999" s="51"/>
      <c r="AU999" s="51"/>
      <c r="AV999" s="51"/>
      <c r="AW999" s="51"/>
      <c r="AX999" s="51"/>
      <c r="AY999" s="51"/>
      <c r="AZ999" s="51"/>
      <c r="BA999" s="51"/>
      <c r="BB999" s="51"/>
      <c r="BC999" s="51"/>
      <c r="BD999" s="51"/>
      <c r="BE999" s="51"/>
      <c r="BF999" s="51"/>
      <c r="BG999" s="51"/>
      <c r="BH999" s="51"/>
      <c r="BI999" s="51"/>
      <c r="BJ999" s="51"/>
      <c r="BK999" s="51"/>
      <c r="BL999" s="51"/>
      <c r="BM999" s="51"/>
      <c r="BN999" s="51"/>
      <c r="BO999" s="51"/>
      <c r="BP999" s="51"/>
      <c r="BQ999" s="51"/>
      <c r="BR999" s="51"/>
      <c r="BS999" s="51"/>
      <c r="BT999" s="51"/>
      <c r="BU999" s="51"/>
      <c r="BV999" s="51"/>
      <c r="BW999" s="51"/>
      <c r="BX999" s="51"/>
      <c r="BY999" s="51"/>
      <c r="BZ999" s="51"/>
      <c r="CA999" s="51"/>
      <c r="CB999" s="51"/>
    </row>
    <row r="1000" spans="1:80" ht="9.75" customHeight="1" x14ac:dyDescent="0.4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R1000" s="51"/>
      <c r="AS1000" s="51"/>
      <c r="AT1000" s="51"/>
      <c r="AU1000" s="51"/>
      <c r="AV1000" s="51"/>
      <c r="AW1000" s="51"/>
      <c r="AX1000" s="51"/>
      <c r="AY1000" s="51"/>
      <c r="AZ1000" s="51"/>
      <c r="BA1000" s="51"/>
      <c r="BB1000" s="51"/>
      <c r="BC1000" s="51"/>
      <c r="BD1000" s="51"/>
      <c r="BE1000" s="51"/>
      <c r="BF1000" s="51"/>
      <c r="BG1000" s="51"/>
      <c r="BH1000" s="51"/>
      <c r="BI1000" s="51"/>
      <c r="BJ1000" s="51"/>
      <c r="BK1000" s="51"/>
      <c r="BL1000" s="51"/>
      <c r="BM1000" s="51"/>
      <c r="BN1000" s="51"/>
      <c r="BO1000" s="51"/>
      <c r="BP1000" s="51"/>
      <c r="BQ1000" s="51"/>
      <c r="BR1000" s="51"/>
      <c r="BS1000" s="51"/>
      <c r="BT1000" s="51"/>
      <c r="BU1000" s="51"/>
      <c r="BV1000" s="51"/>
      <c r="BW1000" s="51"/>
      <c r="BX1000" s="51"/>
      <c r="BY1000" s="51"/>
      <c r="BZ1000" s="51"/>
      <c r="CA1000" s="51"/>
      <c r="CB1000" s="51"/>
    </row>
  </sheetData>
  <mergeCells count="12">
    <mergeCell ref="C28:AN46"/>
    <mergeCell ref="AQ28:CB46"/>
    <mergeCell ref="W2:AL3"/>
    <mergeCell ref="W4:AL7"/>
    <mergeCell ref="AO2:BD3"/>
    <mergeCell ref="AO4:BD7"/>
    <mergeCell ref="BG2:CB3"/>
    <mergeCell ref="BG4:CB7"/>
    <mergeCell ref="C9:CB10"/>
    <mergeCell ref="C11:CB24"/>
    <mergeCell ref="C26:AN27"/>
    <mergeCell ref="AQ26:CB2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4.4" x14ac:dyDescent="0.3"/>
  <cols>
    <col min="2" max="4" width="21.33203125" customWidth="1"/>
    <col min="5" max="5" width="6" customWidth="1"/>
    <col min="6" max="8" width="21.33203125" customWidth="1"/>
  </cols>
  <sheetData>
    <row r="1" spans="1:8" s="23" customFormat="1" ht="48" customHeight="1" thickBot="1" x14ac:dyDescent="0.6">
      <c r="A1" s="119" t="s">
        <v>36</v>
      </c>
      <c r="B1" s="119"/>
      <c r="C1" s="119"/>
      <c r="D1" s="119"/>
      <c r="E1" s="119"/>
      <c r="F1" s="119"/>
      <c r="G1" s="119"/>
      <c r="H1" s="119"/>
    </row>
    <row r="2" spans="1:8" ht="33.75" customHeight="1" thickBot="1" x14ac:dyDescent="0.35">
      <c r="B2" s="120" t="s">
        <v>39</v>
      </c>
      <c r="C2" s="121"/>
      <c r="D2" s="122"/>
      <c r="F2" s="120" t="s">
        <v>22</v>
      </c>
      <c r="G2" s="121"/>
      <c r="H2" s="122"/>
    </row>
    <row r="3" spans="1:8" ht="63.75" customHeight="1" x14ac:dyDescent="0.3">
      <c r="B3" s="25" t="s">
        <v>37</v>
      </c>
      <c r="C3" s="25" t="s">
        <v>38</v>
      </c>
      <c r="D3" s="25" t="s">
        <v>40</v>
      </c>
      <c r="F3" s="25" t="s">
        <v>37</v>
      </c>
      <c r="G3" s="25" t="s">
        <v>38</v>
      </c>
      <c r="H3" s="25" t="s">
        <v>40</v>
      </c>
    </row>
    <row r="4" spans="1:8" ht="63.75" customHeight="1" thickBot="1" x14ac:dyDescent="0.35">
      <c r="B4" s="24" t="e">
        <f>COUNTIF(#REF!,"&gt;0")</f>
        <v>#REF!</v>
      </c>
      <c r="C4" s="24" t="e">
        <f>SUM(#REF!)</f>
        <v>#REF!</v>
      </c>
      <c r="D4" s="26" t="e">
        <f>AVERAGE(#REF!)</f>
        <v>#REF!</v>
      </c>
      <c r="F4" s="24" t="e">
        <f>COUNTIF(#REF!,F2)</f>
        <v>#REF!</v>
      </c>
      <c r="G4" s="24" t="e">
        <f>SUMIF(#REF!,F2,#REF!)</f>
        <v>#REF!</v>
      </c>
      <c r="H4" s="26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4.4" x14ac:dyDescent="0.3"/>
  <cols>
    <col min="2" max="2" width="19.44140625" bestFit="1" customWidth="1"/>
    <col min="3" max="3" width="11.5546875" bestFit="1" customWidth="1"/>
    <col min="4" max="4" width="12.109375" bestFit="1" customWidth="1"/>
    <col min="5" max="5" width="17.88671875" bestFit="1" customWidth="1"/>
    <col min="6" max="6" width="22.33203125" bestFit="1" customWidth="1"/>
    <col min="7" max="7" width="5.5546875" bestFit="1" customWidth="1"/>
    <col min="8" max="8" width="13.6640625" bestFit="1" customWidth="1"/>
  </cols>
  <sheetData>
    <row r="2" spans="2:8" ht="18" x14ac:dyDescent="0.35">
      <c r="B2" s="22" t="s">
        <v>1</v>
      </c>
      <c r="C2" s="22" t="s">
        <v>16</v>
      </c>
    </row>
    <row r="3" spans="2:8" x14ac:dyDescent="0.3">
      <c r="B3" s="4" t="s">
        <v>4</v>
      </c>
      <c r="C3" s="4" t="s">
        <v>35</v>
      </c>
    </row>
    <row r="5" spans="2:8" ht="15" thickBot="1" x14ac:dyDescent="0.35"/>
    <row r="6" spans="2:8" ht="18.600000000000001" thickBot="1" x14ac:dyDescent="0.4">
      <c r="B6" s="12" t="s">
        <v>0</v>
      </c>
      <c r="C6" s="13" t="s">
        <v>1</v>
      </c>
      <c r="D6" s="13" t="s">
        <v>10</v>
      </c>
      <c r="E6" s="13" t="s">
        <v>11</v>
      </c>
      <c r="F6" s="13" t="s">
        <v>20</v>
      </c>
      <c r="G6" s="14" t="s">
        <v>16</v>
      </c>
      <c r="H6" s="13" t="s">
        <v>18</v>
      </c>
    </row>
    <row r="7" spans="2:8" x14ac:dyDescent="0.3">
      <c r="B7" s="9" t="s">
        <v>27</v>
      </c>
      <c r="C7" s="10" t="s">
        <v>4</v>
      </c>
      <c r="D7" s="11" t="s">
        <v>12</v>
      </c>
      <c r="E7" s="17">
        <v>92.9</v>
      </c>
      <c r="F7" s="17">
        <v>83.61</v>
      </c>
      <c r="G7" s="18">
        <v>6</v>
      </c>
      <c r="H7" s="17">
        <v>501.65999999999997</v>
      </c>
    </row>
    <row r="8" spans="2:8" x14ac:dyDescent="0.3">
      <c r="B8" s="9" t="s">
        <v>30</v>
      </c>
      <c r="C8" s="10" t="s">
        <v>4</v>
      </c>
      <c r="D8" s="11" t="s">
        <v>12</v>
      </c>
      <c r="E8" s="17">
        <v>48.9</v>
      </c>
      <c r="F8" s="17">
        <v>44.01</v>
      </c>
      <c r="G8" s="18">
        <v>2</v>
      </c>
      <c r="H8" s="17">
        <v>88.02</v>
      </c>
    </row>
    <row r="9" spans="2:8" x14ac:dyDescent="0.3">
      <c r="B9" s="9" t="s">
        <v>22</v>
      </c>
      <c r="C9" s="10" t="s">
        <v>4</v>
      </c>
      <c r="D9" s="11" t="s">
        <v>12</v>
      </c>
      <c r="E9" s="17">
        <v>42.5</v>
      </c>
      <c r="F9" s="17">
        <v>38.25</v>
      </c>
      <c r="G9" s="18">
        <v>6</v>
      </c>
      <c r="H9" s="17">
        <v>229.5</v>
      </c>
    </row>
    <row r="10" spans="2:8" x14ac:dyDescent="0.3">
      <c r="B10" s="9" t="s">
        <v>9</v>
      </c>
      <c r="C10" s="10" t="s">
        <v>4</v>
      </c>
      <c r="D10" s="11" t="s">
        <v>12</v>
      </c>
      <c r="E10" s="17">
        <v>32.9</v>
      </c>
      <c r="F10" s="17">
        <v>29.61</v>
      </c>
      <c r="G10" s="18">
        <v>6</v>
      </c>
      <c r="H10" s="17">
        <v>177.66</v>
      </c>
    </row>
    <row r="11" spans="2:8" x14ac:dyDescent="0.3">
      <c r="B11" s="5" t="s">
        <v>26</v>
      </c>
      <c r="C11" s="4" t="s">
        <v>4</v>
      </c>
      <c r="D11" s="3" t="s">
        <v>12</v>
      </c>
      <c r="E11" s="15">
        <v>299.89999999999998</v>
      </c>
      <c r="F11" s="15">
        <v>269.90999999999997</v>
      </c>
      <c r="G11" s="19">
        <v>1</v>
      </c>
      <c r="H11" s="15">
        <v>269.90999999999997</v>
      </c>
    </row>
    <row r="12" spans="2:8" x14ac:dyDescent="0.3">
      <c r="B12" s="5" t="s">
        <v>25</v>
      </c>
      <c r="C12" s="4" t="s">
        <v>4</v>
      </c>
      <c r="D12" s="3" t="s">
        <v>12</v>
      </c>
      <c r="E12" s="15">
        <v>299.89999999999998</v>
      </c>
      <c r="F12" s="15">
        <v>269.90999999999997</v>
      </c>
      <c r="G12" s="19">
        <v>1</v>
      </c>
      <c r="H12" s="15">
        <v>269.90999999999997</v>
      </c>
    </row>
    <row r="13" spans="2:8" x14ac:dyDescent="0.3">
      <c r="B13" s="5" t="s">
        <v>29</v>
      </c>
      <c r="C13" s="4" t="s">
        <v>4</v>
      </c>
      <c r="D13" s="3" t="s">
        <v>12</v>
      </c>
      <c r="E13" s="15">
        <v>93.5</v>
      </c>
      <c r="F13" s="15">
        <v>84.15</v>
      </c>
      <c r="G13" s="19">
        <v>2</v>
      </c>
      <c r="H13" s="15">
        <v>168.3</v>
      </c>
    </row>
    <row r="14" spans="2:8" ht="15" thickBot="1" x14ac:dyDescent="0.35">
      <c r="B14" s="6" t="s">
        <v>28</v>
      </c>
      <c r="C14" s="7" t="s">
        <v>4</v>
      </c>
      <c r="D14" s="8" t="s">
        <v>12</v>
      </c>
      <c r="E14" s="16">
        <v>146</v>
      </c>
      <c r="F14" s="16">
        <v>131.4</v>
      </c>
      <c r="G14" s="20">
        <v>2</v>
      </c>
      <c r="H14" s="16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8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11" baseType="lpstr">
      <vt:lpstr>Planilha3</vt:lpstr>
      <vt:lpstr>Produtos</vt:lpstr>
      <vt:lpstr>Vendas</vt:lpstr>
      <vt:lpstr>Dados para Graficos</vt:lpstr>
      <vt:lpstr>Dashboard (2)</vt:lpstr>
      <vt:lpstr>Dashboard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</dc:creator>
  <cp:lastModifiedBy>Samir Oliveira</cp:lastModifiedBy>
  <cp:lastPrinted>2023-06-07T14:57:58Z</cp:lastPrinted>
  <dcterms:created xsi:type="dcterms:W3CDTF">2023-06-02T17:54:12Z</dcterms:created>
  <dcterms:modified xsi:type="dcterms:W3CDTF">2025-10-28T00:19:19Z</dcterms:modified>
</cp:coreProperties>
</file>