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8f5aaddd19930e6c/Documents/"/>
    </mc:Choice>
  </mc:AlternateContent>
  <xr:revisionPtr revIDLastSave="930" documentId="8_{131D2F5C-1C62-45CA-827E-68F23084B02F}" xr6:coauthVersionLast="47" xr6:coauthVersionMax="47" xr10:uidLastSave="{B5787070-B236-40A9-880F-CA0262D5DA56}"/>
  <bookViews>
    <workbookView xWindow="-110" yWindow="-110" windowWidth="19420" windowHeight="10300" firstSheet="4" activeTab="8" xr2:uid="{00000000-000D-0000-FFFF-FFFF00000000}"/>
  </bookViews>
  <sheets>
    <sheet name="Combo Chart" sheetId="4" r:id="rId1"/>
    <sheet name="Waterfall Chart" sheetId="5" r:id="rId2"/>
    <sheet name="Pie Chart" sheetId="6" r:id="rId3"/>
    <sheet name="Map Chart" sheetId="7" r:id="rId4"/>
    <sheet name="Top 5 &amp; Slicer" sheetId="8" r:id="rId5"/>
    <sheet name="KPI" sheetId="9" r:id="rId6"/>
    <sheet name="Data" sheetId="1" r:id="rId7"/>
    <sheet name="KPI YoY" sheetId="11" r:id="rId8"/>
    <sheet name="Dashboard" sheetId="12" r:id="rId9"/>
    <sheet name="layout" sheetId="2" state="hidden" r:id="rId10"/>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5" l="1"/>
  <c r="D6" i="5"/>
  <c r="D4" i="5"/>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I10" i="11"/>
  <c r="I11" i="11"/>
  <c r="I12" i="11"/>
  <c r="I9" i="11"/>
  <c r="I8" i="11"/>
  <c r="E29" i="7"/>
  <c r="E32" i="7"/>
  <c r="E11" i="7"/>
  <c r="E38" i="7"/>
  <c r="E17" i="7"/>
  <c r="E12" i="7"/>
  <c r="E46" i="7"/>
  <c r="E28" i="7"/>
  <c r="H16" i="9"/>
  <c r="E21" i="7"/>
  <c r="E42" i="7"/>
  <c r="E40" i="7"/>
  <c r="E16" i="9"/>
  <c r="E37" i="7"/>
  <c r="E48" i="7"/>
  <c r="E27" i="7"/>
  <c r="E33" i="7"/>
  <c r="E45" i="7"/>
  <c r="E9" i="7"/>
  <c r="E35" i="7"/>
  <c r="E15" i="7"/>
  <c r="E49" i="7"/>
  <c r="E36" i="7"/>
  <c r="E8" i="7"/>
  <c r="E30" i="7"/>
  <c r="E51" i="7"/>
  <c r="K16" i="9"/>
  <c r="E6" i="7"/>
  <c r="E25" i="7"/>
  <c r="E43" i="7"/>
  <c r="E23" i="7"/>
  <c r="E18" i="7"/>
  <c r="E44" i="7"/>
  <c r="N16" i="9"/>
  <c r="E7" i="7"/>
  <c r="E41" i="7"/>
  <c r="E20" i="7"/>
  <c r="E39" i="7"/>
  <c r="E34" i="7"/>
  <c r="E52" i="7"/>
  <c r="E5" i="7"/>
  <c r="E31" i="7"/>
  <c r="E10" i="7"/>
  <c r="E14" i="7"/>
  <c r="E16" i="7"/>
  <c r="E50" i="7"/>
  <c r="E4" i="7"/>
  <c r="E13" i="7"/>
  <c r="E47" i="7"/>
  <c r="E26" i="7"/>
  <c r="E22" i="7"/>
  <c r="E24" i="7"/>
  <c r="E19" i="7"/>
  <c r="B16" i="9"/>
  <c r="E6" i="5"/>
  <c r="E5" i="5"/>
  <c r="E4" i="5"/>
</calcChain>
</file>

<file path=xl/sharedStrings.xml><?xml version="1.0" encoding="utf-8"?>
<sst xmlns="http://schemas.openxmlformats.org/spreadsheetml/2006/main" count="130135" uniqueCount="10955">
  <si>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</si>
  <si>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</si>
  <si>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</si>
  <si>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</si>
  <si>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</si>
  <si>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</si>
  <si>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</si>
  <si>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</si>
  <si>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</si>
  <si>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</si>
  <si>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</si>
  <si>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</si>
  <si>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</si>
  <si>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</si>
  <si>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</si>
  <si>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</si>
  <si>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</si>
  <si>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</si>
  <si>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</si>
  <si>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</si>
  <si>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</si>
  <si>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</si>
  <si>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</si>
  <si>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</si>
  <si>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</si>
  <si>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</si>
  <si>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</si>
  <si>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</si>
  <si>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</si>
  <si>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</si>
  <si>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</si>
  <si>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</si>
  <si>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</si>
  <si>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</si>
  <si>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</si>
  <si>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</si>
  <si>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</si>
  <si>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</si>
  <si>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</si>
  <si>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</si>
  <si>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</si>
  <si>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</si>
  <si>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</si>
  <si>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</si>
  <si>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</si>
  <si>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</si>
  <si>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</si>
  <si>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</si>
  <si>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</si>
  <si>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</si>
  <si>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</si>
  <si>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</si>
  <si>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</si>
  <si>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</si>
  <si>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</si>
  <si>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</si>
  <si>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</si>
  <si>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</si>
  <si>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</si>
  <si>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</si>
  <si>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</si>
  <si>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</si>
  <si>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</si>
  <si>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</si>
  <si>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</si>
  <si>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</si>
  <si>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</si>
  <si>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</si>
  <si>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</si>
  <si>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</si>
  <si>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</si>
  <si>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</si>
  <si>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</si>
  <si>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</si>
  <si>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</si>
  <si>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</si>
  <si>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</si>
  <si>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</si>
  <si>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</si>
  <si>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</si>
  <si>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</si>
  <si>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</si>
  <si>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</si>
  <si>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</si>
  <si>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</si>
  <si>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</si>
  <si>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</si>
  <si>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</si>
  <si>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</si>
  <si>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</si>
  <si>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</si>
  <si>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</si>
  <si>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</si>
  <si>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</si>
  <si>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</si>
  <si>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</si>
  <si>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</si>
  <si>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</si>
  <si>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</si>
  <si>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</si>
  <si>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</si>
  <si>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</si>
  <si>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</si>
  <si>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</si>
  <si>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</si>
  <si>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</si>
  <si>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</si>
  <si>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</si>
  <si>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</si>
  <si>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</si>
  <si>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</si>
  <si>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</si>
  <si>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</si>
  <si>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</si>
  <si>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</si>
  <si>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</si>
  <si>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</si>
  <si>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</si>
  <si>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</si>
  <si>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</si>
  <si>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</si>
  <si>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</si>
  <si>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</si>
  <si>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</si>
  <si>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</si>
  <si>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</si>
  <si>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</si>
  <si>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</si>
  <si>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</si>
  <si>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</si>
  <si>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</si>
  <si>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</si>
  <si>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</si>
  <si>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</si>
  <si>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</si>
  <si>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</si>
  <si>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</si>
  <si>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</si>
  <si>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</si>
  <si>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</si>
  <si>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</si>
  <si>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</si>
  <si>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</si>
  <si>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</si>
  <si>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</si>
  <si>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</si>
  <si>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</si>
  <si>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</si>
  <si>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</si>
  <si>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</si>
  <si>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</si>
  <si>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</si>
  <si>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</si>
  <si>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</si>
  <si>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</si>
  <si>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</si>
  <si>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</si>
  <si>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</si>
  <si>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</si>
  <si>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</si>
  <si>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</si>
  <si>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</si>
  <si>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</si>
  <si>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</si>
  <si>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</si>
  <si>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</si>
  <si>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</si>
  <si>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</si>
  <si>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</si>
  <si>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</si>
  <si>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</si>
  <si>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</si>
  <si>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</si>
  <si>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</si>
  <si>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</si>
  <si>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</si>
  <si>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</si>
  <si>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</si>
  <si>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</si>
  <si>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</si>
  <si>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</si>
  <si>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</si>
  <si>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</si>
  <si>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</si>
  <si>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</si>
  <si>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</si>
  <si>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</si>
  <si>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</si>
  <si>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</si>
  <si>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</si>
  <si>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</si>
  <si>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</si>
  <si>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</si>
  <si>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</si>
  <si>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</si>
  <si>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</si>
  <si>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</si>
  <si>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</si>
  <si>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</si>
  <si>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</si>
  <si>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</si>
  <si>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</si>
  <si>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</si>
  <si>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</si>
  <si>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</si>
  <si>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</si>
  <si>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</si>
  <si>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</si>
  <si>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</si>
  <si>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</si>
  <si>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</si>
  <si>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</si>
  <si>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</si>
  <si>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</si>
  <si>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</si>
  <si>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</si>
  <si>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</si>
  <si>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</si>
  <si>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</si>
  <si>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</si>
  <si>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</si>
  <si>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</si>
  <si>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</si>
  <si>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</si>
  <si>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</si>
  <si>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</si>
  <si>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</si>
  <si>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</si>
  <si>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</si>
  <si>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</si>
  <si>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</si>
  <si>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</si>
  <si>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</si>
  <si>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</si>
  <si>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</si>
  <si>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</si>
  <si>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</si>
  <si>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</si>
  <si>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</si>
  <si>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</si>
  <si>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</si>
  <si>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</si>
  <si>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</si>
  <si>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</si>
  <si>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</si>
  <si>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</si>
  <si>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</si>
  <si>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</si>
  <si>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</si>
  <si>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</si>
  <si>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</si>
  <si>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</si>
  <si>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</si>
  <si>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</si>
  <si>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</si>
  <si>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</si>
  <si>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</si>
  <si>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</si>
  <si>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</si>
  <si>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</si>
  <si>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</si>
  <si>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</si>
  <si>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</si>
  <si>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</si>
  <si>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</si>
  <si>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</si>
  <si>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</si>
  <si>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</si>
  <si>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</si>
  <si>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</si>
  <si>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</si>
  <si>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</si>
  <si>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</si>
  <si>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</si>
  <si>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</si>
  <si>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</si>
  <si>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</si>
  <si>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</si>
  <si>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</si>
  <si>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</si>
  <si>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</si>
  <si>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</si>
  <si>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</si>
  <si>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</si>
  <si>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</si>
  <si>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</si>
  <si>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</si>
  <si>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</si>
  <si>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</si>
  <si>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</si>
  <si>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</si>
  <si>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</si>
  <si>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</si>
  <si>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</si>
  <si>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</si>
  <si>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</si>
  <si>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</si>
  <si>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</si>
  <si>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</si>
  <si>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</si>
  <si>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</si>
  <si>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</si>
  <si>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</si>
  <si>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</si>
  <si>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</si>
  <si>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</si>
  <si>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</si>
  <si>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</si>
  <si>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</si>
  <si>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</si>
  <si>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</si>
  <si>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</si>
  <si>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</si>
  <si>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</si>
  <si>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</si>
  <si>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</si>
  <si>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</si>
  <si>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</si>
  <si>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</si>
  <si>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</si>
  <si>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</si>
  <si>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</si>
  <si>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</si>
  <si>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</si>
  <si>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</si>
  <si>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</si>
  <si>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</si>
  <si>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</si>
  <si>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</si>
  <si>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</si>
  <si>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</si>
  <si>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</si>
  <si>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</si>
  <si>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</si>
  <si>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</si>
  <si>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</si>
  <si>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</si>
  <si>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</si>
  <si>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</si>
  <si>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</si>
  <si>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</si>
  <si>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</si>
  <si>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</si>
  <si>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</si>
  <si>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</si>
  <si>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</si>
  <si>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</si>
  <si>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</si>
  <si>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</si>
  <si>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</si>
  <si>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</si>
  <si>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</si>
  <si>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</si>
  <si>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</si>
  <si>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</si>
  <si>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</si>
  <si>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</si>
  <si>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</si>
  <si>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</si>
  <si>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</si>
  <si>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</si>
  <si>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</si>
  <si>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</si>
  <si>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</si>
  <si>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</si>
  <si>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</si>
  <si>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</si>
  <si>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</si>
  <si>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</si>
  <si>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</si>
  <si>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</si>
  <si>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</si>
  <si>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</si>
  <si>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</si>
  <si>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</si>
  <si>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</si>
  <si>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</si>
  <si>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</si>
  <si>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</si>
  <si>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</si>
  <si>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</si>
  <si>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</si>
  <si>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</si>
  <si>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</si>
  <si>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</si>
  <si>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</si>
  <si>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</si>
  <si>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</si>
  <si>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</si>
  <si>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</si>
  <si>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</si>
  <si>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</si>
  <si>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</si>
  <si>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</si>
  <si>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</si>
  <si>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</si>
  <si>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</si>
  <si>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</si>
  <si>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</si>
  <si>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</si>
  <si>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</si>
  <si>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</si>
  <si>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</si>
  <si>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</si>
  <si>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</si>
  <si>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</si>
  <si>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</si>
  <si>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</si>
  <si>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</si>
  <si>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</si>
  <si>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</si>
  <si>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</si>
  <si>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</si>
  <si>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</si>
  <si>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</si>
  <si>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</si>
  <si>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</si>
  <si>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</si>
  <si>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</si>
  <si>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</si>
  <si>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</si>
  <si>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</si>
  <si>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</si>
  <si>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</si>
  <si>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</si>
  <si>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</si>
  <si>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</si>
  <si>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</si>
  <si>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</si>
  <si>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</si>
  <si>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</si>
  <si>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</si>
  <si>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</si>
  <si>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</si>
  <si>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</si>
  <si>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</si>
  <si>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</si>
  <si>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</si>
  <si>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</si>
  <si>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</si>
  <si>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</si>
  <si>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</si>
  <si>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</si>
  <si>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</si>
  <si>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</si>
  <si>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</si>
  <si>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</si>
  <si>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</si>
  <si>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</si>
  <si>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</si>
  <si>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</si>
  <si>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</si>
  <si>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</si>
  <si>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</si>
  <si>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</si>
  <si>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</si>
  <si>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</si>
  <si>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</si>
  <si>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</si>
  <si>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</si>
  <si>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</si>
  <si>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</si>
  <si>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</si>
  <si>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</si>
  <si>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</si>
  <si>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</si>
  <si>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</si>
  <si>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</si>
  <si>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</si>
  <si>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</si>
  <si>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</si>
  <si>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</si>
  <si>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</si>
  <si>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</si>
  <si>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</si>
  <si>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</si>
  <si>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</si>
  <si>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</si>
  <si>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</si>
  <si>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</si>
  <si>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</si>
  <si>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</si>
  <si>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</si>
  <si>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</si>
  <si>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</si>
  <si>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</si>
  <si>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</si>
  <si>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</si>
  <si>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</si>
  <si>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</si>
  <si>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</si>
  <si>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</si>
  <si>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</si>
  <si>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</si>
  <si>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</si>
  <si>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</si>
  <si>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</si>
  <si>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</si>
  <si>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</si>
  <si>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</si>
  <si>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</si>
  <si>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</si>
  <si>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</si>
  <si>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</si>
  <si>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</si>
  <si>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</si>
  <si>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</si>
  <si>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</si>
  <si>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</si>
  <si>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</si>
  <si>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</si>
  <si>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</si>
  <si>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</si>
  <si>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</si>
  <si>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</si>
  <si>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</si>
  <si>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</si>
  <si>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</si>
  <si>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</si>
  <si>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</si>
  <si>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</si>
  <si>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</si>
  <si>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</si>
  <si>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</si>
  <si>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</si>
  <si>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</si>
  <si>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</si>
  <si>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</si>
  <si>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</si>
  <si>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</si>
  <si>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</si>
  <si>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</si>
  <si>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</si>
  <si>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</si>
  <si>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</si>
  <si>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</si>
  <si>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</si>
  <si>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</si>
  <si>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</si>
  <si>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</si>
  <si>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</si>
  <si>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</si>
  <si>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</si>
  <si>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</si>
  <si>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</si>
  <si>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</si>
  <si>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</si>
  <si>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</si>
  <si>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</si>
  <si>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</si>
  <si>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</si>
  <si>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</si>
  <si>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</si>
  <si>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</si>
  <si>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</si>
  <si>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</si>
  <si>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</si>
  <si>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</si>
  <si>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</si>
  <si>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</si>
  <si>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</si>
  <si>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</si>
  <si>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</si>
  <si>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</si>
  <si>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</si>
  <si>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</si>
  <si>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</si>
  <si>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</si>
  <si>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</si>
  <si>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</si>
  <si>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</si>
  <si>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</si>
  <si>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</si>
  <si>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</si>
  <si>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</si>
  <si>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</si>
  <si>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</si>
  <si>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</si>
  <si>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</si>
  <si>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</si>
  <si>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</si>
  <si>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</si>
  <si>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</si>
  <si>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</si>
  <si>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</si>
  <si>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</si>
  <si>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</si>
  <si>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</si>
  <si>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</si>
  <si>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</si>
  <si>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</si>
  <si>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</si>
  <si>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</si>
  <si>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</si>
  <si>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</si>
  <si>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</si>
  <si>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</si>
  <si>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</si>
  <si>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</si>
  <si>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</si>
  <si>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</si>
  <si>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</si>
  <si>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</si>
  <si>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</si>
  <si>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</si>
  <si>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</si>
  <si>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</si>
  <si>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</si>
  <si>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</si>
  <si>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</si>
  <si>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</si>
  <si>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</si>
  <si>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</si>
  <si>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</si>
  <si>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</si>
  <si>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</si>
  <si>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</si>
  <si>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</si>
  <si>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</si>
  <si>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</si>
  <si>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</si>
  <si>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</si>
  <si>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</si>
  <si>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</si>
  <si>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</si>
  <si>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</si>
  <si>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</si>
  <si>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</si>
  <si>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</si>
  <si>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</si>
  <si>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</si>
  <si>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</si>
  <si>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</si>
  <si>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</si>
  <si>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</si>
  <si>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</si>
  <si>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</si>
  <si>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</si>
  <si>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</si>
  <si>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</si>
  <si>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</si>
  <si>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</si>
  <si>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</si>
  <si>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</si>
  <si>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</si>
  <si>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</si>
  <si>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</si>
  <si>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</si>
  <si>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</si>
  <si>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</si>
  <si>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</si>
  <si>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</si>
  <si>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</si>
  <si>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</si>
  <si>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</si>
  <si>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</si>
  <si>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</si>
  <si>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</si>
  <si>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</si>
  <si>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</si>
  <si>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</si>
  <si>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</si>
  <si>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</si>
  <si>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</si>
  <si>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</si>
  <si>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</si>
  <si>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</si>
  <si>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</si>
  <si>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</si>
  <si>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</si>
  <si>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</si>
  <si>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</si>
  <si>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</si>
  <si>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</si>
  <si>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</si>
  <si>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</si>
  <si>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</si>
  <si>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</si>
  <si>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</si>
  <si>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</si>
  <si>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</si>
  <si>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</si>
  <si>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</si>
  <si>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</si>
  <si>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</si>
  <si>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</si>
  <si>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</si>
  <si>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</si>
  <si>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</si>
  <si>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</si>
  <si>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</si>
  <si>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</si>
  <si>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</si>
  <si>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</si>
  <si>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</si>
  <si>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</si>
  <si>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</si>
  <si>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</si>
  <si>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</si>
  <si>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</si>
  <si>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</si>
  <si>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</si>
  <si>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</si>
  <si>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</si>
  <si>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</si>
  <si>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</si>
  <si>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</si>
  <si>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</si>
  <si>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</si>
  <si>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</si>
  <si>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</si>
  <si>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</si>
  <si>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</si>
  <si>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</si>
  <si>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</si>
  <si>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</si>
  <si>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</si>
  <si>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</si>
  <si>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</si>
  <si>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</si>
  <si>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</si>
  <si>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</si>
  <si>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</si>
  <si>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</si>
  <si>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</si>
  <si>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</si>
  <si>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</si>
  <si>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</si>
  <si>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</si>
  <si>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</si>
  <si>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</si>
  <si>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</si>
  <si>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</si>
  <si>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</si>
  <si>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</si>
  <si>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</si>
  <si>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</si>
  <si>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</si>
  <si>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</si>
  <si>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</si>
  <si>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</si>
  <si>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</si>
  <si>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</si>
  <si>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</si>
  <si>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</si>
  <si>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</si>
  <si>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</si>
  <si>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</si>
  <si>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</si>
  <si>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</si>
  <si>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</si>
  <si>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</si>
  <si>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</si>
  <si>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</si>
  <si>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</si>
  <si>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</si>
  <si>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</si>
  <si>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</si>
  <si>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</si>
  <si>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</si>
  <si>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</si>
  <si>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</si>
  <si>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</si>
  <si>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</si>
  <si>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</si>
  <si>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</si>
  <si>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</si>
  <si>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</si>
  <si>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</si>
  <si>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</si>
  <si>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</si>
  <si>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</si>
  <si>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</si>
  <si>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</si>
  <si>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</si>
  <si>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</si>
  <si>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</si>
  <si>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</si>
  <si>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</si>
  <si>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</si>
  <si>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</si>
  <si>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</si>
  <si>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</si>
  <si>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</si>
  <si>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</si>
  <si>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</si>
  <si>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</si>
  <si>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</si>
  <si>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</si>
  <si>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</si>
  <si>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</si>
  <si>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</si>
  <si>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</si>
  <si>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</si>
  <si>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</si>
  <si>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</si>
  <si>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</si>
  <si>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</si>
  <si>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</si>
  <si>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</si>
  <si>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</si>
  <si>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</si>
  <si>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</si>
  <si>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</si>
  <si>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</si>
  <si>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</si>
  <si>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</si>
  <si>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</si>
  <si>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</si>
  <si>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</si>
  <si>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</si>
  <si>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</si>
  <si>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</si>
  <si>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</si>
  <si>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</si>
  <si>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</si>
  <si>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</si>
  <si>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</si>
  <si>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</si>
  <si>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</si>
  <si>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</si>
  <si>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</si>
  <si>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</si>
  <si>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</si>
  <si>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</si>
  <si>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</si>
  <si>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</si>
  <si>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</si>
  <si>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</si>
  <si>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</si>
  <si>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</si>
  <si>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</si>
  <si>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</si>
  <si>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</si>
  <si>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</si>
  <si>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</si>
  <si>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</si>
  <si>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</si>
  <si>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</si>
  <si>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</si>
  <si>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</si>
  <si>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</si>
  <si>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</si>
  <si>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</si>
  <si>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</si>
  <si>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</si>
  <si>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</si>
  <si>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</si>
  <si>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</si>
  <si>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</si>
  <si>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</si>
  <si>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</si>
  <si>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</si>
  <si>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</si>
  <si>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</si>
  <si>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</si>
  <si>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</si>
  <si>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</si>
  <si>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</si>
  <si>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</si>
  <si>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</si>
  <si>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</si>
  <si>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</si>
  <si>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</si>
  <si>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</si>
  <si>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</si>
  <si>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</si>
  <si>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</si>
  <si>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</si>
  <si>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</si>
  <si>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</si>
  <si>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</si>
  <si>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</si>
  <si>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</si>
  <si>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</si>
  <si>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</si>
  <si>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</si>
  <si>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</si>
  <si>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</si>
  <si>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</si>
  <si>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</si>
  <si>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</si>
  <si>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</si>
  <si>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</si>
  <si>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</si>
  <si>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</si>
  <si>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</si>
  <si>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</si>
  <si>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</si>
  <si>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</si>
  <si>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</si>
  <si>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</si>
  <si>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</si>
  <si>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</si>
  <si>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</si>
  <si>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</si>
  <si>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</si>
  <si>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</si>
  <si>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</si>
  <si>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</si>
  <si>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</si>
  <si>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</si>
  <si>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</si>
  <si>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</si>
  <si>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</si>
  <si>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</si>
  <si>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</si>
  <si>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</si>
  <si>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</si>
  <si>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</si>
  <si>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</si>
  <si>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</si>
  <si>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</si>
  <si>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</si>
  <si>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</si>
  <si>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</si>
  <si>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</si>
  <si>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</si>
  <si>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</si>
  <si>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</si>
  <si>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</si>
  <si>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</si>
  <si>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</si>
  <si>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</si>
  <si>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</si>
  <si>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</si>
  <si>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</si>
  <si>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</si>
  <si>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</si>
  <si>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</si>
  <si>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</si>
  <si>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</si>
  <si>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</si>
  <si>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</si>
  <si>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</si>
  <si>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</si>
  <si>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</si>
  <si>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</si>
  <si>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</si>
  <si>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</si>
  <si>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</si>
  <si>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</si>
  <si>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</si>
  <si>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</si>
  <si>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</si>
  <si>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</si>
  <si>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</si>
  <si>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</si>
  <si>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</si>
  <si>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</si>
  <si>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</si>
  <si>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</si>
  <si>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</si>
  <si>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</si>
  <si>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</si>
  <si>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</si>
  <si>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</si>
  <si>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</si>
  <si>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</si>
  <si>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</si>
  <si>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</si>
  <si>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</si>
  <si>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</si>
  <si>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</si>
  <si>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</si>
  <si>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</si>
  <si>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</si>
  <si>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</si>
  <si>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</si>
  <si>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</si>
  <si>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</si>
  <si>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</si>
  <si>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</si>
  <si>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</si>
  <si>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</si>
  <si>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</si>
  <si>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</si>
  <si>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</si>
  <si>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</si>
  <si>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</si>
  <si>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</si>
  <si>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</si>
  <si>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</si>
  <si>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</si>
  <si>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</si>
  <si>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</si>
  <si>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</si>
  <si>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</si>
  <si>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</si>
  <si>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</si>
  <si>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</si>
  <si>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</si>
  <si>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</si>
  <si>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</si>
  <si>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</si>
  <si>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</si>
  <si>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</si>
  <si>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</si>
  <si>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</si>
  <si>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</si>
  <si>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</si>
  <si>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</si>
  <si>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</si>
  <si>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</si>
  <si>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</si>
  <si>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</si>
  <si>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</si>
  <si>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</si>
  <si>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</si>
  <si>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</si>
  <si>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</si>
  <si>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</si>
  <si>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</si>
  <si>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</si>
  <si>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</si>
  <si>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</si>
  <si>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</si>
  <si>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</si>
  <si>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</si>
  <si>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</si>
  <si>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</si>
  <si>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</si>
  <si>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</si>
  <si>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</si>
  <si>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</si>
  <si>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</si>
  <si>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</si>
  <si>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</si>
  <si>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</si>
  <si>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</si>
  <si>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</si>
  <si>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</si>
  <si>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</si>
  <si>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</si>
  <si>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</si>
  <si>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</si>
  <si>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</si>
  <si>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</si>
  <si>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</si>
  <si>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</si>
  <si>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</si>
  <si>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</si>
  <si>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</si>
  <si>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</si>
  <si>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</si>
  <si>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</si>
  <si>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</si>
  <si>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</si>
  <si>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</si>
  <si>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</si>
  <si>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</si>
  <si>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</si>
  <si>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</si>
  <si>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</si>
  <si>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</si>
  <si>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</si>
  <si>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</si>
  <si>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</si>
  <si>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</si>
  <si>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</si>
  <si>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</si>
  <si>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</si>
  <si>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</si>
  <si>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</si>
  <si>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</si>
  <si>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</si>
  <si>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</si>
  <si>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</si>
  <si>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</si>
  <si>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</si>
  <si>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</si>
  <si>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</si>
  <si>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</si>
  <si>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</si>
  <si>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</si>
  <si>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</si>
  <si>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</si>
  <si>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</si>
  <si>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</si>
  <si>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</si>
  <si>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</si>
  <si>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</si>
  <si>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</si>
  <si>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</si>
  <si>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</si>
  <si>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</si>
  <si>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</si>
  <si>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</si>
  <si>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</si>
  <si>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</si>
  <si>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</si>
  <si>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</si>
  <si>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</si>
  <si>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</si>
  <si>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</si>
  <si>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</si>
  <si>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</si>
  <si>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</si>
  <si>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</si>
  <si>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</si>
  <si>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</si>
  <si>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</si>
  <si>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</si>
  <si>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</si>
  <si>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</si>
  <si>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</si>
  <si>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</si>
  <si>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</si>
  <si>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</si>
  <si>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</si>
  <si>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</si>
  <si>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</si>
  <si>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</si>
  <si>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</si>
  <si>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</si>
  <si>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</si>
  <si>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</si>
  <si>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</si>
  <si>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</si>
  <si>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</si>
  <si>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</si>
  <si>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</si>
  <si>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</si>
  <si>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</si>
  <si>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</si>
  <si>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</si>
  <si>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</si>
  <si>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</si>
  <si>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</si>
  <si>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</si>
  <si>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</si>
  <si>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</si>
  <si>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</si>
  <si>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</si>
  <si>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</si>
  <si>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</si>
  <si>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</si>
  <si>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</si>
  <si>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</si>
  <si>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</si>
  <si>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</si>
  <si>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</si>
  <si>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</si>
  <si>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</si>
  <si>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</si>
  <si>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</si>
  <si>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</si>
  <si>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</si>
  <si>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</si>
  <si>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</si>
  <si>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</si>
  <si>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</si>
  <si>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</si>
  <si>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</si>
  <si>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</si>
  <si>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</si>
  <si>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</si>
  <si>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</si>
  <si>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</si>
  <si>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</si>
  <si>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</si>
  <si>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</si>
  <si>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</si>
  <si>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</si>
  <si>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</si>
  <si>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</si>
  <si>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</si>
  <si>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</si>
  <si>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</si>
  <si>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</si>
  <si>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</si>
  <si>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</si>
  <si>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</si>
  <si>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</si>
  <si>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</si>
  <si>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</si>
  <si>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</si>
  <si>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</si>
  <si>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</si>
  <si>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</si>
  <si>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</si>
  <si>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</si>
  <si>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</si>
  <si>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</si>
  <si>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</si>
  <si>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</si>
  <si>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</si>
  <si>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</si>
  <si>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</si>
  <si>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</si>
  <si>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</si>
  <si>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</si>
  <si>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</si>
  <si>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</si>
  <si>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</si>
  <si>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</si>
  <si>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</si>
  <si>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</si>
  <si>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</si>
  <si>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</si>
  <si>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</si>
  <si>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</si>
  <si>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</si>
  <si>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</si>
  <si>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</si>
  <si>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</si>
  <si>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</si>
  <si>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</si>
  <si>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</si>
  <si>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</si>
  <si>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</si>
  <si>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</si>
  <si>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</si>
  <si>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</si>
  <si>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</si>
  <si>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</si>
  <si>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</si>
  <si>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</si>
  <si>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</si>
  <si>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</si>
  <si>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</si>
  <si>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</si>
  <si>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</si>
  <si>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</si>
  <si>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</si>
  <si>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</si>
  <si>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</si>
  <si>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</si>
  <si>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</si>
  <si>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</si>
  <si>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</si>
  <si>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</si>
  <si>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</si>
  <si>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</si>
  <si>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</si>
  <si>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</si>
  <si>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</si>
  <si>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</si>
  <si>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</si>
  <si>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</si>
  <si>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</si>
  <si>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</si>
  <si>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</si>
  <si>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</si>
  <si>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</si>
  <si>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</si>
  <si>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</si>
  <si>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</si>
  <si>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</si>
  <si>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</si>
  <si>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</si>
  <si>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</si>
  <si>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</si>
  <si>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</si>
  <si>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</si>
  <si>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</si>
  <si>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</si>
  <si>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</si>
  <si>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</si>
  <si>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</si>
  <si>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</si>
  <si>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</si>
  <si>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</si>
  <si>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</si>
  <si>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</si>
  <si>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</si>
  <si>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</si>
  <si>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</si>
  <si>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</si>
  <si>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</si>
  <si>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</si>
  <si>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</si>
  <si>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</si>
  <si>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</si>
  <si>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</si>
  <si>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</si>
  <si>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</si>
  <si>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</si>
  <si>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</si>
  <si>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</si>
  <si>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</si>
  <si>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</si>
  <si>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</si>
  <si>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</si>
  <si>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</si>
  <si>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</si>
  <si>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</si>
  <si>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</si>
  <si>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</si>
  <si>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</si>
  <si>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</si>
  <si>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</si>
  <si>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</si>
  <si>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</si>
  <si>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</si>
  <si>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</si>
  <si>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</si>
  <si>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</si>
  <si>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</si>
  <si>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</si>
  <si>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</si>
  <si>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</si>
  <si>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</si>
  <si>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</si>
  <si>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</si>
  <si>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</si>
  <si>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</si>
  <si>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</si>
  <si>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</si>
  <si>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</si>
  <si>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</si>
  <si>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</si>
  <si>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</si>
  <si>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</si>
  <si>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</si>
  <si>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</si>
  <si>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</si>
  <si>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</si>
  <si>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</si>
  <si>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</si>
  <si>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</si>
  <si>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</si>
  <si>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</si>
  <si>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</si>
  <si>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</si>
  <si>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</si>
  <si>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</si>
  <si>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</si>
  <si>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</si>
  <si>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</si>
  <si>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</si>
  <si>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</si>
  <si>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</si>
  <si>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</si>
  <si>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</si>
  <si>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</si>
  <si>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</si>
  <si>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</si>
  <si>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</si>
  <si>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</si>
  <si>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</si>
  <si>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</si>
  <si>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</si>
  <si>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</si>
  <si>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</si>
  <si>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</si>
  <si>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</si>
  <si>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</si>
  <si>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</si>
  <si>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</si>
  <si>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</si>
  <si>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</si>
  <si>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</si>
  <si>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</si>
  <si>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</si>
  <si>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</si>
  <si>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</si>
  <si>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</si>
  <si>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</si>
  <si>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</si>
  <si>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</si>
  <si>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</si>
  <si>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</si>
  <si>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</si>
  <si>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</si>
  <si>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</si>
  <si>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</si>
  <si>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</si>
  <si>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</si>
  <si>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</si>
  <si>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</si>
  <si>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</si>
  <si>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</si>
  <si>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</si>
  <si>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</si>
  <si>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</si>
  <si>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</si>
  <si>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</si>
  <si>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</si>
  <si>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</si>
  <si>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</si>
  <si>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</si>
  <si>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</si>
  <si>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</si>
  <si>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</si>
  <si>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</si>
  <si>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</si>
  <si>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</si>
  <si>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</si>
  <si>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</si>
  <si>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</si>
  <si>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</si>
  <si>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</si>
  <si>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</si>
  <si>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</si>
  <si>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</si>
  <si>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</si>
  <si>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</si>
  <si>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</si>
  <si>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</si>
  <si>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</si>
  <si>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</si>
  <si>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</si>
  <si>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</si>
  <si>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</si>
  <si>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</si>
  <si>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</si>
  <si>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</si>
  <si>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</si>
  <si>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</si>
  <si>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</si>
  <si>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</si>
  <si>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</si>
  <si>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</si>
  <si>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</si>
  <si>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</si>
  <si>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</si>
  <si>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</si>
  <si>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</si>
  <si>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</si>
  <si>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</si>
  <si>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</si>
  <si>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</si>
  <si>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</si>
  <si>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</si>
  <si>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</si>
  <si>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</si>
  <si>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</si>
  <si>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</si>
  <si>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</si>
  <si>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</si>
  <si>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</si>
  <si>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</si>
  <si>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</si>
  <si>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</si>
  <si>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</si>
  <si>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</si>
  <si>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</si>
  <si>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</si>
  <si>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</si>
  <si>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</si>
  <si>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</si>
  <si>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</si>
  <si>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</si>
  <si>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</si>
  <si>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</si>
  <si>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</si>
  <si>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</si>
  <si>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</si>
  <si>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</si>
  <si>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</si>
  <si>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</si>
  <si>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</si>
  <si>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</si>
  <si>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</si>
  <si>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</si>
  <si>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</si>
  <si>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</si>
  <si>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</si>
  <si>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</si>
  <si>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</si>
  <si>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</si>
  <si>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</si>
  <si>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</si>
  <si>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</si>
  <si>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</si>
  <si>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</si>
  <si>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</si>
  <si>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</si>
  <si>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</si>
  <si>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</si>
  <si>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</si>
  <si>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</si>
  <si>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</si>
  <si>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</si>
  <si>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</si>
  <si>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</si>
  <si>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</si>
  <si>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</si>
  <si>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</si>
  <si>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</si>
  <si>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</si>
  <si>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</si>
  <si>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</si>
  <si>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</si>
  <si>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</si>
  <si>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</si>
  <si>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</si>
  <si>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</si>
  <si>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</si>
  <si>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</si>
  <si>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</si>
  <si>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</si>
  <si>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</si>
  <si>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</si>
  <si>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</si>
  <si>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</si>
  <si>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</si>
  <si>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</si>
  <si>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</si>
  <si>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</si>
  <si>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</si>
  <si>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</si>
  <si>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</si>
  <si>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</si>
  <si>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</si>
  <si>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</si>
  <si>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</si>
  <si>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</si>
  <si>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</si>
  <si>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</si>
  <si>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</si>
  <si>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</si>
  <si>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</si>
  <si>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</si>
  <si>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</si>
  <si>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</si>
  <si>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</si>
  <si>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</si>
  <si>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</si>
  <si>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</si>
  <si>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</si>
  <si>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</si>
  <si>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</si>
  <si>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</si>
  <si>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</si>
  <si>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</si>
  <si>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</si>
  <si>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</si>
  <si>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</si>
  <si>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</si>
  <si>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</si>
  <si>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</si>
  <si>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</si>
  <si>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</si>
  <si>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</si>
  <si>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</si>
  <si>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</si>
  <si>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</si>
  <si>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</si>
  <si>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</si>
  <si>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</si>
  <si>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</si>
  <si>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</si>
  <si>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</si>
  <si>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</si>
  <si>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</si>
  <si>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</si>
  <si>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</si>
  <si>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</si>
  <si>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</si>
  <si>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</si>
  <si>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</si>
  <si>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</si>
  <si>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</si>
  <si>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</si>
  <si>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</si>
  <si>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</si>
  <si>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</si>
  <si>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</si>
  <si>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</si>
  <si>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</si>
  <si>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</si>
  <si>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</si>
  <si>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</si>
  <si>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</si>
  <si>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</si>
  <si>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</si>
  <si>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</si>
  <si>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</si>
  <si>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</si>
  <si>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</si>
  <si>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</si>
  <si>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</si>
  <si>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</si>
  <si>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</si>
  <si>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</si>
  <si>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</si>
  <si>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</si>
  <si>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</si>
  <si>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</si>
  <si>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</si>
  <si>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</si>
  <si>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</si>
  <si>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</si>
  <si>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</si>
  <si>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</si>
  <si>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</si>
  <si>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</si>
  <si>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</si>
  <si>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</si>
  <si>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</si>
  <si>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</si>
  <si>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</si>
  <si>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</si>
  <si>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</si>
  <si>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</si>
  <si>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</si>
  <si>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</si>
  <si>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</si>
  <si>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</si>
  <si>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</si>
  <si>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</si>
  <si>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</si>
  <si>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</si>
  <si>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</si>
  <si>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</si>
  <si>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</si>
  <si>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</si>
  <si>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</si>
  <si>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</si>
  <si>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</si>
  <si>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</si>
  <si>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</si>
  <si>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</si>
  <si>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</si>
  <si>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</si>
  <si>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</si>
  <si>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</si>
  <si>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</si>
  <si>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</si>
  <si>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</si>
  <si>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</si>
  <si>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</si>
  <si>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</si>
  <si>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</si>
  <si>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</si>
  <si>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</si>
  <si>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</si>
  <si>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</si>
  <si>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</si>
  <si>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</si>
  <si>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</si>
  <si>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</si>
  <si>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</si>
  <si>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</si>
  <si>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</si>
  <si>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</si>
  <si>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</si>
  <si>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</si>
  <si>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</si>
  <si>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</si>
  <si>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</si>
  <si>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</si>
  <si>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</si>
  <si>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</si>
  <si>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</si>
  <si>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</si>
  <si>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</si>
  <si>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</si>
  <si>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</si>
  <si>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</si>
  <si>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</si>
  <si>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</si>
  <si>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</si>
  <si>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</si>
  <si>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</si>
  <si>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</si>
  <si>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</si>
  <si>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</si>
  <si>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</si>
  <si>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</si>
  <si>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</si>
  <si>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</si>
  <si>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</si>
  <si>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</si>
  <si>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</si>
  <si>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</si>
  <si>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</si>
  <si>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</si>
  <si>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</si>
  <si>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</si>
  <si>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</si>
  <si>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</si>
  <si>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</si>
  <si>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</si>
  <si>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</si>
  <si>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</si>
  <si>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</si>
  <si>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</si>
  <si>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</si>
  <si>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</si>
  <si>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</si>
  <si>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</si>
  <si>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</si>
  <si>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</si>
  <si>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</si>
  <si>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</si>
  <si>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</si>
  <si>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</si>
  <si>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</si>
  <si>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</si>
  <si>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</si>
  <si>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</si>
  <si>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</si>
  <si>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</si>
  <si>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</si>
  <si>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</si>
  <si>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</si>
  <si>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</si>
  <si>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</si>
  <si>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</si>
  <si>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</si>
  <si>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</si>
  <si>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</si>
  <si>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</si>
  <si>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</si>
  <si>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</si>
  <si>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</si>
  <si>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</si>
  <si>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</si>
  <si>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</si>
  <si>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</si>
  <si>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</si>
  <si>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</si>
  <si>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</si>
  <si>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</si>
  <si>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</si>
  <si>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</si>
  <si>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</si>
  <si>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</si>
  <si>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</si>
  <si>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</si>
  <si>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</si>
  <si>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</si>
  <si>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</si>
  <si>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</si>
  <si>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</si>
  <si>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</si>
  <si>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</si>
  <si>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</si>
  <si>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</si>
  <si>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</si>
  <si>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</si>
  <si>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</si>
  <si>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</si>
  <si>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</si>
  <si>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</si>
  <si>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</si>
  <si>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</si>
  <si>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</si>
  <si>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</si>
  <si>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</si>
  <si>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</si>
  <si>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</si>
  <si>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</si>
  <si>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</si>
  <si>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</si>
  <si>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</si>
  <si>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</si>
  <si>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</si>
  <si>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</si>
  <si>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</si>
  <si>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</si>
  <si>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</si>
  <si>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</si>
  <si>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</si>
  <si>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</si>
  <si>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</si>
  <si>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</si>
  <si>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</si>
  <si>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</si>
  <si>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</si>
  <si>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</si>
  <si>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</si>
  <si>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</si>
  <si>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</si>
  <si>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</si>
  <si>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</si>
  <si>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</si>
  <si>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</si>
  <si>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</si>
  <si>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</si>
  <si>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</si>
  <si>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</si>
  <si>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</si>
  <si>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</si>
  <si>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</si>
  <si>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</si>
  <si>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</si>
  <si>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</si>
  <si>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</si>
  <si>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</si>
  <si>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</si>
  <si>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</si>
  <si>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</si>
  <si>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</si>
  <si>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</si>
  <si>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</si>
  <si>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</si>
  <si>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</si>
  <si>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</si>
  <si>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</si>
  <si>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</si>
  <si>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</si>
  <si>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</si>
  <si>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</si>
  <si>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</si>
  <si>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</si>
  <si>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</si>
  <si>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</si>
  <si>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</si>
  <si>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</si>
  <si>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</si>
  <si>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</si>
  <si>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</si>
  <si>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</si>
  <si>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</si>
  <si>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</si>
  <si>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</si>
  <si>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</si>
  <si>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</si>
  <si>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</si>
  <si>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</si>
  <si>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</si>
  <si>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</si>
  <si>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</si>
  <si>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</si>
  <si>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</si>
  <si>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</si>
  <si>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</si>
  <si>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</si>
  <si>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</si>
  <si>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</si>
  <si>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</si>
  <si>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</si>
  <si>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</si>
  <si>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</si>
  <si>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</si>
  <si>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</si>
  <si>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</si>
  <si>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</si>
  <si>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</si>
  <si>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</si>
  <si>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</si>
  <si>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</si>
  <si>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</si>
  <si>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</si>
  <si>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</si>
  <si>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</si>
  <si>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</si>
  <si>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</si>
  <si>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</si>
  <si>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</si>
  <si>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</si>
  <si>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</si>
  <si>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</si>
  <si>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</si>
  <si>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</si>
  <si>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</si>
  <si>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</si>
  <si>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</si>
  <si>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</si>
  <si>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</si>
  <si>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</si>
  <si>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</si>
  <si>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</si>
  <si>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</si>
  <si>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</si>
  <si>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</si>
  <si>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</si>
  <si>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</si>
  <si>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</si>
  <si>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</si>
  <si>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</si>
  <si>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</si>
  <si>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</si>
  <si>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</si>
  <si>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</si>
  <si>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</si>
  <si>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</si>
  <si>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</si>
  <si>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</si>
  <si>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</si>
  <si>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</si>
  <si>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</si>
  <si>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</si>
  <si>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</si>
  <si>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</si>
  <si>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</si>
  <si>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</si>
  <si>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</si>
  <si>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</si>
  <si>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</si>
  <si>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</si>
  <si>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</si>
  <si>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</si>
  <si>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</si>
  <si>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</si>
  <si>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</si>
  <si>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</si>
  <si>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</si>
  <si>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</si>
  <si>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</si>
  <si>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</si>
  <si>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</si>
  <si>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</si>
  <si>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</si>
  <si>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</si>
  <si>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</si>
  <si>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</si>
  <si>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</si>
  <si>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</si>
  <si>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</si>
  <si>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</si>
  <si>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</si>
  <si>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</si>
  <si>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</si>
  <si>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</si>
  <si>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</si>
  <si>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</si>
  <si>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</si>
  <si>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</si>
  <si>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</si>
  <si>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</si>
  <si>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</si>
  <si>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</si>
  <si>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</si>
  <si>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</si>
  <si>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</si>
  <si>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</si>
  <si>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</si>
  <si>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</si>
  <si>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</si>
  <si>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</si>
  <si>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</si>
  <si>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</si>
  <si>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</si>
  <si>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</si>
  <si>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</si>
  <si>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</si>
  <si>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</si>
  <si>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</si>
  <si>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</si>
  <si>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</si>
  <si>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</si>
  <si>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</si>
  <si>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</si>
  <si>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</si>
  <si>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</si>
  <si>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</si>
  <si>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</si>
  <si>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</si>
  <si>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</si>
  <si>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</si>
  <si>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</si>
  <si>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</si>
  <si>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</si>
  <si>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</si>
  <si>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</si>
  <si>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</si>
  <si>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</si>
  <si>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</si>
  <si>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</si>
  <si>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</si>
  <si>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</si>
  <si>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</si>
  <si>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</si>
  <si>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</si>
  <si>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</si>
  <si>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</si>
  <si>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</si>
  <si>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</si>
  <si>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</si>
  <si>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</si>
  <si>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</si>
  <si>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</si>
  <si>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</si>
  <si>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</si>
  <si>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</si>
  <si>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</si>
  <si>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</si>
  <si>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</si>
  <si>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</si>
  <si>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</si>
  <si>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</si>
  <si>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</si>
  <si>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</si>
  <si>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</si>
  <si>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</si>
  <si>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</si>
  <si>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</si>
  <si>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</si>
  <si>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</si>
  <si>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</si>
  <si>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</si>
  <si>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</si>
  <si>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</si>
  <si>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</si>
  <si>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</si>
  <si>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</si>
  <si>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</si>
  <si>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</si>
  <si>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</si>
  <si>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</si>
  <si>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</si>
  <si>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</si>
  <si>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</si>
  <si>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</si>
  <si>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</si>
  <si>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</si>
  <si>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</si>
  <si>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</si>
  <si>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</si>
  <si>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</si>
  <si>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</si>
  <si>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</si>
  <si>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</si>
  <si>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</si>
  <si>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</si>
  <si>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</si>
  <si>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</si>
  <si>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</si>
  <si>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</si>
  <si>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</si>
  <si>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</si>
  <si>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</si>
  <si>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</si>
  <si>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</si>
  <si>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</si>
  <si>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</si>
  <si>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</si>
  <si>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</si>
  <si>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</si>
  <si>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</si>
  <si>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</si>
  <si>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</si>
  <si>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</si>
  <si>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</si>
  <si>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</si>
  <si>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</si>
  <si>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</si>
  <si>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</si>
  <si>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</si>
  <si>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</si>
  <si>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</si>
  <si>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</si>
  <si>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</si>
  <si>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</si>
  <si>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</si>
  <si>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</si>
  <si>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</si>
  <si>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</si>
  <si>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</si>
  <si>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</si>
  <si>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</si>
  <si>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</si>
  <si>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</si>
  <si>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</si>
  <si>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</si>
  <si>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</si>
  <si>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</si>
  <si>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</si>
  <si>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</si>
  <si>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</si>
  <si>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</si>
  <si>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</si>
  <si>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</si>
  <si>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</si>
  <si>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</si>
  <si>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</si>
  <si>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</si>
  <si>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</si>
  <si>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</si>
  <si>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</si>
  <si>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</si>
  <si>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</si>
  <si>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</si>
  <si>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</si>
  <si>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</si>
  <si>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</si>
  <si>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</si>
  <si>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</si>
  <si>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</si>
  <si>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</si>
  <si>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</si>
  <si>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</si>
  <si>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</si>
  <si>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</si>
  <si>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</si>
  <si>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</si>
  <si>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</si>
  <si>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</si>
  <si>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</si>
  <si>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</si>
  <si>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</si>
  <si>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</si>
  <si>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</si>
  <si>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</si>
  <si>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</si>
  <si>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</si>
  <si>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</si>
  <si>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</si>
  <si>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</si>
  <si>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</si>
  <si>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</si>
  <si>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</si>
  <si>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</si>
  <si>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</si>
  <si>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</si>
  <si>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</si>
  <si>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</si>
  <si>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</si>
  <si>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</si>
  <si>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</si>
  <si>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</si>
  <si>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</si>
  <si>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</si>
  <si>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</si>
  <si>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</si>
  <si>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</si>
  <si>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</si>
  <si>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</si>
  <si>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</si>
  <si>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</si>
  <si>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</si>
  <si>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</si>
  <si>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</si>
  <si>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</si>
  <si>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</si>
  <si>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</si>
  <si>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</si>
  <si>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</si>
  <si>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</si>
  <si>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</si>
  <si>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</si>
  <si>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</si>
  <si>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</si>
  <si>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</si>
  <si>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</si>
  <si>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</si>
  <si>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</si>
  <si>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</si>
  <si>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</si>
  <si>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</si>
  <si>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</si>
  <si>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</si>
  <si>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</si>
  <si>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</si>
  <si>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</si>
  <si>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</si>
  <si>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</si>
  <si>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</si>
  <si>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</si>
  <si>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</si>
  <si>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</si>
  <si>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</si>
  <si>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</si>
  <si>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</si>
  <si>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</si>
  <si>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</si>
  <si>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</si>
  <si>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</si>
  <si>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</si>
  <si>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</si>
  <si>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</si>
  <si>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</si>
  <si>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</si>
  <si>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</si>
  <si>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</si>
  <si>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</si>
  <si>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</si>
  <si>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</si>
  <si>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</si>
  <si>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</si>
  <si>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</si>
  <si>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</si>
  <si>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</si>
  <si>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</si>
  <si>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</si>
  <si>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</si>
  <si>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</si>
  <si>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</si>
  <si>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</si>
  <si>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</si>
  <si>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</si>
  <si>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</si>
  <si>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</si>
  <si>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</si>
  <si>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</si>
  <si>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</si>
  <si>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</si>
  <si>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</si>
  <si>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</si>
  <si>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</si>
  <si>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</si>
  <si>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</si>
  <si>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</si>
  <si>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</si>
  <si>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</si>
  <si>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</si>
  <si>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</si>
  <si>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</si>
  <si>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</si>
  <si>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</si>
  <si>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</si>
  <si>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</si>
  <si>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</si>
  <si>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</si>
  <si>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</si>
  <si>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</si>
  <si>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</si>
  <si>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</si>
  <si>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</si>
  <si>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</si>
  <si>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</si>
  <si>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</si>
  <si>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</si>
  <si>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</si>
  <si>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</si>
  <si>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</si>
  <si>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</si>
  <si>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</si>
  <si>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</si>
  <si>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</si>
  <si>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</si>
  <si>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</si>
  <si>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</si>
  <si>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</si>
  <si>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</si>
  <si>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</si>
  <si>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</si>
  <si>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</si>
  <si>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</si>
  <si>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</si>
  <si>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</si>
  <si>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</si>
  <si>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</si>
  <si>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</si>
  <si>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</si>
  <si>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</si>
  <si>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</si>
  <si>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</si>
  <si>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</si>
  <si>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</si>
  <si>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</si>
  <si>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</si>
  <si>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</si>
  <si>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</si>
  <si>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</si>
  <si>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</si>
  <si>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</si>
  <si>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</si>
  <si>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</si>
  <si>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</si>
  <si>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</si>
  <si>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</si>
  <si>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</si>
  <si>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</si>
  <si>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</si>
  <si>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</si>
  <si>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</si>
  <si>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</si>
  <si>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</si>
  <si>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</si>
  <si>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</si>
  <si>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</si>
  <si>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</si>
  <si>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</si>
  <si>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</si>
  <si>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</si>
  <si>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</si>
  <si>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</si>
  <si>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</si>
  <si>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</si>
  <si>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</si>
  <si>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</si>
  <si>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</si>
  <si>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</si>
  <si>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</si>
  <si>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</si>
  <si>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</si>
  <si>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</si>
  <si>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</si>
  <si>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</si>
  <si>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</si>
  <si>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</si>
  <si>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</si>
  <si>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</si>
  <si>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</si>
  <si>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</si>
  <si>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</si>
  <si>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</si>
  <si>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</si>
  <si>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</si>
  <si>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</si>
  <si>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</si>
  <si>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</si>
  <si>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</si>
  <si>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</si>
  <si>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</si>
  <si>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</si>
  <si>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</si>
  <si>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</si>
  <si>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</si>
  <si>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</si>
  <si>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</si>
  <si>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</si>
  <si>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</si>
  <si>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</si>
  <si>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</si>
  <si>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</si>
  <si>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</si>
  <si>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</si>
  <si>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</si>
  <si>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</si>
  <si>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</si>
  <si>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</si>
  <si>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</si>
  <si>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</si>
  <si>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</si>
  <si>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</si>
  <si>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</si>
  <si>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</si>
  <si>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</si>
  <si>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</si>
  <si>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</si>
  <si>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</si>
  <si>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</si>
  <si>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</si>
  <si>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</si>
  <si>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</si>
  <si>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</si>
  <si>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</si>
  <si>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</si>
  <si>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</si>
  <si>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</si>
  <si>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</si>
  <si>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</si>
  <si>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</si>
  <si>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</si>
  <si>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</si>
  <si>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</si>
  <si>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</si>
  <si>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</si>
  <si>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</si>
  <si>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</si>
  <si>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</si>
  <si>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</si>
  <si>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</si>
  <si>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</si>
  <si>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</si>
  <si>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</si>
  <si>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</si>
  <si>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</si>
  <si>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</si>
  <si>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</si>
  <si>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</si>
  <si>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</si>
  <si>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</si>
  <si>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</si>
  <si>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</si>
  <si>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</si>
  <si>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</si>
  <si>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</si>
  <si>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</si>
  <si>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</si>
  <si>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</si>
  <si>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</si>
  <si>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</si>
  <si>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</si>
  <si>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</si>
  <si>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</si>
  <si>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</si>
  <si>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</si>
  <si>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</si>
  <si>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</si>
  <si>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</si>
  <si>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</si>
  <si>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</si>
  <si>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</si>
  <si>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</si>
  <si>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</si>
  <si>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</si>
  <si>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</si>
  <si>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</si>
  <si>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</si>
  <si>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</si>
  <si>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</si>
  <si>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</si>
  <si>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</si>
  <si>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</si>
  <si>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</si>
  <si>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</si>
  <si>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</si>
  <si>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</si>
  <si>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</si>
  <si>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</si>
  <si>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</si>
  <si>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</si>
  <si>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</si>
  <si>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</si>
  <si>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</si>
  <si>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</si>
  <si>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</si>
  <si>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</si>
  <si>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</si>
  <si>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</si>
  <si>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</si>
  <si>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</si>
  <si>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</si>
  <si>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</si>
  <si>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</si>
  <si>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</si>
  <si>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</si>
  <si>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</si>
  <si>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</si>
  <si>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</si>
  <si>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</si>
  <si>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</si>
  <si>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</si>
  <si>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</si>
  <si>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</si>
  <si>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</si>
  <si>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</si>
  <si>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</si>
  <si>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</si>
  <si>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</si>
  <si>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</si>
  <si>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</si>
  <si>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</si>
  <si>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</si>
  <si>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</si>
  <si>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</si>
  <si>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</si>
  <si>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</si>
  <si>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</si>
  <si>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</si>
  <si>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</si>
  <si>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</si>
  <si>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</si>
  <si>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</si>
  <si>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</si>
  <si>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</si>
  <si>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</si>
  <si>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</si>
  <si>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</si>
  <si>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</si>
  <si>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</si>
  <si>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</si>
  <si>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</si>
  <si>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</si>
  <si>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</si>
  <si>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</si>
  <si>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</si>
  <si>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</si>
  <si>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</si>
  <si>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</si>
  <si>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</si>
  <si>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</si>
  <si>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</si>
  <si>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</si>
  <si>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</si>
  <si>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</si>
  <si>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</si>
  <si>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</si>
  <si>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</si>
  <si>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</si>
  <si>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</si>
  <si>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</si>
  <si>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</si>
  <si>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</si>
  <si>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</si>
  <si>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</si>
  <si>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</si>
  <si>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</si>
  <si>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</si>
  <si>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</si>
  <si>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</si>
  <si>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</si>
  <si>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</si>
  <si>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</si>
  <si>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</si>
  <si>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</si>
  <si>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</si>
  <si>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</si>
  <si>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</si>
  <si>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</si>
  <si>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</si>
  <si>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</si>
  <si>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</si>
  <si>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</si>
  <si>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</si>
  <si>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</si>
  <si>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</si>
  <si>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</si>
  <si>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</si>
  <si>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</si>
  <si>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</si>
  <si>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</si>
  <si>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</si>
  <si>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</si>
  <si>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</si>
  <si>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</si>
  <si>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</si>
  <si>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</si>
  <si>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</si>
  <si>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</si>
  <si>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</si>
  <si>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</si>
  <si>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</si>
  <si>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</si>
  <si>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</si>
  <si>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</si>
  <si>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</si>
  <si>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</si>
  <si>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</si>
  <si>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</si>
  <si>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</si>
  <si>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</si>
  <si>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</si>
  <si>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</si>
  <si>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</si>
  <si>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</si>
  <si>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</si>
  <si>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</si>
  <si>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</si>
  <si>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</si>
  <si>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</si>
  <si>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</si>
  <si>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</si>
  <si>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</si>
  <si>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</si>
  <si>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</si>
  <si>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</si>
  <si>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</si>
  <si>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</si>
  <si>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</si>
  <si>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</si>
  <si>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</si>
  <si>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</si>
  <si>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</si>
  <si>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</si>
  <si>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</si>
  <si>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</si>
  <si>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</si>
  <si>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</si>
  <si>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</si>
  <si>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</si>
  <si>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</si>
  <si>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</si>
  <si>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</si>
  <si>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</si>
  <si>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</si>
  <si>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</si>
  <si>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</si>
  <si>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</si>
  <si>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</si>
  <si>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</si>
  <si>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</si>
  <si>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</si>
  <si>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</si>
  <si>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</si>
  <si>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</si>
  <si>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</si>
  <si>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</si>
  <si>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</si>
  <si>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</si>
  <si>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</si>
  <si>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</si>
  <si>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</si>
  <si>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</si>
  <si>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</si>
  <si>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</si>
  <si>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</si>
  <si>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</si>
  <si>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</si>
  <si>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</si>
  <si>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</si>
  <si>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</si>
  <si>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</si>
  <si>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</si>
  <si>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</si>
  <si>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</si>
  <si>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</si>
  <si>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</si>
  <si>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</si>
  <si>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</si>
  <si>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</si>
  <si>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</si>
  <si>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</si>
  <si>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</si>
  <si>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</si>
  <si>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</si>
  <si>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</si>
  <si>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</si>
  <si>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</si>
  <si>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</si>
  <si>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</si>
  <si>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</si>
  <si>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</si>
  <si>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</si>
  <si>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</si>
  <si>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</si>
  <si>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</si>
  <si>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</si>
  <si>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</si>
  <si>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</si>
  <si>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</si>
  <si>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</si>
  <si>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</si>
  <si>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</si>
  <si>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</si>
  <si>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</si>
  <si>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</si>
  <si>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</si>
  <si>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</si>
  <si>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</si>
  <si>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</si>
  <si>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</si>
  <si>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</si>
  <si>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</si>
  <si>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</si>
  <si>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</si>
  <si>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</si>
  <si>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</si>
  <si>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</si>
  <si>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</si>
  <si>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</si>
  <si>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</si>
  <si>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</si>
  <si>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</si>
  <si>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</si>
  <si>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</si>
  <si>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</si>
  <si>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</si>
  <si>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</si>
  <si>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</si>
  <si>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</si>
  <si>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</si>
  <si>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</si>
  <si>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</si>
  <si>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</si>
  <si>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</si>
  <si>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</si>
  <si>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</si>
  <si>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</si>
  <si>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</si>
  <si>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</si>
  <si>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</si>
  <si>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</si>
  <si>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</si>
  <si>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</si>
  <si>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</si>
  <si>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</si>
  <si>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</si>
  <si>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</si>
  <si>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</si>
  <si>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</si>
  <si>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</si>
  <si>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</si>
  <si>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</si>
  <si>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</si>
  <si>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</si>
  <si>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</si>
  <si>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</si>
  <si>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</si>
  <si>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</si>
  <si>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</si>
  <si>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</si>
  <si>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</si>
  <si>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</si>
  <si>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</si>
  <si>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</si>
  <si>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</si>
  <si>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</si>
  <si>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</si>
  <si>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</si>
  <si>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</si>
  <si>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</si>
  <si>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</si>
  <si>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</si>
  <si>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</si>
  <si>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</si>
  <si>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</si>
  <si>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</si>
  <si>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</si>
  <si>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</si>
  <si>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</si>
  <si>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</si>
  <si>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</si>
  <si>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</si>
  <si>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</si>
  <si>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</si>
  <si>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</si>
  <si>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</si>
  <si>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</si>
  <si>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</si>
  <si>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</si>
  <si>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</si>
  <si>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</si>
  <si>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</si>
  <si>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</si>
  <si>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</si>
  <si>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</si>
  <si>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</si>
  <si>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</si>
  <si>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</si>
  <si>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</si>
  <si>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</si>
  <si>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</si>
  <si>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</si>
  <si>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</si>
  <si>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</si>
  <si>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</si>
  <si>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</si>
  <si>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</si>
  <si>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</si>
  <si>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</si>
  <si>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</si>
  <si>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</si>
  <si>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</si>
  <si>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</si>
  <si>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</si>
  <si>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</si>
  <si>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</si>
  <si>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</si>
  <si>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</si>
  <si>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</si>
  <si>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</si>
  <si>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</si>
  <si>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</si>
  <si>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</si>
  <si>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</si>
  <si>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</si>
  <si>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</si>
  <si>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</si>
  <si>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</si>
  <si>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</si>
  <si>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</si>
  <si>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</si>
  <si>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</si>
  <si>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</si>
  <si>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</si>
  <si>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</si>
  <si>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</si>
  <si>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</si>
  <si>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</si>
  <si>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</si>
  <si>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</si>
  <si>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</si>
  <si>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</si>
  <si>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</si>
  <si>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</si>
  <si>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</si>
  <si>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</si>
  <si>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</si>
  <si>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</si>
  <si>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</si>
  <si>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</si>
  <si>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</si>
  <si>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</si>
  <si>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</si>
  <si>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</si>
  <si>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</si>
  <si>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</si>
  <si>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</si>
  <si>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</si>
  <si>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</si>
  <si>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</si>
  <si>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</si>
  <si>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</si>
  <si>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</si>
  <si>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</si>
  <si>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</si>
  <si>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</si>
  <si>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</si>
  <si>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</si>
  <si>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</si>
  <si>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</si>
  <si>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</si>
  <si>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</si>
  <si>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</si>
  <si>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</si>
  <si>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</si>
  <si>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</si>
  <si>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</si>
  <si>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</si>
  <si>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</si>
  <si>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</si>
  <si>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</si>
  <si>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</si>
  <si>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</si>
  <si>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</si>
  <si>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</si>
  <si>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</si>
  <si>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</si>
  <si>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</si>
  <si>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</si>
  <si>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</si>
  <si>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</si>
  <si>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</si>
  <si>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</si>
  <si>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</si>
  <si>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</si>
  <si>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</si>
  <si>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</si>
  <si>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</si>
  <si>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</si>
  <si>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</si>
  <si>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</si>
  <si>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</si>
  <si>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</si>
  <si>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</si>
  <si>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</si>
  <si>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</si>
  <si>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</si>
  <si>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</si>
  <si>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</si>
  <si>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</si>
  <si>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</si>
  <si>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</si>
  <si>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</si>
  <si>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</si>
  <si>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</si>
  <si>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</si>
  <si>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</si>
  <si>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</si>
  <si>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</si>
  <si>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</si>
  <si>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</si>
  <si>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</si>
  <si>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</si>
  <si>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</si>
  <si>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</si>
  <si>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</si>
  <si>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</si>
  <si>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</si>
  <si>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</si>
  <si>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</si>
  <si>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</si>
  <si>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</si>
  <si>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</si>
  <si>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</si>
  <si>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</si>
  <si>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</si>
  <si>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</si>
  <si>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</si>
  <si>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</si>
  <si>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</si>
  <si>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</si>
  <si>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</si>
  <si>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</si>
  <si>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</si>
  <si>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</si>
  <si>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</si>
  <si>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</si>
  <si>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</si>
  <si>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</si>
  <si>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</si>
  <si>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</si>
  <si>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</si>
  <si>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</si>
  <si>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</si>
  <si>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</si>
  <si>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</si>
  <si>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</si>
  <si>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</si>
  <si>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</si>
  <si>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</si>
  <si>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</si>
  <si>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</si>
  <si>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</si>
  <si>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</si>
  <si>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</si>
  <si>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</si>
  <si>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</si>
  <si>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</si>
  <si>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</si>
  <si>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</si>
  <si>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</si>
  <si>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</si>
  <si>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</si>
  <si>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</si>
  <si>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</si>
  <si>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</si>
  <si>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</si>
  <si>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</si>
  <si>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</si>
  <si>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</si>
  <si>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</si>
  <si>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</si>
  <si>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</si>
  <si>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</si>
  <si>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</si>
  <si>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</si>
  <si>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</si>
  <si>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</si>
  <si>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</si>
  <si>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</si>
  <si>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</si>
  <si>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</si>
  <si>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</si>
  <si>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</si>
  <si>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</si>
  <si>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</si>
  <si>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</si>
  <si>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</si>
  <si>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</si>
  <si>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</si>
  <si>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</si>
  <si>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</si>
  <si>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</si>
  <si>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</si>
  <si>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</si>
  <si>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</si>
  <si>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</si>
  <si>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</si>
  <si>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</si>
  <si>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</si>
  <si>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</si>
  <si>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</si>
  <si>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</si>
  <si>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</si>
  <si>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</si>
  <si>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</si>
  <si>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</si>
  <si>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</si>
  <si>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</si>
  <si>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</si>
  <si>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</si>
  <si>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</si>
  <si>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</si>
  <si>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</si>
  <si>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</si>
  <si>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</si>
  <si>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</si>
  <si>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</si>
  <si>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</si>
  <si>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</si>
  <si>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</si>
  <si>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</si>
  <si>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</si>
  <si>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</si>
  <si>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</si>
  <si>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</si>
  <si>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</si>
  <si>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</si>
  <si>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</si>
  <si>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</si>
  <si>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</si>
  <si>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</si>
  <si>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</si>
  <si>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</si>
  <si>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</si>
  <si>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</si>
  <si>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</si>
  <si>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</si>
  <si>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</si>
  <si>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</si>
  <si>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</si>
  <si>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</si>
  <si>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</si>
  <si>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</si>
  <si>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</si>
  <si>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</si>
  <si>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</si>
  <si>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</si>
  <si>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</si>
  <si>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</si>
  <si>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</si>
  <si>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</si>
  <si>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</si>
  <si>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</si>
  <si>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</si>
  <si>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</si>
  <si>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</si>
  <si>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</si>
  <si>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</si>
  <si>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</si>
  <si>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</si>
  <si>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</si>
  <si>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</si>
  <si>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</si>
  <si>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</si>
  <si>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</si>
  <si>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</si>
  <si>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</si>
  <si>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</si>
  <si>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</si>
  <si>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</si>
  <si>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</si>
  <si>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</si>
  <si>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</si>
  <si>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</si>
  <si>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</si>
  <si>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</si>
  <si>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</si>
  <si>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</si>
  <si>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</si>
  <si>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</si>
  <si>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</si>
  <si>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</si>
  <si>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</si>
  <si>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</si>
  <si>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</si>
  <si>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</si>
  <si>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</si>
  <si>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</si>
  <si>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</si>
  <si>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</si>
  <si>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</si>
  <si>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</si>
  <si>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</si>
  <si>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</si>
  <si>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</si>
  <si>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</si>
  <si>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</si>
  <si>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</si>
  <si>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</si>
  <si>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</si>
  <si>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</si>
  <si>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</si>
  <si>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</si>
  <si>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</si>
  <si>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</si>
  <si>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</si>
  <si>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</si>
  <si>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</si>
  <si>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</si>
  <si>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</si>
  <si>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</si>
  <si>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</si>
  <si>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</si>
  <si>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</si>
  <si>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</si>
  <si>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</si>
  <si>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</si>
  <si>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</si>
  <si>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</si>
  <si>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</si>
  <si>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</si>
  <si>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</si>
  <si>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</si>
  <si>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</si>
  <si>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</si>
  <si>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</si>
  <si>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</si>
  <si>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</si>
  <si>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</si>
  <si>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</si>
  <si>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</si>
  <si>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</si>
  <si>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</si>
  <si>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</si>
  <si>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</si>
  <si>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</si>
  <si>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</si>
  <si>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</si>
  <si>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</si>
  <si>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</si>
  <si>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</si>
  <si>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</si>
  <si>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</si>
  <si>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</si>
  <si>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</si>
  <si>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</si>
  <si>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</si>
  <si>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</si>
  <si>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</si>
  <si>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</si>
  <si>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</si>
  <si>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</si>
  <si>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</si>
  <si>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</si>
  <si>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</si>
  <si>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</si>
  <si>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</si>
  <si>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</si>
  <si>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</si>
  <si>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</si>
  <si>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</si>
  <si>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</si>
  <si>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</si>
  <si>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</si>
  <si>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</si>
  <si>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</si>
  <si>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</si>
  <si>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</si>
  <si>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</si>
  <si>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</si>
  <si>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</si>
  <si>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</si>
  <si>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</si>
  <si>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</si>
  <si>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</si>
  <si>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</si>
  <si>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</si>
  <si>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</si>
  <si>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</si>
  <si>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</si>
  <si>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</si>
  <si>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</si>
  <si>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</si>
  <si>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</si>
  <si>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</si>
  <si>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</si>
  <si>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</si>
  <si>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</si>
  <si>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</si>
  <si>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</si>
  <si>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</si>
  <si>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</si>
  <si>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</si>
  <si>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</si>
  <si>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</si>
  <si>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</si>
  <si>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</si>
  <si>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</si>
  <si>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</si>
  <si>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</si>
  <si>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</si>
  <si>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</si>
  <si>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</si>
  <si>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</si>
  <si>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</si>
  <si>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</si>
  <si>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</si>
  <si>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</si>
  <si>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</si>
  <si>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</si>
  <si>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</si>
  <si>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</si>
  <si>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</si>
  <si>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</si>
  <si>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</si>
  <si>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</si>
  <si>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</si>
  <si>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</si>
  <si>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</si>
  <si>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</si>
  <si>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</si>
  <si>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</si>
  <si>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</si>
  <si>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</si>
  <si>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</si>
  <si>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</si>
  <si>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</si>
  <si>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</si>
  <si>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</si>
  <si>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</si>
  <si>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</si>
  <si>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</si>
  <si>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</si>
  <si>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</si>
  <si>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</si>
  <si>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</si>
  <si>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</si>
  <si>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</si>
  <si>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</si>
  <si>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</si>
  <si>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</si>
  <si>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</si>
  <si>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</si>
  <si>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</si>
  <si>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</si>
  <si>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</si>
  <si>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</si>
  <si>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</si>
  <si>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</si>
  <si>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</si>
  <si>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</si>
  <si>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</si>
  <si>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</si>
  <si>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</si>
  <si>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</si>
  <si>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</si>
  <si>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</si>
  <si>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</si>
  <si>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</si>
  <si>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</si>
  <si>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</si>
  <si>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</si>
  <si>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</si>
  <si>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</si>
  <si>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</si>
  <si>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</si>
  <si>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</si>
  <si>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</si>
  <si>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</si>
  <si>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</si>
  <si>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</si>
  <si>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</si>
  <si>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</si>
  <si>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</si>
  <si>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</si>
  <si>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</si>
  <si>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</si>
  <si>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</si>
  <si>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</si>
  <si>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</si>
  <si>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</si>
  <si>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</si>
  <si>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</si>
  <si>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</si>
  <si>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</si>
  <si>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</si>
  <si>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</si>
  <si>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</si>
  <si>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</si>
  <si>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</si>
  <si>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</si>
  <si>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</si>
  <si>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</si>
  <si>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</si>
  <si>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</si>
  <si>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</si>
  <si>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</si>
  <si>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</si>
  <si>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</si>
  <si>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</si>
  <si>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</si>
  <si>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</si>
  <si>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</si>
  <si>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</si>
  <si>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</si>
  <si>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</si>
  <si>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</si>
  <si>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</si>
  <si>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</si>
  <si>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</si>
  <si>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</si>
  <si>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</si>
  <si>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</si>
  <si>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</si>
  <si>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</si>
  <si>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</si>
  <si>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</si>
  <si>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</si>
  <si>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</si>
  <si>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</si>
  <si>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</si>
  <si>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</si>
  <si>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</si>
  <si>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</si>
  <si>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</si>
  <si>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</si>
  <si>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</si>
  <si>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</si>
  <si>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</si>
  <si>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</si>
  <si>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</si>
  <si>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</si>
  <si>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</si>
  <si>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</si>
  <si>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</si>
  <si>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</si>
  <si>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</si>
  <si>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</si>
  <si>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</si>
  <si>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</si>
  <si>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</si>
  <si>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</si>
  <si>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</si>
  <si>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</si>
  <si>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</si>
  <si>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</si>
  <si>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</si>
  <si>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</si>
  <si>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</si>
  <si>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</si>
  <si>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</si>
  <si>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</si>
  <si>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</si>
  <si>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</si>
  <si>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</si>
  <si>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</si>
  <si>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</si>
  <si>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</si>
  <si>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</si>
  <si>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</si>
  <si>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</si>
  <si>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</si>
  <si>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</si>
  <si>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</si>
  <si>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</si>
  <si>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</si>
  <si>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</si>
  <si>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</si>
  <si>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</si>
  <si>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</si>
  <si>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</si>
  <si>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</si>
  <si>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</si>
  <si>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</si>
  <si>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</si>
  <si>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</si>
  <si>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</si>
  <si>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</si>
  <si>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</si>
  <si>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</si>
  <si>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</si>
  <si>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</si>
  <si>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</si>
  <si>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</si>
  <si>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</si>
  <si>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</si>
  <si>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</si>
  <si>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</si>
  <si>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</si>
  <si>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</si>
  <si>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</si>
  <si>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</si>
  <si>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</si>
  <si>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</si>
  <si>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</si>
  <si>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</si>
  <si>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</si>
  <si>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</si>
  <si>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</si>
  <si>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</si>
  <si>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</si>
  <si>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</si>
  <si>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</si>
  <si>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</si>
  <si>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</si>
  <si>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</si>
  <si>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</si>
  <si>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</si>
  <si>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</si>
  <si>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</si>
  <si>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</si>
  <si>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</si>
  <si>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</si>
  <si>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</si>
  <si>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</si>
  <si>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</si>
  <si>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</si>
  <si>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</si>
  <si>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</si>
  <si>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</si>
  <si>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</si>
  <si>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</si>
  <si>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</si>
  <si>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</si>
  <si>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</si>
  <si>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</si>
  <si>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</si>
  <si>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</si>
  <si>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</si>
  <si>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</si>
  <si>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</si>
  <si>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</si>
  <si>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</si>
  <si>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</si>
  <si>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</si>
  <si>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</si>
  <si>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</si>
  <si>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</si>
  <si>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</si>
  <si>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</si>
  <si>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</si>
  <si>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</si>
  <si>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</si>
  <si>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</si>
  <si>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</si>
  <si>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</si>
  <si>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</si>
  <si>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</si>
  <si>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</si>
  <si>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</si>
  <si>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</si>
  <si>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</si>
  <si>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</si>
  <si>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</si>
  <si>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</si>
  <si>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</si>
  <si>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</si>
  <si>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</si>
  <si>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</si>
  <si>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</si>
  <si>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</si>
  <si>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</si>
  <si>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</si>
  <si>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</si>
  <si>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</si>
  <si>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</si>
  <si>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</si>
  <si>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</si>
  <si>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</si>
  <si>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</si>
  <si>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</si>
  <si>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</si>
  <si>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</si>
  <si>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</si>
  <si>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</si>
  <si>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</si>
  <si>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</si>
  <si>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</si>
  <si>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</si>
  <si>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</si>
  <si>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</si>
  <si>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</si>
  <si>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</si>
  <si>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</si>
  <si>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</si>
  <si>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</si>
  <si>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</si>
  <si>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</si>
  <si>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</si>
  <si>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</si>
  <si>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</si>
  <si>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</si>
  <si>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</si>
  <si>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</si>
  <si>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</si>
  <si>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</si>
  <si>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</si>
  <si>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</si>
  <si>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</si>
  <si>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</si>
  <si>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</si>
  <si>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</si>
  <si>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</si>
  <si>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</si>
  <si>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</si>
  <si>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</si>
  <si>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</si>
  <si>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</si>
  <si>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</si>
  <si>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</si>
  <si>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</si>
  <si>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</si>
  <si>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</si>
  <si>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</si>
  <si>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</si>
  <si>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</si>
  <si>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</si>
  <si>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</si>
  <si>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</si>
  <si>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</si>
  <si>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</si>
  <si>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</si>
  <si>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</si>
  <si>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</si>
  <si>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</si>
  <si>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</si>
  <si>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</si>
  <si>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</si>
  <si>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</si>
  <si>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</si>
  <si>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</si>
  <si>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</si>
  <si>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</si>
  <si>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</si>
  <si>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</si>
  <si>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</si>
  <si>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</si>
  <si>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</si>
  <si>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</si>
  <si>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</si>
  <si>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</si>
  <si>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</si>
  <si>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</si>
  <si>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</si>
  <si>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</si>
  <si>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</si>
  <si>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</si>
  <si>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</si>
  <si>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</si>
  <si>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</si>
  <si>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</si>
  <si>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</si>
  <si>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</si>
  <si>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</si>
  <si>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</si>
  <si>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</si>
  <si>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</si>
  <si>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</si>
  <si>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</si>
  <si>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</si>
  <si>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</si>
  <si>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</si>
  <si>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</si>
  <si>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</si>
  <si>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</si>
  <si>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</si>
  <si>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</si>
  <si>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</si>
  <si>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</si>
  <si>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</si>
  <si>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</si>
  <si>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</si>
  <si>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</si>
  <si>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</si>
  <si>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</si>
  <si>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</si>
  <si>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</si>
  <si>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</si>
  <si>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</si>
  <si>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</si>
  <si>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</si>
  <si>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</si>
  <si>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</si>
  <si>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</si>
  <si>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</si>
  <si>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</si>
  <si>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</si>
  <si>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</si>
  <si>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</si>
  <si>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</si>
  <si>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</si>
  <si>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</si>
  <si>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</si>
  <si>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</si>
  <si>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</si>
  <si>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</si>
  <si>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</si>
  <si>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</si>
  <si>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</si>
  <si>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</si>
  <si>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</si>
  <si>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</si>
  <si>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</si>
  <si>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</si>
  <si>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</si>
  <si>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</si>
  <si>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</si>
  <si>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</si>
  <si>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</si>
  <si>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</si>
  <si>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</si>
  <si>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</si>
  <si>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</si>
  <si>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</si>
  <si>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</si>
  <si>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</si>
  <si>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</si>
  <si>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</si>
  <si>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</si>
  <si>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</si>
  <si>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</si>
  <si>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</si>
  <si>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</si>
  <si>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</si>
  <si>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</si>
  <si>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</si>
  <si>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</si>
  <si>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</si>
  <si>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</si>
  <si>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</si>
  <si>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</si>
  <si>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</si>
  <si>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</si>
  <si>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</si>
  <si>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</si>
  <si>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</si>
  <si>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</si>
  <si>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</si>
  <si>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</si>
  <si>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</si>
  <si>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</si>
  <si>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</si>
  <si>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</si>
  <si>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</si>
  <si>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</si>
  <si>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</si>
  <si>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</si>
  <si>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</si>
  <si>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</si>
  <si>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</si>
  <si>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</si>
  <si>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</si>
  <si>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</si>
  <si>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</si>
  <si>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</si>
  <si>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</si>
  <si>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</si>
  <si>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</si>
  <si>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</si>
  <si>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</si>
  <si>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</si>
  <si>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</si>
  <si>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</si>
  <si>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</si>
  <si>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</si>
  <si>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</si>
  <si>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</si>
  <si>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</si>
  <si>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</si>
  <si>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</si>
  <si>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</si>
  <si>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</si>
  <si>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</si>
  <si>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</si>
  <si>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</si>
  <si>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</si>
  <si>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</si>
  <si>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</si>
  <si>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</si>
  <si>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</si>
  <si>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</si>
  <si>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</si>
  <si>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</si>
  <si>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</si>
  <si>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</si>
  <si>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</si>
  <si>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</si>
  <si>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</si>
  <si>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</si>
  <si>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</si>
  <si>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</si>
  <si>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</si>
  <si>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</si>
  <si>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</si>
  <si>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</si>
  <si>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</si>
  <si>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</si>
  <si>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</si>
  <si>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</si>
  <si>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</si>
  <si>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</si>
  <si>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</si>
  <si>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</si>
  <si>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</si>
  <si>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</si>
  <si>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</si>
  <si>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</si>
  <si>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</si>
  <si>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</si>
  <si>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</si>
  <si>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</si>
  <si>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</si>
  <si>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</si>
  <si>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</si>
  <si>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</si>
  <si>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</si>
  <si>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</si>
  <si>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</si>
  <si>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</si>
  <si>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</si>
  <si>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</si>
  <si>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</si>
  <si>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</si>
  <si>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</si>
  <si>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</si>
  <si>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</si>
  <si>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</si>
  <si>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</si>
  <si>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</si>
  <si>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</si>
  <si>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</si>
  <si>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</si>
  <si>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</si>
  <si>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</si>
  <si>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</si>
  <si>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</si>
  <si>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</si>
  <si>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</si>
  <si>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</si>
  <si>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</si>
  <si>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</si>
  <si>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</si>
  <si>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</si>
  <si>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</si>
  <si>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</si>
  <si>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</si>
  <si>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</si>
  <si>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</si>
  <si>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</si>
  <si>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</si>
  <si>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</si>
  <si>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</si>
  <si>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</si>
  <si>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</si>
  <si>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</si>
  <si>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</si>
  <si>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</si>
  <si>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</si>
  <si>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</si>
  <si>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</si>
  <si>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</si>
  <si>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</si>
  <si>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</si>
  <si>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</si>
  <si>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</si>
  <si>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</si>
  <si>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</si>
  <si>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</si>
  <si>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</si>
  <si>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</si>
  <si>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</si>
  <si>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</si>
  <si>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</si>
  <si>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</si>
  <si>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</si>
  <si>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</si>
  <si>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</si>
  <si>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</si>
  <si>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</si>
  <si>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</si>
  <si>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</si>
  <si>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</si>
  <si>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</si>
  <si>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</si>
  <si>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</si>
  <si>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</si>
  <si>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</si>
  <si>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</si>
  <si>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</si>
  <si>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</si>
  <si>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</si>
  <si>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</si>
  <si>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</si>
  <si>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</si>
  <si>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</si>
  <si>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</si>
  <si>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</si>
  <si>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</si>
  <si>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</si>
  <si>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</si>
  <si>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</si>
  <si>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</si>
  <si>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</si>
  <si>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</si>
  <si>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</si>
  <si>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</si>
  <si>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</si>
  <si>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</si>
  <si>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</si>
  <si>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</si>
  <si>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</si>
  <si>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</si>
  <si>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</si>
  <si>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</si>
  <si>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</si>
  <si>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</si>
  <si>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</si>
  <si>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</si>
  <si>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</si>
  <si>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</si>
  <si>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</si>
  <si>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</si>
  <si>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</si>
  <si>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</si>
  <si>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</si>
  <si>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</si>
  <si>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</si>
  <si>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</si>
  <si>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</si>
  <si>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</si>
  <si>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</si>
  <si>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</si>
  <si>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</si>
  <si>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</si>
  <si>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</si>
  <si>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</si>
  <si>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</si>
  <si>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</si>
  <si>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</si>
  <si>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</si>
  <si>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</si>
  <si>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</si>
  <si>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</si>
  <si>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</si>
  <si>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</si>
  <si>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</si>
  <si>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</si>
  <si>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</si>
  <si>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</si>
  <si>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</si>
  <si>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</si>
  <si>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</si>
  <si>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</si>
  <si>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</si>
  <si>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</si>
  <si>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</si>
  <si>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</si>
  <si>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</si>
  <si>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</si>
  <si>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</si>
  <si>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</si>
  <si>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</si>
  <si>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</si>
  <si>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</si>
  <si>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</si>
  <si>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</si>
  <si>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</si>
  <si>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</si>
  <si>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</si>
  <si>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</si>
  <si>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</si>
  <si>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</si>
  <si>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</si>
  <si>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</si>
  <si>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</si>
  <si>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</si>
  <si>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</si>
  <si>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</si>
  <si>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</si>
  <si>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</si>
  <si>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</si>
  <si>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</si>
  <si>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</si>
  <si>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</si>
  <si>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</si>
  <si>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</si>
  <si>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</si>
  <si>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</si>
  <si>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</si>
  <si>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</si>
  <si>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</si>
  <si>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</si>
  <si>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</si>
  <si>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</si>
  <si>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</si>
  <si>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</si>
  <si>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</si>
  <si>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</si>
  <si>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</si>
  <si>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</si>
  <si>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</si>
  <si>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</si>
  <si>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</si>
  <si>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</si>
  <si>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</si>
  <si>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</si>
  <si>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</si>
  <si>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</si>
  <si>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</si>
  <si>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</si>
  <si>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</si>
  <si>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</si>
  <si>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</si>
  <si>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</si>
  <si>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</si>
  <si>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</si>
  <si>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</si>
  <si>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</si>
  <si>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</si>
  <si>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</si>
  <si>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</si>
  <si>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</si>
  <si>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</si>
  <si>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</si>
  <si>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</si>
  <si>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</si>
  <si>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</si>
  <si>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</si>
  <si>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</si>
  <si>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</si>
  <si>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</si>
  <si>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</si>
  <si>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</si>
  <si>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</si>
  <si>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</si>
  <si>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</si>
  <si>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</si>
  <si>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</si>
  <si>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</si>
  <si>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</si>
  <si>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</si>
  <si>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</si>
  <si>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</si>
  <si>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</si>
  <si>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</si>
  <si>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</si>
  <si>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</si>
  <si>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</si>
  <si>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</si>
  <si>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</si>
  <si>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</si>
  <si>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</si>
  <si>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</si>
  <si>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</si>
  <si>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</si>
  <si>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</si>
  <si>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</si>
  <si>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</si>
  <si>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</si>
  <si>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</si>
  <si>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</si>
  <si>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</si>
  <si>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</si>
  <si>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</si>
  <si>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</si>
  <si>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</si>
  <si>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</si>
  <si>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</si>
  <si>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</si>
  <si>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</si>
  <si>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</si>
  <si>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</si>
  <si>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</si>
  <si>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</si>
  <si>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</si>
  <si>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</si>
  <si>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</si>
  <si>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</si>
  <si>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</si>
  <si>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</si>
  <si>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</si>
  <si>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</si>
  <si>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</si>
  <si>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</si>
  <si>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</si>
  <si>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</si>
  <si>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</si>
  <si>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</si>
  <si>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</si>
  <si>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</si>
  <si>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</si>
  <si>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</si>
  <si>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</si>
  <si>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</si>
  <si>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</si>
  <si>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</si>
  <si>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</si>
  <si>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</si>
  <si>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</si>
  <si>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</si>
  <si>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</si>
  <si>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</si>
  <si>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</si>
  <si>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</si>
  <si>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</si>
  <si>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</si>
  <si>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</si>
  <si>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</si>
  <si>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</si>
  <si>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</si>
  <si>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</si>
  <si>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</si>
  <si>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</si>
  <si>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</si>
  <si>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</si>
  <si>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</si>
  <si>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</si>
  <si>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</si>
  <si>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</si>
  <si>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</si>
  <si>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</si>
  <si>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</si>
  <si>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</si>
  <si>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</si>
  <si>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</si>
  <si>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</si>
  <si>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</si>
  <si>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</si>
  <si>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</si>
  <si>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</si>
  <si>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</si>
  <si>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</si>
  <si>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</si>
  <si>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</si>
  <si>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</si>
  <si>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</si>
  <si>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</si>
  <si>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</si>
  <si>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</si>
  <si>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</si>
  <si>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</si>
  <si>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</si>
  <si>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</si>
  <si>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</si>
  <si>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</si>
  <si>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</si>
  <si>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</si>
  <si>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</si>
  <si>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</si>
  <si>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</si>
  <si>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</si>
  <si>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</si>
  <si>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</si>
  <si>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</si>
  <si>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</si>
  <si>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</si>
  <si>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</si>
  <si>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</si>
  <si>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</si>
  <si>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</si>
  <si>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</si>
  <si>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</si>
  <si>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</si>
  <si>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</si>
  <si>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</si>
  <si>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</si>
  <si>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</si>
  <si>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</si>
  <si>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</si>
  <si>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</si>
  <si>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</si>
  <si>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</si>
  <si>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</si>
  <si>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</si>
  <si>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</si>
  <si>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</si>
  <si>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</si>
  <si>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</si>
  <si>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</si>
  <si>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</si>
  <si>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</si>
  <si>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</si>
  <si>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</si>
  <si>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</si>
  <si>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</si>
  <si>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</si>
  <si>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</si>
  <si>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</si>
  <si>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</si>
  <si>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</si>
  <si>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</si>
  <si>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</si>
  <si>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</si>
  <si>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</si>
  <si>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</si>
  <si>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</si>
  <si>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</si>
  <si>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</si>
  <si>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</si>
  <si>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</si>
  <si>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</si>
  <si>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</si>
  <si>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</si>
  <si>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</si>
  <si>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</si>
  <si>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</si>
  <si>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</si>
  <si>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</si>
  <si>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</si>
  <si>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</si>
  <si>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</si>
  <si>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</si>
  <si>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</si>
  <si>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</si>
  <si>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</si>
  <si>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</si>
  <si>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</si>
  <si>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</si>
  <si>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</si>
  <si>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</si>
  <si>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</si>
  <si>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</si>
  <si>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</si>
  <si>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</si>
  <si>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</si>
  <si>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</si>
  <si>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</si>
  <si>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</si>
  <si>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</si>
  <si>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</si>
  <si>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</si>
  <si>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</si>
  <si>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</si>
  <si>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</si>
  <si>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</si>
  <si>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</si>
  <si>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</si>
  <si>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</si>
  <si>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</si>
  <si>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</si>
  <si>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</si>
  <si>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</si>
  <si>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</si>
  <si>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</si>
  <si>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</si>
  <si>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</si>
  <si>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</si>
  <si>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</si>
  <si>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</si>
  <si>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</si>
  <si>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</si>
  <si>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</si>
  <si>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</si>
  <si>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</si>
  <si>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</si>
  <si>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</si>
  <si>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</si>
  <si>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</si>
  <si>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</si>
  <si>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</si>
  <si>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</si>
  <si>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</si>
  <si>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</si>
  <si>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</si>
  <si>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</si>
  <si>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</si>
  <si>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</si>
  <si>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</si>
  <si>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</si>
  <si>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</si>
  <si>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</si>
  <si>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</si>
  <si>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</si>
  <si>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</si>
  <si>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</si>
  <si>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</si>
  <si>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</si>
  <si>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</si>
  <si>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</si>
  <si>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</si>
  <si>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</si>
  <si>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</si>
  <si>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</si>
  <si>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</si>
  <si>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</si>
  <si>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</si>
  <si>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</si>
  <si>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</si>
  <si>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</si>
  <si>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</si>
  <si>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</si>
  <si>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</si>
  <si>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</si>
  <si>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</si>
  <si>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</si>
  <si>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</si>
  <si>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</si>
  <si>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</si>
  <si>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</si>
  <si>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</si>
  <si>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</si>
  <si>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</si>
  <si>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</si>
  <si>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</si>
  <si>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</si>
  <si>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</si>
  <si>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</si>
  <si>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</si>
  <si>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</si>
  <si>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</si>
  <si>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</si>
  <si>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</si>
  <si>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</si>
  <si>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</si>
  <si>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</si>
  <si>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</si>
  <si>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</si>
  <si>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</si>
  <si>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</si>
  <si>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</si>
  <si>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</si>
  <si>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</si>
  <si>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</si>
  <si>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</si>
  <si>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</si>
  <si>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</si>
  <si>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</si>
  <si>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</si>
  <si>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</si>
  <si>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</si>
  <si>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</si>
  <si>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</si>
  <si>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</si>
  <si>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</si>
  <si>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</si>
  <si>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</si>
  <si>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</si>
  <si>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</si>
  <si>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</si>
  <si>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</si>
  <si>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</si>
  <si>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</si>
  <si>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</si>
  <si>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</si>
  <si>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</si>
  <si>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</si>
  <si>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</si>
  <si>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</si>
  <si>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</si>
  <si>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</si>
  <si>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</si>
  <si>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</si>
  <si>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</si>
  <si>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</si>
  <si>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</si>
  <si>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</si>
  <si>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</si>
  <si>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</si>
  <si>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</si>
  <si>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</si>
  <si>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</si>
  <si>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</si>
  <si>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</si>
  <si>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</si>
  <si>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</si>
  <si>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</si>
  <si>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</si>
  <si>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</si>
  <si>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</si>
  <si>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</si>
  <si>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</si>
  <si>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</si>
  <si>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</si>
  <si>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</si>
  <si>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</si>
  <si>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</si>
  <si>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</si>
  <si>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</si>
  <si>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</si>
  <si>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</si>
  <si>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</si>
  <si>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</si>
  <si>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</si>
  <si>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</si>
  <si>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</si>
  <si>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</si>
  <si>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</si>
  <si>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</si>
  <si>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</si>
  <si>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</si>
  <si>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</si>
  <si>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</si>
  <si>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</si>
  <si>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</si>
  <si>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</si>
  <si>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</si>
  <si>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</si>
  <si>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</si>
  <si>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</si>
  <si>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</si>
  <si>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</si>
  <si>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</si>
  <si>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</si>
  <si>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</si>
  <si>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</si>
  <si>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</si>
  <si>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</si>
  <si>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</si>
  <si>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</si>
  <si>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</si>
  <si>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</si>
  <si>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</si>
  <si>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</si>
  <si>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</si>
  <si>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</si>
  <si>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</si>
  <si>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</si>
  <si>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</si>
  <si>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</si>
  <si>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</si>
  <si>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</si>
  <si>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</si>
  <si>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</si>
  <si>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</si>
  <si>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</si>
  <si>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</si>
  <si>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</si>
  <si>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</si>
  <si>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</si>
  <si>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</si>
  <si>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</si>
  <si>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</si>
  <si>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</si>
  <si>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</si>
  <si>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</si>
  <si>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</si>
  <si>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</si>
  <si>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</si>
  <si>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</si>
  <si>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</si>
  <si>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</si>
  <si>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</si>
  <si>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</si>
  <si>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</si>
  <si>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</si>
  <si>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</si>
  <si>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</si>
  <si>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</si>
  <si>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</si>
  <si>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</si>
  <si>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</si>
  <si>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</si>
  <si>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</si>
  <si>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</si>
  <si>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</si>
  <si>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</si>
  <si>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</si>
  <si>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</si>
  <si>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</si>
  <si>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</si>
  <si>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</si>
  <si>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</si>
  <si>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</si>
  <si>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</si>
  <si>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</si>
  <si>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</si>
  <si>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</si>
  <si>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</si>
  <si>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</si>
  <si>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</si>
  <si>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</si>
  <si>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</si>
  <si>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</si>
  <si>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</si>
  <si>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</si>
  <si>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</si>
  <si>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</si>
  <si>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</si>
  <si>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</si>
  <si>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</si>
  <si>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</si>
  <si>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</si>
  <si>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</si>
  <si>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</si>
  <si>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</si>
  <si>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</si>
  <si>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</si>
  <si>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</si>
  <si>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</si>
  <si>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</si>
  <si>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</si>
  <si>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</si>
  <si>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</si>
  <si>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</si>
  <si>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</si>
  <si>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</si>
  <si>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</si>
  <si>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</si>
  <si>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</si>
  <si>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</si>
  <si>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</si>
  <si>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</si>
  <si>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</si>
  <si>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</si>
  <si>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</si>
  <si>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</si>
  <si>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</si>
  <si>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</si>
  <si>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</si>
  <si>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</si>
  <si>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</si>
  <si>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</si>
  <si>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</si>
  <si>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</si>
  <si>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</si>
  <si>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</si>
  <si>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</si>
  <si>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</si>
  <si>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</si>
  <si>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</si>
  <si>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</si>
  <si>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</si>
  <si>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</si>
  <si>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</si>
  <si>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</si>
  <si>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</si>
  <si>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</si>
  <si>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</si>
  <si>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</si>
  <si>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</si>
  <si>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</si>
  <si>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</si>
  <si>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</si>
  <si>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</si>
  <si>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</si>
  <si>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</si>
  <si>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</si>
  <si>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</si>
  <si>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</si>
  <si>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</si>
  <si>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</si>
  <si>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</si>
  <si>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</si>
  <si>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</si>
  <si>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</si>
  <si>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</si>
  <si>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</si>
  <si>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</si>
  <si>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</si>
  <si>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</si>
  <si>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</si>
  <si>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</si>
  <si>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</si>
  <si>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</si>
  <si>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</si>
  <si>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</si>
  <si>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</si>
  <si>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</si>
  <si>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</si>
  <si>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</si>
  <si>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</si>
  <si>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</si>
  <si>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</si>
  <si>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</si>
  <si>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</si>
  <si>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</si>
  <si>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</si>
  <si>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</si>
  <si>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</si>
  <si>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</si>
  <si>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</si>
  <si>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</si>
  <si>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</si>
  <si>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</si>
  <si>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</si>
  <si>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</si>
  <si>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</si>
  <si>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</si>
  <si>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</si>
  <si>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</si>
  <si>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</si>
  <si>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</si>
  <si>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</si>
  <si>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</si>
  <si>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</si>
  <si>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</si>
  <si>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</si>
  <si>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</si>
  <si>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</si>
  <si>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</si>
  <si>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</si>
  <si>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</si>
  <si>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</si>
  <si>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</si>
  <si>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</si>
  <si>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</si>
  <si>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</si>
  <si>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</si>
  <si>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</si>
  <si>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</si>
  <si>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</si>
  <si>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</si>
  <si>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</si>
  <si>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</si>
  <si>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</si>
  <si>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</si>
  <si>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</si>
  <si>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</si>
  <si>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</si>
  <si>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</si>
  <si>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</si>
  <si>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</si>
  <si>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</si>
  <si>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</si>
  <si>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</si>
  <si>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</si>
  <si>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</si>
  <si>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</si>
  <si>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</si>
  <si>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</si>
  <si>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</si>
  <si>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</si>
  <si>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</si>
  <si>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</si>
  <si>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</si>
  <si>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</si>
  <si>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</si>
  <si>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</si>
  <si>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</si>
  <si>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</si>
  <si>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</si>
  <si>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</si>
  <si>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</si>
  <si>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</si>
  <si>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</si>
  <si>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</si>
  <si>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</si>
  <si>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</si>
  <si>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</si>
  <si>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</si>
  <si>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</si>
  <si>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</si>
  <si>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</si>
  <si>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</si>
  <si>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</si>
  <si>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</si>
  <si>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</si>
  <si>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</si>
  <si>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</si>
  <si>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</si>
  <si>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</si>
  <si>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</si>
  <si>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</si>
  <si>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</si>
  <si>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</si>
  <si>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</si>
  <si>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</si>
  <si>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</si>
  <si>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</si>
  <si>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</si>
  <si>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</si>
  <si>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</si>
  <si>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</si>
  <si>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</si>
  <si>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</si>
  <si>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</si>
  <si>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</si>
  <si>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</si>
  <si>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</si>
  <si>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</si>
  <si>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</si>
  <si>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</si>
  <si>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</si>
  <si>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</si>
  <si>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</si>
  <si>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</si>
  <si>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</si>
  <si>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</si>
  <si>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</si>
  <si>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</si>
  <si>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</si>
  <si>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</si>
  <si>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</si>
  <si>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</si>
  <si>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</si>
  <si>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</si>
  <si>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</si>
  <si>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</si>
  <si>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</si>
  <si>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</si>
  <si>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</si>
  <si>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</si>
  <si>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</si>
  <si>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</si>
  <si>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</si>
  <si>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</si>
  <si>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</si>
  <si>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</si>
  <si>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</si>
  <si>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</si>
  <si>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</si>
  <si>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</si>
  <si>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</si>
  <si>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</si>
  <si>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</si>
  <si>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</si>
  <si>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</si>
  <si>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</si>
  <si>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</si>
  <si>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</si>
  <si>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</si>
  <si>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</si>
  <si>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</si>
  <si>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</si>
  <si>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</si>
  <si>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</si>
  <si>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</si>
  <si>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</si>
  <si>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</si>
  <si>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</si>
  <si>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</si>
  <si>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</si>
  <si>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</si>
  <si>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</si>
  <si>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</si>
  <si>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</si>
  <si>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</si>
  <si>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</si>
  <si>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</si>
  <si>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</si>
  <si>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</si>
  <si>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</si>
  <si>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</si>
  <si>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</si>
  <si>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</si>
  <si>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</si>
  <si>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</si>
  <si>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</si>
  <si>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</si>
  <si>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</si>
  <si>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</si>
  <si>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</si>
  <si>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</si>
  <si>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</si>
  <si>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</si>
  <si>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</si>
  <si>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</si>
  <si>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</si>
  <si>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</si>
  <si>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</si>
  <si>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</si>
  <si>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</si>
  <si>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</si>
  <si>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</si>
  <si>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</si>
  <si>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</si>
  <si>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</si>
  <si>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</si>
  <si>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</si>
  <si>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</si>
  <si>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</si>
  <si>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</si>
  <si>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</si>
  <si>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</si>
  <si>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</si>
  <si>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</si>
  <si>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</si>
  <si>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</si>
  <si>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</si>
  <si>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</si>
  <si>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</si>
  <si>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</si>
  <si>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</si>
  <si>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</si>
  <si>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</si>
  <si>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</si>
  <si>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</si>
  <si>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</si>
  <si>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</si>
  <si>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</si>
  <si>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</si>
  <si>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</si>
  <si>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</si>
  <si>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</si>
  <si>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</si>
  <si>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</si>
  <si>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</si>
  <si>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</si>
  <si>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</si>
  <si>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</si>
  <si>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</si>
  <si>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</si>
  <si>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</si>
  <si>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</si>
  <si>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</si>
  <si>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</si>
  <si>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</si>
  <si>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</si>
  <si>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</si>
  <si>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</si>
  <si>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</si>
  <si>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</si>
  <si>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</si>
  <si>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</si>
  <si>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</si>
  <si>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</si>
  <si>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</si>
  <si>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</si>
  <si>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</si>
  <si>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</si>
  <si>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</si>
  <si>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</si>
  <si>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</si>
  <si>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</si>
  <si>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</si>
  <si>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</si>
  <si>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</si>
  <si>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</si>
  <si>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</si>
  <si>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</si>
  <si>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</si>
  <si>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</si>
  <si>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</si>
  <si>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</si>
  <si>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</si>
  <si>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</si>
  <si>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</si>
  <si>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</si>
  <si>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</si>
  <si>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</si>
  <si>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</si>
  <si>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</si>
  <si>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</si>
  <si>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</si>
  <si>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</si>
  <si>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</si>
  <si>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</si>
  <si>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</si>
  <si>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</si>
  <si>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</si>
  <si>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</si>
  <si>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</si>
  <si>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</si>
  <si>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</si>
  <si>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</si>
  <si>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</si>
  <si>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</si>
  <si>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</si>
  <si>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</si>
  <si>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</si>
  <si>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</si>
  <si>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</si>
  <si>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</si>
  <si>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</si>
  <si>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</si>
  <si>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</si>
  <si>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</si>
  <si>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</si>
  <si>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</si>
  <si>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</si>
  <si>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</si>
  <si>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</si>
  <si>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</si>
  <si>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</si>
  <si>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</si>
  <si>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</si>
  <si>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</si>
  <si>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</si>
  <si>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</si>
  <si>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</si>
  <si>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</si>
  <si>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</si>
  <si>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</si>
  <si>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</si>
  <si>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</si>
  <si>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</si>
  <si>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</si>
  <si>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</si>
  <si>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</si>
  <si>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</si>
  <si>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</si>
  <si>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</si>
  <si>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</si>
  <si>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</si>
  <si>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</si>
  <si>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</si>
  <si>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</si>
  <si>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</si>
  <si>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</si>
  <si>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</si>
  <si>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</si>
  <si>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</si>
  <si>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</si>
  <si>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</si>
  <si>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</si>
  <si>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</si>
  <si>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</si>
  <si>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</si>
  <si>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</si>
  <si>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</si>
  <si>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</si>
  <si>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</si>
  <si>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</si>
  <si>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</si>
  <si>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</si>
  <si>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</si>
  <si>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</si>
  <si>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</si>
  <si>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</si>
  <si>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</si>
  <si>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</si>
  <si>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</si>
  <si>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</si>
  <si>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</si>
  <si>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</si>
  <si>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</si>
  <si>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</si>
  <si>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</si>
  <si>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</si>
  <si>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</si>
  <si>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</si>
  <si>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</si>
  <si>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</si>
  <si>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</si>
  <si>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</si>
  <si>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</si>
  <si>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</si>
  <si>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</si>
  <si>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</si>
  <si>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</si>
  <si>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</si>
  <si>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</si>
  <si>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</si>
  <si>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</si>
  <si>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</si>
  <si>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</si>
  <si>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</si>
  <si>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</si>
  <si>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</si>
  <si>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</si>
  <si>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</si>
  <si>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</si>
  <si>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</si>
  <si>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</si>
  <si>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</si>
  <si>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</si>
  <si>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</si>
  <si>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</si>
  <si>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</si>
  <si>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</si>
  <si>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</si>
  <si>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</si>
  <si>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</si>
  <si>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</si>
  <si>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</si>
  <si>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</si>
  <si>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</si>
  <si>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</si>
  <si>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</si>
  <si>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</si>
  <si>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</si>
  <si>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</si>
  <si>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</si>
  <si>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</si>
  <si>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</si>
  <si>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</si>
  <si>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</si>
  <si>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</si>
  <si>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</si>
  <si>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</si>
  <si>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</si>
  <si>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</si>
  <si>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</si>
  <si>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</si>
  <si>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</si>
  <si>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</si>
  <si>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</si>
  <si>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</si>
  <si>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</si>
  <si>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</si>
  <si>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</si>
  <si>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</si>
  <si>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</si>
  <si>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</si>
  <si>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</si>
  <si>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</si>
  <si>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</si>
  <si>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</si>
  <si>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</si>
  <si>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</si>
  <si>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</si>
  <si>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</si>
  <si>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</si>
  <si>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</si>
  <si>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</si>
  <si>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</si>
  <si>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</si>
  <si>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</si>
  <si>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</si>
  <si>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</si>
  <si>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</si>
  <si>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</si>
  <si>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</si>
  <si>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</si>
  <si>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</si>
  <si>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</si>
  <si>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</si>
  <si>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</si>
  <si>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</si>
  <si>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</si>
  <si>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</si>
  <si>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</si>
  <si>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</si>
  <si>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</si>
  <si>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</si>
  <si>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</si>
  <si>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</si>
  <si>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</si>
  <si>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</si>
  <si>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</si>
  <si>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</si>
  <si>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</si>
  <si>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</si>
  <si>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</si>
  <si>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</si>
  <si>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</si>
  <si>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</si>
  <si>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</si>
  <si>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</si>
  <si>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</si>
  <si>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</si>
  <si>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</si>
  <si>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</si>
  <si>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</si>
  <si>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</si>
  <si>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</si>
  <si>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</si>
  <si>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</si>
  <si>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</si>
  <si>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</si>
  <si>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</si>
  <si>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</si>
  <si>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</si>
  <si>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</si>
  <si>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</si>
  <si>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</si>
  <si>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</si>
  <si>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</si>
  <si>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</si>
  <si>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</si>
  <si>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</si>
  <si>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</si>
  <si>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</si>
  <si>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</si>
  <si>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</si>
  <si>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</si>
  <si>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</si>
  <si>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</si>
  <si>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</si>
  <si>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</si>
  <si>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</si>
  <si>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</si>
  <si>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</si>
  <si>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</si>
  <si>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</si>
  <si>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</si>
  <si>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</si>
  <si>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</si>
  <si>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</si>
  <si>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</si>
  <si>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</si>
  <si>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</si>
  <si>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</si>
  <si>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</si>
  <si>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</si>
  <si>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</si>
  <si>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</si>
  <si>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</si>
  <si>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</si>
  <si>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</si>
  <si>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</si>
  <si>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</si>
  <si>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</si>
  <si>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</si>
  <si>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</si>
  <si>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</si>
  <si>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</si>
  <si>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</si>
  <si>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</si>
  <si>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</si>
  <si>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</si>
  <si>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</si>
  <si>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</si>
  <si>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</si>
  <si>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</si>
  <si>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</si>
  <si>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</si>
  <si>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</si>
  <si>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</si>
  <si>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</si>
  <si>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</si>
  <si>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</si>
  <si>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</si>
  <si>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</si>
  <si>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</si>
  <si>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</si>
  <si>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</si>
  <si>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</si>
  <si>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</si>
  <si>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</si>
  <si>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</si>
  <si>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</si>
  <si>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</si>
  <si>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</si>
  <si>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</si>
  <si>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</si>
  <si>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</si>
  <si>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</si>
  <si>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</si>
  <si>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</si>
  <si>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</si>
  <si>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</si>
  <si>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</si>
  <si>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</si>
  <si>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</si>
  <si>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</si>
  <si>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</si>
  <si>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</si>
  <si>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</si>
  <si>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</si>
  <si>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</si>
  <si>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</si>
  <si>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</si>
  <si>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</si>
  <si>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</si>
  <si>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</si>
  <si>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</si>
  <si>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</si>
  <si>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</si>
  <si>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</si>
  <si>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</si>
  <si>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</si>
  <si>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</si>
  <si>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</si>
  <si>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</si>
  <si>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</si>
  <si>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</si>
  <si>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</si>
  <si>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</si>
  <si>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</si>
  <si>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</si>
  <si>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</si>
  <si>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</si>
  <si>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</si>
  <si>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</si>
  <si>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</si>
  <si>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</si>
  <si>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</si>
  <si>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</si>
  <si>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</si>
  <si>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</si>
  <si>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</si>
  <si>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</si>
  <si>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</si>
  <si>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</si>
  <si>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</si>
  <si>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</si>
  <si>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</si>
  <si>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</si>
  <si>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</si>
  <si>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</si>
  <si>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</si>
  <si>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</si>
  <si>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</si>
  <si>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</si>
  <si>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</si>
  <si>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</si>
  <si>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</si>
  <si>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</si>
  <si>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</si>
  <si>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</si>
  <si>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</si>
  <si>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</si>
  <si>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</si>
  <si>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</si>
  <si>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</si>
  <si>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</si>
  <si>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</si>
  <si>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</si>
  <si>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</si>
  <si>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</si>
  <si>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</si>
  <si>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</si>
  <si>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</si>
  <si>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</si>
  <si>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</si>
  <si>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</si>
  <si>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</si>
  <si>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</si>
  <si>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</si>
  <si>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</si>
  <si>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</si>
  <si>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</si>
  <si>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</si>
  <si>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</si>
  <si>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</si>
  <si>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</si>
  <si>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</si>
  <si>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</si>
  <si>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</si>
  <si>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</si>
  <si>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</si>
  <si>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</si>
  <si>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</si>
  <si>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</si>
  <si>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</si>
  <si>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</si>
  <si>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</si>
  <si>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</si>
  <si>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</si>
  <si>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</si>
  <si>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</si>
  <si>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</si>
  <si>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</si>
  <si>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</si>
  <si>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</si>
  <si>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</si>
  <si>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</si>
  <si>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</si>
  <si>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</si>
  <si>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</si>
  <si>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</si>
  <si>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</si>
  <si>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</si>
  <si>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</si>
  <si>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</si>
  <si>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</si>
  <si>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</si>
  <si>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</si>
  <si>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</si>
  <si>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</si>
  <si>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</si>
  <si>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</si>
  <si>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</si>
  <si>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</si>
  <si>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</si>
  <si>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</si>
  <si>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</si>
  <si>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</si>
  <si>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</si>
  <si>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</si>
  <si>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</si>
  <si>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</si>
  <si>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</si>
  <si>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</si>
  <si>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</si>
  <si>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</si>
  <si>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</si>
  <si>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</si>
  <si>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</si>
  <si>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</si>
  <si>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</si>
  <si>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</si>
  <si>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</si>
  <si>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</si>
  <si>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</si>
  <si>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</si>
  <si>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</si>
  <si>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</si>
  <si>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</si>
  <si>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</si>
  <si>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</si>
  <si>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</si>
  <si>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</si>
  <si>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</si>
  <si>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</si>
  <si>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</si>
  <si>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</si>
  <si>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</si>
  <si>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</si>
  <si>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</si>
  <si>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</si>
  <si>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</si>
  <si>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</si>
  <si>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</si>
  <si>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</si>
  <si>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</si>
  <si>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</si>
  <si>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</si>
  <si>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</si>
  <si>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</si>
  <si>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</si>
  <si>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</si>
  <si>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</si>
  <si>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</si>
  <si>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</si>
  <si>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</si>
  <si>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</si>
  <si>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</si>
  <si>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</si>
  <si>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</si>
  <si>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</si>
  <si>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</si>
  <si>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</si>
  <si>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</si>
  <si>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</si>
  <si>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</si>
  <si>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</si>
  <si>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</si>
  <si>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</si>
  <si>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</si>
  <si>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</si>
  <si>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</si>
  <si>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</si>
  <si>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</si>
  <si>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</si>
  <si>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</si>
  <si>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</si>
  <si>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</si>
  <si>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</si>
  <si>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</si>
  <si>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</si>
  <si>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</si>
  <si>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</si>
  <si>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</si>
  <si>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</si>
  <si>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</si>
  <si>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</si>
  <si>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</si>
  <si>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</si>
  <si>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</si>
  <si>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</si>
  <si>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</si>
  <si>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</si>
  <si>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</si>
  <si>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</si>
  <si>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</si>
  <si>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</si>
  <si>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</si>
  <si>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</si>
  <si>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</si>
  <si>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</si>
  <si>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</si>
  <si>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</si>
  <si>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</si>
  <si>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</si>
  <si>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</si>
  <si>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</si>
  <si>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</si>
  <si>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</si>
  <si>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</si>
  <si>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</si>
  <si>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</si>
  <si>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</si>
  <si>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</si>
  <si>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</si>
  <si>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</si>
  <si>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</si>
  <si>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</si>
  <si>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</si>
  <si>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</si>
  <si>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</si>
  <si>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</si>
  <si>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</si>
  <si>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</si>
  <si>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</si>
  <si>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</si>
  <si>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</si>
  <si>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</si>
  <si>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</si>
  <si>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</si>
  <si>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</si>
  <si>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</si>
  <si>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</si>
  <si>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</si>
  <si>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</si>
  <si>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</si>
  <si>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</si>
  <si>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</si>
  <si>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</si>
  <si>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</si>
  <si>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</si>
  <si>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</si>
  <si>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</si>
  <si>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</si>
  <si>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</si>
  <si>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</si>
  <si>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</si>
  <si>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</si>
  <si>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</si>
  <si>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</si>
  <si>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</si>
  <si>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</si>
  <si>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</si>
  <si>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</si>
  <si>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</si>
  <si>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</si>
  <si>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</si>
  <si>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</si>
  <si>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</si>
  <si>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</si>
  <si>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</si>
  <si>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</si>
  <si>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</si>
  <si>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</si>
  <si>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</si>
  <si>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</si>
  <si>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</si>
  <si>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</si>
  <si>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</si>
  <si>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</si>
  <si>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</si>
  <si>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</si>
  <si>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</si>
  <si>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</si>
  <si>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</si>
  <si>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</si>
  <si>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</si>
  <si>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</si>
  <si>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</si>
  <si>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</si>
  <si>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</si>
  <si>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</si>
  <si>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</si>
  <si>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</si>
  <si>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</si>
  <si>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</si>
  <si>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</si>
  <si>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</si>
  <si>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</si>
  <si>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</si>
  <si>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</si>
  <si>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</si>
  <si>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</si>
  <si>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</si>
  <si>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</si>
  <si>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</si>
  <si>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</si>
  <si>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</si>
  <si>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</si>
  <si>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</si>
  <si>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</si>
  <si>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</si>
  <si>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</si>
  <si>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</si>
  <si>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</si>
  <si>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</si>
  <si>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</si>
  <si>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</si>
  <si>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</si>
  <si>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</si>
  <si>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</si>
  <si>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</si>
  <si>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</si>
  <si>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</si>
  <si>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</si>
  <si>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</si>
  <si>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</si>
  <si>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</si>
  <si>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</si>
  <si>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</si>
  <si>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</si>
  <si>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</si>
  <si>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</si>
  <si>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</si>
  <si>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</si>
  <si>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</si>
  <si>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</si>
  <si>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</si>
  <si>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</si>
  <si>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</si>
  <si>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</si>
  <si>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</si>
  <si>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</si>
  <si>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</si>
  <si>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</si>
  <si>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</si>
  <si>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</si>
  <si>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</si>
  <si>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</si>
  <si>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</si>
  <si>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</si>
  <si>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</si>
  <si>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</si>
  <si>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</si>
  <si>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</si>
  <si>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</si>
  <si>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</si>
  <si>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</si>
  <si>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</si>
  <si>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</si>
  <si>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</si>
  <si>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</si>
  <si>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</si>
  <si>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</si>
  <si>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</si>
  <si>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</si>
  <si>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</si>
  <si>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</si>
  <si>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</si>
  <si>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</si>
  <si>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</si>
  <si>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</si>
  <si>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</si>
  <si>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</si>
  <si>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</si>
  <si>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</si>
  <si>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</si>
  <si>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</si>
  <si>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</si>
  <si>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</si>
  <si>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</si>
  <si>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</si>
  <si>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</si>
  <si>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</si>
  <si>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</si>
  <si>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</si>
  <si>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</si>
  <si>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</si>
  <si>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</si>
  <si>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</si>
  <si>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</si>
  <si>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</si>
  <si>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</si>
  <si>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</si>
  <si>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</si>
  <si>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</si>
  <si>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</si>
  <si>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</si>
  <si>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</si>
  <si>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</si>
  <si>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</si>
  <si>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</si>
  <si>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</si>
  <si>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</si>
  <si>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</si>
  <si>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</si>
  <si>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</si>
  <si>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</si>
  <si>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</si>
  <si>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</si>
  <si>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</si>
  <si>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</si>
  <si>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</si>
  <si>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</si>
  <si>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</si>
  <si>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</si>
  <si>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</si>
  <si>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</si>
  <si>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</si>
  <si>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</si>
  <si>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</si>
  <si>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</si>
  <si>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</si>
  <si>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</si>
  <si>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</si>
  <si>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</si>
  <si>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</si>
  <si>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</si>
  <si>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</si>
  <si>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</si>
  <si>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</si>
  <si>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</si>
  <si>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</si>
  <si>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</si>
  <si>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</si>
  <si>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</si>
  <si>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</si>
  <si>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</si>
  <si>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</si>
  <si>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</si>
  <si>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</si>
  <si>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</si>
  <si>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</si>
  <si>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</si>
  <si>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</si>
  <si>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</si>
  <si>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</si>
  <si>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</si>
  <si>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</si>
  <si>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</si>
  <si>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</si>
  <si>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</si>
  <si>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</si>
  <si>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</si>
  <si>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</si>
  <si>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</si>
  <si>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</si>
  <si>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</si>
  <si>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</si>
  <si>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</si>
  <si>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</si>
  <si>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</si>
  <si>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</si>
  <si>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</si>
  <si>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</si>
  <si>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</si>
  <si>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</si>
  <si>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</si>
  <si>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</si>
  <si>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</si>
  <si>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</si>
  <si>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</si>
  <si>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</si>
  <si>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</si>
  <si>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</si>
  <si>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</si>
  <si>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</si>
  <si>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</si>
  <si>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</si>
  <si>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</si>
  <si>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</si>
  <si>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</si>
  <si>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</si>
  <si>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</si>
  <si>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</si>
  <si>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</si>
  <si>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</si>
  <si>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</si>
  <si>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</si>
  <si>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</si>
  <si>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</si>
  <si>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</si>
  <si>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</si>
  <si>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</si>
  <si>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</si>
  <si>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</si>
  <si>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</si>
  <si>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</si>
  <si>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</si>
  <si>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</si>
  <si>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</si>
  <si>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</si>
  <si>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</si>
  <si>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</si>
  <si>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</si>
  <si>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</si>
  <si>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</si>
  <si>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</si>
  <si>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</si>
  <si>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</si>
  <si>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</si>
  <si>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</si>
  <si>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</si>
  <si>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</si>
  <si>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</si>
  <si>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</si>
  <si>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</si>
  <si>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</si>
  <si>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</si>
  <si>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</si>
  <si>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</si>
  <si>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</si>
  <si>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</si>
  <si>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</si>
  <si>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</si>
  <si>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</si>
  <si>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</si>
  <si>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</si>
  <si>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</si>
  <si>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</si>
  <si>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</si>
  <si>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</si>
  <si>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</si>
  <si>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</si>
  <si>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</si>
  <si>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</si>
  <si>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</si>
  <si>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</si>
  <si>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</si>
  <si>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</si>
  <si>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</si>
  <si>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</si>
  <si>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</si>
  <si>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</si>
  <si>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</si>
  <si>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</si>
  <si>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</si>
  <si>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</si>
  <si>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</si>
  <si>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</si>
  <si>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</si>
  <si>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</si>
  <si>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</si>
  <si>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</si>
  <si>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</si>
  <si>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</si>
  <si>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</si>
  <si>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</si>
  <si>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</si>
  <si>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</si>
  <si>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</si>
  <si>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</si>
  <si>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</si>
  <si>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</si>
  <si>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</si>
  <si>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</si>
  <si>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</si>
  <si>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</si>
  <si>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</si>
  <si>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</si>
  <si>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</si>
  <si>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</si>
  <si>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</si>
  <si>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</si>
  <si>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</si>
  <si>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</si>
  <si>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</si>
  <si>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</si>
  <si>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</si>
  <si>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</si>
  <si>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</si>
  <si>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</si>
  <si>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</si>
  <si>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</si>
  <si>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</si>
  <si>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</si>
  <si>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</si>
  <si>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</si>
  <si>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</si>
  <si>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</si>
  <si>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</si>
  <si>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</si>
  <si>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</si>
  <si>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</si>
  <si>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</si>
  <si>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</si>
  <si>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</si>
  <si>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</si>
  <si>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</si>
  <si>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</si>
  <si>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</si>
  <si>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</si>
  <si>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</si>
  <si>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</si>
  <si>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</si>
  <si>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</si>
  <si>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</si>
  <si>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</si>
  <si>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</si>
  <si>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</si>
  <si>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</si>
  <si>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</si>
  <si>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</si>
  <si>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</si>
  <si>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</si>
  <si>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</si>
  <si>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</si>
  <si>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</si>
  <si>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</si>
  <si>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</si>
  <si>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</si>
  <si>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</si>
  <si>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</si>
  <si>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</si>
  <si>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</si>
  <si>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</si>
  <si>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</si>
  <si>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</si>
  <si>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</si>
  <si>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</si>
  <si>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</si>
  <si>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</si>
  <si>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</si>
  <si>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</si>
  <si>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</si>
  <si>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</si>
  <si>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</si>
  <si>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</si>
  <si>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</si>
  <si>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</si>
  <si>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</si>
  <si>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</si>
  <si>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</si>
  <si>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</si>
  <si>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</si>
  <si>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</si>
  <si>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</si>
  <si>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</si>
  <si>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</si>
  <si>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</si>
  <si>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</si>
  <si>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</si>
  <si>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</si>
  <si>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</si>
  <si>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</si>
  <si>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</si>
  <si>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</si>
  <si>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</si>
  <si>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</si>
  <si>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</si>
  <si>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</si>
  <si>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</si>
  <si>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</si>
  <si>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</si>
  <si>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</si>
  <si>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</si>
  <si>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</si>
  <si>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</si>
  <si>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</si>
  <si>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</si>
  <si>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</si>
  <si>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</si>
  <si>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</si>
  <si>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</si>
  <si>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</si>
  <si>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</si>
  <si>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</si>
  <si>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</si>
  <si>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</si>
  <si>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</si>
  <si>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</si>
  <si>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</si>
  <si>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</si>
  <si>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</si>
  <si>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</si>
  <si>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</si>
  <si>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</si>
  <si>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</si>
  <si>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</si>
  <si>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</si>
  <si>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</si>
  <si>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</si>
  <si>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</si>
  <si>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</si>
  <si>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</si>
  <si>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</si>
  <si>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</si>
  <si>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</si>
  <si>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</si>
  <si>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</si>
  <si>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</si>
  <si>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</si>
  <si>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</si>
  <si>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</si>
  <si>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</si>
  <si>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</si>
  <si>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</si>
  <si>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</si>
  <si>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</si>
  <si>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</si>
  <si>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</si>
  <si>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</si>
  <si>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</si>
  <si>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</si>
  <si>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</si>
  <si>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</si>
  <si>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</si>
  <si>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</si>
  <si>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</si>
  <si>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</si>
  <si>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</si>
  <si>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</si>
  <si>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</si>
  <si>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</si>
  <si>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</si>
  <si>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</si>
  <si>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</si>
  <si>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</si>
  <si>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</si>
  <si>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</si>
  <si>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</si>
  <si>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</si>
  <si>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</si>
  <si>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</si>
  <si>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</si>
  <si>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</si>
  <si>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</si>
  <si>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</si>
  <si>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</si>
  <si>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</si>
  <si>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</si>
  <si>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</si>
  <si>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</si>
  <si>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</si>
  <si>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</si>
  <si>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</si>
  <si>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</si>
  <si>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</si>
  <si>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</si>
  <si>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</si>
  <si>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</si>
  <si>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</si>
  <si>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</si>
  <si>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</si>
  <si>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</si>
  <si>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</si>
  <si>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</si>
  <si>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</si>
  <si>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</si>
  <si>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</si>
  <si>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</si>
  <si>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</si>
  <si>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</si>
  <si>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</si>
  <si>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</si>
  <si>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</si>
  <si>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</si>
  <si>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</si>
  <si>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</si>
  <si>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</si>
  <si>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</si>
  <si>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</si>
  <si>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</si>
  <si>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</si>
  <si>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</si>
  <si>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</si>
  <si>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</si>
  <si>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</si>
  <si>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</si>
  <si>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</si>
  <si>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</si>
  <si>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</si>
  <si>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</si>
  <si>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</si>
  <si>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</si>
  <si>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</si>
  <si>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</si>
  <si>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</si>
  <si>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</si>
  <si>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</si>
  <si>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</si>
  <si>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</si>
  <si>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</si>
  <si>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</si>
  <si>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</si>
  <si>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</si>
  <si>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</si>
  <si>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</si>
  <si>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</si>
  <si>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</si>
  <si>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</si>
  <si>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</si>
  <si>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</si>
  <si>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</si>
  <si>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</si>
  <si>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</si>
  <si>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</si>
  <si>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</si>
  <si>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</si>
  <si>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</si>
  <si>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</si>
  <si>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</si>
  <si>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</si>
  <si>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</si>
  <si>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</si>
  <si>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</si>
  <si>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</si>
  <si>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</si>
  <si>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</si>
  <si>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</si>
  <si>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</si>
  <si>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</si>
  <si>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</si>
  <si>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</si>
  <si>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</si>
  <si>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</si>
  <si>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</si>
  <si>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</si>
  <si>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</si>
  <si>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</si>
  <si>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</si>
  <si>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</si>
  <si>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</si>
  <si>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</si>
  <si>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</si>
  <si>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</si>
  <si>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</si>
  <si>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</si>
  <si>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</si>
  <si>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</si>
  <si>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</si>
  <si>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</si>
  <si>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</si>
  <si>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</si>
  <si>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</si>
  <si>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</si>
  <si>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</si>
  <si>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</si>
  <si>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</si>
  <si>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</si>
  <si>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</si>
  <si>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</si>
  <si>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</si>
  <si>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</si>
  <si>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</si>
  <si>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</si>
  <si>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</si>
  <si>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</si>
  <si>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</si>
  <si>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</si>
  <si>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</si>
  <si>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</si>
  <si>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</si>
  <si>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</si>
  <si>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</si>
  <si>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</si>
  <si>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</si>
  <si>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</si>
  <si>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</si>
  <si>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</si>
  <si>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</si>
  <si>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</si>
  <si>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</si>
  <si>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</si>
  <si>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</si>
  <si>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</si>
  <si>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</si>
  <si>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</si>
  <si>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</si>
  <si>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</si>
  <si>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</si>
  <si>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</si>
  <si>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</si>
  <si>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</si>
  <si>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</si>
  <si>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</si>
  <si>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</si>
  <si>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</si>
  <si>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</si>
  <si>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</si>
  <si>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</si>
  <si>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</si>
  <si>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</si>
  <si>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</si>
  <si>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</si>
  <si>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</si>
  <si>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</si>
  <si>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</si>
  <si>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</si>
  <si>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</si>
  <si>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</si>
  <si>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</si>
  <si>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</si>
  <si>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</si>
  <si>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</si>
  <si>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</si>
  <si>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</si>
  <si>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</si>
  <si>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</si>
  <si>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</si>
  <si>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</si>
  <si>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</si>
  <si>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</si>
  <si>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</si>
  <si>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</si>
  <si>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</si>
  <si>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</si>
  <si>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</si>
  <si>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</si>
  <si>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</si>
  <si>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</si>
  <si>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</si>
  <si>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</si>
  <si>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</si>
  <si>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</si>
  <si>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</si>
  <si>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</si>
  <si>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</si>
  <si>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</si>
  <si>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</si>
  <si>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</si>
  <si>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</si>
  <si>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</si>
  <si>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</si>
  <si>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</si>
  <si>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</si>
  <si>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</si>
  <si>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</si>
  <si>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</si>
  <si>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</si>
  <si>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</si>
  <si>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</si>
  <si>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</si>
  <si>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</si>
  <si>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</si>
  <si>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</si>
  <si>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</si>
  <si>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</si>
  <si>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</si>
  <si>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</si>
  <si>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</si>
  <si>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</si>
  <si>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</si>
  <si>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</si>
  <si>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</si>
  <si>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</si>
  <si>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</si>
  <si>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</si>
  <si>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</si>
  <si>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</si>
  <si>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</si>
  <si>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</si>
  <si>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</si>
  <si>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</si>
  <si>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</si>
  <si>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</si>
  <si>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</si>
  <si>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</si>
  <si>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</si>
  <si>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</si>
  <si>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</si>
  <si>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</si>
  <si>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</si>
  <si>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</si>
  <si>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</si>
  <si>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</si>
  <si>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</si>
  <si>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</si>
  <si>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</si>
  <si>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</si>
  <si>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</si>
  <si>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</si>
  <si>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</si>
  <si>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</si>
  <si>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</si>
  <si>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</si>
  <si>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</si>
  <si>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</si>
  <si>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</si>
  <si>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</si>
  <si>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</si>
  <si>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</si>
  <si>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</si>
  <si>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</si>
  <si>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</si>
  <si>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</si>
  <si>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</si>
  <si>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</si>
  <si>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</si>
  <si>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</si>
  <si>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</si>
  <si>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</si>
  <si>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</si>
  <si>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</si>
  <si>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</si>
  <si>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</si>
  <si>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</si>
  <si>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</si>
  <si>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</si>
  <si>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</si>
  <si>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</si>
  <si>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</si>
  <si>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</si>
  <si>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</si>
  <si>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</si>
  <si>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</si>
  <si>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</si>
  <si>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</si>
  <si>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</si>
  <si>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</si>
  <si>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</si>
  <si>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</si>
  <si>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</si>
  <si>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</si>
  <si>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</si>
  <si>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</si>
  <si>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</si>
  <si>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</si>
  <si>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</si>
  <si>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</si>
  <si>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</si>
  <si>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</si>
  <si>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</si>
  <si>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</si>
  <si>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</si>
  <si>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</si>
  <si>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</si>
  <si>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</si>
  <si>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</si>
  <si>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</si>
  <si>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</si>
  <si>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</si>
  <si>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</si>
  <si>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</si>
  <si>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</si>
  <si>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</si>
  <si>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</si>
  <si>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</si>
  <si>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</si>
  <si>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</si>
  <si>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</si>
  <si>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</si>
  <si>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</si>
  <si>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</si>
  <si>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</si>
  <si>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</si>
  <si>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</si>
  <si>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</si>
  <si>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</si>
  <si>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</si>
  <si>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</si>
  <si>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</si>
  <si>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</si>
  <si>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</si>
  <si>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</si>
  <si>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</si>
  <si>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</si>
  <si>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</si>
  <si>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</si>
  <si>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</si>
  <si>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</si>
  <si>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</si>
  <si>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</si>
  <si>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</si>
  <si>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</si>
  <si>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</si>
  <si>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</si>
  <si>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</si>
  <si>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</si>
  <si>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</si>
  <si>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</si>
  <si>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</si>
  <si>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</si>
  <si>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</si>
  <si>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</si>
  <si>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</si>
  <si>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</si>
  <si>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</si>
  <si>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</si>
  <si>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</si>
  <si>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</si>
  <si>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</si>
  <si>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</si>
  <si>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</si>
  <si>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</si>
  <si>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</si>
  <si>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</si>
  <si>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</si>
  <si>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</si>
  <si>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</si>
  <si>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</si>
  <si>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</si>
  <si>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</si>
  <si>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</si>
  <si>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</si>
  <si>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</si>
  <si>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</si>
  <si>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</si>
  <si>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</si>
  <si>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</si>
  <si>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</si>
  <si>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</si>
  <si>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</si>
  <si>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</si>
  <si>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</si>
  <si>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</si>
  <si>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</si>
  <si>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</si>
  <si>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</si>
  <si>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</si>
  <si>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</si>
  <si>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</si>
  <si>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</si>
  <si>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</si>
  <si>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</si>
  <si>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</si>
  <si>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</si>
  <si>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</si>
  <si>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</si>
  <si>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</si>
  <si>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</si>
  <si>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</si>
  <si>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</si>
  <si>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</si>
  <si>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</si>
  <si>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</si>
  <si>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</si>
  <si>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</si>
  <si>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</si>
  <si>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</si>
  <si>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</si>
  <si>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</si>
  <si>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</si>
  <si>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</si>
  <si>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</si>
  <si>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</si>
  <si>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</si>
  <si>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</si>
  <si>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</si>
  <si>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</si>
  <si>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</si>
  <si>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</si>
  <si>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</si>
  <si>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</si>
  <si>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</si>
  <si>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</si>
  <si>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</si>
  <si>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</si>
  <si>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</si>
  <si>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</si>
  <si>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</si>
  <si>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</si>
  <si>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</si>
  <si>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</si>
  <si>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</si>
  <si>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</si>
  <si>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</si>
  <si>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</si>
  <si>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</si>
  <si>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</si>
  <si>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</si>
  <si>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</si>
  <si>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</si>
  <si>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</si>
  <si>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</si>
  <si>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</si>
  <si>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</si>
  <si>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</si>
  <si>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</si>
  <si>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</si>
  <si>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</si>
  <si>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</si>
  <si>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</si>
  <si>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</si>
  <si>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</si>
  <si>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</si>
  <si>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</si>
  <si>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</si>
  <si>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</si>
  <si>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</si>
  <si>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</si>
  <si>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</si>
  <si>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</si>
  <si>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</si>
  <si>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</si>
  <si>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</si>
  <si>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</si>
  <si>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</si>
  <si>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</si>
  <si>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</si>
  <si>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</si>
  <si>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</si>
  <si>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</si>
  <si>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</si>
  <si>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</si>
  <si>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</si>
  <si>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</si>
  <si>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</si>
  <si>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</si>
  <si>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</si>
  <si>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</si>
  <si>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</si>
  <si>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</si>
  <si>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</si>
  <si>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</si>
  <si>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</si>
  <si>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</si>
  <si>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</si>
  <si>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</si>
  <si>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</si>
  <si>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</si>
  <si>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</si>
  <si>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</si>
  <si>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</si>
  <si>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</si>
  <si>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</si>
  <si>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</si>
  <si>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</si>
  <si>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</si>
  <si>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</si>
  <si>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</si>
  <si>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</si>
  <si>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</si>
  <si>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</si>
  <si>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</si>
  <si>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</si>
  <si>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</si>
  <si>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</si>
  <si>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</si>
  <si>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</si>
  <si>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</si>
  <si>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</si>
  <si>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</si>
  <si>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</si>
  <si>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</si>
  <si>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</si>
  <si>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</si>
  <si>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</si>
  <si>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</si>
  <si>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</si>
  <si>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</si>
  <si>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</si>
  <si>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</si>
  <si>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</si>
  <si>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</si>
  <si>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</si>
  <si>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</si>
  <si>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</si>
  <si>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</si>
  <si>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</si>
  <si>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</si>
  <si>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</si>
  <si>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</si>
  <si>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</si>
  <si>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</si>
  <si>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</si>
  <si>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</si>
  <si>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</si>
  <si>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</si>
  <si>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</si>
  <si>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</si>
  <si>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</si>
  <si>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</si>
  <si>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</si>
  <si>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</si>
  <si>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</si>
  <si>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</si>
  <si>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</si>
  <si>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</si>
  <si>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</si>
  <si>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</si>
  <si>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</si>
  <si>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</si>
  <si>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</si>
  <si>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</si>
  <si>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</si>
  <si>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</si>
  <si>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</si>
  <si>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</si>
  <si>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</si>
  <si>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</si>
  <si>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</si>
  <si>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</si>
  <si>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</si>
  <si>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</si>
  <si>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</si>
  <si>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</si>
  <si>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</si>
  <si>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</si>
  <si>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</si>
  <si>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</si>
  <si>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</si>
  <si>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</si>
  <si>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</si>
  <si>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</si>
  <si>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</si>
  <si>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</si>
  <si>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</si>
  <si>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</si>
  <si>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</si>
  <si>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</si>
  <si>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</si>
  <si>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</si>
  <si>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</si>
  <si>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</si>
  <si>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</si>
  <si>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</si>
  <si>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</si>
  <si>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</si>
  <si>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</si>
  <si>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</si>
  <si>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</si>
  <si>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</si>
  <si>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</si>
  <si>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</si>
  <si>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</si>
  <si>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</si>
  <si>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</si>
  <si>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</si>
  <si>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</si>
  <si>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</si>
  <si>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</si>
  <si>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</si>
  <si>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</si>
  <si>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</si>
  <si>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</si>
  <si>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</si>
  <si>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</si>
  <si>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</si>
  <si>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</si>
  <si>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</si>
  <si>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</si>
  <si>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</si>
  <si>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</si>
  <si>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</si>
  <si>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</si>
  <si>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</si>
  <si>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</si>
  <si>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</si>
  <si>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</si>
  <si>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</si>
  <si>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</si>
  <si>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</si>
  <si>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</si>
  <si>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</si>
  <si>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</si>
  <si>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</si>
  <si>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</si>
  <si>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</si>
  <si>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</si>
  <si>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</si>
  <si>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</si>
  <si>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</si>
  <si>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</si>
  <si>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</si>
  <si>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</si>
  <si>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</si>
  <si>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</si>
  <si>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</si>
  <si>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</si>
  <si>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</si>
  <si>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</si>
  <si>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</si>
  <si>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</si>
  <si>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</si>
  <si>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</si>
  <si>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</si>
  <si>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</si>
  <si>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</si>
  <si>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</si>
  <si>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</si>
  <si>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</si>
  <si>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</si>
  <si>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</si>
  <si>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</si>
  <si>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</si>
  <si>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</si>
  <si>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</si>
  <si>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</si>
  <si>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</si>
  <si>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</si>
  <si>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</si>
  <si>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</si>
  <si>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</si>
  <si>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</si>
  <si>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</si>
  <si>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</si>
  <si>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</si>
  <si>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</si>
  <si>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</si>
  <si>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</si>
  <si>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</si>
  <si>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</si>
  <si>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</si>
  <si>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</si>
  <si>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</si>
  <si>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</si>
  <si>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</si>
  <si>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</si>
  <si>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</si>
  <si>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</si>
  <si>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</si>
  <si>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</si>
  <si>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</si>
  <si>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</si>
  <si>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</si>
  <si>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</si>
  <si>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</si>
  <si>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</si>
  <si>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</si>
  <si>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</si>
  <si>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</si>
  <si>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</si>
  <si>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</si>
  <si>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</si>
  <si>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</si>
  <si>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</si>
  <si>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</si>
  <si>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</si>
  <si>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</si>
  <si>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</si>
  <si>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</si>
  <si>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</si>
  <si>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</si>
  <si>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</si>
  <si>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</si>
  <si>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</si>
  <si>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</si>
  <si>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</si>
  <si>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</si>
  <si>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</si>
  <si>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</si>
  <si>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</si>
  <si>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</si>
  <si>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</si>
  <si>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</si>
  <si>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</si>
  <si>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</si>
  <si>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</si>
  <si>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</si>
  <si>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</si>
  <si>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</si>
  <si>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</si>
  <si>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</si>
  <si>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</si>
  <si>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</si>
  <si>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</si>
  <si>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</si>
  <si>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</si>
  <si>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</si>
  <si>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</si>
  <si>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</si>
  <si>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</si>
  <si>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</si>
  <si>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</si>
  <si>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</si>
  <si>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</si>
  <si>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</si>
  <si>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</si>
  <si>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</si>
  <si>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</si>
  <si>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</si>
  <si>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</si>
  <si>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</si>
  <si>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</si>
  <si>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</si>
  <si>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</si>
  <si>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</si>
  <si>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</si>
  <si>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</si>
  <si>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</si>
  <si>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</si>
  <si>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</si>
  <si>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</si>
  <si>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</si>
  <si>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</si>
  <si>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</si>
  <si>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</si>
  <si>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</si>
  <si>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</si>
  <si>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</si>
  <si>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</si>
  <si>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</si>
  <si>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</si>
  <si>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</si>
  <si>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</si>
  <si>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</si>
  <si>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</si>
  <si>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</si>
  <si>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</si>
  <si>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</si>
  <si>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</si>
  <si>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</si>
  <si>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</si>
  <si>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</si>
  <si>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</si>
  <si>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</si>
  <si>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</si>
  <si>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</si>
  <si>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</si>
  <si>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</si>
  <si>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</si>
  <si>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</si>
  <si>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</si>
  <si>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</si>
  <si>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</si>
  <si>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</si>
  <si>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</si>
  <si>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</si>
  <si>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</si>
  <si>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</si>
  <si>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</si>
  <si>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</si>
  <si>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</si>
  <si>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</si>
  <si>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</si>
  <si>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</si>
  <si>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</si>
  <si>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</si>
  <si>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</si>
  <si>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</si>
  <si>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</si>
  <si>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</si>
  <si>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</si>
  <si>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</si>
  <si>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</si>
  <si>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</si>
  <si>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</si>
  <si>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</si>
  <si>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</si>
  <si>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</si>
  <si>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</si>
  <si>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</si>
  <si>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</si>
  <si>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</si>
  <si>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</si>
  <si>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</si>
  <si>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</si>
  <si>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</si>
  <si>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</si>
  <si>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</si>
  <si>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</si>
  <si>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</si>
  <si>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</si>
  <si>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</si>
  <si>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</si>
  <si>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</si>
  <si>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</si>
  <si>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</si>
  <si>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</si>
  <si>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</si>
  <si>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</si>
  <si>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</si>
  <si>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</si>
  <si>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</si>
  <si>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</si>
  <si>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</si>
  <si>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</si>
  <si>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</si>
  <si>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</si>
  <si>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</si>
  <si>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</si>
  <si>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</si>
  <si>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</si>
  <si>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</si>
  <si>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</si>
  <si>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</si>
  <si>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</si>
  <si>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</si>
  <si>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</si>
  <si>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</si>
  <si>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</si>
  <si>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</si>
  <si>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</si>
  <si>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</si>
  <si>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</si>
  <si>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</si>
  <si>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</si>
  <si>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</si>
  <si>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</si>
  <si>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</si>
  <si>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</si>
  <si>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</si>
  <si>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</si>
  <si>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</si>
  <si>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</si>
  <si>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</si>
  <si>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</si>
  <si>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</si>
  <si>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</si>
  <si>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</si>
  <si>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</si>
  <si>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</si>
  <si>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</si>
  <si>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</si>
  <si>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</si>
  <si>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</si>
  <si>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</si>
  <si>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</si>
  <si>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</si>
  <si>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</si>
  <si>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</si>
  <si>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</si>
  <si>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</si>
  <si>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</si>
  <si>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</si>
  <si>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</si>
  <si>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</si>
  <si>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</si>
  <si>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</si>
  <si>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</si>
  <si>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</si>
  <si>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</si>
  <si>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</si>
  <si>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</si>
  <si>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</si>
  <si>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</si>
  <si>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</si>
  <si>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</si>
  <si>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</si>
  <si>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</si>
  <si>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</si>
  <si>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</si>
  <si>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</si>
  <si>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</si>
  <si>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</si>
  <si>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</si>
  <si>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</si>
  <si>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</si>
  <si>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</si>
  <si>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</si>
  <si>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</si>
  <si>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</si>
  <si>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</si>
  <si>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</si>
  <si>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</si>
  <si>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</si>
  <si>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</si>
  <si>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</si>
  <si>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</si>
  <si>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</si>
  <si>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</si>
  <si>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</si>
  <si>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</si>
  <si>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</si>
  <si>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</si>
  <si>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</si>
  <si>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</si>
  <si>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</si>
  <si>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</si>
  <si>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</si>
  <si>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</si>
  <si>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</si>
  <si>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</si>
  <si>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</si>
  <si>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</si>
  <si>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</si>
  <si>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</si>
  <si>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</si>
  <si>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</si>
  <si>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</si>
  <si>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</si>
  <si>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</si>
  <si>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</si>
  <si>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</si>
  <si>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</si>
  <si>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</si>
  <si>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</si>
  <si>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</si>
  <si>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</si>
  <si>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</si>
  <si>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</si>
  <si>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</si>
  <si>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</si>
  <si>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</si>
  <si>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</si>
  <si>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</si>
  <si>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</si>
  <si>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</si>
  <si>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</si>
  <si>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</si>
  <si>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</si>
  <si>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</si>
  <si>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</si>
  <si>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</si>
  <si>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</si>
  <si>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</si>
  <si>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</si>
  <si>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</si>
  <si>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</si>
  <si>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</si>
  <si>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</si>
  <si>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</si>
  <si>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</si>
  <si>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</si>
  <si>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</si>
  <si>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</si>
  <si>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</si>
  <si>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</si>
  <si>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</si>
  <si>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</si>
  <si>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</si>
  <si>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</si>
  <si>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</si>
  <si>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</si>
  <si>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</si>
  <si>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</si>
  <si>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</si>
  <si>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</si>
  <si>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</si>
  <si>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</si>
  <si>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</si>
  <si>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</si>
  <si>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</si>
  <si>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</si>
  <si>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</si>
  <si>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</si>
  <si>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</si>
  <si>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</si>
  <si>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</si>
  <si>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</si>
  <si>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</si>
  <si>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</si>
  <si>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</si>
  <si>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</si>
  <si>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</si>
  <si>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</si>
  <si>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</si>
  <si>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</si>
  <si>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</si>
  <si>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</si>
  <si>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</si>
  <si>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</si>
  <si>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</si>
  <si>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</si>
  <si>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</si>
  <si>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</si>
  <si>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</si>
  <si>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</si>
  <si>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</si>
  <si>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</si>
  <si>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</si>
  <si>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</si>
  <si>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</si>
  <si>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</si>
  <si>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</si>
  <si>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</si>
  <si>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</si>
  <si>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</si>
  <si>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</si>
  <si>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</si>
  <si>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</si>
  <si>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</si>
  <si>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</si>
  <si>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</si>
  <si>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</si>
  <si>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</si>
  <si>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</si>
  <si>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</si>
  <si>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</si>
  <si>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</si>
  <si>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</si>
  <si>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</si>
  <si>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</si>
  <si>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</si>
  <si>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</si>
  <si>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</si>
  <si>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</si>
  <si>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</si>
  <si>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</si>
  <si>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</si>
  <si>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</si>
  <si>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</si>
  <si>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</si>
  <si>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</si>
  <si>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</si>
  <si>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</si>
  <si>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</si>
  <si>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</si>
  <si>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</si>
  <si>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</si>
  <si>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</si>
  <si>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</si>
  <si>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</si>
  <si>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</si>
  <si>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</si>
  <si>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</si>
  <si>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</si>
  <si>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</si>
  <si>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</si>
  <si>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</si>
  <si>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</si>
  <si>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</si>
  <si>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</si>
  <si>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</si>
  <si>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</si>
  <si>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</si>
  <si>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</si>
  <si>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</si>
  <si>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</si>
  <si>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</si>
  <si>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</si>
  <si>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</si>
  <si>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</si>
  <si>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</si>
  <si>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</si>
  <si>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</si>
  <si>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</si>
  <si>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</si>
  <si>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</si>
  <si>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</si>
  <si>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</si>
  <si>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</si>
  <si>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</si>
  <si>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</si>
  <si>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</si>
  <si>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</si>
  <si>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</si>
  <si>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</si>
  <si>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</si>
  <si>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</si>
  <si>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</si>
  <si>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</si>
  <si>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</si>
  <si>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</si>
  <si>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</si>
  <si>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</si>
  <si>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</si>
  <si>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</si>
  <si>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</si>
  <si>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</si>
  <si>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</si>
  <si>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</si>
  <si>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</si>
  <si>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</si>
  <si>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</si>
  <si>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</si>
  <si>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</si>
  <si>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</si>
  <si>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</si>
  <si>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</si>
  <si>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</si>
  <si>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</si>
  <si>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</si>
  <si>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</si>
  <si>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</si>
  <si>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</si>
  <si>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</si>
  <si>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</si>
  <si>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</si>
  <si>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</si>
  <si>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</si>
  <si>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</si>
  <si>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</si>
  <si>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</si>
  <si>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</si>
  <si>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</si>
  <si>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</si>
  <si>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</si>
  <si>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</si>
  <si>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</si>
  <si>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</si>
  <si>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</si>
  <si>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</si>
  <si>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</si>
  <si>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</si>
  <si>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</si>
  <si>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</si>
  <si>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</si>
  <si>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</si>
  <si>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</si>
  <si>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</si>
  <si>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</si>
  <si>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</si>
  <si>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</si>
  <si>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</si>
  <si>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</si>
  <si>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</si>
  <si>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</si>
  <si>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</si>
  <si>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</si>
  <si>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</si>
  <si>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</si>
  <si>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</si>
  <si>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</si>
  <si>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</si>
  <si>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</si>
  <si>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</si>
  <si>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</si>
  <si>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</si>
  <si>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</si>
  <si>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</si>
  <si>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</si>
  <si>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</si>
  <si>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</si>
  <si>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</si>
  <si>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</si>
  <si>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</si>
  <si>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</si>
  <si>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</si>
  <si>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</si>
  <si>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</si>
  <si>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</si>
  <si>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</si>
  <si>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</si>
  <si>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</si>
  <si>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</si>
  <si>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</si>
  <si>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</si>
  <si>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</si>
  <si>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</si>
  <si>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</si>
  <si>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</si>
  <si>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</si>
  <si>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</si>
  <si>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</si>
  <si>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</si>
  <si>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</si>
  <si>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</si>
  <si>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</si>
  <si>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</si>
  <si>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</si>
  <si>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</si>
  <si>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</si>
  <si>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</si>
  <si>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</si>
  <si>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</si>
  <si>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</si>
  <si>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</si>
  <si>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</si>
  <si>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</si>
  <si>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</si>
  <si>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</si>
  <si>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</si>
  <si>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</si>
  <si>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</si>
  <si>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</si>
  <si>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</si>
  <si>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</si>
  <si>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</si>
  <si>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</si>
  <si>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</si>
  <si>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</si>
  <si>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</si>
  <si>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</si>
  <si>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</si>
  <si>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</si>
  <si>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</si>
  <si>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</si>
  <si>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</si>
  <si>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</si>
  <si>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</si>
  <si>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</si>
  <si>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</si>
  <si>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</si>
  <si>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</si>
  <si>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</si>
  <si>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</si>
  <si>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</si>
  <si>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</si>
  <si>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</si>
  <si>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</si>
  <si>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</si>
  <si>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</si>
  <si>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</si>
  <si>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</si>
  <si>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</si>
  <si>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</si>
  <si>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</si>
  <si>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</si>
  <si>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</si>
  <si>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</si>
  <si>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</si>
  <si>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</si>
  <si>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</si>
  <si>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</si>
  <si>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</si>
  <si>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</si>
  <si>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</si>
  <si>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</si>
  <si>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</si>
  <si>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</si>
  <si>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</si>
  <si>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</si>
  <si>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</si>
  <si>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</si>
  <si>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</si>
  <si>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</si>
  <si>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</si>
  <si>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</si>
  <si>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</si>
  <si>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</si>
  <si>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</si>
  <si>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</si>
  <si>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</si>
  <si>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</si>
  <si>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</si>
  <si>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</si>
  <si>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</si>
  <si>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</si>
  <si>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</si>
  <si>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</si>
  <si>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</si>
  <si>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</si>
  <si>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</si>
  <si>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</si>
  <si>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</si>
  <si>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</si>
  <si>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</si>
  <si>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</si>
  <si>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</si>
  <si>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</si>
  <si>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</si>
  <si>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</si>
  <si>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</si>
  <si>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</si>
  <si>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</si>
  <si>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</si>
  <si>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</si>
  <si>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</si>
  <si>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</si>
  <si>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</si>
  <si>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</si>
  <si>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</si>
  <si>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</si>
  <si>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</si>
  <si>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</si>
  <si>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</si>
  <si>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</si>
  <si>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</si>
  <si>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</si>
  <si>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</si>
  <si>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</si>
  <si>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</si>
  <si>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</si>
  <si>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</si>
  <si>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</si>
  <si>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</si>
  <si>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</si>
  <si>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</si>
  <si>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</si>
  <si>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</si>
  <si>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</si>
  <si>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</si>
  <si>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</si>
  <si>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</si>
  <si>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</si>
  <si>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</si>
  <si>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</si>
  <si>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</si>
  <si>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</si>
  <si>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</si>
  <si>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</si>
  <si>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</si>
  <si>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</si>
  <si>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</si>
  <si>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</si>
  <si>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</si>
  <si>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</si>
  <si>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</si>
  <si>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</si>
  <si>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</si>
  <si>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</si>
  <si>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</si>
  <si>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</si>
  <si>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</si>
  <si>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</si>
  <si>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</si>
  <si>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</si>
  <si>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</si>
  <si>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</si>
  <si>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</si>
  <si>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</si>
  <si>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</si>
  <si>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</si>
  <si>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</si>
  <si>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</si>
  <si>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</si>
  <si>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</si>
  <si>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</si>
  <si>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</si>
  <si>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</si>
  <si>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</si>
  <si>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</si>
  <si>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</si>
  <si>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</si>
  <si>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</si>
  <si>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</si>
  <si>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</si>
  <si>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</si>
  <si>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</si>
  <si>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</si>
  <si>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</si>
  <si>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</si>
  <si>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</si>
  <si>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</si>
  <si>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</si>
  <si>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</si>
  <si>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</si>
  <si>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</si>
  <si>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</si>
  <si>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</si>
  <si>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</si>
  <si>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</si>
  <si>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</si>
  <si>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</si>
  <si>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</si>
  <si>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</si>
  <si>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</si>
  <si>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</si>
  <si>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</si>
  <si>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</si>
  <si>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</si>
  <si>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</si>
  <si>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</si>
  <si>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</si>
  <si>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</si>
  <si>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</si>
  <si>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</si>
  <si>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</si>
  <si>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</si>
  <si>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</si>
  <si>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</si>
  <si>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</si>
  <si>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</si>
  <si>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</si>
  <si>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</si>
  <si>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</si>
  <si>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</si>
  <si>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</si>
  <si>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</si>
  <si>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</si>
  <si>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</si>
  <si>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</si>
  <si>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</si>
  <si>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</si>
  <si>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</si>
  <si>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</si>
  <si>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</si>
  <si>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</si>
  <si>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</si>
  <si>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</si>
  <si>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</si>
  <si>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</si>
  <si>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</si>
  <si>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</si>
  <si>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</si>
  <si>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</si>
  <si>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</si>
  <si>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</si>
  <si>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</si>
  <si>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</si>
  <si>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</si>
  <si>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</si>
  <si>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</si>
  <si>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</si>
  <si>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</si>
  <si>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</si>
  <si>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</si>
  <si>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</si>
  <si>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</si>
  <si>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</si>
  <si>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</si>
  <si>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</si>
  <si>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</si>
  <si>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</si>
  <si>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</si>
  <si>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</si>
  <si>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</si>
  <si>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</si>
  <si>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</si>
  <si>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</si>
  <si>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</si>
  <si>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</si>
  <si>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</si>
  <si>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</si>
  <si>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</si>
  <si>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</si>
  <si>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</si>
  <si>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</si>
  <si>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</si>
  <si>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</si>
  <si>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</si>
  <si>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</si>
  <si>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</si>
  <si>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</si>
  <si>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</si>
  <si>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</si>
  <si>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</si>
  <si>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</si>
  <si>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</si>
  <si>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</si>
  <si>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</si>
  <si>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</si>
  <si>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</si>
  <si>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</si>
  <si>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</si>
  <si>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</si>
  <si>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</si>
  <si>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</si>
  <si>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</si>
  <si>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</si>
  <si>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</si>
  <si>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</si>
  <si>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</si>
  <si>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</si>
  <si>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</si>
  <si>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</si>
  <si>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</si>
  <si>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</si>
  <si>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</si>
  <si>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</si>
  <si>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</si>
  <si>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</si>
  <si>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</si>
  <si>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</si>
  <si>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</si>
  <si>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</si>
  <si>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</si>
  <si>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</si>
  <si>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</si>
  <si>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</si>
  <si>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</si>
  <si>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</si>
  <si>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</si>
  <si>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</si>
  <si>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</si>
  <si>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</si>
  <si>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</si>
  <si>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</si>
  <si>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</si>
  <si>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</si>
  <si>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</si>
  <si>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</si>
  <si>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</si>
  <si>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</si>
  <si>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</si>
  <si>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</si>
  <si>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</si>
  <si>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</si>
  <si>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</si>
  <si>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</si>
  <si>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</si>
  <si>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</si>
  <si>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</si>
  <si>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</si>
  <si>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</si>
  <si>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</si>
  <si>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</si>
  <si>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</si>
  <si>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</si>
  <si>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</si>
  <si>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</si>
  <si>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</si>
  <si>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</si>
  <si>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</si>
  <si>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</si>
  <si>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</si>
  <si>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</si>
  <si>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</si>
  <si>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</si>
  <si>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</si>
  <si>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</si>
  <si>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</si>
  <si>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</si>
  <si>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</si>
  <si>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</si>
  <si>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</si>
  <si>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</si>
  <si>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</si>
  <si>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</si>
  <si>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</si>
  <si>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</si>
  <si>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</si>
  <si>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</si>
  <si>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</si>
  <si>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</si>
  <si>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</si>
  <si>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</si>
  <si>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</si>
  <si>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</si>
  <si>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</si>
  <si>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</si>
  <si>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</si>
  <si>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</si>
  <si>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</si>
  <si>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</si>
  <si>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</si>
  <si>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</si>
  <si>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</si>
  <si>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</si>
  <si>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</si>
  <si>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</si>
  <si>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</si>
  <si>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</si>
  <si>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</si>
  <si>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</si>
  <si>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</si>
  <si>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</si>
  <si>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</si>
  <si>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</si>
  <si>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</si>
  <si>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</si>
  <si>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</si>
  <si>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</si>
  <si>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</si>
  <si>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</si>
  <si>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</si>
  <si>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</si>
  <si>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</si>
  <si>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</si>
  <si>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</si>
  <si>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</si>
  <si>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</si>
  <si>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</si>
  <si>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</si>
  <si>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</si>
  <si>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</si>
  <si>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</si>
  <si>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</si>
  <si>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</si>
  <si>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</si>
  <si>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</si>
  <si>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</si>
  <si>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</si>
  <si>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</si>
  <si>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</si>
  <si>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</si>
  <si>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</si>
  <si>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</si>
  <si>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</si>
  <si>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</si>
  <si>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</si>
  <si>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</si>
  <si>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</si>
  <si>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</si>
  <si>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</si>
  <si>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</si>
  <si>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</si>
  <si>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</si>
  <si>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</si>
  <si>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</si>
  <si>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</si>
  <si>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</si>
  <si>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</si>
  <si>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</si>
  <si>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</si>
  <si>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</si>
  <si>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</si>
  <si>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</si>
  <si>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</si>
  <si>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</si>
  <si>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</si>
  <si>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</si>
  <si>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</si>
  <si>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</si>
  <si>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</si>
  <si>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</si>
  <si>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</si>
  <si>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</si>
  <si>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</si>
  <si>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</si>
  <si>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</si>
  <si>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</si>
  <si>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</si>
  <si>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</si>
  <si>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</si>
  <si>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</si>
  <si>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</si>
  <si>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</si>
  <si>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</si>
  <si>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</si>
  <si>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</si>
  <si>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</si>
  <si>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</si>
  <si>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</si>
  <si>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</si>
  <si>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</si>
  <si>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</si>
  <si>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</si>
  <si>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</si>
  <si>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</si>
  <si>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</si>
  <si>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</si>
  <si>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</si>
  <si>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</si>
  <si>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</si>
  <si>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</si>
  <si>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</si>
  <si>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</si>
  <si>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</si>
  <si>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</si>
  <si>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</si>
  <si>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</si>
  <si>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</si>
  <si>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</si>
  <si>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</si>
  <si>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</si>
  <si>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</si>
  <si>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</si>
  <si>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</si>
  <si>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</si>
  <si>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</si>
  <si>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</si>
  <si>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</si>
  <si>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</si>
  <si>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</si>
  <si>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</si>
  <si>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</si>
  <si>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</si>
  <si>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</si>
  <si>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</si>
  <si>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</si>
  <si>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</si>
  <si>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</si>
  <si>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</si>
  <si>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</si>
  <si>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</si>
  <si>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</si>
  <si>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</si>
  <si>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</si>
  <si>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</si>
  <si>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</si>
  <si>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</si>
  <si>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</si>
  <si>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</si>
  <si>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</si>
  <si>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</si>
  <si>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</si>
  <si>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</si>
  <si>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</si>
  <si>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</si>
  <si>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</si>
  <si>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</si>
  <si>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</si>
  <si>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</si>
  <si>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</si>
  <si>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</si>
  <si>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</si>
  <si>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</si>
  <si>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</si>
  <si>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</si>
  <si>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</si>
  <si>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</si>
  <si>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</si>
  <si>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</si>
  <si>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</si>
  <si>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</si>
  <si>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</si>
  <si>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</si>
  <si>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</si>
  <si>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</si>
  <si>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</si>
  <si>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</si>
  <si>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</si>
  <si>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</si>
  <si>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</si>
  <si>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</si>
  <si>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</si>
  <si>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</si>
  <si>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</si>
  <si>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</si>
  <si>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</si>
  <si>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</si>
  <si>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</si>
  <si>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</si>
  <si>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</si>
  <si>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</si>
  <si>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</si>
  <si>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</si>
  <si>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</si>
  <si>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</si>
  <si>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</si>
  <si>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</si>
  <si>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</si>
  <si>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</si>
  <si>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</si>
  <si>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</si>
  <si>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</si>
  <si>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</si>
  <si>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</si>
  <si>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</si>
  <si>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</si>
  <si>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</si>
  <si>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</si>
  <si>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</si>
  <si>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</si>
  <si>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</si>
  <si>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</si>
  <si>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</si>
  <si>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</si>
  <si>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</si>
  <si>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</si>
  <si>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</si>
  <si>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</si>
  <si>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</si>
  <si>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</si>
  <si>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</si>
  <si>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</si>
  <si>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</si>
  <si>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</si>
  <si>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</si>
  <si>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</si>
  <si>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</si>
  <si>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</si>
  <si>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</si>
  <si>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</si>
  <si>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</si>
  <si>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</si>
  <si>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</si>
  <si>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</si>
  <si>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</si>
  <si>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</si>
  <si>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</si>
  <si>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</si>
  <si>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</si>
  <si>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</si>
  <si>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</si>
  <si>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</si>
  <si>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</si>
  <si>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</si>
  <si>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</si>
  <si>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</si>
  <si>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</si>
  <si>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</si>
  <si>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</si>
  <si>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</si>
  <si>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</si>
  <si>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</si>
  <si>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</si>
  <si>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</si>
  <si>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</si>
  <si>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</si>
  <si>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</si>
  <si>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</si>
  <si>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</si>
  <si>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</si>
  <si>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</si>
  <si>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</si>
  <si>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</si>
  <si>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</si>
  <si>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</si>
  <si>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</si>
  <si>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</si>
  <si>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</si>
  <si>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</si>
  <si>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</si>
  <si>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</si>
  <si>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</si>
  <si>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</si>
  <si>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</si>
  <si>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</si>
  <si>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</si>
  <si>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</si>
  <si>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</si>
  <si>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</si>
  <si>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</si>
  <si>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</si>
  <si>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</si>
  <si>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</si>
  <si>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</si>
  <si>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</si>
  <si>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</si>
  <si>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</si>
  <si>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</si>
  <si>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</si>
  <si>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</si>
  <si>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</si>
  <si>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</si>
  <si>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</si>
  <si>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</si>
  <si>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</si>
  <si>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</si>
  <si>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</si>
  <si>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</si>
  <si>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</si>
  <si>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</si>
  <si>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</si>
  <si>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</si>
  <si>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</si>
  <si>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</si>
  <si>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</si>
  <si>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</si>
  <si>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</si>
  <si>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</si>
  <si>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</si>
  <si>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</si>
  <si>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</si>
  <si>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</si>
  <si>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</si>
  <si>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</si>
  <si>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</si>
  <si>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</si>
  <si>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</si>
  <si>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</si>
  <si>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</si>
  <si>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</si>
  <si>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</si>
  <si>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</si>
  <si>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</si>
  <si>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</si>
  <si>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</si>
  <si>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</si>
  <si>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</si>
  <si>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</si>
  <si>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</si>
  <si>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</si>
  <si>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</si>
  <si>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</si>
  <si>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</si>
  <si>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</si>
  <si>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</si>
  <si>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</si>
  <si>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</si>
  <si>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</si>
  <si>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</si>
  <si>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</si>
  <si>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</si>
  <si>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</si>
  <si>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</si>
  <si>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</si>
  <si>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</si>
  <si>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</si>
  <si>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</si>
  <si>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</si>
  <si>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</si>
  <si>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</si>
  <si>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</si>
  <si>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</si>
  <si>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</si>
  <si>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</si>
  <si>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</si>
  <si>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</si>
  <si>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</si>
  <si>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</si>
  <si>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</si>
  <si>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</si>
  <si>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</si>
  <si>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</si>
  <si>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</si>
  <si>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</si>
  <si>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</si>
  <si>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</si>
  <si>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</si>
  <si>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</si>
  <si>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</si>
  <si>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</si>
  <si>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</si>
  <si>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</si>
  <si>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</si>
  <si>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</si>
  <si>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</si>
  <si>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</si>
  <si>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</si>
  <si>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</si>
  <si>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</si>
  <si>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</si>
  <si>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</si>
  <si>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</si>
  <si>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</si>
  <si>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</si>
  <si>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</si>
  <si>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</si>
  <si>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</si>
  <si>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</si>
  <si>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</si>
  <si>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</si>
  <si>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</si>
  <si>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</si>
  <si>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</si>
  <si>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</si>
  <si>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</si>
  <si>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</si>
  <si>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</si>
  <si>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</si>
  <si>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</si>
  <si>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</si>
  <si>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</si>
  <si>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</si>
  <si>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</si>
  <si>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</si>
  <si>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</si>
  <si>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</si>
  <si>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</si>
  <si>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</si>
  <si>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</si>
  <si>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</si>
  <si>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</si>
  <si>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</si>
  <si>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</si>
  <si>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</si>
  <si>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</si>
  <si>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</si>
  <si>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</si>
  <si>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</si>
  <si>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</si>
  <si>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</si>
  <si>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</si>
  <si>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</si>
  <si>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</si>
  <si>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</si>
  <si>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</si>
  <si>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</si>
  <si>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</si>
  <si>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</si>
  <si>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</si>
  <si>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</si>
  <si>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</si>
  <si>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</si>
  <si>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</si>
  <si>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</si>
  <si>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</si>
  <si>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</si>
  <si>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</si>
  <si>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</si>
  <si>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</si>
  <si>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</si>
  <si>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</si>
  <si>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</si>
  <si>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</si>
  <si>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</si>
  <si>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</si>
  <si>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</si>
  <si>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</si>
  <si>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</si>
  <si>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</si>
  <si>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</si>
  <si>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</si>
  <si>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</si>
  <si>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</si>
  <si>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</si>
  <si>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</si>
  <si>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</si>
  <si>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</si>
  <si>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</si>
  <si>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</si>
  <si>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</si>
  <si>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</si>
  <si>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</si>
  <si>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</si>
  <si>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</si>
  <si>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</si>
  <si>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</si>
  <si>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</si>
  <si>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</si>
  <si>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</si>
  <si>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</si>
  <si>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</si>
  <si>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</si>
  <si>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</si>
  <si>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</si>
  <si>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</si>
  <si>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</si>
  <si>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</si>
  <si>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</si>
  <si>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</si>
  <si>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</si>
  <si>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</si>
  <si>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</si>
  <si>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</si>
  <si>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</si>
  <si>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</si>
  <si>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</si>
  <si>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</si>
  <si>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</si>
  <si>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</si>
  <si>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</si>
  <si>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</si>
  <si>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</si>
  <si>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</si>
  <si>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</si>
  <si>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</si>
  <si>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</si>
  <si>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</si>
  <si>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</si>
  <si>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</si>
  <si>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</si>
  <si>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</si>
  <si>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</si>
  <si>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</si>
  <si>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</si>
  <si>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</si>
  <si>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</si>
  <si>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</si>
  <si>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</si>
  <si>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</si>
  <si>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</si>
  <si>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</si>
  <si>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</si>
  <si>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</si>
  <si>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</si>
  <si>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</si>
  <si>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</si>
  <si>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</si>
  <si>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</si>
  <si>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</si>
  <si>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</si>
  <si>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</si>
  <si>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</si>
  <si>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</si>
  <si>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</si>
  <si>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</si>
  <si>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</si>
  <si>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</si>
  <si>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</si>
  <si>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</si>
  <si>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</si>
  <si>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</si>
  <si>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</si>
  <si>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</si>
  <si>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</si>
  <si>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</si>
  <si>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</si>
  <si>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</si>
  <si>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</si>
  <si>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</si>
  <si>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</si>
  <si>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</si>
  <si>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</si>
  <si>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</si>
  <si>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</si>
  <si>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</si>
  <si>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</si>
  <si>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</si>
  <si>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</si>
  <si>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</si>
  <si>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</si>
  <si>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</si>
  <si>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</si>
  <si>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</si>
  <si>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</si>
  <si>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</si>
  <si>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</si>
  <si>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</si>
  <si>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</si>
  <si>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</si>
  <si>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</si>
  <si>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</si>
  <si>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</si>
  <si>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</si>
  <si>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</si>
  <si>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</si>
  <si>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</si>
  <si>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</si>
  <si>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</si>
  <si>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</si>
  <si>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</si>
  <si>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</si>
  <si>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</si>
  <si>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</si>
  <si>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</si>
  <si>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</si>
  <si>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</si>
  <si>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</si>
  <si>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</si>
  <si>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</si>
  <si>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</si>
  <si>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</si>
  <si>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</si>
  <si>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</si>
  <si>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</si>
  <si>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</si>
  <si>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</si>
  <si>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</si>
  <si>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</si>
  <si>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</si>
  <si>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</si>
  <si>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</si>
  <si>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</si>
  <si>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</si>
  <si>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</si>
  <si>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</si>
  <si>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</si>
  <si>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</si>
  <si>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</si>
  <si>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</si>
  <si>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</si>
  <si>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</si>
  <si>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</si>
  <si>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</si>
  <si>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</si>
  <si>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</si>
  <si>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</si>
  <si>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</si>
  <si>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</si>
  <si>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</si>
  <si>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</si>
  <si>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</si>
  <si>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</si>
  <si>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</si>
  <si>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</si>
  <si>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</si>
  <si>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</si>
  <si>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</si>
  <si>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</si>
  <si>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</si>
  <si>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</si>
  <si>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</si>
  <si>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</si>
  <si>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</si>
  <si>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</si>
  <si>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</si>
  <si>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</si>
  <si>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</si>
  <si>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</si>
  <si>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</si>
  <si>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</si>
  <si>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</si>
  <si>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</si>
  <si>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</si>
  <si>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</si>
  <si>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</si>
  <si>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</si>
  <si>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</si>
  <si>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</si>
  <si>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</si>
  <si>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</si>
  <si>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</si>
  <si>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</si>
  <si>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</si>
  <si>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</si>
  <si>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</si>
  <si>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</si>
  <si>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</si>
  <si>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</si>
  <si>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</si>
  <si>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</si>
  <si>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</si>
  <si>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</si>
  <si>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</si>
  <si>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</si>
  <si>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</si>
  <si>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</si>
  <si>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</si>
  <si>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</si>
  <si>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</si>
  <si>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</si>
  <si>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</si>
  <si>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</si>
  <si>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</si>
  <si>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</si>
  <si>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</si>
  <si>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</si>
  <si>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</si>
  <si>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</si>
  <si>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</si>
  <si>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</si>
  <si>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</si>
  <si>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</si>
  <si>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</si>
  <si>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</si>
  <si>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</si>
  <si>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</si>
  <si>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</si>
  <si>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</si>
  <si>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</si>
  <si>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</si>
  <si>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</si>
  <si>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</si>
  <si>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</si>
  <si>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</si>
  <si>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</si>
  <si>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</si>
  <si>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</si>
  <si>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</si>
  <si>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</si>
  <si>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</si>
  <si>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</si>
  <si>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</si>
  <si>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</si>
  <si>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</si>
  <si>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</si>
  <si>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</si>
  <si>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</si>
  <si>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</si>
  <si>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</si>
  <si>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</si>
  <si>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</si>
  <si>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</si>
  <si>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</si>
  <si>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</si>
  <si>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</si>
  <si>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</si>
  <si>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</si>
  <si>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</si>
  <si>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</si>
  <si>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</si>
  <si>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</si>
  <si>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</si>
  <si>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</si>
  <si>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</si>
  <si>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</si>
  <si>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</si>
  <si>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</si>
  <si>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</si>
  <si>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</si>
  <si>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</si>
  <si>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</si>
  <si>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</si>
  <si>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</si>
  <si>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</si>
  <si>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</si>
  <si>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</si>
  <si>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</si>
  <si>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</si>
  <si>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</si>
  <si>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</si>
  <si>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</si>
  <si>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</si>
  <si>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</si>
  <si>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</si>
  <si>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</si>
  <si>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</si>
  <si>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</si>
  <si>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</si>
  <si>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</si>
  <si>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</si>
  <si>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</si>
  <si>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</si>
  <si>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</si>
  <si>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</si>
  <si>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</si>
  <si>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</si>
  <si>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</si>
  <si>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</si>
  <si>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</si>
  <si>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</si>
  <si>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</si>
  <si>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</si>
  <si>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</si>
  <si>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</si>
  <si>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</si>
  <si>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</si>
  <si>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</si>
  <si>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</si>
  <si>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</si>
  <si>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</si>
  <si>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</si>
  <si>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</si>
  <si>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</si>
  <si>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</si>
  <si>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</si>
  <si>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</si>
  <si>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</si>
  <si>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</si>
  <si>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</si>
  <si>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</si>
  <si>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</si>
  <si>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</si>
  <si>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</si>
  <si>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</si>
  <si>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</si>
  <si>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</si>
  <si>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</si>
  <si>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</si>
  <si>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</si>
  <si>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</si>
  <si>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</si>
  <si>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</si>
  <si>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</si>
  <si>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</si>
  <si>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</si>
  <si>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</si>
  <si>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</si>
  <si>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</si>
  <si>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</si>
  <si>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</si>
  <si>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</si>
  <si>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</si>
  <si>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</si>
  <si>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</si>
  <si>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</si>
  <si>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</si>
  <si>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</si>
  <si>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</si>
  <si>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</si>
  <si>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</si>
  <si>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</si>
  <si>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</si>
  <si>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</si>
  <si>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</si>
  <si>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</si>
  <si>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</si>
  <si>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</si>
  <si>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</si>
  <si>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</si>
  <si>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</si>
  <si>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</si>
  <si>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</si>
  <si>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</si>
  <si>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</si>
  <si>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</si>
  <si>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</si>
  <si>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</si>
  <si>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</si>
  <si>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</si>
  <si>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</si>
  <si>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</si>
  <si>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</si>
  <si>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</si>
  <si>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</si>
  <si>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</si>
  <si>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</si>
  <si>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</si>
  <si>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</si>
  <si>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</si>
  <si>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</si>
  <si>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</si>
  <si>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</si>
  <si>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</si>
  <si>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</si>
  <si>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</si>
  <si>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</si>
  <si>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</si>
  <si>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</si>
  <si>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</si>
  <si>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</si>
  <si>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</si>
  <si>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</si>
  <si>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</si>
  <si>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</si>
  <si>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</si>
  <si>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</si>
  <si>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</si>
  <si>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</si>
  <si>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</si>
  <si>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</si>
  <si>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</si>
  <si>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</si>
  <si>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</si>
  <si>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</si>
  <si>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</si>
  <si>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</si>
  <si>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</si>
  <si>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</si>
  <si>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</si>
  <si>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</si>
  <si>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</si>
  <si>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</si>
  <si>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</si>
  <si>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</si>
  <si>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</si>
  <si>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</si>
  <si>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</si>
  <si>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</si>
  <si>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</si>
  <si>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</si>
  <si>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</si>
  <si>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</si>
  <si>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</si>
  <si>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</si>
  <si>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</si>
  <si>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</si>
  <si>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</si>
  <si>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</si>
  <si>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</si>
  <si>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</si>
  <si>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</si>
  <si>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</si>
  <si>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</si>
  <si>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</si>
  <si>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</si>
  <si>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</si>
  <si>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</si>
  <si>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</si>
  <si>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</si>
  <si>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</si>
  <si>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</si>
  <si>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</si>
  <si>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</si>
  <si>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</si>
  <si>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</si>
  <si>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</si>
  <si>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</si>
  <si>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</si>
  <si>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</si>
  <si>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</si>
  <si>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</si>
  <si>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</si>
  <si>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</si>
  <si>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</si>
  <si>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</si>
  <si>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</si>
  <si>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</si>
  <si>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</si>
  <si>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</si>
  <si>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</si>
  <si>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</si>
  <si>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</si>
  <si>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</si>
  <si>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</si>
  <si>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</si>
  <si>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</si>
  <si>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</si>
  <si>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</si>
  <si>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</si>
  <si>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</si>
  <si>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</si>
  <si>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</si>
  <si>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</si>
  <si>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</si>
  <si>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</si>
  <si>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</si>
  <si>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</si>
  <si>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</si>
  <si>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</si>
  <si>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</si>
  <si>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</si>
  <si>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</si>
  <si>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</si>
  <si>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</si>
  <si>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</si>
  <si>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</si>
  <si>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</si>
  <si>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</si>
  <si>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</si>
  <si>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</si>
  <si>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</si>
  <si>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</si>
  <si>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</si>
  <si>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</si>
  <si>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</si>
  <si>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</si>
  <si>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</si>
  <si>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</si>
  <si>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</si>
  <si>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</si>
  <si>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</si>
  <si>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</si>
  <si>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</si>
  <si>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</si>
  <si>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</si>
  <si>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</si>
  <si>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</si>
  <si>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</si>
  <si>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</si>
  <si>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</si>
  <si>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</si>
  <si>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</si>
  <si>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</si>
  <si>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</si>
  <si>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</si>
  <si>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</si>
  <si>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</si>
  <si>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</si>
  <si>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</si>
  <si>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</si>
  <si>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</si>
  <si>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</si>
  <si>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</si>
  <si>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</si>
  <si>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</si>
  <si>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</si>
  <si>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</si>
  <si>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</si>
  <si>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</si>
  <si>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</si>
  <si>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</si>
  <si>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</si>
  <si>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</si>
  <si>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</si>
  <si>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</si>
  <si>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</si>
  <si>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</si>
  <si>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</si>
  <si>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</si>
  <si>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</si>
  <si>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</si>
  <si>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</si>
  <si>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</si>
  <si>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</si>
  <si>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</si>
  <si>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</si>
  <si>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</si>
  <si>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</si>
  <si>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</si>
  <si>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</si>
  <si>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</si>
  <si>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</si>
  <si>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</si>
  <si>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</si>
  <si>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</si>
  <si>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</si>
  <si>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</si>
  <si>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</si>
  <si>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</si>
  <si>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</si>
  <si>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</si>
  <si>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</si>
  <si>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</si>
  <si>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</si>
  <si>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</si>
  <si>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</si>
  <si>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</si>
  <si>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</si>
  <si>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</si>
  <si>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</si>
  <si>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</si>
  <si>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</si>
  <si>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</si>
  <si>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</si>
  <si>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</si>
  <si>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</si>
  <si>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</si>
  <si>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</si>
  <si>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</si>
  <si>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</si>
  <si>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</si>
  <si>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</si>
  <si>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</si>
  <si>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</si>
  <si>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</si>
  <si>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</si>
  <si>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</si>
  <si>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</si>
  <si>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</si>
  <si>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</si>
  <si>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</si>
  <si>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</si>
  <si>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</si>
  <si>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</si>
  <si>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</si>
  <si>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</si>
  <si>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</si>
  <si>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</si>
  <si>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</si>
  <si>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</si>
  <si>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</si>
  <si>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</si>
  <si>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</si>
  <si>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</si>
  <si>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</si>
  <si>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</si>
  <si>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</si>
  <si>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</si>
  <si>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</si>
  <si>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</si>
  <si>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</si>
  <si>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</si>
  <si>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</si>
  <si>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</si>
  <si>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</si>
  <si>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</si>
  <si>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</si>
  <si>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</si>
  <si>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</si>
  <si>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</si>
  <si>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</si>
  <si>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</si>
  <si>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</si>
  <si>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</si>
  <si>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</si>
  <si>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</si>
  <si>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</si>
  <si>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</si>
  <si>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</si>
  <si>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</si>
  <si>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</si>
  <si>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</si>
  <si>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</si>
  <si>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</si>
  <si>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</si>
  <si>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</si>
  <si>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</si>
  <si>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</si>
  <si>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</si>
  <si>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</si>
  <si>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</si>
  <si>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</si>
  <si>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</si>
  <si>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</si>
  <si>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</si>
  <si>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</si>
  <si>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</si>
  <si>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</si>
  <si>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</si>
  <si>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</si>
  <si>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</si>
  <si>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</si>
  <si>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</si>
  <si>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</si>
  <si>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</si>
  <si>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</si>
  <si>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</si>
  <si>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</si>
  <si>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</si>
  <si>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</si>
  <si>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</si>
  <si>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</si>
  <si>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</si>
  <si>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</si>
  <si>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</si>
  <si>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</si>
  <si>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</si>
  <si>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</si>
  <si>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</si>
  <si>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</si>
  <si>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</si>
  <si>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</si>
  <si>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</si>
  <si>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</si>
  <si>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</si>
  <si>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</si>
  <si>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</si>
  <si>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</si>
  <si>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</si>
  <si>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</si>
  <si>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</si>
  <si>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</si>
  <si>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</si>
  <si>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</si>
  <si>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</si>
  <si>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</si>
  <si>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</si>
  <si>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</si>
  <si>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</si>
  <si>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</si>
  <si>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</si>
  <si>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</si>
  <si>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</si>
  <si>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</si>
  <si>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</si>
  <si>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</si>
  <si>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</si>
  <si>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</si>
  <si>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</si>
  <si>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</si>
  <si>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</si>
  <si>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</si>
  <si>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</si>
  <si>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</si>
  <si>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</si>
  <si>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</si>
  <si>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</si>
  <si>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</si>
  <si>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</si>
  <si>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</si>
  <si>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</si>
  <si>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</si>
  <si>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</si>
  <si>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</si>
  <si>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</si>
  <si>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</si>
  <si>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</si>
  <si>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</si>
  <si>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</si>
  <si>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</si>
  <si>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</si>
  <si>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</si>
  <si>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</si>
  <si>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</si>
  <si>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</si>
  <si>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</si>
  <si>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</si>
  <si>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</si>
  <si>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</si>
  <si>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</si>
  <si>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</si>
  <si>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</si>
  <si>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</si>
  <si>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</si>
  <si>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</si>
  <si>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</si>
  <si>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</si>
  <si>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</si>
  <si>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</si>
  <si>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</si>
  <si>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</si>
  <si>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</si>
  <si>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</si>
  <si>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</si>
  <si>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</si>
  <si>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</si>
  <si>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</si>
  <si>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</si>
  <si>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</si>
  <si>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</si>
  <si>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</si>
  <si>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</si>
  <si>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</si>
  <si>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</si>
  <si>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</si>
  <si>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</si>
  <si>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</si>
  <si>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</si>
  <si>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</si>
  <si>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</si>
  <si>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</si>
  <si>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</si>
  <si>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</si>
  <si>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</si>
  <si>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</si>
  <si>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</si>
  <si>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</si>
  <si>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</si>
  <si>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</si>
  <si>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</si>
  <si>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</si>
  <si>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</si>
  <si>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</si>
  <si>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</si>
  <si>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</si>
  <si>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</si>
  <si>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</si>
  <si>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</si>
  <si>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</si>
  <si>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</si>
  <si>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</si>
  <si>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</si>
  <si>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</si>
  <si>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</si>
  <si>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</si>
  <si>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</si>
  <si>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</si>
  <si>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</si>
  <si>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</si>
  <si>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</si>
  <si>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</si>
  <si>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</si>
  <si>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</si>
  <si>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</si>
  <si>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</si>
  <si>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</si>
  <si>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</si>
  <si>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</si>
  <si>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</si>
  <si>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</si>
  <si>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</si>
  <si>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</si>
  <si>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</si>
  <si>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</si>
  <si>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</si>
  <si>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</si>
  <si>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</si>
  <si>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</si>
  <si>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</si>
  <si>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</si>
  <si>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</si>
  <si>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</si>
  <si>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</si>
  <si>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</si>
  <si>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</si>
  <si>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</si>
  <si>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</si>
  <si>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</si>
  <si>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</si>
  <si>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</si>
  <si>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</si>
  <si>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</si>
  <si>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</si>
  <si>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</si>
  <si>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</si>
  <si>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</si>
  <si>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</si>
  <si>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</si>
  <si>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</si>
  <si>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</si>
  <si>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</si>
  <si>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</si>
  <si>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</si>
  <si>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</si>
  <si>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</si>
  <si>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</si>
  <si>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</si>
  <si>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</si>
  <si>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</si>
  <si>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</si>
  <si>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</si>
  <si>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</si>
  <si>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</si>
  <si>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</si>
  <si>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</si>
  <si>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</si>
  <si>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</si>
  <si>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</si>
  <si>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</si>
  <si>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</si>
  <si>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</si>
  <si>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</si>
  <si>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</si>
  <si>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</si>
  <si>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</si>
  <si>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</si>
  <si>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</si>
  <si>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</si>
  <si>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</si>
  <si>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</si>
  <si>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</si>
  <si>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</si>
  <si>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</si>
  <si>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</si>
  <si>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</si>
  <si>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</si>
  <si>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</si>
  <si>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</si>
  <si>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</si>
  <si>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</si>
  <si>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</si>
  <si>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</si>
  <si>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</si>
  <si>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</si>
  <si>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</si>
  <si>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</si>
  <si>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</si>
  <si>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</si>
  <si>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</si>
  <si>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</si>
  <si>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</si>
  <si>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</si>
  <si>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</si>
  <si>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</si>
  <si>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</si>
  <si>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</si>
  <si>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</si>
  <si>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</si>
  <si>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</si>
  <si>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</si>
  <si>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</si>
  <si>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</si>
  <si>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</si>
  <si>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</si>
  <si>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</si>
  <si>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</si>
  <si>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</si>
  <si>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</si>
  <si>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</si>
  <si>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</si>
  <si>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</si>
  <si>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</si>
  <si>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</si>
  <si>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</si>
  <si>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</si>
  <si>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</si>
  <si>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</si>
  <si>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</si>
  <si>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</si>
  <si>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</si>
  <si>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</si>
  <si>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</si>
  <si>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</si>
  <si>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</si>
  <si>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</si>
  <si>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</si>
  <si>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</si>
  <si>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</si>
  <si>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</si>
  <si>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</si>
  <si>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</si>
  <si>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</si>
  <si>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</si>
  <si>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</si>
  <si>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</si>
  <si>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</si>
  <si>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</si>
  <si>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</si>
  <si>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</si>
  <si>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</si>
  <si>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</si>
  <si>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</si>
  <si>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</si>
  <si>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</si>
  <si>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</si>
  <si>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</si>
  <si>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</si>
  <si>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</si>
  <si>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</si>
  <si>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</si>
  <si>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</si>
  <si>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</si>
  <si>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</si>
  <si>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</si>
  <si>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</si>
  <si>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</si>
  <si>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</si>
  <si>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</si>
  <si>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</si>
  <si>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</si>
  <si>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</si>
  <si>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</si>
  <si>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</si>
  <si>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</si>
  <si>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</si>
  <si>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</si>
  <si>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</si>
  <si>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</si>
  <si>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</si>
  <si>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</si>
  <si>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</si>
  <si>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</si>
  <si>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</si>
  <si>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</si>
  <si>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</si>
  <si>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</si>
  <si>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</si>
  <si>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</si>
  <si>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</si>
  <si>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</si>
  <si>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</si>
  <si>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</si>
  <si>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</si>
  <si>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</si>
  <si>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</si>
  <si>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</si>
  <si>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</si>
  <si>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</si>
  <si>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</si>
  <si>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</si>
  <si>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</si>
  <si>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</si>
  <si>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</si>
  <si>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</si>
  <si>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</si>
  <si>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</si>
  <si>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</si>
  <si>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</si>
  <si>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</si>
  <si>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</si>
  <si>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</si>
  <si>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</si>
  <si>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</si>
  <si>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</si>
  <si>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</si>
  <si>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</si>
  <si>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</si>
  <si>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</si>
  <si>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</si>
  <si>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</si>
  <si>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</si>
  <si>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</si>
  <si>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</si>
  <si>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</si>
  <si>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</si>
  <si>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</si>
  <si>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</si>
  <si>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</si>
  <si>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</si>
  <si>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</si>
  <si>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</si>
  <si>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</si>
  <si>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</si>
  <si>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</si>
  <si>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</si>
  <si>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</si>
  <si>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</si>
  <si>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</si>
  <si>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</si>
  <si>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</si>
  <si>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</si>
  <si>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</si>
  <si>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</si>
  <si>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</si>
  <si>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</si>
  <si>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</si>
  <si>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</si>
  <si>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</si>
  <si>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</si>
  <si>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</si>
  <si>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</si>
  <si>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</si>
  <si>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</si>
  <si>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</si>
  <si>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</si>
  <si>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</si>
  <si>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</si>
  <si>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</si>
  <si>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</si>
  <si>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</si>
  <si>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</si>
  <si>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</si>
  <si>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</si>
  <si>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</si>
  <si>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</si>
  <si>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</si>
  <si>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</si>
  <si>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</si>
  <si>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</si>
  <si>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</si>
  <si>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</si>
  <si>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</si>
  <si>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</si>
  <si>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</si>
  <si>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</si>
  <si>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</si>
  <si>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</si>
  <si>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</si>
  <si>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</si>
  <si>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</si>
  <si>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</si>
  <si>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</si>
  <si>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</si>
  <si>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</si>
  <si>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</si>
  <si>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</si>
  <si>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</si>
  <si>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</si>
  <si>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</si>
  <si>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</si>
  <si>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</si>
  <si>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</si>
  <si>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</si>
  <si>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</si>
  <si>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</si>
  <si>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</si>
  <si>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</si>
  <si>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</si>
  <si>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</si>
  <si>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</si>
  <si>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</si>
  <si>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</si>
  <si>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</si>
  <si>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</si>
  <si>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</si>
  <si>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</si>
  <si>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</si>
  <si>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</si>
  <si>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</si>
  <si>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</si>
  <si>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</si>
  <si>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</si>
  <si>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</si>
  <si>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</si>
  <si>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</si>
  <si>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</si>
  <si>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</si>
  <si>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</si>
  <si>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</si>
  <si>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</si>
  <si>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</si>
  <si>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</si>
  <si>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</si>
  <si>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</si>
  <si>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</si>
  <si>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</si>
  <si>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</si>
  <si>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</si>
  <si>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</si>
  <si>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</si>
  <si>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</si>
  <si>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</si>
  <si>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</si>
  <si>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</si>
  <si>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</si>
  <si>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</si>
  <si>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</si>
  <si>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</si>
  <si>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</si>
  <si>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</si>
  <si>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</si>
  <si>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</si>
  <si>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</si>
  <si>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</si>
  <si>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</si>
  <si>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</si>
  <si>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</si>
  <si>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</si>
  <si>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</si>
  <si>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</si>
  <si>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</si>
  <si>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</si>
  <si>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</si>
  <si>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</si>
  <si>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</si>
  <si>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</si>
  <si>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</si>
  <si>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</si>
  <si>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</si>
  <si>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</si>
  <si>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</si>
  <si>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</si>
  <si>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</si>
  <si>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</si>
  <si>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</si>
  <si>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</si>
  <si>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</si>
  <si>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</si>
  <si>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</si>
  <si>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</si>
  <si>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</si>
  <si>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</si>
  <si>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</si>
  <si>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</si>
  <si>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</si>
  <si>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</si>
  <si>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</si>
  <si>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</si>
  <si>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</si>
  <si>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</si>
  <si>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</si>
  <si>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</si>
  <si>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</si>
  <si>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</si>
  <si>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</si>
  <si>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</si>
  <si>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</si>
  <si>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</si>
  <si>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</si>
  <si>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</si>
  <si>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</si>
  <si>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</si>
  <si>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</si>
  <si>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</si>
  <si>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</si>
  <si>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</si>
  <si>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</si>
  <si>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</si>
  <si>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</si>
  <si>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</si>
  <si>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</si>
  <si>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</si>
  <si>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</si>
  <si>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</si>
  <si>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</si>
  <si>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</si>
  <si>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</si>
  <si>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</si>
  <si>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</si>
  <si>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</si>
  <si>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</si>
  <si>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</si>
  <si>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</si>
  <si>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</si>
  <si>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</si>
  <si>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</si>
  <si>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</si>
  <si>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</si>
  <si>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</si>
  <si>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</si>
  <si>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</si>
  <si>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</si>
  <si>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</si>
  <si>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</si>
  <si>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</si>
  <si>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</si>
  <si>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</si>
  <si>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</si>
  <si>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</si>
  <si>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</si>
  <si>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</si>
  <si>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</si>
  <si>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</si>
  <si>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</si>
  <si>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</si>
  <si>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</si>
  <si>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</si>
  <si>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</si>
  <si>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</si>
  <si>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</si>
  <si>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</si>
  <si>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</si>
  <si>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</si>
  <si>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</si>
  <si>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</si>
  <si>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</si>
  <si>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</si>
  <si>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</si>
  <si>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</si>
  <si>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</si>
  <si>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</si>
  <si>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</si>
  <si>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</si>
  <si>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</si>
  <si>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</si>
  <si>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</si>
  <si>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</si>
  <si>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</si>
  <si>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</si>
  <si>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</si>
  <si>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</si>
  <si>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</si>
  <si>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</si>
  <si>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</si>
  <si>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</si>
  <si>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</si>
  <si>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</si>
  <si>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</si>
  <si>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</si>
  <si>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</si>
  <si>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</si>
  <si>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</si>
  <si>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</si>
  <si>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</si>
  <si>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</si>
  <si>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</si>
  <si>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</si>
  <si>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</si>
  <si>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</si>
  <si>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</si>
  <si>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</si>
  <si>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</si>
  <si>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</si>
  <si>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</si>
  <si>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</si>
  <si>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</si>
  <si>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</si>
  <si>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</si>
  <si>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</si>
  <si>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</si>
  <si>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</si>
  <si>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</si>
  <si>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</si>
  <si>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</si>
  <si>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</si>
  <si>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</si>
  <si>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</si>
  <si>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</si>
  <si>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</si>
  <si>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</si>
  <si>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</si>
  <si>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</si>
  <si>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</si>
  <si>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</si>
  <si>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</si>
  <si>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</si>
  <si>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</si>
  <si>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</si>
  <si>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</si>
  <si>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</si>
  <si>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</si>
  <si>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</si>
  <si>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</si>
  <si>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</si>
  <si>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</si>
  <si>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</si>
  <si>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</si>
  <si>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</si>
  <si>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</si>
  <si>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</si>
  <si>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</si>
  <si>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</si>
  <si>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</si>
  <si>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</si>
  <si>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</si>
  <si>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</si>
  <si>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</si>
  <si>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</si>
  <si>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</si>
  <si>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</si>
  <si>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</si>
  <si>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</si>
  <si>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</si>
  <si>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</si>
  <si>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</si>
  <si>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</si>
  <si>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</si>
  <si>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</si>
  <si>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</si>
  <si>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</si>
  <si>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</si>
  <si>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</si>
  <si>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</si>
  <si>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</si>
  <si>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</si>
  <si>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</si>
  <si>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</si>
  <si>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</si>
  <si>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</si>
  <si>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</si>
  <si>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</si>
  <si>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</si>
  <si>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</si>
  <si>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</si>
  <si>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</si>
  <si>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</si>
  <si>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</si>
  <si>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</si>
  <si>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</si>
  <si>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</si>
  <si>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</si>
  <si>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</si>
  <si>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</si>
  <si>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</si>
  <si>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</si>
  <si>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</si>
  <si>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</si>
  <si>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</si>
  <si>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</si>
  <si>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</si>
  <si>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</si>
  <si>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</si>
  <si>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</si>
  <si>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</si>
  <si>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</si>
  <si>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</si>
  <si>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</si>
  <si>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</si>
  <si>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</si>
  <si>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</si>
  <si>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</si>
  <si>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</si>
  <si>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</si>
  <si>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</si>
  <si>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</si>
  <si>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</si>
  <si>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</si>
  <si>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</si>
  <si>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</si>
  <si>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</si>
  <si>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</si>
  <si>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</si>
  <si>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</si>
  <si>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</si>
  <si>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</si>
  <si>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</si>
  <si>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</si>
  <si>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</si>
  <si>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</si>
  <si>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</si>
  <si>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</si>
  <si>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</si>
  <si>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</si>
  <si>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</si>
  <si>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</si>
  <si>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</si>
  <si>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</si>
  <si>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</si>
  <si>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</si>
  <si>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</si>
  <si>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</si>
  <si>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</si>
  <si>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</si>
  <si>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</si>
  <si>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</si>
  <si>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</si>
  <si>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</si>
  <si>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</si>
  <si>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</si>
  <si>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</si>
  <si>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</si>
  <si>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</si>
  <si>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</si>
  <si>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</si>
  <si>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</si>
  <si>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</si>
  <si>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</si>
  <si>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</si>
  <si>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</si>
  <si>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</si>
  <si>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</si>
  <si>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</si>
  <si>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</si>
  <si>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</si>
  <si>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</si>
  <si>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</si>
  <si>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</si>
  <si>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</si>
  <si>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</si>
  <si>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</si>
  <si>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</si>
  <si>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</si>
  <si>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</si>
  <si>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</si>
  <si>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</si>
  <si>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</si>
  <si>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</si>
  <si>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</si>
  <si>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</si>
  <si>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</si>
  <si>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</si>
  <si>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</si>
  <si>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</si>
  <si>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</si>
  <si>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</si>
  <si>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</si>
  <si>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</si>
  <si>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</si>
  <si>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</si>
  <si>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</si>
  <si>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</si>
  <si>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</si>
  <si>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</si>
  <si>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</si>
  <si>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</si>
  <si>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</si>
  <si>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</si>
  <si>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</si>
  <si>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</si>
  <si>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</si>
  <si>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</si>
  <si>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</si>
  <si>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</si>
  <si>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</si>
  <si>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</si>
  <si>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</si>
  <si>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</si>
  <si>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</si>
  <si>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</si>
  <si>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</si>
  <si>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</si>
  <si>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</si>
  <si>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</si>
  <si>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</si>
  <si>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</si>
  <si>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</si>
  <si>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</si>
  <si>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</si>
  <si>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</si>
  <si>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</si>
  <si>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</si>
  <si>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</si>
  <si>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</si>
  <si>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</si>
  <si>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</si>
  <si>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</si>
  <si>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</si>
  <si>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</si>
  <si>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</si>
  <si>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</si>
  <si>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</si>
  <si>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</si>
  <si>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</si>
  <si>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</si>
  <si>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</si>
  <si>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</si>
  <si>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</si>
  <si>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</si>
  <si>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</si>
  <si>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</si>
  <si>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</si>
  <si>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</si>
  <si>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</si>
  <si>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</si>
  <si>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</si>
  <si>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</si>
  <si>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</si>
  <si>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</si>
  <si>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</si>
  <si>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</si>
  <si>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</si>
  <si>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</si>
  <si>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</si>
  <si>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</si>
  <si>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</si>
  <si>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</si>
  <si>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</si>
  <si>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</si>
  <si>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</si>
  <si>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</si>
  <si>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</si>
  <si>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</si>
  <si>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</si>
  <si>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</si>
  <si>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</si>
  <si>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</si>
  <si>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</si>
  <si>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</si>
  <si>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</si>
  <si>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</si>
  <si>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</si>
  <si>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</si>
  <si>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</si>
  <si>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</si>
  <si>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</si>
  <si>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</si>
  <si>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</si>
  <si>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</si>
  <si>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</si>
  <si>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</si>
  <si>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</si>
  <si>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</si>
  <si>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</si>
  <si>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</si>
  <si>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</si>
  <si>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</si>
  <si>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</si>
  <si>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</si>
  <si>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</si>
  <si>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</si>
  <si>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</si>
  <si>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</si>
  <si>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</si>
  <si>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</si>
  <si>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</si>
  <si>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</si>
  <si>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</si>
  <si>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</si>
  <si>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</si>
  <si>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</si>
  <si>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</si>
  <si>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</si>
  <si>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</si>
  <si>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</si>
  <si>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</si>
  <si>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</si>
  <si>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</si>
  <si>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</si>
  <si>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</si>
  <si>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</si>
  <si>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</si>
  <si>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</si>
  <si>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</si>
  <si>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</si>
  <si>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</si>
  <si>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</si>
  <si>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</si>
  <si>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</si>
  <si>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</si>
  <si>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</si>
  <si>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</si>
  <si>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</si>
  <si>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</si>
  <si>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</si>
  <si>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</si>
  <si>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</si>
  <si>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</si>
  <si>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</si>
  <si>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</si>
  <si>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</si>
  <si>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</si>
  <si>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</si>
  <si>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</si>
  <si>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</si>
  <si>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</si>
  <si>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</si>
  <si>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</si>
  <si>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</si>
  <si>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</si>
  <si>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</si>
  <si>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</si>
  <si>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</si>
  <si>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</si>
  <si>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</si>
  <si>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</si>
  <si>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</si>
  <si>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</si>
  <si>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</si>
  <si>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</si>
  <si>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</si>
  <si>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</si>
  <si>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</si>
  <si>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</si>
  <si>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</si>
  <si>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</si>
  <si>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</si>
  <si>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</si>
  <si>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</si>
  <si>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</si>
  <si>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</si>
  <si>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</si>
  <si>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</si>
  <si>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</si>
  <si>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</si>
  <si>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</si>
  <si>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</si>
  <si>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</si>
  <si>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</si>
  <si>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</si>
  <si>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</si>
  <si>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</si>
  <si>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</si>
  <si>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</si>
  <si>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</si>
  <si>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</si>
  <si>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</si>
  <si>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</si>
  <si>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</si>
  <si>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</si>
  <si>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</si>
  <si>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</si>
  <si>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</si>
  <si>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</si>
  <si>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</si>
  <si>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</si>
  <si>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</si>
  <si>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</si>
  <si>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</si>
  <si>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</si>
  <si>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</si>
  <si>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</si>
  <si>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</si>
  <si>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</si>
  <si>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</si>
  <si>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</si>
  <si>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</si>
  <si>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</si>
  <si>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</si>
  <si>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</si>
  <si>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</si>
  <si>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</si>
  <si>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</si>
  <si>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</si>
  <si>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</si>
  <si>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</si>
  <si>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</si>
  <si>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</si>
  <si>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</si>
  <si>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</si>
  <si>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</si>
  <si>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</si>
  <si>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</si>
  <si>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</si>
  <si>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</si>
  <si>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</si>
  <si>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</si>
  <si>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</si>
  <si>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</si>
  <si>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</si>
  <si>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</si>
  <si>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</si>
  <si>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</si>
  <si>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</si>
  <si>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</si>
  <si>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</si>
  <si>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</si>
  <si>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</si>
  <si>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</si>
  <si>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</si>
  <si>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</si>
  <si>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</si>
  <si>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</si>
  <si>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</si>
  <si>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</si>
  <si>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</si>
  <si>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</si>
  <si>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</si>
  <si>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</si>
  <si>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</si>
  <si>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</si>
  <si>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</si>
  <si>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</si>
  <si>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</si>
  <si>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</si>
  <si>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</si>
  <si>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</si>
  <si>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</si>
  <si>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</si>
  <si>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</si>
  <si>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</si>
  <si>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</si>
  <si>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</si>
  <si>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</si>
  <si>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</si>
  <si>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</si>
  <si>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</si>
  <si>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</si>
  <si>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</si>
  <si>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</si>
  <si>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</si>
  <si>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</si>
  <si>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</si>
  <si>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</si>
  <si>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</si>
  <si>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</si>
  <si>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</si>
  <si>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</si>
  <si>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</si>
  <si>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</si>
  <si>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</si>
  <si>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</si>
  <si>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</si>
  <si>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</si>
  <si>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</si>
  <si>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</si>
  <si>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</si>
  <si>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</si>
  <si>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</si>
  <si>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</si>
  <si>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</si>
  <si>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</si>
  <si>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</si>
  <si>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</si>
  <si>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</si>
  <si>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</si>
  <si>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</si>
  <si>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</si>
  <si>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</si>
  <si>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</si>
  <si>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</si>
  <si>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</si>
  <si>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</si>
  <si>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</si>
  <si>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</si>
  <si>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</si>
  <si>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</si>
  <si>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</si>
  <si>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</si>
  <si>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</si>
  <si>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</si>
  <si>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</si>
  <si>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</si>
  <si>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</si>
  <si>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</si>
  <si>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</si>
  <si>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</si>
  <si>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</si>
  <si>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</si>
  <si>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</si>
  <si>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</si>
  <si>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</si>
  <si>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</si>
  <si>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</si>
  <si>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</si>
  <si>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</si>
  <si>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</si>
  <si>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</si>
  <si>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</si>
  <si>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</si>
  <si>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</si>
  <si>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</si>
  <si>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</si>
  <si>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</si>
  <si>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</si>
  <si>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</si>
  <si>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</si>
  <si>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</si>
  <si>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</si>
  <si>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</si>
  <si>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</si>
  <si>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</si>
  <si>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</si>
  <si>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</si>
  <si>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</si>
  <si>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</si>
  <si>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</si>
  <si>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</si>
  <si>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</si>
  <si>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</si>
  <si>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</si>
  <si>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</si>
  <si>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</si>
  <si>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</si>
  <si>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</si>
  <si>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</si>
  <si>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</si>
  <si>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</si>
  <si>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</si>
  <si>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</si>
  <si>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</si>
  <si>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</si>
  <si>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</si>
  <si>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</si>
  <si>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</si>
  <si>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</si>
  <si>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</si>
  <si>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</si>
  <si>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</si>
  <si>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</si>
  <si>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</si>
  <si>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</si>
  <si>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</si>
  <si>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</si>
  <si>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</si>
  <si>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</si>
  <si>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</si>
  <si>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</si>
  <si>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</si>
  <si>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</si>
  <si>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</si>
  <si>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</si>
  <si>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</si>
  <si>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</si>
  <si>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</si>
  <si>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</si>
  <si>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</si>
  <si>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</si>
  <si>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</si>
  <si>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</si>
  <si>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</si>
  <si>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</si>
  <si>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</si>
  <si>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</si>
  <si>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</si>
  <si>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</si>
  <si>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</si>
  <si>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</si>
  <si>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</si>
  <si>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</si>
  <si>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</si>
  <si>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</si>
  <si>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</si>
  <si>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</si>
  <si>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</si>
  <si>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</si>
  <si>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</si>
  <si>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</si>
  <si>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</si>
  <si>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</si>
  <si>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</si>
  <si>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</si>
  <si>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</si>
  <si>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</si>
  <si>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</si>
  <si>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</si>
  <si>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</si>
  <si>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</si>
  <si>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</si>
  <si>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</si>
  <si>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</si>
  <si>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</si>
  <si>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</si>
  <si>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</si>
  <si>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</si>
  <si>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</si>
  <si>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</si>
  <si>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</si>
  <si>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</si>
  <si>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</si>
  <si>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</si>
  <si>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</si>
  <si>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</si>
  <si>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</si>
  <si>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</si>
  <si>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</si>
  <si>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</si>
  <si>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</si>
  <si>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</si>
  <si>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</si>
  <si>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</si>
  <si>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</si>
  <si>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</si>
  <si>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</si>
  <si>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</si>
  <si>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</si>
  <si>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</si>
  <si>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</si>
  <si>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</si>
  <si>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</si>
  <si>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</si>
  <si>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</si>
  <si>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</si>
  <si>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</si>
  <si>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</si>
  <si>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</si>
  <si>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</si>
  <si>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</si>
  <si>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</si>
  <si>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</si>
  <si>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</si>
  <si>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</si>
  <si>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</si>
  <si>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</si>
  <si>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</si>
  <si>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</si>
  <si>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</si>
  <si>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</si>
  <si>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</si>
  <si>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</si>
  <si>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</si>
  <si>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</si>
  <si>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</si>
  <si>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</si>
  <si>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</si>
  <si>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</si>
  <si>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</si>
  <si>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</si>
  <si>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</si>
  <si>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</si>
  <si>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</si>
  <si>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</si>
  <si>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</si>
  <si>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</si>
  <si>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</si>
  <si>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</si>
  <si>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</si>
  <si>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</si>
  <si>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</si>
  <si>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</si>
  <si>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</si>
  <si>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</si>
  <si>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</si>
  <si>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</si>
  <si>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</si>
  <si>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</si>
  <si>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</si>
  <si>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</si>
  <si>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</si>
  <si>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</si>
  <si>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</si>
  <si>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</si>
  <si>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</si>
  <si>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</si>
  <si>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</si>
  <si>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</si>
  <si>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</si>
  <si>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</si>
  <si>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</si>
  <si>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</si>
  <si>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</si>
  <si>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</si>
  <si>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</si>
  <si>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</si>
  <si>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</si>
  <si>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</si>
  <si>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</si>
  <si>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</si>
  <si>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</si>
  <si>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</si>
  <si>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</si>
  <si>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</si>
  <si>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</si>
  <si>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</si>
  <si>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</si>
  <si>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</si>
  <si>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</si>
  <si>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</si>
  <si>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</si>
  <si>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</si>
  <si>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</si>
  <si>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</si>
  <si>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</si>
  <si>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</si>
  <si>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</si>
  <si>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</si>
  <si>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</si>
  <si>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</si>
  <si>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</si>
  <si>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</si>
  <si>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</si>
  <si>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</si>
  <si>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</si>
  <si>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</si>
  <si>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</si>
  <si>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</si>
  <si>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</si>
  <si>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</si>
  <si>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</si>
  <si>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</si>
  <si>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</si>
  <si>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</si>
  <si>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</si>
  <si>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</si>
  <si>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</si>
  <si>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</si>
  <si>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</si>
  <si>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</si>
  <si>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</si>
  <si>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</si>
  <si>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</si>
  <si>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</si>
  <si>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</si>
  <si>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</si>
  <si>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</si>
  <si>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</si>
  <si>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</si>
  <si>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</si>
  <si>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</si>
  <si>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</si>
  <si>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</si>
  <si>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</si>
  <si>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</si>
  <si>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</si>
  <si>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</si>
  <si>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</si>
  <si>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</si>
  <si>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</si>
  <si>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</si>
  <si>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</si>
  <si>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</si>
  <si>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</si>
  <si>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</si>
  <si>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</si>
  <si>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</si>
  <si>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</si>
  <si>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</si>
  <si>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</si>
  <si>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</si>
  <si>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</si>
  <si>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</si>
  <si>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</si>
  <si>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</si>
  <si>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</si>
  <si>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</si>
  <si>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</si>
  <si>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</si>
  <si>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</si>
  <si>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</si>
  <si>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</si>
  <si>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</si>
  <si>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</si>
  <si>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</si>
  <si>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</si>
  <si>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</si>
  <si>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</si>
  <si>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</si>
  <si>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</si>
  <si>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</si>
  <si>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</si>
  <si>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</si>
  <si>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</si>
  <si>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</si>
  <si>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</si>
  <si>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</si>
  <si>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</si>
  <si>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</si>
  <si>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</si>
  <si>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</si>
  <si>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</si>
  <si>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</si>
  <si>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</si>
  <si>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</si>
  <si>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</si>
  <si>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</si>
  <si>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</si>
  <si>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</si>
  <si>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</si>
  <si>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</si>
  <si>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</si>
  <si>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</si>
  <si>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</si>
  <si>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</si>
  <si>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</si>
  <si>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</si>
  <si>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</si>
  <si>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</si>
  <si>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</si>
  <si>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</si>
  <si>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</si>
  <si>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</si>
  <si>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</si>
  <si>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</si>
  <si>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</si>
  <si>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</si>
  <si>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</si>
  <si>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</si>
  <si>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</si>
  <si>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</si>
  <si>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</si>
  <si>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</si>
  <si>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</si>
  <si>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</si>
  <si>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</si>
  <si>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</si>
  <si>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</si>
  <si>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</si>
  <si>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</si>
  <si>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</si>
  <si>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</si>
  <si>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</si>
  <si>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</si>
  <si>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</si>
  <si>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</si>
  <si>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</si>
  <si>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</si>
  <si>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</si>
  <si>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</si>
  <si>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</si>
  <si>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</si>
  <si>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</si>
  <si>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</si>
  <si>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</si>
  <si>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</si>
  <si>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</si>
  <si>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</si>
  <si>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</si>
  <si>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</si>
  <si>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</si>
  <si>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</si>
  <si>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</si>
  <si>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</si>
  <si>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</si>
  <si>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</si>
  <si>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</si>
  <si>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</si>
  <si>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</si>
  <si>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</si>
  <si>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</si>
  <si>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</si>
  <si>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</si>
  <si>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</si>
  <si>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</si>
  <si>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</si>
  <si>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</si>
  <si>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</si>
  <si>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</si>
  <si>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</si>
  <si>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</si>
  <si>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</si>
  <si>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</si>
  <si>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</si>
  <si>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</si>
  <si>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</si>
  <si>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</si>
  <si>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</si>
  <si>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</si>
  <si>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</si>
  <si>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</si>
  <si>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</si>
  <si>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</si>
  <si>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</si>
  <si>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</si>
  <si>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</si>
  <si>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</si>
  <si>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</si>
  <si>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</si>
  <si>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</si>
  <si>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</si>
  <si>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</si>
  <si>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</si>
  <si>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</si>
  <si>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</si>
  <si>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</si>
  <si>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</si>
  <si>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</si>
  <si>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</si>
  <si>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</si>
  <si>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</si>
  <si>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</si>
  <si>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</si>
  <si>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</si>
  <si>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</si>
  <si>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</si>
  <si>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</si>
  <si>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</si>
  <si>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</si>
  <si>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</si>
  <si>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</si>
  <si>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</si>
  <si>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</si>
  <si>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</si>
  <si>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</si>
  <si>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</si>
  <si>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</si>
  <si>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</si>
  <si>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</si>
  <si>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</si>
  <si>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</si>
  <si>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</si>
  <si>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</si>
  <si>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</si>
  <si>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</si>
  <si>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</si>
  <si>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</si>
  <si>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</si>
  <si>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</si>
  <si>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</si>
  <si>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</si>
  <si>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</si>
  <si>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</si>
  <si>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</si>
  <si>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</si>
  <si>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</si>
  <si>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</si>
  <si>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</si>
  <si>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</si>
  <si>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</si>
  <si>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</si>
  <si>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</si>
  <si>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</si>
  <si>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</si>
  <si>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</si>
  <si>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</si>
  <si>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</si>
  <si>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</si>
  <si>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</si>
  <si>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</si>
  <si>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</si>
  <si>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</si>
  <si>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</si>
  <si>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</si>
  <si>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</si>
  <si>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</si>
  <si>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</si>
  <si>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</si>
  <si>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</si>
  <si>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</si>
  <si>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</si>
  <si>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</si>
  <si>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</si>
  <si>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</si>
  <si>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</si>
  <si>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</si>
  <si>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</si>
  <si>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</si>
  <si>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</si>
  <si>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</si>
  <si>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</si>
  <si>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</si>
  <si>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</si>
  <si>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</si>
  <si>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</si>
  <si>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</si>
  <si>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</si>
  <si>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</si>
  <si>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</si>
  <si>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</si>
  <si>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</si>
  <si>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</si>
  <si>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</si>
  <si>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</si>
  <si>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</si>
  <si>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</si>
  <si>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</si>
  <si>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</si>
  <si>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</si>
  <si>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</si>
  <si>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</si>
  <si>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</si>
  <si>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</si>
  <si>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</si>
  <si>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</si>
  <si>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</si>
  <si>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</si>
  <si>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</si>
  <si>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</si>
  <si>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</si>
  <si>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</si>
  <si>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</si>
  <si>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</si>
  <si>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</si>
  <si>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</si>
  <si>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</si>
  <si>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</si>
  <si>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</si>
  <si>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</si>
  <si>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</si>
  <si>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</si>
  <si>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</si>
  <si>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</si>
  <si>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</si>
  <si>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</si>
  <si>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</si>
  <si>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</si>
  <si>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</si>
  <si>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</si>
  <si>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</si>
  <si>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</si>
  <si>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</si>
  <si>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</si>
  <si>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</si>
  <si>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</si>
  <si>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</si>
  <si>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</si>
  <si>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</si>
  <si>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</si>
  <si>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</si>
  <si>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</si>
  <si>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</si>
  <si>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</si>
  <si>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</si>
  <si>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</si>
  <si>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</si>
  <si>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</si>
  <si>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</si>
  <si>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</si>
  <si>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</si>
  <si>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</si>
  <si>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</si>
  <si>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</si>
  <si>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</si>
  <si>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</si>
  <si>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</si>
  <si>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</si>
  <si>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</si>
  <si>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</si>
  <si>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</si>
  <si>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</si>
  <si>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</si>
  <si>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</si>
  <si>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</si>
  <si>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</si>
  <si>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</si>
  <si>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</si>
  <si>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</si>
  <si>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</si>
  <si>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</si>
  <si>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</si>
  <si>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</si>
  <si>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</si>
  <si>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</si>
  <si>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</si>
  <si>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</si>
  <si>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</si>
  <si>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</si>
  <si>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</si>
  <si>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</si>
  <si>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</si>
  <si>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</si>
  <si>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</si>
  <si>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</si>
  <si>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</si>
  <si>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</si>
  <si>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</si>
  <si>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</si>
  <si>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</si>
  <si>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</si>
  <si>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</si>
  <si>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</si>
  <si>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</si>
  <si>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</si>
  <si>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</si>
  <si>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</si>
  <si>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</si>
  <si>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</si>
  <si>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</si>
  <si>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</si>
  <si>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</si>
  <si>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</si>
  <si>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</si>
  <si>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</si>
  <si>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</si>
  <si>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</si>
  <si>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</si>
  <si>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</si>
  <si>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</si>
  <si>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</si>
  <si>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</si>
  <si>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</si>
  <si>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</si>
  <si>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</si>
  <si>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</si>
  <si>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</si>
  <si>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</si>
  <si>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</si>
  <si>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</si>
  <si>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</si>
  <si>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</si>
  <si>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</si>
  <si>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</si>
  <si>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</si>
  <si>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</si>
  <si>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</si>
  <si>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</si>
  <si>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</si>
  <si>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</si>
  <si>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</si>
  <si>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</si>
  <si>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</si>
  <si>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</si>
  <si>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</si>
  <si>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</si>
  <si>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</si>
  <si>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</si>
  <si>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</si>
  <si>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</si>
  <si>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</si>
  <si>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</si>
  <si>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</si>
  <si>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</si>
  <si>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</si>
  <si>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</si>
  <si>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</si>
  <si>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</si>
  <si>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</si>
  <si>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</si>
  <si>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</si>
  <si>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</si>
  <si>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</si>
  <si>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</si>
  <si>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</si>
  <si>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</si>
  <si>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</si>
  <si>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</si>
  <si>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</si>
  <si>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</si>
  <si>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</si>
  <si>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</si>
  <si>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</si>
  <si>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</si>
  <si>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</si>
  <si>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</si>
  <si>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</si>
  <si>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</si>
  <si>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</si>
  <si>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</si>
  <si>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</si>
  <si>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</si>
  <si>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</si>
  <si>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</si>
  <si>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</si>
  <si>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</si>
  <si>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</si>
  <si>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</si>
  <si>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</si>
  <si>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</si>
  <si>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</si>
  <si>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</si>
  <si>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</si>
  <si>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</si>
  <si>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</si>
  <si>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</si>
  <si>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</si>
  <si>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</si>
  <si>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</si>
  <si>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</si>
  <si>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</si>
  <si>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</si>
  <si>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</si>
  <si>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</si>
  <si>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</si>
  <si>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</si>
  <si>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</si>
  <si>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</si>
  <si>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</si>
  <si>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</si>
  <si>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</si>
  <si>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</si>
  <si>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</si>
  <si>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</si>
  <si>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</si>
  <si>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</si>
  <si>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</si>
  <si>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</si>
  <si>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</si>
  <si>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</si>
  <si>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</si>
  <si>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</si>
  <si>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</si>
  <si>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</si>
  <si>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</si>
  <si>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</si>
  <si>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</si>
  <si>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</si>
  <si>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</si>
  <si>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</si>
  <si>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</si>
  <si>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</si>
  <si>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</si>
  <si>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</si>
  <si>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</si>
  <si>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</si>
  <si>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</si>
  <si>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</si>
  <si>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</si>
  <si>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</si>
  <si>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</si>
  <si>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</si>
  <si>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</si>
  <si>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</si>
  <si>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</si>
  <si>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</si>
  <si>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</si>
  <si>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</si>
  <si>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</si>
  <si>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</si>
  <si>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</si>
  <si>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</si>
  <si>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</si>
  <si>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</si>
  <si>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</si>
  <si>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</si>
  <si>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</si>
  <si>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</si>
  <si>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</si>
  <si>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</si>
  <si>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</si>
  <si>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</si>
  <si>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</si>
  <si>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</si>
  <si>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</si>
  <si>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</si>
  <si>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</si>
  <si>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</si>
  <si>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</si>
  <si>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</si>
  <si>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</si>
  <si>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</si>
  <si>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</si>
  <si>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</si>
  <si>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</si>
  <si>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</si>
  <si>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</si>
  <si>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</si>
  <si>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</si>
  <si>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</si>
  <si>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</si>
  <si>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</si>
  <si>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</si>
  <si>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</si>
  <si>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</si>
  <si>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</si>
  <si>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</si>
  <si>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</si>
  <si>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</si>
  <si>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</si>
  <si>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</si>
  <si>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</si>
  <si>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</si>
  <si>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</si>
  <si>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</si>
  <si>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</si>
  <si>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</si>
  <si>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</si>
  <si>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</si>
  <si>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</si>
  <si>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</si>
  <si>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</si>
  <si>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</si>
  <si>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</si>
  <si>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</si>
  <si>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</si>
  <si>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</si>
  <si>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</si>
  <si>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</si>
  <si>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</si>
  <si>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</si>
  <si>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</si>
  <si>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</si>
  <si>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</si>
  <si>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</si>
  <si>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</si>
  <si>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</si>
  <si>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</si>
  <si>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</si>
  <si>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</si>
  <si>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</si>
  <si>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</si>
  <si>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</si>
  <si>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</si>
  <si>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</si>
  <si>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</si>
  <si>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</si>
  <si>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</si>
  <si>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</si>
  <si>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</si>
  <si>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</si>
  <si>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</si>
  <si>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</si>
  <si>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</si>
  <si>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</si>
  <si>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</si>
  <si>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</si>
  <si>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</si>
  <si>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</si>
  <si>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</si>
  <si>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</si>
  <si>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</si>
  <si>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</si>
  <si>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</si>
  <si>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</si>
  <si>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</si>
  <si>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</si>
  <si>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</si>
  <si>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</si>
  <si>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</si>
  <si>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</si>
  <si>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</si>
  <si>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</si>
  <si>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</si>
  <si>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</si>
  <si>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</si>
  <si>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</si>
  <si>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</si>
  <si>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</si>
  <si>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</si>
  <si>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</si>
  <si>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</si>
  <si>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</si>
  <si>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</si>
  <si>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</si>
  <si>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</si>
  <si>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</si>
  <si>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</si>
  <si>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</si>
  <si>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</si>
  <si>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</si>
  <si>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</si>
  <si>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</si>
  <si>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</si>
  <si>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</si>
  <si>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</si>
  <si>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</si>
  <si>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</si>
  <si>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</si>
  <si>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</si>
  <si>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</si>
  <si>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</si>
  <si>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</si>
  <si>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</si>
  <si>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</si>
  <si>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</si>
  <si>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</si>
  <si>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</si>
  <si>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</si>
  <si>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</si>
  <si>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</si>
  <si>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</si>
  <si>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</si>
  <si>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</si>
  <si>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</si>
  <si>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</si>
  <si>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</si>
  <si>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</si>
  <si>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</si>
  <si>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</si>
  <si>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</si>
  <si>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</si>
  <si>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</si>
  <si>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</si>
  <si>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</si>
  <si>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</si>
  <si>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</si>
  <si>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</si>
  <si>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</si>
  <si>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</si>
  <si>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</si>
  <si>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</si>
  <si>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</si>
  <si>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</si>
  <si>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</si>
  <si>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</si>
  <si>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</si>
  <si>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</si>
  <si>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</si>
  <si>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</si>
  <si>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</si>
  <si>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</si>
  <si>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</si>
  <si>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</si>
  <si>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</si>
  <si>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</si>
  <si>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</si>
  <si>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</si>
  <si>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</si>
  <si>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</si>
  <si>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</si>
  <si>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</si>
  <si>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</si>
  <si>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</si>
  <si>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</si>
  <si>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</si>
  <si>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</si>
  <si>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</si>
  <si>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</si>
  <si>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</si>
  <si>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</si>
  <si>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</si>
  <si>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</si>
  <si>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</si>
  <si>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</si>
  <si>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</si>
  <si>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</si>
  <si>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</si>
  <si>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</si>
  <si>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</si>
  <si>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</si>
  <si>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</si>
  <si>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</si>
  <si>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</si>
  <si>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</si>
  <si>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</si>
  <si>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</si>
  <si>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</si>
  <si>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</si>
  <si>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</si>
  <si>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</si>
  <si>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</si>
  <si>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</si>
  <si>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</si>
  <si>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</si>
  <si>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</si>
  <si>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</si>
  <si>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</si>
  <si>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</si>
  <si>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</si>
  <si>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</si>
  <si>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</si>
  <si>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</si>
  <si>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</si>
  <si>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</si>
  <si>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</si>
  <si>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</si>
  <si>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</si>
  <si>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</si>
  <si>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</si>
  <si>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</si>
  <si>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</si>
  <si>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</si>
  <si>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</si>
  <si>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</si>
  <si>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</si>
  <si>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</si>
  <si>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</si>
  <si>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</si>
  <si>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</si>
  <si>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</si>
  <si>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</si>
  <si>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</si>
  <si>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</si>
  <si>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</si>
  <si>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</si>
  <si>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</si>
  <si>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</si>
  <si>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</si>
  <si>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</si>
  <si>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</si>
  <si>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</si>
  <si>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</si>
  <si>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</si>
  <si>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</si>
  <si>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</si>
  <si>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</si>
  <si>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</si>
  <si>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</si>
  <si>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</si>
  <si>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</si>
  <si>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</si>
  <si>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</si>
  <si>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</si>
  <si>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</si>
  <si>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</si>
  <si>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</si>
  <si>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</si>
  <si>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</si>
  <si>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</si>
  <si>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</si>
  <si>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</si>
  <si>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</si>
  <si>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</si>
  <si>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</si>
  <si>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</si>
  <si>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</si>
  <si>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</si>
  <si>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</si>
  <si>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</si>
  <si>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</si>
  <si>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</si>
  <si>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</si>
  <si>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</si>
  <si>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</si>
  <si>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</si>
  <si>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</si>
  <si>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</si>
  <si>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</si>
  <si>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</si>
  <si>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</si>
  <si>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</si>
  <si>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</si>
  <si>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</si>
  <si>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</si>
  <si>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</si>
  <si>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</si>
  <si>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</si>
  <si>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</si>
  <si>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</si>
  <si>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</si>
  <si>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</si>
  <si>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</si>
  <si>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</si>
  <si>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</si>
  <si>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</si>
  <si>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</si>
  <si>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</si>
  <si>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</si>
  <si>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</si>
  <si>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</si>
  <si>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</si>
  <si>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</si>
  <si>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</si>
  <si>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</si>
  <si>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</si>
  <si>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</si>
  <si>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</si>
  <si>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</si>
  <si>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</si>
  <si>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</si>
  <si>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</si>
  <si>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</si>
  <si>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</si>
  <si>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</si>
  <si>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</si>
  <si>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</si>
  <si>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</si>
  <si>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</si>
  <si>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</si>
  <si>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</si>
  <si>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</si>
  <si>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</si>
  <si>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</si>
  <si>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</si>
  <si>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</si>
  <si>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</si>
  <si>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</si>
  <si>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</si>
  <si>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</si>
  <si>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</si>
  <si>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</si>
  <si>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</si>
  <si>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</si>
  <si>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</si>
  <si>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</si>
  <si>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</si>
  <si>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</si>
  <si>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</si>
  <si>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</si>
  <si>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</si>
  <si>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</si>
  <si>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</si>
  <si>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</si>
  <si>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</si>
  <si>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</si>
  <si>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</si>
  <si>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</si>
  <si>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</si>
  <si>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</si>
  <si>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</si>
  <si>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</si>
  <si>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</si>
  <si>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</si>
  <si>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</si>
  <si>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</si>
  <si>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</si>
  <si>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</si>
  <si>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</si>
  <si>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</si>
  <si>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</si>
  <si>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</si>
  <si>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</si>
  <si>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</si>
  <si>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</si>
  <si>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</si>
  <si>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</si>
  <si>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</si>
  <si>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</si>
  <si>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</si>
  <si>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</si>
  <si>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</si>
  <si>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</si>
  <si>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</si>
  <si>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</si>
  <si>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</si>
  <si>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</si>
  <si>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</si>
  <si>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</si>
  <si>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</si>
  <si>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</si>
  <si>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</si>
  <si>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</si>
  <si>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</si>
  <si>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</si>
  <si>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</si>
  <si>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</si>
  <si>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</si>
  <si>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</si>
  <si>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</si>
  <si>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</si>
  <si>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</si>
  <si>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</si>
  <si>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</si>
  <si>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</si>
  <si>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</si>
  <si>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</si>
  <si>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</si>
  <si>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</si>
  <si>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</si>
  <si>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</si>
  <si>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</si>
  <si>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</si>
  <si>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</si>
  <si>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</si>
  <si>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</si>
  <si>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</si>
  <si>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</si>
  <si>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</si>
  <si>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</si>
  <si>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</si>
  <si>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</si>
  <si>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</si>
  <si>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</si>
  <si>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</si>
  <si>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</si>
  <si>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</si>
  <si>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</si>
  <si>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</si>
  <si>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</si>
  <si>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</si>
  <si>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</si>
  <si>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</si>
  <si>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</si>
  <si>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</si>
  <si>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</si>
  <si>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</si>
  <si>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</si>
  <si>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</si>
  <si>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</si>
  <si>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</si>
  <si>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</si>
  <si>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</si>
  <si>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</si>
  <si>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</si>
  <si>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</si>
  <si>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</si>
  <si>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</si>
  <si>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</si>
  <si>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</si>
  <si>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</si>
  <si>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</si>
  <si>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</si>
  <si>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</si>
  <si>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</si>
  <si>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</si>
  <si>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</si>
  <si>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</si>
  <si>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</si>
  <si>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</si>
  <si>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</si>
  <si>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</si>
  <si>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</si>
  <si>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</si>
  <si>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</si>
  <si>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</si>
  <si>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</si>
  <si>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</si>
  <si>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</si>
  <si>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</si>
  <si>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</si>
  <si>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</si>
  <si>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</si>
  <si>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</si>
  <si>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</si>
  <si>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</si>
  <si>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</si>
  <si>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</si>
  <si>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</si>
  <si>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</si>
  <si>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</si>
  <si>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</si>
  <si>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</si>
  <si>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</si>
  <si>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</si>
  <si>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</si>
  <si>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</si>
  <si>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</si>
  <si>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</si>
  <si>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</si>
  <si>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</si>
  <si>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</si>
  <si>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</si>
  <si>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</si>
  <si>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</si>
  <si>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</si>
  <si>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</si>
  <si>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</si>
  <si>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</si>
  <si>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</si>
  <si>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</si>
  <si>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</si>
  <si>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</si>
  <si>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</si>
  <si>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</si>
  <si>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</si>
  <si>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</si>
  <si>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</si>
  <si>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</si>
  <si>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</si>
  <si>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</si>
  <si>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</si>
  <si>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</si>
  <si>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</si>
  <si>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</si>
  <si>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</si>
  <si>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</si>
  <si>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</si>
  <si>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</si>
  <si>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</si>
  <si>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</si>
  <si>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</si>
  <si>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</si>
  <si>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</si>
  <si>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</si>
  <si>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</si>
  <si>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</si>
  <si>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</si>
  <si>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</si>
  <si>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</si>
  <si>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</si>
  <si>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</si>
  <si>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</si>
  <si>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</si>
  <si>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</si>
  <si>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</si>
  <si>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</si>
  <si>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</si>
  <si>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</si>
  <si>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</si>
  <si>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</si>
  <si>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</si>
  <si>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</si>
  <si>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</si>
  <si>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</si>
  <si>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</si>
  <si>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</si>
  <si>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</si>
  <si>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</si>
  <si>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</si>
  <si>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</si>
  <si>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</si>
  <si>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</si>
  <si>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</si>
  <si>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</si>
  <si>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</si>
  <si>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</si>
  <si>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</si>
  <si>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</si>
  <si>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</si>
  <si>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</si>
  <si>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</si>
  <si>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</si>
  <si>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</si>
  <si>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</si>
  <si>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</si>
  <si>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</si>
  <si>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</si>
  <si>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</si>
  <si>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</si>
  <si>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</si>
  <si>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</si>
  <si>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</si>
  <si>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</si>
  <si>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</si>
  <si>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</si>
  <si>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</si>
  <si>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</si>
  <si>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</si>
  <si>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</si>
  <si>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</si>
  <si>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</si>
  <si>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</si>
  <si>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</si>
  <si>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</si>
  <si>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</si>
  <si>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</si>
  <si>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</si>
  <si>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</si>
  <si>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</si>
  <si>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</si>
  <si>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</si>
  <si>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</si>
  <si>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</si>
  <si>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</si>
  <si>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</si>
  <si>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</si>
  <si>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</si>
  <si>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</si>
  <si>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</si>
  <si>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</si>
  <si>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</si>
  <si>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</si>
  <si>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</si>
  <si>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</si>
  <si>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</si>
  <si>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</si>
  <si>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</si>
  <si>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</si>
  <si>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</si>
  <si>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</si>
  <si>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</si>
  <si>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</si>
  <si>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</si>
  <si>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</si>
  <si>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</si>
  <si>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</si>
  <si>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</si>
  <si>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</si>
  <si>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</si>
  <si>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</si>
  <si>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</si>
  <si>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</si>
  <si>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</si>
  <si>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</si>
  <si>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</si>
  <si>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</si>
  <si>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</si>
  <si>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</si>
  <si>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</si>
  <si>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</si>
  <si>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</si>
  <si>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</si>
  <si>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</si>
  <si>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</si>
  <si>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</si>
  <si>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</si>
  <si>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</si>
  <si>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</si>
  <si>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</si>
  <si>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</si>
  <si>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</si>
  <si>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</si>
  <si>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</si>
  <si>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</si>
  <si>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</si>
  <si>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</si>
  <si>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</si>
  <si>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</si>
  <si>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</si>
  <si>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</si>
  <si>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</si>
  <si>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</si>
  <si>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</si>
  <si>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</si>
  <si>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</si>
  <si>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</si>
  <si>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</si>
  <si>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</si>
  <si>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</si>
  <si>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</si>
  <si>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</si>
  <si>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</si>
  <si>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</si>
  <si>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</si>
  <si>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</si>
  <si>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</si>
  <si>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</si>
  <si>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</si>
  <si>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</si>
  <si>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</si>
  <si>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</si>
  <si>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</si>
  <si>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</si>
  <si>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</si>
  <si>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</si>
  <si>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</si>
  <si>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</si>
  <si>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</si>
  <si>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</si>
  <si>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</si>
  <si>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</si>
  <si>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</si>
  <si>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</si>
  <si>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</si>
  <si>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</si>
  <si>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</si>
  <si>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</si>
  <si>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</si>
  <si>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</si>
  <si>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</si>
  <si>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</si>
  <si>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</si>
  <si>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</si>
  <si>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</si>
  <si>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</si>
  <si>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</si>
  <si>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</si>
  <si>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</si>
  <si>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</si>
  <si>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</si>
  <si>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</si>
  <si>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</si>
  <si>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</si>
  <si>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</si>
  <si>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</si>
  <si>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</si>
  <si>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</si>
  <si>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</si>
  <si>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</si>
  <si>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</si>
  <si>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</si>
  <si>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</si>
  <si>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</si>
  <si>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</si>
  <si>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</si>
  <si>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</si>
  <si>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</si>
  <si>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</si>
  <si>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</si>
  <si>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</si>
  <si>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</si>
  <si>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</si>
  <si>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</si>
  <si>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</si>
  <si>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</si>
  <si>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</si>
  <si>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</si>
  <si>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</si>
  <si>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</si>
  <si>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</si>
  <si>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</si>
  <si>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</si>
  <si>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</si>
  <si>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</si>
  <si>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</si>
  <si>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</si>
  <si>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</si>
  <si>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</si>
  <si>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</si>
  <si>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</si>
  <si>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</si>
  <si>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</si>
  <si>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</si>
  <si>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</si>
  <si>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</si>
  <si>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</si>
  <si>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</si>
  <si>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</si>
  <si>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</si>
  <si>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</si>
  <si>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</si>
  <si>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</si>
  <si>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</si>
  <si>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</si>
  <si>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</si>
  <si>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</si>
  <si>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</si>
  <si>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</si>
  <si>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</si>
  <si>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</si>
  <si>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</si>
  <si>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</si>
  <si>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</si>
  <si>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</si>
  <si>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</si>
  <si>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</si>
  <si>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</si>
  <si>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</si>
  <si>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</si>
  <si>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</si>
  <si>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</si>
  <si>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</si>
  <si>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</si>
  <si>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</si>
  <si>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</si>
  <si>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Matgin</t>
  </si>
  <si>
    <t>Sum of Profit Margin</t>
  </si>
  <si>
    <t>Profit Margin</t>
  </si>
  <si>
    <t>No.of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</si>
</sst>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0.00,\ &quot;K&quot;"/>
    <numFmt numFmtId="166" formatCode="_-[$$-409]* #,##0.00_ ;_-[$$-409]* \-#,##0.00\ ;_-[$$-409]* &quot;-&quot;??_ ;_-@_ "/>
    <numFmt numFmtId="167" formatCode="&quot;#&quot;\ 0"/>
  </numFmts>
  <fonts count="9"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Aptos Narrow"/>
      <family val="2"/>
    </font>
    <font>
      <b/>
      <sz val="11"/>
      <color theme="1"/>
      <name val="Arial Black"/>
      <family val="2"/>
    </font>
  </fonts>
  <fills count="3">
    <fill>
      <patternFill patternType="none"/>
    </fill>
    <fill>
      <patternFill patternType="gray125"/>
    </fill>
    <fill>
      <patternFill patternType="solid">
        <fgColor theme="4"/>
        <bgColor indexed="64"/>
      </patternFill>
    </fill>
  </fills>
  <borders count="19">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ABABAB"/>
      </top>
      <bottom/>
      <diagonal/>
    </border>
    <border>
      <left style="thin">
        <color indexed="64"/>
      </left>
      <right style="thin">
        <color indexed="64"/>
      </right>
      <top style="thin">
        <color rgb="FFABABAB"/>
      </top>
      <bottom style="thin">
        <color indexed="64"/>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0" fontId="3" fillId="0" borderId="0" xfId="0" applyFont="1"/>
    <xf numFmtId="0" fontId="4" fillId="0" borderId="0" xfId="0" applyFont="1"/>
    <xf numFmtId="14" fontId="5" fillId="0" borderId="0" xfId="0" applyNumberFormat="1" applyFont="1"/>
    <xf numFmtId="164" fontId="6"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0" fontId="0" fillId="0" borderId="2" xfId="0" applyBorder="1" applyAlignment="1">
      <alignment horizontal="left"/>
    </xf>
    <xf numFmtId="0" fontId="2" fillId="0" borderId="0" xfId="0" applyFont="1"/>
    <xf numFmtId="165" fontId="0" fillId="0" borderId="4" xfId="0" applyNumberFormat="1" applyBorder="1"/>
    <xf numFmtId="165" fontId="0" fillId="0" borderId="6"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7" fontId="0" fillId="0" borderId="0" xfId="0" applyNumberFormat="1"/>
    <xf numFmtId="9" fontId="0" fillId="0" borderId="0" xfId="1" applyFont="1"/>
    <xf numFmtId="10" fontId="0" fillId="0" borderId="0" xfId="1" applyNumberFormat="1" applyFont="1"/>
    <xf numFmtId="0" fontId="0" fillId="0" borderId="11" xfId="0" applyBorder="1"/>
    <xf numFmtId="0" fontId="0" fillId="0" borderId="3" xfId="0" applyBorder="1" applyAlignment="1">
      <alignment horizontal="left"/>
    </xf>
    <xf numFmtId="0" fontId="7" fillId="0" borderId="0" xfId="0" applyFont="1"/>
    <xf numFmtId="164" fontId="8" fillId="0" borderId="0" xfId="0" applyNumberFormat="1" applyFont="1"/>
    <xf numFmtId="0" fontId="0" fillId="2" borderId="0" xfId="0" applyFill="1"/>
    <xf numFmtId="0" fontId="1" fillId="2" borderId="0" xfId="0" applyFont="1" applyFill="1"/>
    <xf numFmtId="0" fontId="0" fillId="0" borderId="5" xfId="0" applyBorder="1"/>
    <xf numFmtId="0" fontId="0" fillId="0" borderId="6" xfId="0" applyBorder="1"/>
    <xf numFmtId="0" fontId="0" fillId="0" borderId="7" xfId="0" applyBorder="1"/>
    <xf numFmtId="0" fontId="0" fillId="0" borderId="9" xfId="0" applyBorder="1"/>
    <xf numFmtId="0" fontId="0" fillId="0" borderId="15" xfId="0" applyBorder="1"/>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2" xfId="0" applyBorder="1"/>
    <xf numFmtId="0" fontId="0" fillId="0" borderId="12" xfId="0" applyBorder="1"/>
    <xf numFmtId="0" fontId="0" fillId="0" borderId="10" xfId="0" applyBorder="1"/>
    <xf numFmtId="0" fontId="0" fillId="0" borderId="3" xfId="0" applyBorder="1"/>
    <xf numFmtId="0" fontId="0" fillId="0" borderId="13" xfId="0" applyBorder="1"/>
    <xf numFmtId="0" fontId="0" fillId="0" borderId="14" xfId="0" applyBorder="1"/>
  </cellXfs>
  <cellStyles count="2">
    <cellStyle name="Normal" xfId="0" builtinId="0"/>
    <cellStyle name="Percent" xfId="1" builtinId="5"/>
  </cellStyles>
  <dxfs count="30">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numFmt numFmtId="165" formatCode="\$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0"/>
      </font>
      <fill>
        <patternFill>
          <bgColor theme="1" tint="0.24994659260841701"/>
        </patternFill>
      </fill>
      <border diagonalUp="0" diagonalDown="0">
        <left/>
        <right/>
        <top/>
        <bottom/>
        <vertical/>
        <horizontal/>
      </border>
    </dxf>
  </dxfs>
  <tableStyles count="2">
    <tableStyle name="AB" pivot="0" table="0" count="10" xr9:uid="{C3C2F0B0-0CCE-4608-A68F-ADB94A6939EF}">
      <tableStyleElement type="wholeTable" dxfId="29"/>
      <tableStyleElement type="headerRow" dxfId="28"/>
    </tableStyle>
    <tableStyle name="Data-style" pivot="0" count="3" xr9:uid="{00000000-0011-0000-FFFF-FFFF00000000}">
      <tableStyleElement type="headerRow" dxfId="27"/>
      <tableStyleElement type="firstRowStripe" dxfId="26"/>
      <tableStyleElement type="secondRowStripe" dxfId="25"/>
    </tableStyle>
  </tableStyles>
  <colors>
    <mruColors>
      <color rgb="FFDFBA51"/>
      <color rgb="FFFFCCFF"/>
      <color rgb="FF33CCCC"/>
      <color rgb="FFCC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CFC9-41E1-9993-332DEEF13CE6}"/>
            </c:ext>
          </c:extLst>
        </c:ser>
        <c:dLbls>
          <c:showLegendKey val="0"/>
          <c:showVal val="0"/>
          <c:showCatName val="0"/>
          <c:showSerName val="0"/>
          <c:showPercent val="0"/>
          <c:showBubbleSize val="0"/>
        </c:dLbls>
        <c:axId val="1054446943"/>
        <c:axId val="105442822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FC9-41E1-9993-332DEEF13CE6}"/>
            </c:ext>
          </c:extLst>
        </c:ser>
        <c:dLbls>
          <c:showLegendKey val="0"/>
          <c:showVal val="0"/>
          <c:showCatName val="0"/>
          <c:showSerName val="0"/>
          <c:showPercent val="0"/>
          <c:showBubbleSize val="0"/>
        </c:dLbls>
        <c:gapWidth val="219"/>
        <c:overlap val="-27"/>
        <c:axId val="864455919"/>
        <c:axId val="864456879"/>
      </c:barChart>
      <c:catAx>
        <c:axId val="86445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56879"/>
        <c:crosses val="autoZero"/>
        <c:auto val="1"/>
        <c:lblAlgn val="ctr"/>
        <c:lblOffset val="100"/>
        <c:noMultiLvlLbl val="0"/>
      </c:catAx>
      <c:valAx>
        <c:axId val="8644568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455919"/>
        <c:crosses val="autoZero"/>
        <c:crossBetween val="between"/>
      </c:valAx>
      <c:valAx>
        <c:axId val="1054428223"/>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446943"/>
        <c:crosses val="max"/>
        <c:crossBetween val="between"/>
      </c:valAx>
      <c:catAx>
        <c:axId val="1054446943"/>
        <c:scaling>
          <c:orientation val="minMax"/>
        </c:scaling>
        <c:delete val="1"/>
        <c:axPos val="b"/>
        <c:numFmt formatCode="General" sourceLinked="1"/>
        <c:majorTickMark val="out"/>
        <c:minorTickMark val="none"/>
        <c:tickLblPos val="nextTo"/>
        <c:crossAx val="10544282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7804549431321087"/>
          <c:y val="0.22624781277340328"/>
          <c:w val="0.41147353455818025"/>
          <c:h val="0.68578922426363376"/>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E1-4A78-ABE7-B0E3E4798D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E1-4A78-ABE7-B0E3E4798D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E1-4A78-ABE7-B0E3E4798D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1D17-4986-A6F7-5541F5B738FF}"/>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&amp; Slicer!PivotTable7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&amp; Slicer'!$B$3</c:f>
              <c:strCache>
                <c:ptCount val="1"/>
                <c:pt idx="0">
                  <c:v>Total</c:v>
                </c:pt>
              </c:strCache>
            </c:strRef>
          </c:tx>
          <c:spPr>
            <a:solidFill>
              <a:schemeClr val="accent1"/>
            </a:solidFill>
            <a:ln>
              <a:noFill/>
            </a:ln>
            <a:effectLst/>
          </c:spPr>
          <c:invertIfNegative val="0"/>
          <c:cat>
            <c:strRef>
              <c:f>'Top 5 &amp; Slicer'!$A$4:$A$9</c:f>
              <c:strCache>
                <c:ptCount val="5"/>
                <c:pt idx="0">
                  <c:v>Phones</c:v>
                </c:pt>
                <c:pt idx="1">
                  <c:v>Chairs</c:v>
                </c:pt>
                <c:pt idx="2">
                  <c:v>Storage</c:v>
                </c:pt>
                <c:pt idx="3">
                  <c:v>Tables</c:v>
                </c:pt>
                <c:pt idx="4">
                  <c:v>Binders</c:v>
                </c:pt>
              </c:strCache>
            </c:strRef>
          </c:cat>
          <c:val>
            <c:numRef>
              <c:f>'Top 5 &amp; Slicer'!$B$4:$B$9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61B2-4ABA-9228-EC7DCC19EFF2}"/>
            </c:ext>
          </c:extLst>
        </c:ser>
        <c:dLbls>
          <c:showLegendKey val="0"/>
          <c:showVal val="0"/>
          <c:showCatName val="0"/>
          <c:showSerName val="0"/>
          <c:showPercent val="0"/>
          <c:showBubbleSize val="0"/>
        </c:dLbls>
        <c:gapWidth val="182"/>
        <c:axId val="342285983"/>
        <c:axId val="342286943"/>
      </c:barChart>
      <c:catAx>
        <c:axId val="342285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286943"/>
        <c:crosses val="autoZero"/>
        <c:auto val="1"/>
        <c:lblAlgn val="ctr"/>
        <c:lblOffset val="100"/>
        <c:noMultiLvlLbl val="0"/>
      </c:catAx>
      <c:valAx>
        <c:axId val="342286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28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9586064865136E-2"/>
          <c:y val="0.22448979591836735"/>
          <c:w val="0.82040827870269728"/>
          <c:h val="0.55102040816326525"/>
        </c:manualLayout>
      </c:layout>
      <c:lineChart>
        <c:grouping val="standard"/>
        <c:varyColors val="0"/>
        <c:ser>
          <c:idx val="0"/>
          <c:order val="0"/>
          <c:tx>
            <c:strRef>
              <c:f>KPI!$B$2</c:f>
              <c:strCache>
                <c:ptCount val="1"/>
                <c:pt idx="0">
                  <c:v>Total</c:v>
                </c:pt>
              </c:strCache>
            </c:strRef>
          </c:tx>
          <c:spPr>
            <a:ln w="28575" cap="rnd">
              <a:solidFill>
                <a:schemeClr val="accent1"/>
              </a:solidFill>
              <a:round/>
            </a:ln>
            <a:effectLst/>
          </c:spPr>
          <c:marker>
            <c:symbol val="none"/>
          </c:marker>
          <c:cat>
            <c:strRef>
              <c:f>KPI!$A$3:$A$15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KPI!$B$3:$B$15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316-4FE2-86DD-8A0103794329}"/>
            </c:ext>
          </c:extLst>
        </c:ser>
        <c:dLbls>
          <c:showLegendKey val="0"/>
          <c:showVal val="0"/>
          <c:showCatName val="0"/>
          <c:showSerName val="0"/>
          <c:showPercent val="0"/>
          <c:showBubbleSize val="0"/>
        </c:dLbls>
        <c:smooth val="0"/>
        <c:axId val="1456199967"/>
        <c:axId val="1456205247"/>
      </c:lineChart>
      <c:catAx>
        <c:axId val="1456199967"/>
        <c:scaling>
          <c:orientation val="minMax"/>
        </c:scaling>
        <c:delete val="1"/>
        <c:axPos val="b"/>
        <c:numFmt formatCode="General" sourceLinked="1"/>
        <c:majorTickMark val="none"/>
        <c:minorTickMark val="none"/>
        <c:tickLblPos val="nextTo"/>
        <c:crossAx val="1456205247"/>
        <c:crosses val="autoZero"/>
        <c:auto val="1"/>
        <c:lblAlgn val="ctr"/>
        <c:lblOffset val="100"/>
        <c:noMultiLvlLbl val="0"/>
      </c:catAx>
      <c:valAx>
        <c:axId val="1456205247"/>
        <c:scaling>
          <c:orientation val="minMax"/>
        </c:scaling>
        <c:delete val="1"/>
        <c:axPos val="l"/>
        <c:numFmt formatCode="General" sourceLinked="1"/>
        <c:majorTickMark val="none"/>
        <c:minorTickMark val="none"/>
        <c:tickLblPos val="nextTo"/>
        <c:crossAx val="1456199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KPI!$E$2</c:f>
              <c:strCache>
                <c:ptCount val="1"/>
                <c:pt idx="0">
                  <c:v>Total</c:v>
                </c:pt>
              </c:strCache>
            </c:strRef>
          </c:tx>
          <c:spPr>
            <a:ln w="28575" cap="rnd">
              <a:solidFill>
                <a:schemeClr val="accent1"/>
              </a:solidFill>
              <a:round/>
            </a:ln>
            <a:effectLst/>
          </c:spPr>
          <c:marker>
            <c:symbol val="none"/>
          </c:marker>
          <c:cat>
            <c:strRef>
              <c:f>KPI!$D$3:$D$15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KPI!$E$3:$E$15</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CF0-4544-83B3-C4670B98EDA0}"/>
            </c:ext>
          </c:extLst>
        </c:ser>
        <c:dLbls>
          <c:showLegendKey val="0"/>
          <c:showVal val="0"/>
          <c:showCatName val="0"/>
          <c:showSerName val="0"/>
          <c:showPercent val="0"/>
          <c:showBubbleSize val="0"/>
        </c:dLbls>
        <c:smooth val="0"/>
        <c:axId val="336741359"/>
        <c:axId val="336742319"/>
      </c:lineChart>
      <c:catAx>
        <c:axId val="336741359"/>
        <c:scaling>
          <c:orientation val="minMax"/>
        </c:scaling>
        <c:delete val="1"/>
        <c:axPos val="b"/>
        <c:numFmt formatCode="General" sourceLinked="1"/>
        <c:majorTickMark val="none"/>
        <c:minorTickMark val="none"/>
        <c:tickLblPos val="nextTo"/>
        <c:crossAx val="336742319"/>
        <c:crosses val="autoZero"/>
        <c:auto val="1"/>
        <c:lblAlgn val="ctr"/>
        <c:lblOffset val="100"/>
        <c:noMultiLvlLbl val="0"/>
      </c:catAx>
      <c:valAx>
        <c:axId val="336742319"/>
        <c:scaling>
          <c:orientation val="minMax"/>
        </c:scaling>
        <c:delete val="1"/>
        <c:axPos val="l"/>
        <c:numFmt formatCode="General" sourceLinked="1"/>
        <c:majorTickMark val="none"/>
        <c:minorTickMark val="none"/>
        <c:tickLblPos val="nextTo"/>
        <c:crossAx val="33674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KPI!$H$2</c:f>
              <c:strCache>
                <c:ptCount val="1"/>
                <c:pt idx="0">
                  <c:v>Total</c:v>
                </c:pt>
              </c:strCache>
            </c:strRef>
          </c:tx>
          <c:spPr>
            <a:ln w="28575" cap="rnd">
              <a:solidFill>
                <a:schemeClr val="accent1"/>
              </a:solidFill>
              <a:round/>
            </a:ln>
            <a:effectLst/>
          </c:spPr>
          <c:marker>
            <c:symbol val="none"/>
          </c:marker>
          <c:cat>
            <c:strRef>
              <c:f>KPI!$G$3:$G$15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KPI!$H$3:$H$15</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9B6-48DD-B376-241A8EB0B209}"/>
            </c:ext>
          </c:extLst>
        </c:ser>
        <c:dLbls>
          <c:showLegendKey val="0"/>
          <c:showVal val="0"/>
          <c:showCatName val="0"/>
          <c:showSerName val="0"/>
          <c:showPercent val="0"/>
          <c:showBubbleSize val="0"/>
        </c:dLbls>
        <c:smooth val="0"/>
        <c:axId val="1462850319"/>
        <c:axId val="1462853199"/>
      </c:lineChart>
      <c:catAx>
        <c:axId val="1462850319"/>
        <c:scaling>
          <c:orientation val="minMax"/>
        </c:scaling>
        <c:delete val="1"/>
        <c:axPos val="b"/>
        <c:numFmt formatCode="General" sourceLinked="1"/>
        <c:majorTickMark val="none"/>
        <c:minorTickMark val="none"/>
        <c:tickLblPos val="nextTo"/>
        <c:crossAx val="1462853199"/>
        <c:crosses val="autoZero"/>
        <c:auto val="1"/>
        <c:lblAlgn val="ctr"/>
        <c:lblOffset val="100"/>
        <c:noMultiLvlLbl val="0"/>
      </c:catAx>
      <c:valAx>
        <c:axId val="1462853199"/>
        <c:scaling>
          <c:orientation val="minMax"/>
        </c:scaling>
        <c:delete val="1"/>
        <c:axPos val="l"/>
        <c:numFmt formatCode="General" sourceLinked="1"/>
        <c:majorTickMark val="none"/>
        <c:minorTickMark val="none"/>
        <c:tickLblPos val="nextTo"/>
        <c:crossAx val="146285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KPI!$K$2</c:f>
              <c:strCache>
                <c:ptCount val="1"/>
                <c:pt idx="0">
                  <c:v>Total</c:v>
                </c:pt>
              </c:strCache>
            </c:strRef>
          </c:tx>
          <c:spPr>
            <a:ln w="28575" cap="rnd">
              <a:solidFill>
                <a:schemeClr val="accent1"/>
              </a:solidFill>
              <a:round/>
            </a:ln>
            <a:effectLst/>
          </c:spPr>
          <c:marker>
            <c:symbol val="none"/>
          </c:marker>
          <c:cat>
            <c:strRef>
              <c:f>KPI!$J$3:$J$15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KPI!$K$3:$K$15</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D62-4F17-9296-3C0E3BF4122A}"/>
            </c:ext>
          </c:extLst>
        </c:ser>
        <c:dLbls>
          <c:showLegendKey val="0"/>
          <c:showVal val="0"/>
          <c:showCatName val="0"/>
          <c:showSerName val="0"/>
          <c:showPercent val="0"/>
          <c:showBubbleSize val="0"/>
        </c:dLbls>
        <c:smooth val="0"/>
        <c:axId val="333932703"/>
        <c:axId val="333935583"/>
      </c:lineChart>
      <c:catAx>
        <c:axId val="333932703"/>
        <c:scaling>
          <c:orientation val="minMax"/>
        </c:scaling>
        <c:delete val="1"/>
        <c:axPos val="b"/>
        <c:numFmt formatCode="General" sourceLinked="1"/>
        <c:majorTickMark val="none"/>
        <c:minorTickMark val="none"/>
        <c:tickLblPos val="nextTo"/>
        <c:crossAx val="333935583"/>
        <c:crosses val="autoZero"/>
        <c:auto val="1"/>
        <c:lblAlgn val="ctr"/>
        <c:lblOffset val="100"/>
        <c:noMultiLvlLbl val="0"/>
      </c:catAx>
      <c:valAx>
        <c:axId val="333935583"/>
        <c:scaling>
          <c:orientation val="minMax"/>
        </c:scaling>
        <c:delete val="1"/>
        <c:axPos val="l"/>
        <c:numFmt formatCode="General" sourceLinked="1"/>
        <c:majorTickMark val="none"/>
        <c:minorTickMark val="none"/>
        <c:tickLblPos val="nextTo"/>
        <c:crossAx val="33393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KPI!$N$2</c:f>
              <c:strCache>
                <c:ptCount val="1"/>
                <c:pt idx="0">
                  <c:v>Total</c:v>
                </c:pt>
              </c:strCache>
            </c:strRef>
          </c:tx>
          <c:spPr>
            <a:ln w="28575" cap="rnd">
              <a:solidFill>
                <a:schemeClr val="accent1"/>
              </a:solidFill>
              <a:round/>
            </a:ln>
            <a:effectLst/>
          </c:spPr>
          <c:marker>
            <c:symbol val="none"/>
          </c:marker>
          <c:cat>
            <c:strRef>
              <c:f>KPI!$M$3:$M$15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KPI!$N$3:$N$15</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6EB-4EEA-A877-375151E29DC1}"/>
            </c:ext>
          </c:extLst>
        </c:ser>
        <c:dLbls>
          <c:showLegendKey val="0"/>
          <c:showVal val="0"/>
          <c:showCatName val="0"/>
          <c:showSerName val="0"/>
          <c:showPercent val="0"/>
          <c:showBubbleSize val="0"/>
        </c:dLbls>
        <c:smooth val="0"/>
        <c:axId val="1462838799"/>
        <c:axId val="1462856079"/>
      </c:lineChart>
      <c:catAx>
        <c:axId val="1462838799"/>
        <c:scaling>
          <c:orientation val="minMax"/>
        </c:scaling>
        <c:delete val="1"/>
        <c:axPos val="b"/>
        <c:numFmt formatCode="General" sourceLinked="1"/>
        <c:majorTickMark val="none"/>
        <c:minorTickMark val="none"/>
        <c:tickLblPos val="nextTo"/>
        <c:crossAx val="1462856079"/>
        <c:crosses val="autoZero"/>
        <c:auto val="1"/>
        <c:lblAlgn val="ctr"/>
        <c:lblOffset val="100"/>
        <c:noMultiLvlLbl val="0"/>
      </c:catAx>
      <c:valAx>
        <c:axId val="1462856079"/>
        <c:scaling>
          <c:orientation val="minMax"/>
        </c:scaling>
        <c:delete val="1"/>
        <c:axPos val="l"/>
        <c:numFmt formatCode="General" sourceLinked="1"/>
        <c:majorTickMark val="none"/>
        <c:minorTickMark val="none"/>
        <c:tickLblPos val="nextTo"/>
        <c:crossAx val="146283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9586064865136E-2"/>
          <c:y val="0.22448979591836735"/>
          <c:w val="0.82040827870269728"/>
          <c:h val="0.55102040816326525"/>
        </c:manualLayout>
      </c:layout>
      <c:lineChart>
        <c:grouping val="standard"/>
        <c:varyColors val="0"/>
        <c:ser>
          <c:idx val="0"/>
          <c:order val="0"/>
          <c:tx>
            <c:strRef>
              <c:f>KPI!$B$2</c:f>
              <c:strCache>
                <c:ptCount val="1"/>
                <c:pt idx="0">
                  <c:v>Total</c:v>
                </c:pt>
              </c:strCache>
            </c:strRef>
          </c:tx>
          <c:spPr>
            <a:ln w="28575" cap="rnd">
              <a:solidFill>
                <a:schemeClr val="accent1"/>
              </a:solidFill>
              <a:round/>
            </a:ln>
            <a:effectLst/>
          </c:spPr>
          <c:marker>
            <c:symbol val="none"/>
          </c:marker>
          <c:cat>
            <c:strRef>
              <c:f>KPI!$A$3:$A$15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KPI!$B$3:$B$15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B8A-48FA-8A6A-7DBCED324562}"/>
            </c:ext>
          </c:extLst>
        </c:ser>
        <c:dLbls>
          <c:showLegendKey val="0"/>
          <c:showVal val="0"/>
          <c:showCatName val="0"/>
          <c:showSerName val="0"/>
          <c:showPercent val="0"/>
          <c:showBubbleSize val="0"/>
        </c:dLbls>
        <c:smooth val="0"/>
        <c:axId val="1456199967"/>
        <c:axId val="1456205247"/>
      </c:lineChart>
      <c:catAx>
        <c:axId val="1456199967"/>
        <c:scaling>
          <c:orientation val="minMax"/>
        </c:scaling>
        <c:delete val="1"/>
        <c:axPos val="b"/>
        <c:numFmt formatCode="General" sourceLinked="1"/>
        <c:majorTickMark val="none"/>
        <c:minorTickMark val="none"/>
        <c:tickLblPos val="nextTo"/>
        <c:crossAx val="1456205247"/>
        <c:crosses val="autoZero"/>
        <c:auto val="1"/>
        <c:lblAlgn val="ctr"/>
        <c:lblOffset val="100"/>
        <c:noMultiLvlLbl val="0"/>
      </c:catAx>
      <c:valAx>
        <c:axId val="1456205247"/>
        <c:scaling>
          <c:orientation val="minMax"/>
        </c:scaling>
        <c:delete val="1"/>
        <c:axPos val="l"/>
        <c:numFmt formatCode="General" sourceLinked="1"/>
        <c:majorTickMark val="none"/>
        <c:minorTickMark val="none"/>
        <c:tickLblPos val="nextTo"/>
        <c:crossAx val="14561999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KPI!$E$2</c:f>
              <c:strCache>
                <c:ptCount val="1"/>
                <c:pt idx="0">
                  <c:v>Total</c:v>
                </c:pt>
              </c:strCache>
            </c:strRef>
          </c:tx>
          <c:spPr>
            <a:ln w="28575" cap="rnd">
              <a:solidFill>
                <a:schemeClr val="accent1"/>
              </a:solidFill>
              <a:round/>
            </a:ln>
            <a:effectLst/>
          </c:spPr>
          <c:marker>
            <c:symbol val="none"/>
          </c:marker>
          <c:cat>
            <c:strRef>
              <c:f>KPI!$D$3:$D$15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KPI!$E$3:$E$15</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67F-48D6-87EE-4627192A2E0B}"/>
            </c:ext>
          </c:extLst>
        </c:ser>
        <c:dLbls>
          <c:showLegendKey val="0"/>
          <c:showVal val="0"/>
          <c:showCatName val="0"/>
          <c:showSerName val="0"/>
          <c:showPercent val="0"/>
          <c:showBubbleSize val="0"/>
        </c:dLbls>
        <c:smooth val="0"/>
        <c:axId val="336741359"/>
        <c:axId val="336742319"/>
      </c:lineChart>
      <c:catAx>
        <c:axId val="336741359"/>
        <c:scaling>
          <c:orientation val="minMax"/>
        </c:scaling>
        <c:delete val="1"/>
        <c:axPos val="b"/>
        <c:numFmt formatCode="General" sourceLinked="1"/>
        <c:majorTickMark val="none"/>
        <c:minorTickMark val="none"/>
        <c:tickLblPos val="nextTo"/>
        <c:crossAx val="336742319"/>
        <c:crosses val="autoZero"/>
        <c:auto val="1"/>
        <c:lblAlgn val="ctr"/>
        <c:lblOffset val="100"/>
        <c:noMultiLvlLbl val="0"/>
      </c:catAx>
      <c:valAx>
        <c:axId val="336742319"/>
        <c:scaling>
          <c:orientation val="minMax"/>
        </c:scaling>
        <c:delete val="1"/>
        <c:axPos val="l"/>
        <c:numFmt formatCode="General" sourceLinked="1"/>
        <c:majorTickMark val="none"/>
        <c:minorTickMark val="none"/>
        <c:tickLblPos val="nextTo"/>
        <c:crossAx val="33674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KPI!$H$2</c:f>
              <c:strCache>
                <c:ptCount val="1"/>
                <c:pt idx="0">
                  <c:v>Total</c:v>
                </c:pt>
              </c:strCache>
            </c:strRef>
          </c:tx>
          <c:spPr>
            <a:ln w="28575" cap="rnd">
              <a:solidFill>
                <a:schemeClr val="accent1"/>
              </a:solidFill>
              <a:round/>
            </a:ln>
            <a:effectLst/>
          </c:spPr>
          <c:marker>
            <c:symbol val="none"/>
          </c:marker>
          <c:cat>
            <c:strRef>
              <c:f>KPI!$G$3:$G$15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KPI!$H$3:$H$15</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5B6-4F90-85D7-C8DDEAC89E82}"/>
            </c:ext>
          </c:extLst>
        </c:ser>
        <c:dLbls>
          <c:showLegendKey val="0"/>
          <c:showVal val="0"/>
          <c:showCatName val="0"/>
          <c:showSerName val="0"/>
          <c:showPercent val="0"/>
          <c:showBubbleSize val="0"/>
        </c:dLbls>
        <c:smooth val="0"/>
        <c:axId val="1462850319"/>
        <c:axId val="1462853199"/>
      </c:lineChart>
      <c:catAx>
        <c:axId val="1462850319"/>
        <c:scaling>
          <c:orientation val="minMax"/>
        </c:scaling>
        <c:delete val="1"/>
        <c:axPos val="b"/>
        <c:numFmt formatCode="General" sourceLinked="1"/>
        <c:majorTickMark val="none"/>
        <c:minorTickMark val="none"/>
        <c:tickLblPos val="nextTo"/>
        <c:crossAx val="1462853199"/>
        <c:crosses val="autoZero"/>
        <c:auto val="1"/>
        <c:lblAlgn val="ctr"/>
        <c:lblOffset val="100"/>
        <c:noMultiLvlLbl val="0"/>
      </c:catAx>
      <c:valAx>
        <c:axId val="1462853199"/>
        <c:scaling>
          <c:orientation val="minMax"/>
        </c:scaling>
        <c:delete val="1"/>
        <c:axPos val="l"/>
        <c:numFmt formatCode="General" sourceLinked="1"/>
        <c:majorTickMark val="none"/>
        <c:minorTickMark val="none"/>
        <c:tickLblPos val="nextTo"/>
        <c:crossAx val="146285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KPI!$K$2</c:f>
              <c:strCache>
                <c:ptCount val="1"/>
                <c:pt idx="0">
                  <c:v>Total</c:v>
                </c:pt>
              </c:strCache>
            </c:strRef>
          </c:tx>
          <c:spPr>
            <a:ln w="28575" cap="rnd">
              <a:solidFill>
                <a:schemeClr val="accent1"/>
              </a:solidFill>
              <a:round/>
            </a:ln>
            <a:effectLst/>
          </c:spPr>
          <c:marker>
            <c:symbol val="none"/>
          </c:marker>
          <c:cat>
            <c:strRef>
              <c:f>KPI!$J$3:$J$15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KPI!$K$3:$K$15</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59F-4623-A90E-B90D477B2B4F}"/>
            </c:ext>
          </c:extLst>
        </c:ser>
        <c:dLbls>
          <c:showLegendKey val="0"/>
          <c:showVal val="0"/>
          <c:showCatName val="0"/>
          <c:showSerName val="0"/>
          <c:showPercent val="0"/>
          <c:showBubbleSize val="0"/>
        </c:dLbls>
        <c:smooth val="0"/>
        <c:axId val="333932703"/>
        <c:axId val="333935583"/>
      </c:lineChart>
      <c:catAx>
        <c:axId val="333932703"/>
        <c:scaling>
          <c:orientation val="minMax"/>
        </c:scaling>
        <c:delete val="1"/>
        <c:axPos val="b"/>
        <c:numFmt formatCode="General" sourceLinked="1"/>
        <c:majorTickMark val="none"/>
        <c:minorTickMark val="none"/>
        <c:tickLblPos val="nextTo"/>
        <c:crossAx val="333935583"/>
        <c:crosses val="autoZero"/>
        <c:auto val="1"/>
        <c:lblAlgn val="ctr"/>
        <c:lblOffset val="100"/>
        <c:noMultiLvlLbl val="0"/>
      </c:catAx>
      <c:valAx>
        <c:axId val="333935583"/>
        <c:scaling>
          <c:orientation val="minMax"/>
        </c:scaling>
        <c:delete val="1"/>
        <c:axPos val="l"/>
        <c:numFmt formatCode="General" sourceLinked="1"/>
        <c:majorTickMark val="none"/>
        <c:minorTickMark val="none"/>
        <c:tickLblPos val="nextTo"/>
        <c:crossAx val="33393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KPI!$N$2</c:f>
              <c:strCache>
                <c:ptCount val="1"/>
                <c:pt idx="0">
                  <c:v>Total</c:v>
                </c:pt>
              </c:strCache>
            </c:strRef>
          </c:tx>
          <c:spPr>
            <a:ln w="28575" cap="rnd">
              <a:solidFill>
                <a:schemeClr val="accent1"/>
              </a:solidFill>
              <a:round/>
            </a:ln>
            <a:effectLst/>
          </c:spPr>
          <c:marker>
            <c:symbol val="none"/>
          </c:marker>
          <c:cat>
            <c:strRef>
              <c:f>KPI!$M$3:$M$15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KPI!$N$3:$N$15</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A9F-4C47-A109-3469EA0B654D}"/>
            </c:ext>
          </c:extLst>
        </c:ser>
        <c:dLbls>
          <c:showLegendKey val="0"/>
          <c:showVal val="0"/>
          <c:showCatName val="0"/>
          <c:showSerName val="0"/>
          <c:showPercent val="0"/>
          <c:showBubbleSize val="0"/>
        </c:dLbls>
        <c:smooth val="0"/>
        <c:axId val="1462838799"/>
        <c:axId val="1462856079"/>
      </c:lineChart>
      <c:catAx>
        <c:axId val="1462838799"/>
        <c:scaling>
          <c:orientation val="minMax"/>
        </c:scaling>
        <c:delete val="1"/>
        <c:axPos val="b"/>
        <c:numFmt formatCode="General" sourceLinked="1"/>
        <c:majorTickMark val="none"/>
        <c:minorTickMark val="none"/>
        <c:tickLblPos val="nextTo"/>
        <c:crossAx val="1462856079"/>
        <c:crosses val="autoZero"/>
        <c:auto val="1"/>
        <c:lblAlgn val="ctr"/>
        <c:lblOffset val="100"/>
        <c:noMultiLvlLbl val="0"/>
      </c:catAx>
      <c:valAx>
        <c:axId val="1462856079"/>
        <c:scaling>
          <c:orientation val="minMax"/>
        </c:scaling>
        <c:delete val="1"/>
        <c:axPos val="l"/>
        <c:numFmt formatCode="General" sourceLinked="1"/>
        <c:majorTickMark val="none"/>
        <c:minorTickMark val="none"/>
        <c:tickLblPos val="nextTo"/>
        <c:crossAx val="146283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59FD-411E-9795-670AFC0C3F2B}"/>
            </c:ext>
          </c:extLst>
        </c:ser>
        <c:dLbls>
          <c:showLegendKey val="0"/>
          <c:showVal val="0"/>
          <c:showCatName val="0"/>
          <c:showSerName val="0"/>
          <c:showPercent val="0"/>
          <c:showBubbleSize val="0"/>
        </c:dLbls>
        <c:axId val="1054446943"/>
        <c:axId val="105442822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59FD-411E-9795-670AFC0C3F2B}"/>
            </c:ext>
          </c:extLst>
        </c:ser>
        <c:dLbls>
          <c:showLegendKey val="0"/>
          <c:showVal val="0"/>
          <c:showCatName val="0"/>
          <c:showSerName val="0"/>
          <c:showPercent val="0"/>
          <c:showBubbleSize val="0"/>
        </c:dLbls>
        <c:gapWidth val="219"/>
        <c:overlap val="-27"/>
        <c:axId val="864455919"/>
        <c:axId val="864456879"/>
      </c:barChart>
      <c:catAx>
        <c:axId val="86445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4456879"/>
        <c:crosses val="autoZero"/>
        <c:auto val="1"/>
        <c:lblAlgn val="ctr"/>
        <c:lblOffset val="100"/>
        <c:noMultiLvlLbl val="0"/>
      </c:catAx>
      <c:valAx>
        <c:axId val="864456879"/>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4455919"/>
        <c:crosses val="autoZero"/>
        <c:crossBetween val="between"/>
      </c:valAx>
      <c:valAx>
        <c:axId val="1054428223"/>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4446943"/>
        <c:crosses val="max"/>
        <c:crossBetween val="between"/>
      </c:valAx>
      <c:catAx>
        <c:axId val="1054446943"/>
        <c:scaling>
          <c:orientation val="minMax"/>
        </c:scaling>
        <c:delete val="1"/>
        <c:axPos val="b"/>
        <c:numFmt formatCode="General" sourceLinked="1"/>
        <c:majorTickMark val="out"/>
        <c:minorTickMark val="none"/>
        <c:tickLblPos val="nextTo"/>
        <c:crossAx val="105442822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2648525316943907"/>
          <c:y val="9.3983057601876405E-2"/>
          <c:w val="0.49617938975792264"/>
          <c:h val="0.81174069477495536"/>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CB-4B14-812D-131AD8B999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CB-4B14-812D-131AD8B999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CB-4B14-812D-131AD8B999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7CB-4B14-812D-131AD8B999CE}"/>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&amp; Slicer!PivotTable7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&amp; Slicer'!$B$3</c:f>
              <c:strCache>
                <c:ptCount val="1"/>
                <c:pt idx="0">
                  <c:v>Total</c:v>
                </c:pt>
              </c:strCache>
            </c:strRef>
          </c:tx>
          <c:spPr>
            <a:solidFill>
              <a:schemeClr val="accent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&amp; Slicer'!$A$4:$A$9</c:f>
              <c:strCache>
                <c:ptCount val="5"/>
                <c:pt idx="0">
                  <c:v>Phones</c:v>
                </c:pt>
                <c:pt idx="1">
                  <c:v>Chairs</c:v>
                </c:pt>
                <c:pt idx="2">
                  <c:v>Storage</c:v>
                </c:pt>
                <c:pt idx="3">
                  <c:v>Tables</c:v>
                </c:pt>
                <c:pt idx="4">
                  <c:v>Binders</c:v>
                </c:pt>
              </c:strCache>
            </c:strRef>
          </c:cat>
          <c:val>
            <c:numRef>
              <c:f>'Top 5 &amp; Slicer'!$B$4:$B$9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DA86-4537-A3BA-5FB67569881F}"/>
            </c:ext>
          </c:extLst>
        </c:ser>
        <c:dLbls>
          <c:dLblPos val="outEnd"/>
          <c:showLegendKey val="0"/>
          <c:showVal val="1"/>
          <c:showCatName val="0"/>
          <c:showSerName val="0"/>
          <c:showPercent val="0"/>
          <c:showBubbleSize val="0"/>
        </c:dLbls>
        <c:gapWidth val="182"/>
        <c:axId val="342285983"/>
        <c:axId val="342286943"/>
      </c:barChart>
      <c:catAx>
        <c:axId val="342285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2286943"/>
        <c:crosses val="autoZero"/>
        <c:auto val="1"/>
        <c:lblAlgn val="ctr"/>
        <c:lblOffset val="100"/>
        <c:noMultiLvlLbl val="0"/>
      </c:catAx>
      <c:valAx>
        <c:axId val="342286943"/>
        <c:scaling>
          <c:orientation val="minMax"/>
        </c:scaling>
        <c:delete val="1"/>
        <c:axPos val="b"/>
        <c:numFmt formatCode="General" sourceLinked="1"/>
        <c:majorTickMark val="out"/>
        <c:minorTickMark val="none"/>
        <c:tickLblPos val="nextTo"/>
        <c:crossAx val="34228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130DE5A8-EC6C-414C-AF0E-8C510677BD12}">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5F88AF9C-A0A4-4E99-9EAC-2C3ACC008E0E}">
          <cx:tx>
            <cx:txData>
              <cx:f>_xlchart.v5.5</cx:f>
              <cx:v>Sales</cx:v>
            </cx:txData>
          </cx:tx>
          <cx:dataId val="0"/>
          <cx:layoutPr>
            <cx:geography cultureLanguage="en-US" cultureRegion="IN" attribution="Powered by Bing">
              <cx:geoCache provider="{E9337A44-BEBE-4D9F-B70C-5C5E7DAFC167}">
                <cx:binary>1H1pc9w4su1fcfjzo5rYgYnpiRiyVkklS7IsW/OFUS2pSXADSXD/9TdLiy2xy21NXN14UZqenpGr
UJXEQWaePEjA/7zt/3Gb3m+rD32W5vYft/3vH6O6Lv7x22/2NrrPtvYo07eVsebP+ujWZL+ZP//U
t/e/3VXbTufhb9hF9LfbaFvV9/3Hf/0TPi28N6fmdltrk18099VweW+btLZ/89relz5s7zKdz7St
K31bo98/nt13H47vK3s/fPxwn9e6Hq6G4v73j6/e9/HDb9NP+8s3f0jBuLq5g7HUPUJEuYoR5D78
4I8fUpOHTy87gh5xIRk8pHr8oc/ffbbNYPzbbHqwaHt3V91bC4/18L+vx756Bnjp+OOHW9Pk9W72
QpjI3z9+yXV9f/fhc72t7+3HD9oa//ENvtk9yJfPD0/+2+v5/9c/J38AczH5kxcQTSfuVy/9BaHN
thrSbX73PEf/e3yIPFIMC8LUBBd+JFyEFVH0ERfy/J2PuLzFkv2o/Bg5wWQzO0hMfJOaantnnufn
fTBRkjGX4kefQa+xQS47YlRIwiegvMWU/aD8GDkBxf90kKD8O93+sc2274gJPhKcU4yxeA2G5EeS
uoRgFz9FsOcvfXSUN1iyH5LvAyeI/Pv0MBGp9Gjy90SEHkF4wliipwg1AQYhdASIMcUZf3Aj8KLH
rPYEzK8N+gkwzwOnwPznIIE5M1UdffC3lUn1u+IDQYooIhhxHx1jgo9QR0gyIjl/hMflr/F5u137
YZqOn6B15h8kWv+ukm1ut/Z5rt4h29AjqZR0CWKPOMnXAU7hI0oUYozJx2zEnr/72Y9+bdF+hH48
ywSbf18eJDb+NtV/mirX7xnlxBFmlHOF1H4ugNQRRwILRJ8Y9Gt03mbTfnxejp0g5P/7IBFa53d6
+65BTh0BMorKZ+cARvayvAF2AAlKKEhUe53nDQbtx+b7wAkw67ODBMY3eX5/W+vbpn5ev//7yEbR
ERMMMULYXt8RwOmIBHzwJKS90Zr9yLwaPEHHvzpIdL7e2/rDta5C/b6xTR4Bo2YCANjLEKQLoY0I
kA+etINJufNms/YDNRk+gerr9UFCNbtPt922un8/LyLqyHWl4Bg0gsef1yFOsCPKJacEAY3Y/Uyc
6S0W7Qfox8gJNrP5QWJz8t7MTR5RSQVWQuyNb0oeEekioHZPyAEDf1kB/dqe/bg8j5ugcvL5IFF5
FkA/mD8/gAzSZH+8K38Dfc0FrQYROnEbceQijhUnT24Dr78E5781az9U+z9lAtzMP0jgFqC76bt3
5NpYHjHFGOLPWvREE5VQCUlBKJbk0d8m+egNBu1H6fvACTCLw5R6lvcGqMI7AkMwEAUgalQ9EQH0
2pckOaKUEkHdpxJ1AswbDNoPzPeBE2CWB1r+3G2jd9SpKYX8olyBn0vPiXKAEGzuMJCApDvhBOtf
GbIfjqdhEzDWs4MMX+sU9Daj7XPYf4d6B/baAAvYF3hSRKfxCxQ3Kjlh8geTe5ly3mLRT4D5/ixT
bA4zgq1N947hi+IjV1DOBKXf88ZLkUCRo12BypH79PpECf2VNT/B5OEZpngcZuD6FOn3jFvuEQU9
EynxpExP4hbkeXgFCk/6xKsn6eRX1uzH43HUBI9Pq4OMXScQNprb5B37BIg4gm1oLDl70gKmmDAQ
0oQQBD1xr0lGeYtF+3H5MXKCzcnNQWLz2TT/N/s5BCoZaAfA6Ica8zKKgVojFTAw2Hd71AEmUezt
du3HaTp+gtZn/yDROjWNtu+sSbtHSgJG/Hsd85otKwRAIQk7p0/hb1J5vsmk/Ri9GDqB5/QwEs/t
3/YEPZKlR6L26p3/ZVMUSGoMRBkBJct+QgCS247GfW++mSA0aVX6uVn7UZoMf/Ukh9EH9SlJoZJ5
1/4O2K2WhAJLe0TERROngfzk7up+AZs5Dz/PvP1xF/QtFu1H48fIict8OjnIiLbZ6vz+eXLeoahh
RwT2Pyl7IWK+TDtcHWFQbCgw7EdcJr7yS3P2o/I0bALJ5jCF510T5Y2pkndEBR9BayCmu76nhx+g
yC9RgU0BDq8wAOYRlQkZeItF+4H5MXKCzdlh0rXN1trtbdTY+7p+Ty0AH0FXAOQX6L19+JnwaQHN
US4kISInmwJvtmc/PJPhE4w2h8ECXlkNjdFX97A7be39O4Y1wqBtEEodVz5JlpO+aGgcIJTgXWvH
o4NBPnqp1bzJpP0QvRj66kHhOQ+zeWCjbyMdbvPnGXqHpAM9UYIKBfs2e71HMugccBVQgf21zlss
2g/Oj5ETbDbrg2QDu3C9ue/17TvqN4QeQRVKoOXpqXNwknyQy48QkDVwronXvM2a/ci8HDvB5mxz
kNhs9C6smXr7jo6zC1sKQcPgU1gDAF7yAkWPkAIaDX27z1/6yJ/fZMt+YF4MneCyOcx4dn1fZSav
nyfoXcKZKxiG/0w8BTqgOMdccXCWh5+JqvYGS/Zj8n3gBJHrqwP1FGs1/FMU+v1QgV1NSO4STj89
zr1Sr31FQmcnAxYNhw4eKcCEQ292Fv3aqP0AvRo8AWnz+WBBMk31nghBAw0X0NpJnyTPCUnbtUaD
JC0QfqIBE/fZTfKvLPo5PI8jp9gc5nmcDcSzd228pdA+A32dsIezf08NueA9lCHMd403L5nzG0z5
CSbPzzCF5DBj2tn9H9XWJu+Z/KHfFhrRiRBPvGzqLuoIdGmBoZNwb0B7i0X7ofkxcoLN2aEKNu32
PTubQHAmjFMQ0farAQhxyDVwGEc8laN/4c2/sudnuDyOm6JyfZAJZlcBrLZZYSP9ng22lBxxCUqZ
enaLKUnbtbFD/y0oOY9uM6HObzbrZxi9eqopVIe5Qf14+Gu2Td63uhHQZ8YJlJVPdHnC2IAlQC/0
7lDiEx+A11+mnrda9ROgHg7qPT/TFKfZQbrUp+o+NO8p3MAmNRwphCYn/kSqX3NqhN0jOMgGJ6jp
RPf8tSX7UXkeN8Hj0+VB4nEOSqcd0nb7rgc94BIIqeAM25Mm4E4314Q4kkTKXR/7I2ogVr/0m7da
tR+h16MnOJ3/+yBxuozgUooPa/u+l0HAgSmOJVbsqSVd/XXTgCFgCLtT1Q8/kKle4vRWq/bj9Hr0
BKfL9UHi9PmhGec5Zj/O1bvoOZTA1hrQgkccJkerd3kIExeEOD4pft5qz36EXo+eIPT5MDPQ1X3/
rqepETAAIim0QX3ft3klgAITh01TCHU/+txeutAvzdmPzNOwCSRX3w7Sab7U2+g5sPzvnWVX+8BG
KBDop6pzUpU+3BMhoB0K84nA9is79kPxOGqCxJfD1Aj+D858Qh8NwlKBrvY91b/0DwFnQoEnMDhW
sDfFvMWi/bj8GDnB5vowKcDXLdSheVi/K32GAgch6EyTP0ksD/QZzuI8K6ITneBtNu3H5+XYCUJf
DxQhbW9NbvV71jdwogZqT0b4E1OeVKCwZyAguzA4dfOYfiYM7etbTPoJPj+GTuE5TG72dTBw/134
fpkGznlAzOKgbz5p0tNM40LwYwhkOPcJvefvftwDfYNBP4Hm+UmmwNz8/8n/P78B7/tVgbNtvZ0/
3DH44hK8v3/14dnh7sPJ0KcKZC9ReGRW67vfP2LgyxCsvt9duPuQV7XL9Lqgvwy939r694/O7rg7
w1zAQSoGUjbs0H380MH9CPCShPNw0IsI4ENnApzMJlA+5TvR5vePhEN7KchGu3tCQB56oBqwNfTw
EoFOoN3heUwUg2sQYY/2+UnPTTqAPPJ9Wp5+/5A32bnReW1//yh2R+uKx/ftnpPtdt8xIUrA1iHo
HHCKBV6/3V7CSoe3o/8nkr7MqtTGq76WUeEhlURiNtqw7Ga4rVQ/r9vCNZ50RcTXAR5Cus5xrqTP
R9vkPu543C/I2GfJ3DATlisnNairvKLNM9dzI2LhWkkmT4cgouvC1OjMsJSua9og7A04Lm/SgpN1
q1GQel2cOqmXpH3nZaOSpyoKzE1uZXFTuGNQzdsYNl29LkfyFEWYbvOqRWeZypwcrtkIOfcag2Wx
xKmIqrlNnN0QEmSZn8R6OMdlra4bguCLu8J1tFdb2V+GPVPXmUb9ZRVjsg6SLAs8UvSi+hTiPDHH
hlVGHnMl7J2F8/NXaZ4loYei3PFRHqbaL+jQnw9pTxo/aRQ8RqFoxT2Mw2rlIoKuID2yrcB9f26M
06xIG5EvYyf785yYamWJa6zHM4vOQlzC8xciDK5jDofo/LLUhfWEiq1dFmq0d3GlYQZyavCVtmlx
Q4LSbb2eVPA22iNzkhnGtkMI47wmBAMY6sDaLoVvc0mIr+IAOqX9hvBo9Ljq4alpAt8pE1LcpLEL
z65SNrZe07nkjFOdneSRiM5I4sSnsg2QV3W638SBbtfEqGSdawFjhLObT94HcehlfebwGaxr+JNH
QFM3TKpZqAN1jZsdwu3Q9OcAqbXf+GCG/rQrggHN+gTH2cy1aaIvnAzDI5ghhk8p2gj+LW2ajj5L
G5iXLnbAxqh30sDrBuowXzgi1Muyzli7KpIscr9W3FKySLPRMV7bjX9GQQMz4ba5uh7S7rIeLVsM
ecSpnwY6uB6xjS9ESxX10r50/AJl+CqnsAD7qNut2gwWetLTJlgMRQifNAYY/i2iAGyLdouodkl/
HvEOfhd1C6sBVxaQVaQWZK4GRtaSooZuUiHq0i9CC4vPwWk0C1oMrie6or6DtuUunLt1gc6irgQn
FKoHgE0hXexJFVruJXGRD8d5rBLtJypNs3kLS5R7CNzy1BSK05WIA7J24hYTf+gI2K3HRo9elgT9
JXHDPPDyDjYuvAA19q7vKXxlPjqAXbtbJ4Pqi5tmB5EkNVlnrCluJLLwYXXp6iVcEKrmguZ6ObSt
mhcUFTdVEQfXD0tYOwLmN7HmxOycPd4t0oC3/WVHGpiSDofDeR+CK2QjNic0ivNkgeGE6jXwFJi4
2hSE+EUqYcE0wjUnac7hjx9cokkLveR6gMkbogbAdiFwaKTLm1FU1apkRRbNeMPRFe1McO3Ebut4
hY0j48VlmPlpJcA5uRnUfMRSL9OIda3X6Qwex9V0rW0PgJbuAO8CbRIWmEPAyW3SwvwEFUVXLa7h
qd0RIghcxknWIjLqtDOpOh1LDhDWeoBPMAWKRy91ZCX9RtiInMdlG4qZU9kB4mk4qpmbFmLFWeUu
3DRWp6zsnRnpIqfyepPA85K+CrvFaIcmmitwisDDVQYGjQQiVoZNF10Oti82YdyouR5KvSQD+HKi
IDzLPHHUPEMpfA7lGV0nSStncQ0hw3UDdFWzooEZzGh/WcBC1x6OkvImcYNypZANl0Ed4StBYM3z
JO2ChYziavxsgWbSVd9AiCQjPHCfJLCiHIUBqBQ76Cpwx7E4Do1g/ZzkWRodZ0Gsl7E76mVDcTL6
bQcopTqgW6sxhGYUDLCmArgvs/UGPgKslU3Z1u0UeHifI3RVNgO6itnQDbOkykjuZa6B9YJsreYm
h1XaqRY8IuMlOtNGoassQ2BPnBVhMG/VbuUIlJrhmMYVfDwOA3sXJkYvdcRgdSv4it3p6OtKMxSf
0KKpVg0Sbrl4WPMUUxjk1vDMPi53678RHJ01ulXXQNwEPKe7C3tth8r6oi1Z0i9cbSG+VbaWszQi
u/WoBiv9opTq2iEjAPkY0mKLdDYrRAdLiQWyataxtKXjlS3tqnmBHHROOXhXmiYq9psOppek/eLB
47JW0usur3vk9yWrosVDZDUmQnzZRbK8Rprk+XUXhkPylXUE4kRKd1EKtZ1e0qhmW5V2ah43ZXaB
ogb7Mszv8qhX66oodsmghLt+vSEIIQKrdERn3cggkKXAHxpfGlkgr4+iHEWf8BANKwg/JOtmKGyA
QnjAUAzyuRnVSZbbOvKwCPoQpkSr9GKM0/vY1amQflo74TWk0mqV1ywDiHIXvCZpeoi14JPVLIIQ
Yzynwyz2SVnxO5Nn1yZE1bEK+sbtvEF2PfAQUl1hKtdG7RKR5Xl6pYewOIEcI89RLtwAfLcli6ok
2isRqs+gz92cwB3Zod/KMPqiRclSb8iD/5Q1njvYlKcWbqj2q1r4rojBB7wmQ5nTrep6WNuoKU5E
rKosOHcjanyl6q952SyKwpYLB3SM84K2XpyJywADtf868LRwIE+YjAdrhEwGUTUGD4dTLLORuA2e
FW6RzTDHY+4LW7PQ4yWN/cLgbIVQGUaepoX0HZqQRZLjVnlCjwu36btjFkdJ4juiG1oP50U0LAY+
pGKlYFlWfmgb1sP0R+qkJnT8JPtaHNtYQZrTfbnSvVPUXtahLxS1ZuO4PP+kx0QeCxzA6kUUSEkk
zTyUcRF5btFjL05Ec1L1rbsRJHSJZx3Wb1Nq4i+DyL7QWJTpaVpaelEmUT53attJn46VWsiWtH/a
oVJ/RLJOPdsp7I2wyOYlE3omq6FaDE6sVm5btrOhr7N5Jos+8imNE68hNt7IKoqHDcwXv4trmS/G
pgsgj2t3Hurui1JxsUi0qJYi6P7TBr3PdCz+CMt+uIzYkM9QWuIFSUTs4ZpVF9aFaeUq53PWZ/1t
3OArJxaBhzprN1JH40U2Dsw3oskWZnDoMlCtOC2UpvOwtFelapzYqzgwo7nNSrOpxwBCVJIBP+mi
Yh4CbzhusgodY1s5K6aMXSeqoaeGjK4Pk5bP26Rkn3tujNeXpZw7aky8GCKWByskOadlPBPAOp0x
QZ8gCQxA+dp8EUqHr9OKDBehIT7JSb7Cjq2WcpchyFC0sz5UzYolAJjVg3Njg76cxUWlNmPMLhqd
4Vmd5+5lUsXy1Axp/QX32DkdsiItPUcKGNcBd/2jblMFvATj8bju83IZ69p8i4G+A71rslbD+sbJ
Fa4CuRIdcc5cXro+ZF4xSyRdNIINi9gk2bqDA3JbJ8m+9U6ZpB4Saea3VWUXjoBl4w2ic71hrJul
GySRz2RS+hD8w9nIUkhEYVSv25zdFVFI57hGnY8KN91FK7Qe4opsg8otyllgbP8NGPEc2HUFTFC7
+WxI3GRel5RfBSVEFIj8VTbXBmnP0VisXNuTZRalw8ziYQDQUtSdRo0jkFeQJlYNBBJZwdzVzL1s
uyRF85Cl1QBcvBz7+FIHqG88FGc0XYnRtuEdBP9wEcW4nI0SFbPAafPCD6NgrDwTkmBZ88iBwFRp
vpJJ0107icUS0l6AuacbFM2qooYKJCrnglcGWgXBLzSpu+uCy3Q98iHyVDUki3Gsx3kTufBrLPSC
49T90oW9hCVOMkOdY812xA8CaabVLdw0GZ6GZXYWtbX96kSqOckqueFJbn1IXsHnrMHuN9VZXnkN
1C71cVKWg/5qedG46yzhqj52SjTiZgVRSy3gBt+m7OYxcoA5hVC4BZ+CWnXAZlsDZQjTRt4EZQpB
PYjjrhggfA+uCjyGqpEsRRybkfk4pY7rhdZxu9APmduQGxllkHVxEw/cl1qScCG6gGUnpVvBnycG
KNfMZVktYfVgVc1ZAxw0qiJgW3lngYjwlkJu0mWRDscuGvvLAXfoCrho6mdlB7RcOcDPXlT8e4pn
qM+npTMcypUYCujdhap49/qL0rmJglQXtY5XgVFpNcuMIf3XkY6N/UaHcSwXNFPARkzO0oR7XQLJ
9+8NQKAQTS2QBM7Mod317mAFbN+9tKCLODIjrsMV65UMvSC3oZ41CgX4DDk2CoFsBsVSEx2FJ3UR
jPm84DY4C/MaXUm3QWfUJMAq/96qPdMCTRXQnQS0nUPD687oF9OSkyYwUUzDVe4A9St7yP7zXhvg
pC0Ux36tMTCfJhuBHDltWIAo9V2G2QMKAkFlOie7no7df4GCw0nPydcPImnydoQ5GVIohWJUDgVk
nFJmMQASDcwBFt1JcpWIwFmjHf3OaUrjk5aWBf5E+dAmo+cmdRit6l0FXZRhHv9pAwY1TE4g0P7C
4L+CCBuziMHFldC4LeAE12uDWxVqhzgyXeVBm1WeGvrG+hFPCiBNcAFZ6edFls95b8ttRpPhsqxB
qygjqOW16avLLC/9X1i003xea0JwrhnOk0EzLNygAWn4tUUOK52xAd6wqmIHaCN3eH9ZgyR1bUHi
sZ50duVvh7G9o0iQddFCfZF3pkqXCP5CCu1bW+xqMJjZvzeM7DNs103AuURwHvEB+xdLS7RuUWVV
Ga0KHgJDDQ3UXo2nuq4SPbAiYvPPRZRKuh4M0NZZT4xNjluK28uGtsp6Udupa9cdoFqmD7wY1VDG
OhqKqJCOQN91aIFzB2bH4XdaT65c8GwnC0AtSUTVN5sBFLy7x6JUZ11/2Yw7FSAfiv4yCnQYe208
9uc7HgcHnxNYW6OVSeIxUUAF9PfTsfu7BKY4wVXOlCPQDaCRjE4CUIScUg+tcJYkYhADsRnz6Fg2
u1In78F6CPzqdMCydT7neATxpM8iMGvQzfi5VxxmKyQIqhM2OqkfpxT+L0wW/LsXoDTOH+Qhgosd
2FUMKk3TNaFemRAUMF+Log3nYVtWq3HI4NsZTkC84cnQwgqBguDu4WGftN8nx36ULm9NAXkQkvvk
139dmQz+efgbU76/50H8/PEbHIh7/Ltx/vZdcFHbTkO30zftrPn+WfDtT9bt1N9Xv/xFin6WYCdi
8+NftfOTF9+oRCMIpC/WxV+U6FdHM17I0I/jnmRoKeGIGywSBM3U0AYPYu93GRru93ho9X241vhZ
fwaV+FlvhlvC4GQjdChiqkDIZvK/0ZuhtW66ZmGzCerq3XUVcF+FyyaxRQsNdXJhk3UGXGAjwmRc
ONjixh+zQs5YHbmrumQo9DCqwZsgeifUaw3OTw01w5cxaMoSGJXFoLMkvEo9hcAl/STA/XmlaTIT
g1PcjEVSjdizMSz1k0CLoZnntsBzgupxo0ToAidXoB0OEe2TszbK23sRS2AQpYbaqooIBIsYAuRl
6QzCr+KgX8oOaMQowN6CRMMSlMIApOF+Fx/zPj8FM1nuBV1ebInKxwXcppLM8sYh66EZYgSlFHXy
YpWCdthUn1EwNs6x3CmL3uDAqZ+7NiQhX3RKOPjabaH0nmdN2Fexl0QOu4lcNRgNkU7V0YmpSSKJ
12Vl0Z2XWDSRJ0LZhWcjkBy5MMmAwssudDmIS0lWUk+HmSsX2La1O3MiuGpkjejunSGKlPjWV0mR
L4HAcy90Es084JpV4gfIinCGOgmak48SjkKdgtISuIJ7ZR7+AQVS+KkVg5kDO0u1Z8VQwv5BWMpv
Y9PXzjxHXT/v8lIsGz7OgL33nnHb6paBGnYmZOxaP3FDsko5QRejxmbWBUH7rUovlFTpMqsydwPR
KV1KtSiqVsZ+m/LypMq6RQmp+ryMEgwLphCuVzfa+M6ggouWD/2XpGDJNzcaEk+keeQT1higHQm7
d3Lg7tLWvVcqIPe5ctQCdAy9rqEF4SZmNvG6KDIzKCTztVZ5fUyDdAVXHKWXURonF20P1ROI3aHw
865cOqjjx9bk614NVwI2IyoQxJT9gxkUXGa7jZSeEL1OQp7N3a7OToSb2rktaOZHo06/mJbnXumg
aBn2Rt3yMCkh7wRVfN46vNyGLWIg8RSDe6YGOUZeDbz7GBRrGDW4uXtR2WJYgko8gniaXsVOgW84
D4vQxzS51XBa/JpLcCpIdXQRpAFdh0nWgrrQZ+uKdPdBYOV27BM0V4VxB6+NwnpbjXYej7paoaij
XlJ0wIsi9ilNbLog7Ugyj4eBWVUhTUByQXwTGIFuetzIMyTyDoTKrl4rUE3WOR2U31Bjr2xjwk+k
Y2aVkIycdNHQn6UyHVdZWLCLoohAVGuL+FuZR/ENIJou+74hJ40Z01WT58VZMtL0tghrHvhBFYpj
XZHxvGR1e5rVpZxlukCtFxRSXA5xnaWeA1LbwiG93sihIhdqdHnsdeASq7SvAhCFpdbHOQ/Jp0Y2
9rStiP7aW7dvoYju3E2RtHpTgyp61UCp9llrXhyTJARFo9fqxtAhvq5aXp/UzChn3jciPnZHMeIF
yqLsnEHBsy7GvlvWoxvO3FhJEJ9a9idrq3JJBR++9jFOZqFy1nlSZOuaBZsUhM1ZAHWd1ykQUGFj
aY1VcTIwd/ADRbwioc1dk3fYI0merlxQ0L2cFWaGkG2Xlc7FAkduPxt7Xv5RBKw5cctOL1I6aJ/n
tLuIDSvPokQOK1M15CIATfVbY/R4ywLUXsCEBJ96UzRfRzEgYAFdNgM/qWcm6+NVB/R4WdCYl1D9
m+RLoYHqAezgLU5XLpRIijvi8Ho5yqy3Xg9a5bznPfVga7E+F6jNsd9mUNrFuI1gH4fhP0cMFZnn
8qCBpTyYmcLoquiTdhMF2XnR1uoMGxx+wxL8f2SqXPRkcFrPHbS74TpxN6pO1JljMnwx9G0DicIO
sPthULpUaf8pLRsg/Qgc9bhpQjobqYJdwKCr+7VOUHhcmDifhZJrHyYj3zRl7SlBINTkaX7icBYf
45Kiz3zIGAYF2Al8W/LhNoq7voKHlpX2GhvHKzvY8o+Ei3nvxskx5BI1D0qD/xM3rV6nlqXLkmp9
harYXoaiFme4HnrPacox9ZohKb/YvFFnPRPjprWFsy1M40JGQ91lqk0ZeuA94jTvuuFucEw8+ElY
slWes+7YCbN2GVjUnrV1RY5xivOF1GV53TFmz3s2BLOBtuOS6D66gMxW3HDVmD9knYs/B52ACMdr
G3pKhXdd0sdzqkflBXWx6IxsTobesplAbu07Buz0lWOdtURJ3HmwPddui0yi1G9xR1LYCHbi4zSi
5XXQ5PXciMKsJct04DMeJ3/mFJULq9ryK+g2nM+pCbM/SBjKZQ614aZBgTxpZe7ArttYrSMlV6pJ
MAiyGPKbl9I6Paupqz7FMrObBA31vJHWHJfGqTdBDTuNMU3YWZcK2K5p8+arpAz2XgvYGPAtdXrp
WdI1F7DbJk9HRw33oGHvaoZGQ7pWMMcnaVc7V1HE+E2pDYSexDHUM9aJ813QLrg3jkEwr11pPokk
J2faDXIISy0IfjIdkBcHTC5FDbdPw5roNOwVKKf0MxQZvzdCbhN3LGBfgGxpY0FmDXP2WYah9ZDb
k9OuVhTC4IDPhxKkwTDINzsAj8uUoCUIY3475Hqm4hJvGlnH6xAb4lVRbs5NiMkXIet23gsnXZSl
YUuHxzlI9pzMJYfkCPuoduYYUqyH0bUXgoX0to6qtPZQXYyzpmvVZ8RAOc1hd2PhRhW6YkEcUT9z
CnqeBGUA6n3bq4s0zAVsLUCShV3hUxlUHcCeUXcDGwWbmvL+WNVYzpF2ynvYmcO15wydWgV1KVbC
iQvfpnbw82Cw/8PemS1njWTt+lb2DegPDamUdCp9kz8bj0ABJwpTgOYpNefV70emqhvbFSbqvE8a
omhbUw5rvVPetrpsb4u17U55atunxXHrSLuZEc2zDvQxtpT3B7WA/X5xgnwNR9fxfviVMX6uGt89
xEX7ye1Kbw9YfOfYqs95PthSgFu/P9kseUmYD3l6nltlXMja7rOIBkptDHWn/8xoHzuQ0Xg+2+Oy
cxu2t7XwE4am6A9VXri3MbXpwcrYrEdZiPww+8rLd06nqT8WFuFrJxm7Xd+pj7WpqptpnkQbxdoU
R/a7+jCJsdhBbawHI7O8k92U/g09/8Ku4GWfKdBkHxm5TwGyxqcR1hSMsAAM9yxlFRegnlbEyC5v
56ad0kiJJXdDaFDK16lf94VRzPdSKVBaMIwLaa71zVB0M/PEkYrBEXjfKHzTvRCFfSxMlhXfsymm
FyrVOhxsc36YzDL5YBZN+UHY1IAi6bWI3LjrbtpiCC51IalWEje+ML12rMLEzB0zLBp2sBD+/yIb
J6WBmZ38nA9B0IXZZGUjJWbQnKrOTvrvTpV7fVCExbBafhs6nX8VT26xQ2Cizm6ZdnfS6J13Qqj1
OuiUtYPITqIBrP6c1rPeJxT+n7T0L3PQ20Rm8260s+saio6nFOeq8KwvmSfsEKyhjLoYGD/0KvnJ
0pN9sRpeDSGXOrtuNPp96+hHla5fM8+481uhwyCd5A5sAHy8y8yoGer5aDqGiAq3jBZahMustKp9
mScf+CzOYVx9EQV9MO4cuNDQKLObSWTOu94Vn61exOEyDWOYFEUJ/O+rqK1KXkw1B2FZrW3oOw4i
Bsjyc5J2zqEe/UOawN772XSTrsL+6Ki6LCJ/QZMB/6IOwEN2pI1FR3ExOjvdrEPYiOro+WhidJY7
n1fDXsDjdRtVgX8MYte7WWRaRK2si3c1w+/R6L297bnx+2ro5ak14vXs2r35Lq3KbDcls4i0r9jm
EIxeZK3nH9Z+0FELwhWtYpzDDea/ro2Snb3I1xvX5OFyv9xneqjoE1o1RLL1+vCXrvWv/v5XKdIr
2JCmlLN3NiGUJ336w+egUxoLoKPRzy7yqqetMxYvPivts0q7YyEfhFl3f7bUUjVbtlngLngLNXyl
guLi0iQ5AckV0q/gxcV1Viu56ja7sJZG/alzVV+1WZne+EVQ3L99qQ2TfQauufQzOM6srfv10V09
f86sy3K5pBWXau2u3jNH1hL8KGm+v32d1+AwFxLoRWj6sSACmT2/UNGsq1CFl1yMiGsOqa/EhRwX
e19ysu1tpwrAqSlIzYyPXj0isKCjnnWS3hhxujXXccrdvX1Lrz8xNgYHTNDjlBHieV/0/qMJPzzQ
ZVx0S63fmZVaj06+yWVEGSD/gZNTfy7jxHe2VMyRvHzh/+FHv1Mykq/LEPvPZPgH/OjPZ3FYT/LH
nz/0N3hEbgVnLnkBEFHgbSEj/wWPcLAyuJB+BBybyclzCIz/wpAEkBNx/xxZgnofTGEDa//ClDbj
GOJFkv4ZC6TJeO6/wZSsFzAo52tYrBusGpvQXJgvVw60M8vQlb11WcO8g31OSZUtJ+VO2TFOzVpW
YZOuVXOVF9BWH7KlFhc01Wmrwj5oEeZl9CfWbmWjm5bQzaVeFXTrRgn81OMFcQ0E2tW96n9D4Gxz
/Ze1gCMquGEcdJ7p266L6PT5FPX7cS5jpdUlbPpy/yQpdDfYHFDXvJ6NTYj0y6f9h0WW88peXVKY
luUJ10WSytd8QRkZWem0Bv34JQbMq2agOovKCcP/MRci6djpO6M7WfCqn6H1gm6hg588cQrkOMUH
N0mt5iL2MuasnrwN+KaD00d7kMhpkAI6yHLQjaUsAu9LEDx9FHHdXKJ2Qe/DeWGQTVYRA793qtvI
8mVEzpPMNe/a2ERipaadty3tPg51C9WQdz6XQgYK1ox6C4B5pl9Fv0kJgfSDL0KlPfTjeIh7Y323
ysx+ryyHQUBn4j4qp0KvJQwYQ71J6pTfIIZBKAi6PWeb0s7a7hwdByj/E6ViWQZYdub1PFuvUKca
gBW3yZOob7EzH82Pa7efbThhjcjF7tIbFnPu6Enft1JYLB9U5wLvAOzQ09p5avWXdsO5TNe6mD3j
IL1Vtp9sZwSrH1TP+Et6oHmDHXu616pGieCU9vJH61uL8cWxB97cT2XaOjRLg0THp5WdVMEPxdLg
0mU7cbftWHB3do7uNlr0pgo1zDxPb+PJQiLFOZTwbT9Jj7yo3cd8RmQ6rjL4OI2KHw9mS1W7LpN3
qRz51Wbf8ZKylQ40lIIwyk/pXE/tSWizqva8R8BSN3P4OhmVwrxb3KHTD6tu+KwT2VLWJTo3RGB6
+yTeJn4Muqzg+7WIbwJgVWuXUSd7kZ6m+V2azPrO8M10CfOFyeskHFyxQ/1qDfterdAxZWBxl0p6
s7drJrvcixh4snQ7C0nHvKzv5WAP14YbLF5U5THiFQ3s95jkg/tuXRP50Zg8hExTW946YDmP9iyg
MoxS+FFm195jnRTTH61jIpa0NEM2nc3lluoeypmunzdelXGxnu1FAs+4DSJHILp+uLMzTQ/qTmhy
wkl5DC/ES1LdmMPiOofeTYwaCnrsHEuHq/BT7exyRqT951wtfLvMacX8Y81XGnT+WuU/2gVWKaug
b35KgMG63cferoHIURta71d7+/JlYXQyNGKY+7CYNSJQ7TXtZ94Mk8vLayZl0Tao93rTaPtPT+wl
jmomgqFR/5wyu7XlsQB2unRtDTUeL706JROqjUO+YenCcbvTmGpoH6fehLNeM3IVuRSotCxmW7Bf
lpz34gUbJzoikkYpXNjqfaG1YXw0Rk93V4OtDHW7LgF3Uq4Oy6+u5jX4kAmzKu7jKVenpTJUF8WT
41zoSWwaxyc6SQ0D73Ix502DFjzJrCkYTjG44XIQrCrpue2INI2eBnKxGHw4OGbmsZy2STEoEI1w
mR3W0J9y6dGwnMi3/FR+Wkp/tG/yOGCh8BOraP580jum0kcD65fgiaFRJPly8uJE5V+UpeakpQ5N
hm9O7A/FH4oVwkqjJdauummqupZ+uCRGjJK0TAy1twuL32QynM595/HNh1Ihhh00CgF/jLviu+vV
tt2FYu2QKlbmZNs3FfuP7kJUEAlS+9r2KztsGsJzLlLbQUeC5BCRkJEl5pds0X2YZYl/XZPh8smd
xjhqtPXgTcmCSqZqxg/oqo19MfQpQqIWtceYpBdOGcQ7J46zIqyyaQ4tx1rdXepV7snoZznDseQo
Qv9IUrCKg2hdWefIWde4ZpFpLlpUyB97t7UjpzK/GDU6oIH2JSzWegizFDXeySrs5GvZx953WkRk
xpaiQy0l1KHq6F9LtdzJxku+uM5U7ys2KeQRvXPvd3H9xRJpdbBrM4kjT1duaA6eug0QMUaQp50T
2roo32VtUn6w894LA7MfDtoAzDemZYlqlej9VM3tzVTq6soV07gfZ6+8gylvvyDpSR8mQWPtmUt+
VF0vDt3aLaGZN/VxyprsIell+WGuRJ8cFDD/VcAGBoTS6XNpBMWBOHCknt1cI4T0PJa9yWnes+m0
n2q3atNdrvsNgTObPwDot1eL/ib0pYtJQnrjct3KxQmTbKp2Sez1PzLlIZwdhTjZOk8Oc2nb127S
e2KXmm69hstKObDrlT1ddn3VHP2yWzeS1mlQHS/2IXGtuzxu2qO5pONO8Yyf8kK1c7jYk7yoV1Dd
/Vp543U3iPghaFN5NHpdHFwjkCAQhqbtW6W8NtKhu2TBXk9mXa8Xs2EFF3oo5v3aKxUNtoATg8A6
pXUv30/ZpL+ZSJYvoWj0papVUP6mE3tVzD1FpBGStsWlkgv5omvpmsrx87KNz8vQqlNRoxgxZ3j8
UBgKFbM5NZcxs/z0dl30oimjEPO87chqJCsWjHrwojMRsUbKN7sBuBuraCYyFoZ22Kjwt6/zos98
uo70uAoi+S0L+0X1NaWNHPsgic+i2CoMz1Ss2ZuQ2X2yTvz7i3FiwHYmKlaiV/IAizlsgHEHZ39T
+6IPFqhXZRk96R3evtTrQhY+kwPXqMU5iuBVU9slgdcaiynPjlyt6xr0++gi4456f0Bqi5LxN6Pk
H663kdgWw2SLl/BfiHwsv2HalpV71ksaf/y5BdWpyY7h1j3VCOJHXu/bz/iie+Xb8XBb32o7m+Lr
ZbG+VokYAjWIs5I11dVPywsLKjtwvdjsgTj92Y+MauLvppGzfbx9A68HKblPsEd4rUCBcAU+7xaa
WnTmgpQMSgN+bp7hlhdrbjgX4D/d3z+0CP94FfRIiGws16YzeX6VMrbnOs56eU6Aik8rZ/wCPq3z
b17mP12FhtJ3XZJ3mHgvriIHx+5cg2cJut7fycwrI3uBq3z7Wf5hmLiBID/Wp9uh3XzxxoquwgeV
Ne4ZuwGi/ye94LTOKPfXGHPK0C4wJG9f8vX6xZrOasJjoQ/gss9fX51NUGsIz85GE4NJjn5y1uZE
KTKWTbCv/RUfj+w3I8Db1329smAJDDCv8bSB/WpGBPacwTO49rlAx7mPG9bJQaLL0rn0fyPD+odH
ZHB4oEtMdVr+F4ulV86KS1X2eVFphZEE15nuB+xjggFTbB3cso2af/98cgvKADWT0nVeXHQys9pJ
A2md0QBgGaiEc1GafooJaGt+3r7WSw0hU52zizyXUyKRvvivZxpgmW+ynpy16gM/zK3KnZFwmeV9
O2l13eRlitZjpUxeZuq6mVqrv0a6vsQHYfSC5qJxH8sEgZyV9viZfF2X6a1fSKjtt2/19QjnvFgH
WI0VSQLQbPPsF0UcqPiMzjtmhFcEiURZnLWf88Vgv5xywVDLA8r6ty9pvZ67xC0wq9ieCWfmrOfn
10xK8BJkywxx36DWXXxnsz4ty/DNV5ucLG3jbbznmXXdjWX3eZpcxHhOFiBb7O0OTjQZUcdSJWVH
OAIMcG/f4D+9E1bKLVRly8izX8x6s+tTPfnM+gop9nVuuvkXKzGcc186NZbEzvwdjPNq7mGy32YD
UA5DFOfX8xfS4cSk6F81UsPN3GTmCJfWrmaYLi3d+NtP908XAzdyzC0hazt/5vnFfE3yX9IF6/nJ
RYd9Lrgye58uxzVbtJdvX+zVp+bJfB+YznS2He+lWqsqDAtewFzPMt4shgk2gD5kItIlvn0hG3f1
cyiMI8HlVjy4PBym6BcDuXTSbIFVmKkgVNrfmvRwY2SgQSg+xEaj+8s2n0BCRCL8q3ROq4WOxHNU
2JXbNth0yC+zzchqzDRLUW9pRGCbK9A0JFAWqJeDGmqzQs1dQXP85EMc6iZoqt8sHq+/j4sim9QS
9jWHHO0XsyOrV7/1qr4/23r1d3M94smFOj0mJr7Dt1/aq4EuSbT10Vhvp6x5HN79fCgMiWkP05Kq
s9qckL6d8/xd0wWYmBa8lfXyW/xw271+ASwRp7AekhXF/6IvfPWVal05VqdccUZEJL4TFj6dlcDW
+wSISK8H1UHa4H5olsX+zUpHKuLLizO9HAlzgiKSfFKc78/WOlHGQybmLD9bFkiSRlkDy90fsQ6O
jh3NS+x/lVZRiN3U9FZ/HSSYq2uHs4dPqC7wvNp2vt6bYwWKqIsNr+mUtzUWhETrUHuMI1XJPj+O
/P5bb1iNmt80Z+4pQPCMwgTRXXPn5r3+qLbhVRpsBsd1UFZ7ntSKndaWPUTvvBnB+7gA9ysAjuIw
e3J/+slsF+9c08ASYFpFdTeDNlwrORjHRWTytlktQ6OqqYsQFLtGgu51tnkFLG3WUe+5YxCmQrVX
QyE8K/LKVs+7BtEADbTOzrOfWZGYSndEWGKlHZzo2GXuAPZtTnPz6Oi8bpgzVg54NLZWaX2blV8A
ihu43iMcvxsYuiZFejutC3/f+PLmQjZAlMdABXF6klNBV1R3mn/VHbrvp+JzKmKQl6Dc6pquZa6l
demuP0DLszlCaoPtLlzVglMc89KC4xTd/y1OlbK5QswyDXc97i7sb63H7G6sqi3uG73ZPdQ4IBzh
8AZsrabtX2Hvb4p7r7VwLPcmT4Gx2dXfHVljqVadtUFRc8lnXsyMH+TR3UcX+aF+aKHigj3ecnE1
8TY3NzWyggMiGBTfsl25PDgIyNWgNwulj1LJ+Ss3YJRpbH3Vs1PDWeWj8bA0GZfuCs2uFZi1AMJJ
S6e3b+p5cod7FBBpvysYLukt/SrCVAuPUxshoxcX06R6r9iNw2REuq3beSe3TABXJ4ygGoIf3Yo3
Z96VwGc/X/x0t+PynDLSKEowLb8de31cSnrY0M4CUMZkNBf13qpdBFl+hgT7XZ3ii7jG/rfc/qwD
wOzxHutEAjWksgE3s6TnrJcxQIjfgbY1y48A/9qtrycErk8QHCZ7bsZJF2T8uY1kPE7TeN8jb2lP
P6eVtFlbzG3OzJ6T+4+1mwG9ze5qvbcWK81OoL1g8/YgWMYVTuf+2PmSziwtXb6U3W+YuZP349c1
a+bpsGTg8D+pGdTuj7HrbIUEIkPwOPjzx8rKNyRWAc+HbU77s1gmCPzT9ufJEZAxBbvyrlwPPiIs
zGzJD41fmP1lFSRM06o1YBrKVfBiRYxZ6JAHdpLd9XXHjViot9ShLe3+vtZWt3wZF89BblZ6blHc
+02A8N9dSuu9zPNaRKOKs/W7b8Bk7HO/s8XdarWgwOlKbeww/2YPEaILDYD1PAWuYKwI2JyCGTw4
3h8U5thLQldtbvewzKYWN2Ec6yqLWMIRn5WqB61fS0zYBxA07QNJ5OiNK9NcgNpAyAcfgEyPUz7/
3PH/x5P+hidFcfBm4Mvue/k4P/43yHmjSX/+zH+TXohQpCwGS2IGQXv+hyUlBIaILOmCtdC+IHP4
D0lK2hxKB9sFoSCeEbsSbc3fwnuf9GCLvY5uB1gFacK/IkmDbXf8desOtuPVmDuUWIBzpnxRLBT5
lOaWDroTFuH005BDsO1kizYuZElGquapaji03XpbNraeozKdIuxKAaotsz3kUwYSrB1tfYqzsUrD
ui5klAXm/H0ZpLHz+eWRHztFWCbDbU1fEKqx/PKE2TljhsIsCdipyZ7YsxfINeQlZqcYAPghH+b6
iuZBX5e5O8yhP5r65HV9LCL4PnXmHGzWzCYG5vVKNNCp6kLKcXW5dKjjZeVsWhE3P87cHEuKku2F
p7P4Ai/ocF8TiHDGev4Fa7LxKSsrA1NMjfsHBcJxZAXYtwlTsPX79kYvIBHoV+9whX8Dm+AhY56U
oJk7YeO8DIjG2UFkGWGOge5IpsmPFuEwishgaHa1qYe92+IeIGamPXSaq6eTfSedxYRPHN4NDTvh
aNt3meW/j6fxnRWzSadL/TB32rpa5jYPy6LGyO3jrQT8x59bXQm//RRXA5oga1jOxZp8CbCRyw63
JSXtXbEWXzp3ymFnmocFVPdzUdbmDodCijqxHQ+juU5RltURQxBJHV54L4cxivHFTmMXSpdfDcuL
N1N75g0pL8ZhmIoGMDwoPzbrKD5ai1MfnbpsI5gK54AZCeXxMLDvmdWPXre3VPP6FOM8HSAzHhth
qfdtMJDOksVUFk5b7mffbm/L2T3FvvYxBw3dzTql6pMo/Peyz5ojPrbsiII3uZJx4UFlBRYbiPT3
qvQ/lLo1IEqc+UMi4uQsKjSxcLh9dWcH8finYXYK43xnOneDXTrXVdal1m62U6SfTdrpPb36g2NY
MLfg1ekOAeV9Xw7Bgaap3jlOKqOYmRPm2ZSxOxkTUuWlC6AInJaipbUs2p6VCBHL9cPBn2RzbWP+
vUwSYxgPszLcDx5V6aWopPlF8OC7fh2yqMpyO4MXLJrmYPmI+sn0WM3LeUW2ftHQlIaumw/rD6PG
fXX0VdPEP9bAm9+VtnJIUahFsS+xtKnQIqigrXLr4al5+N9C/5uFntAF+eZK/3dE9y9eqp8/8tdC
v51+AOoVIMVDEw6mS5P0V6QX+Mv/obqiY0YQgxjlVzmM/D8iHNgVEHs8LfRsAv+VwxAEt/EeT70c
WX3/ZqUH93m+0iPDoTvyOL5pa5PIBXq50vcjSoMxyG7zIsC0HWHxXLpQJYW8CeJWiDsBhNYfm9JE
cBjHHFrnhvOUSUxU9DvLdYdCjjiioivCHtvM4NynPqlNyx8uTsLCjGShqrCd6uKU6Nqcb4eyM79V
Zjubc+j1deZHykp9EyLTaohZaFK78KdjE4hkX6Vdfq7y2vrhJDXFUYAv96thb0yvBCn1CtFBeSY4
FQevvHf9OT4mutE7JyjNGxJnmimqHTmOYUceThGiJVaUQY4wPnim8dVHCLmr8L8DUQTetUwR4Wda
54TViOzCm9zxy0zUw16YpCSFqpbpvfJ8VvW+WdbbadRxsGvtuVJ7p+WJ2Yr04O/7rmyp9dP0sosR
q0xPYtVZfs0QB3zoJ5nm1669GHAOrXeTKVOQTILontAVSYTE4KVpGsbBEkxhbxIQ9OC5w1Dv+BLr
p3htamQawYQLYomTB1C3OAj7hlIxWrn9i0zG6aWeF/INssxyj1Is5kVSO9M+oPWtI5MIAuvgES4A
mYSW4A9aLYI/ki7vI9+bqrPR16S3GS57QVTF2kfROHtj6JSCIYHPx2brWNJe7zA/9XDnpbd+Hsa1
k7c8iW1GdsFquKOCXXYZRv19bwIDVUae/vBUKfZpkhWnPhMshImDDKLLRvbq1LvrtCD0BUFAsrPR
rdwVkq18bRDMmlVn3aHTmJE0V/IcCwx7oVKu/Da3AZ5dJs01mmXdhik5hmkRJivnlx+62mivBGrk
9Z1Zj2iTz3YhZr+NAhgfH+05WQxIYrHytbei6NLmQteZJeDgEfuwz/rZFnFQ9eJqjgssXyG+L98v
wpbT6cSuQhTh3I19wrfS1uQ9VG2N8NgzlqD9WKrJ60K36c3dCgQdh8pM0es6y+L1tHAJboS8iVVw
Jdsk/VZ13tpC1HqFF5b+WhlXk4utmJyjpbnuDT+7mmpMfDKu50e7SmUbFv087leQwvViSdbUjXrs
jljJSmmmpzUv7YZAF1Fa4YD7wYoQaRrDCfG5R1WVZXRNq6WjtKMEQ+YTV8zs2CfLxGnXbNipvBnn
qI0xaV9pnaFdtw3hRE3K19y1UzVZkVkbSoe5QbF0C7WV9ZEi5MN7R104X2NiMY/ISMddikNxZcQJ
tsjcg6spDS/DgtOU02GKY2ozl26dHITSnz/ZWd8cB0x2bNhmf6+XIdd3pKb8aeigZk4Zslki381X
93ponF4fhi6l/kzGtfm0xI0pQp/Yk/da+3aDhqxV9ZH/iKYiMCg+TqxE64PAxNdc2K4ElsjKEj1L
aab2fPGUfuY0rfoxG+KDO0KAOJnb64epsFEwzcUmYlPxuuz81rAunR5ttI5zyjxM7OD6IsirfZ6w
mrmjWaNu6PKjXhz/nBv+Wuz82ViWqyfww8NxDgDTquLo+3G/L60kNqKMb9UcklbnO1sL587AwTcd
nDEtdzLI7ctG1sEelhsJjZFtmWVia7RbLbIdIU8237kQSf5VdV7+mGM++uCocvq82dPUXjVCMNfE
Mu2MXDvEfEljuFBJQoodwSX9XqZ9oi75PwjySYwtzYl4ynYlVMgHeTkLIntsSBvhua0Z5mspyIwB
5aAjlyYtqVSJE6Lzmk5Gp5xmHw/VnCBBdytQlqZuR+o3OPn3QEXOR1L1/iBSQSL+eIpOC2rTPkl/
9u6km1m7ZCAUZ7DT7sILyGEiYo58pdJw4yRqNpFTHffiuqzscQor5VXWu5kq6B35JjI/+l3jfOqG
5VOyLCQeDTIDErIy5D/RNJlDH9L60pRXbWVd69Xq77ET5ypq2L+SO2sBKob7EOWq11PlYLwiQ0oY
McQ7wo/ZvxZ+Yf1EsP9XT/2sp/5sMG+p9f57kv03QvpJKyyA6v9DML+SF39ATf792/97GB6H7/3f
Abb/+bm/Siop/49SCn6BGJOfPfLfJRVF1pYAztmsnHeEvngjiv8SGHsWp1QRULFVYE/m9b/KKcvn
UBcbZBw6bJOREJvwtwP/L/r7rYRU53nfvF0R/TzEomMDfqOn3SDxXxg2EFOFkxnzsG/FA9Sq3Qpm
VWS2kLrEwI1t8Uib6/aYqNZ+FQz4xU0XfHOx+TWplSBBsLGXwjsHBFGNu4IFrDvNQVX274DCWmPF
x7647Ve3GPKl2RlSlrkTJZ4nrO/eQgt2z+brlY/UnG38J/7ZTl7jiuloWytrS5uL0GnhREotk056
l5Qufu6wmYHZriw82Vu2BbF46yUMITkmRj+heox++aR/vbRfvRvPGWHKXHNLB4Bygxfmrb8kbzyr
ysaUsLDvMQto3p0GcpHEibWlV96JMNkBLFhn0FM/SjMm++/n1COMgfzef7j8C6sD16d29oi/IXaG
L8XNPP9GOnd8li+ZfcutYuN42FJcmigyDYwuPyjwbMVOmA6JSENDGICvt7Nw1t6OLKHl7JwpoGrM
3w09OnwuJ55AVP7mHT2vygU1/2Zu2cTwW2APw/L5PVIQGnaqHOObNNRk2rtEe4nXHUgrGTBY1WqQ
8kvhmvFw8a++zXZdYKknwYgNXfvyui07qtcYjv8tWRlzMiRDpUTMK2K7xvBBQEJ2U8fpMAwhaKVt
y9/QYaBev8BO22MTkbQxowEyHZs59PyxE1T4BhI15xvojdc5RG2ZEnX3GLBtNRrdx3VmWI31zim6
dXwoenI38WalEHbmb+7kOTHHnbDRCQQnkKaEbr9SELCFUDwiKPszDjSA+bHp2ipe9wYVU7AeV+K+
+Cpvv/vXD+979HQgfxzGtsVdPH94NGVxma+m+ibkzCw/rJbUFho8NY+92Gd+LOQXNfLWMSVKNCVf
sOETurxHj0g79ZuBYL1YyXgBm1bgaaIiB3tFFyYBGXBBOxhfU8SHlXFaBgD2lLzeJu0bMiZzgRMw
q/rVbsNlExxQ9GZmOlIMS7zHtQEU/RBgcVf1rnMbZd+TBFf3X99+Z88pRrBTFCy4ODiM02MNJ37z
+Tsj1s8n80svXxeFsZkI6REUX+xNpLxENy3KIc2mtdGDMmmGudn+QBM6/tuXRZePtgWWHVkb2OzL
2wDV74e1l81X6CyDNTxn9dIzycXmsLqXTuyy7vdEeRSPVe5ilotUS96fe/LRVk5FSDW7Zcc2BGTy
U3Wmy+kSe3hL3/D267JejjGsOo5EUggvyxd+ZfNaHCJHCBxxvvZoMgwK16Fvy/G200PW1rDdK5HS
RERWE/8GX1g1684v9Go8zG0bX/SBwusYVVqb6yXdeT0g2gU9jodohKss7yX8iYawcYKFJdE28tWq
STsIAASiAiMtaSy/eaDnNC8rFRAiOIlEuAjJy67yfAAwMutuogT94rmNm7tRa/ouQzGOxyCAT9uI
Whrq9efqiYKWf0PyxHLSYiXnn5Z5cGR3GGeQ199NaPFyFYeBphhxseDboDWvhkWxFD1hUE37pVXM
om7v9IUv3tlWCqPm9DTOXRjECJA/Vumyrl44pmru0ogFf5b3Sadj46QqkUMhG1Bs13SlW4GwiKkq
g2MxutvnaXonYAhhAsIR0qq80B91KYu5CM2y3DYtklQNPlBTByn/0SFMSX8keWHh2zm0VPzRkzxB
BG3rwq7iOBm3b0dAYUaB0T1dnrg4LNpwa0vOryA61uTOM6PeaoOhdavicell3bWHYFLW9CCcRg9X
SsF4hSROK1oII4mr5USjMSefa3oC8XEyJ4tB5uHzz39MXb2RW2+PjZdLOG8f9Az3IMZG+P+X+V9O
vNaJFbTlF21hEsXWbAME9OGMGrS82JIJWSjevuLL1QgxMDIp/JowN+zdL6/YK7NP58qZPzt63Abj
PIpt+bMhctm8JaG/8kucO5pBONsjiQrvnsgh9ZtZvlFEz7ZR3G0SBxBUkW2SZvtSfKod0HqU29XH
StTV4JCTPbrG96ZLO1ajFCjI2qvYa7LbqfcTVpw2JYyf6NbBngjv92DGJ+zfSXdZxr58WOgo/ZUY
VktO94NvYALtXI1mhEFEsmRuCnRkoYghlJjsCNKn+2YimoF4/LwYtpk/cXjsDScXeGQ8OoVyluk3
co+X6xrOaKBLTj6wt57AeZXjV4B8kbHTex+msTYpYl2lbIrYSW/jlky0jc4mU4hhS+qGwx/J8FTZ
ovfZhjTN8GzHDzERq9yv3WUa90jW2s62RHa6N4GUyqnt/z97Z7IkN46s63e5e5ZxHhZ3QzIicp4z
W9KGppTUnElwAAnw6e9HhepYSdW3ZL0/WihNqRhIEHA43P+hRF5Ew5VNs11PyYktHbaszsAaWEb/
PJd+AbDAbAbnyrZJVOMJ4vj1y1FiQBZ7Q3jEfg3nwmFtzTSfuIDZcOS+dL+vY0DjmmvL6P6zxImV
e0gZBXzdz0ZhkcZbaHvwq34AQf65QQTUvShXFOuHeNBr799l6J3q6xLjBT5G5yBajrURjM5RhMgg
TwjCw6zTv0l0fpGi228tsoBFWywV6s/kez8H7VnVaLtKBLqcfNkj1TwOTC0058r+y2yGtY1kER2w
7S2wu31/bA2wHnTx/bbJ9WFrfUj/x8gx5PpKljoyHGtQOcw+NIeIJl1pREwxd23EHt0kYXOnMK2E
tZmMhC8s58zkX5yxLIYCrDZDMVN8NebdMqBiSRQIqfOv8/jsoXA3u/6fg+1/OIb8skZD0gWyqwDw
7Q5L/1uqa60b4pH+YLwsbdATHc7pLSILaqkTTpYw/38XFn7ZjvavpNhPIZZt6T+g5iCvkELiVfEy
SYsZMmuIemhubjPj41bC7b1Dtho9ojx+42gGvFkgs6Ij6e7xfh1Vgz6PTyesOmazGxIMdkzX04gH
FztAa7Dw0f9lo/rx2HL4Lwwl/KmOtcIq2h9HXqv9QRgAPvkR6SpansyeNh0kgF0l/q325/2c+s+j
7f7S0WbOgUEGYgdQDGG7v5+oSAfhN5hKI96CyHaGChgmFoj8mFl1h5o2+hKHoaAfHMaRbUdVQZV5
KIcrs5GO8mIKb4NxPeat4d7S5w2cZFh7lX9Bndy8WDPp+mkddH3z1QUyNT61PRXsz+tmNeu9u9BR
2dKw6iKPtij540QBfKUoeYc4Zab62G/N1rpxzNGK0g6WjJVUagY2EvdgbraK4vOCtkeSo3jEYgBT
vCICoAyvQnEEKSTpPvvNrN08MZUlV3kS0VpYGflbls+Xc0Gzo4Ej1azbxrGWqSguVa3RUhomUfnH
BYU7J/VaZCReVr+3yzfpNjnML3e2rURzPu01Ml7zFKVRaa81IrxNfgHvYU6H3lxRzKOSZ56sld73
MYdpW5gHUfet+6q9Ja+N16g3lXpRs3LmW2OaO+OJHSOQX8GI+uPrBgut65GR6EE/P0Zqa+pTVlLd
OG69G7Z0feresYskQGuM9o/VVmH3tbBFv6iUqaKHb5Gc19VMkF6frOpizrrBC1POAV7jn7IW2sAd
3Tmjrk+LL+ypKb4VYefMjLKCCDO6t5vTL0zpzUIhrXh0fHP2KT92rhDBJSrHZdHcdJ6qh/xQLfm8
LjewiimlHzO3XaX3BPfOGS79yi3y8Mhc8cE1gPUzST+bKSwR98gNemhzWkDeriBNoWUMwhPiJ7tN
UkcrSoXpIkrpfcDvxfemSybHiojU6pC2IHYmyLooamrcHPz7xg4CfkBG2H9plCVsHTAFnOrHZOsn
d3jf5BCBtKz8UeT2BbRgIwgSXXm1DE6qA51Okddd9n3R9AzaUje547GpfFaZptmYVF4Refm9XsUq
gocqM6q1OQa1Y9jispZ0V5Z7v3I86GoDTEsCVzDOXlG/YUOTGdu16zYTI2XogZB9S9QeCu/acLIx
aG4w3yit5gGt5yrMDmtFIMgPfWk5XDsha78kvRiNaR8Qd9DlkJqiruBxdbNpeN0HG4cdvq+tmih6
lXk4YAHBOZiRtUNZsoMkFrLZfAjXT8oSD1T8yendYuLuE3TjaAYeq2LdR8xpYK1FCDcVM3KnbbCH
fICUeRgk0TpDozxsMC59mhIoCEZ49Hy/VcwQNoZvqAL+sJdMsDfiprB2yVQLurd/bwm3sL1/WY3a
x7mjOUAtyQBxxqMAUxYW7jcE3CNOHFjzkGklawjmj45EWHgSoF/vykG+zVByy47xMoqtPxVycy11
G1bBfsklT1pszz4zi29w+K/hPTPUPsH8EYeN5crTBr9ronYfmmWxeClbbDisXMMC0pJ7/HE/4+g4
wzsFt4LfeUr0/nPtgdB1EneNKADFIgDjaB5+zJ5smyI+MqiM/eayWX8fDMmsGekIfM9xIw/9Nf7l
TF6N/n45Gs8/hto4v/zPQT6/jkoBKMTARiEswB/JKJb3uvRRjDtB4NDc9GBjFtXEqFflpfnMATzv
o9g7P6h+W2amGidvOeaXnRXpzAN3Wyya1jXSc4zSYrcNL0Hgy+KqKHNktAdqU+9Jb45aG79s0Pcc
3qPzCMJ9dbnD4XxPhV1yRsNbofNX6wKHiP10bp4f7Xl6AECh73bA+Yh3HLyg2W9eAZlinuYWHFMS
Cbfw+aXuB0yxXjegnXK+4k6dfXjPE2nDPoer5Cb3T7HKceJ9GCkiL0hPvdgv/TygxobsFX0LeJ0u
qlZQP+vqcgMwpgSIcSpaJkIFEoTkTVTle+VjWnm+5RLYw7vl5x3TZ/LIWLn5EdsD/36ilr1/ICxQ
frhLHvIDTNC+HNrN26+/k35erK+yyZu8pIdIV/8ZdSILLc560oE1XzvnuVJWUzQHpx9DHlXLyOWo
0qn5EHaAni+vRFmzzy/WsPnmK5lbFS6pGAx0lRNzyjO+HJMK1AdgQAtqmw0FA0o2PKZCXgZ9vi9n
5Ab2Qk+tpV+Fx5pkUekrFFgb1V/Mbo/eQNJEboN0ZTbR+ry0IkvyeoirEz9IGr3mrh0kf+t2pYjm
matFqWiglt/cgbTMKAogYMy3W0XeL29+lylOAZkGDTena0Qor47KAVKA9clYNDI8NC1bbHtQRpdF
0yWqKOOmPgJFrog3edP3dX3xo5xczU0xVkeae5x3v2h3ch3nQlQFw3Fyvq+ZoUfqkseerXW2vTlY
aqzz64Dbz+pfzOdbV1E+MUQO6OiaO6rzdfIO/kZ3HwDB6O7DZylgzGNCvWqf4uf6aTjVKyNgSXu/
37ksbX6MTHBeP5SUQo0YtDJ15Qj/nS5CN67UfnvrIK/DK2Bq7mdYUBET8+pcZNksXA6yo+yGMbMv
82zY+AykLPfSW8axnKrh4Lk19dLMqjn6ti1npy6ZGwoT3jV+Aft6moFDUYTP63AmVDp+ptnzUEqM
GGbOevvgydLZSwWohtbU4qumy3k7el7c5ceV9CwzrtYMAnJ5B4JlL1L2ku3uNqgzx58fwZm1OjtA
mTV0cfRX4TVTSunC8t04oAjkf3JzoJY4WrBX8/A3AxOS7OjTYWdAWy/bp9tojxaT7zySuCNRiXZK
ZPqWq3Xz2ix4rLEYMZ5HkmmqCpsYIv8T8Zb5ZaxiYwTgV+33kIkOJYgjx8u9SoUhyV7Npb/Tr+IT
5j/FYL27qvGbO98fYNIfXbufZuPfa2lVKjuwoyFUEkNNqvEcCxsrGN+oSK71/ALLp8pzwGkaIPbT
GpDbDF8jKNiDja9HSGmCvrxc2gjtkG2q3zZX2nhqSHYHhExnrGbIKaE9R9KSzPIWwHOy8EsDpcRg
pTOl0h93cn6Wg6goECeeh9Imt/U93DTNsse/CAENfpD974u3nNr9FdAOGDP65vvvaP2jspLoXO8v
zByqE/iS0VLcX99kgqWcky1md9sMVvqAQlqwr8qo3f/nx5QlpyQSRajl81/nevgeTo08GRUyrkFs
2aMZPsgiyNc+XkHf86A1oB37ch26fZXnxraXAyf6RPxA2o5ogawi89s16T/cUbfcrxyRY97644u8
MWJLQ/WAh30+sXVltQW4sdDtdh/rc8Cqz4XGIbT2YjSKJ3sRchr90QU8kmMBk8XFAA79GV1JwT3P
K1285aq08z2NK1zFdwRLs1+W/L7gjL5mH4lRat0XubD3NiMi+sDa7TTINiBRsVdMXdseiqphNR7P
A0IdeA96NQJjfK47WUZ1DeEJQ6XfFL5+aentxD76rWj/75JPf1cPK2ZgbtSr7ecCCQquOshzxWqA
2NjcDYa7r6BmofBSxEs57Nf+m9Pdz/Wu/ev9vXGC0RLKUSzcn+sJo1S9sU4BpapzaKyoAXMVnANY
Sf/8Vb8U0FlNAPJMvouSFX/7+7H+Lw3eNayHMCOV/HOOmLXq+2QQmeveQw/dZ3eEuRs/ZLlTQHp3
dHlkP4LjP1/LzyUEyHzMH5hV3DztcOa5/fO1oIICWoql9xzRVfM/lQihE6KnKURZaetJnX83zn//
Qnhq0O182MMUF38VvquL0bSa1syeAESzUeQ1O/5loGvC3I+V/c83aO0tr7/A0LlDaremF1h2aFu0
o36p7qsGZ5AORZCnHxFjLba9aA/lRnveUblTuBwrrErGR7k6ukpb2e3x3BkJDQhYuGxEv7min2c6
Y85RCqs3WqPImP1dS0BHprEG2hmemvOiWsnrWONKgpIejmW4lDyCwpWalRk5bA6kFkaxX0glnEEi
dzRwsj96rdN7ZqwILToh1A+8nPWR4UynHc6TyXruZ4lzmP3nm/j1MfLgXNMxPTomGNT/jZLLvjvM
YBCXuwLXU4YT5BZPUExeJx+1EeI89d9/n2fyIPc/vv8rmSBQZCM2DjJ3P7Y9hbxlFZuoa3l9DN4+
/69Ka2ijWgjzUFkkcLNU/xYOnDWjEr2UFdvNngWTJO9PI6gb1gWCD/uG8c83uMeXv0xTJgTtpx2S
Cx4Fxvmv9cxVb6ocN6++CADH1ZhKtW3gfPJHFszvluDfv4pHh6oE1GFO+sGvoa7N7FbL3M8vzqkI
Uql7U1PZQ8uPf74r6+feGp8OQgMhEJtR5BxAZP05vnTmXEDXE9EXE1rXn8vK9us9VRyddj9OruGu
IGa27mgHMSBPToFxQyo6JbPTqeC1Wk2C4G+u6wwR+cuAU8NkCFB8gedCaAt/Vas0TfpFQVlMp3Gz
zWI62J7aURLShEDWwzPoaLQn/ZRT841ikKycYmO88marvSaLABoEqKwWVKRubJeaiPnQZl6e9xea
nMXr7zKF7rdCS92mFfZxGlCGgIpS2W43HNoGE5c5MXvTn5A9Hz1KgDcOZrqO/xCd+4y1zyHJuc+6
FnbYbZ0XC4qwJF9+aVGrqYCQXHAACjA2apA7Zor8SJwCg7cVcX1Odzg5hGxi/vfwej4C1d9HEz6z
zZbCkXVPT9bFNki0+138/A7dL4ab1M+XwZ0zNXuSCWVz35UETVuem4lSHHJz9TS3aIyhUhihGA2V
uqlk/GcpZmA7x8PvnGB9X0J0/FbGF7WGPbkIhoWKF2ee2rcPIuz5yhZVcDIYky4KiOdGQWnGMlUN
TdW8OqTjkXPn6zlyxWXlm8ZepJiWkfqvPp8Po1VPzpAW+JBRDqYyFND9iKtiDvss2QUIV7ONB6D0
nv0QDRHMb5z1kHoZXjwdLVuPVyn1ajTxLdif/l2Pl2Dvv5SCKnieMs+BORwLaJ9WhdQ2yfC/NUfi
KbzyfLXanyxP6RmYX7tm4rHDHbC2D1WH4xgndAKamhN8uOnxH7pe82zTVdnbqFFtoWKyJKSMkD0A
SepsvamjaZ62mDb5imeAEYUj/dqyQETANZt5ffdRMtN45QFSxRuiDbp2/NBRETJkjCorims4m3w/
Ggz06XP/JmzZT6pjVzQ+1Mgf+R8F+T1/RUdr3wzPU6P5nqV2AYovZPoRSB2Bwpzpt3gwT/ischl2
XaOFWBtL9MLm0ofPAkuL5ojhdu7FRZ6vz54uvSrVJUD60l2ci9J0tssWC8cLKiz9UzD6dqIir7gL
yrkxqWUv40vGpL5wcwDPMauveK9G0XzIzbJPFdZinJEbZz5xCKfUZXfedSjMT33NcuxW4d8g6iDS
wC0Knq5pjMcqUO6h6kt5j/fnbB6YufMBFRRoW/Xkt18KIZ9tyxXXo2vk1+0ywaKaKI0DkMlxFpVR
WkRr+Igz4QDeQJRfoZVmeKvijqXdrku9LBquEEVoj6iU0Z3uhOfy0aHuErfCFWHlIy9Dzonvo+rl
CTxG9nWI6uZUK6tBki+qvGNRmf2zcOkZQF9DPgLf3z5/XdUWfm7g51BikO0LJKbyAOHeBNAcFWXc
YzJx41I+RC1s6r5N2Ec+UtQswVHNTvTVogXFOcsS1tOCCGR5FLozDtbUzk/T4lIIIRTAFFLyypnw
9Yu9Fq/MLIBoHX4oFzvSlyAj5JfJdivr0Esxc/wqsS+LFzgf38LZC9rUyIzxqo2ASaSuNVePanFq
zm8tmn4T5Gkg50X/2awmcaMC17yefGufoZm393bzZUW/RapbM6iXS6ryOAfWTmGnIdHvq7VCeUb4
PkQoewbv+HEVw/ptMAyV2KW1fZ6mqkfzMhPAGrdtYuYWDYYLILlGmcJMr9WVL3MMDExLlHfaCgjE
HPWwAHYa5wod10ZcYa84Hm0h7WuvQc6BCvSbt+ovpsyyO9di+SyTnFNKnmYZ56pdgtTTvXNwg7m7
E1DhP+K5Ra5o0nZHTV/WYDNQiitzD/E+6bif6Zj3McYoIMcpYMS22c6Pyurqx6nQc53U85y/DoUe
PowKMZt4UFJheoOTdVxxfXSCQ2qBLDxVbImrwvUhsqeiSdAwBZbdCsyPc7N96/pyiIVYrMeI5sal
sHfT59FE4avs0AIJfXVT0YdYaIcgpUYxao4ziT+AziVst9DA1aex6ujzaJBspSF5Y4UG7TQ8+KuP
FKM9+H4SlVtwMVt98QB+CMzJWoyvNmDs0yKVdarE4n8enex15fz+uqGrGp4G4WrEU9v8m2ZATsUc
SHkgPdXP8xh5MBjcgU5yDbLbLJbl0o9qcRrIj+G6BVP0GnVz9O4o4bxUY9a/L9uyfZNM8HQJevvW
BfBwMtkp0kEN8zN5rxHDtF9uMLiuP204mZycBnPnBBVK967QpstepohIZlWG1Km82r8IaBglYuqq
U+3J8RXMmcP1L/aVZXZws31n+ki9cHiIOjSFLN1Ez207btf5VA34HRByOZ63qMK75nw1Snd96KZs
fBmRMvni1AvBwR70cuciTnQA07neW84sr9UYrJcl+gw99aSwO2V4GKQc20F+Uo5B984Ys5ssK8bH
zQ6L15C4/RHh//mFDT+/YLEFt5tlzGCrfKxVkF6/ofOOqOTcIoMXbrpzmO8j3rS50T8gB1884Osj
sDQVjXkcV9RkxSxdfBq9bbsZI1deA6CC4GK0/UvubFFLzG7hKQY1Qor0IpMFUsB9iDUUHYPR+Gpk
Nti4G+25WxkhvKTIwdNAUmoPb2rPWYL5YPYIw86opYrsZjVE/kD1p7kzsCZ4a+bxM+9B13Yurbep
JYOpsK65U1EFLNQTVnkV9cL+JI0MxkiDAOotECT5WtrLMpwKuJUo4RdWcO1m/RgeI7Ptoqu2CEVK
fxlp/YU+fIosYBtALJqhO7VO1t31BjiEa20MAWPtY6gx3gzRQgPKUiNcfDTN2ntHucZj0EWlSHw0
pfpDEYnxqdrFEmGA9rq4bktcu1Nj7DyQmllmGadgmabtSYfdKIvTnnqYKTxWZCVqRq1f8/qqplYw
Nom1i7Ek8Bey5ZYqDsQoR1r5yxqgrZ/0JtqUwAgzGKMWKSKaWdBJ3jwcgMORODKK2fNJnPIOuNPF
MvvBFVwvs6teNkdnNr7lajAjeWUT7MzL0KVTcRoa3eFevUyefD4rhyA200RjPEJAQOzfcCP1XDqg
eXBed5vHs/DHygG4wm96QPNjjSrVJfZIf+H2V6GPCgv6BKPd+gqTCTVV9402/GhzGP7OVG1K/ait
d/SYsL32fp7dKpxT7aMla1P4n3rWQ0jbNZEoXrQH15JNcVMXdI3jtqP8nGyzGrrYaTUNqUBW9UVX
uh4m0Ku33tYl5dv0LwK9Poq9AaW6arRwuRoFbVLpBTr+z4K8AQ7WlAh3MV7kEsavS0Rq4oxC2yfY
r5aDm2Bh40ZOClcYOHZNO0QOSmHhP2HB3AckZjLUZZMQSWde0ONyrcovBKEh9A+FaJBozQdLofXR
4rlRHAQyOJ53axmLL19pMrfZRTWgLpEvy6dtK/LXvBCfcjTAd7mmtX1ewZwcMuxNTiabh0mQ8Efa
csF23Wi7uYPsLY/wlqNEDAJ+WgB8VMRt67XPuDj46ThCbMfBwCW+LnP7BfPV7Rj0De3FHKcbOp+h
mVhqWvEIZrNxH6KpcKADjuOYlgs1KOYDEwYh2XL9avWifhTIqECWCoL8Bpux/lkO05wfpMox4qCa
nQex0arosu0raF3d0BzrIfM4HZtYes1Ff11nnnFr18q9tgXNVKSEaapHHItS286Wz50MJMwm296l
PNiEU5iIA6YZFhxncI0YeYkR04toWk2F5kkOh8afFoFBUQvNqQeoKS8nn5s7aIrvzxsie18z+vH4
RdP3S0cWJaYVuh7v2OXZ/EsfJ4myIr/gErIndp3yKFFSSCTe5W9VmVufqAiqI2CiCLpX1B4DEVQP
RmWOkLL94oPZta9NBUIt5+B2DOys+tiv9tzHntP3Hx0zG6+k7SAVkI2qQtiZou1VJqAx1rlJ5b1U
S8Ih3LnHNl1eLatVfqkLJ/hUZ7n1obac9Waho5x6YugvHUrZbzQFMOoipil8TCpzuPWzzCFvJTju
k9D94tb7IV137b5rK3t67xcEyw+NX9KgpcjdI8XqYWOfTCOaHfTAtp4iZrBWVuI0xBG8VcvKu23E
ZL/DE53r2EaNvYuhDxZhUvO5CWU55kShhXfZ+tIOUo7wSwM9kO37qsWr41+CU1uR1MJxzE9svCse
sgYaAhfGXPvpLCrjAs9F+3XHM6BtvdS4teCReO95qnqXSyjYHjh5HnuZgdLqM8+5oaU4XgvUzLGj
y0lpbtQkxXttzwpzV8qfC+q3jfoyz5q1wqLknCYF1dWvC920BWfqZTl01eJcUTzPgXIhV0wyD5z1
mwu0NTu2QTFfu9gMcpYlHZnTJhsM72AMLVhkc1u8t3lqmo+BWFRST86UNqYxmHdyDaxnun4YAtKq
ZrD8eS2a00pSdUX069aDGgpYkIOKSD1Blxj9nYPFopHIbEcI6tb0xGGEuoyc/wSWwk2QHMaruF7g
9fq0eNo6qWqStPGwH2OXJNNDaZNTO122fegm1Orv7d5ap5RTRVbjBh75PU4soyXzRp8M00Ye5t6X
iETHtTXg+dQAZzW6ZDFCVWVHGnm1Mm9rZGD7KOG0rVwRy61oJ5mgP2t6Oi3oq4VoOIEyd3WKy1TW
1tc6RErBTCbJAQwlBbSyfSdWwM8jeRylGMoPeV5jrJWuLBXaO7CEHBikixp6H1IluVp3KbE3R7Bh
mNTiHQpwWZgKewM9wOfMtOkJnRChKSEmjxp37uqhkrjgeW8uUoIl9moS7zm6Smrk9r+1RgSdbxRT
1ekUaWHlffA44hbP5yKyIfZGyNxEe8nWtjIlruG/75ACcAx7f4Z1uAVfUXMwlX8C772x3gZrisqP
UqyFgfBGSAHO4GSbVavPFkE4nt8kUop4Cc0klOoOVz1To8STT3KoTxtdN54WWx4swHcnlFCLU6+Z
pe6uHcntIenfg/6YEsA4yJU/OzNSHf7BB0BbOlemlIPuwUeVMzkOZ4d8OKJ1jbA88ME+xRoov7UB
mZG6i4iIqSPsLufQPZVz0GotqA4vVHjLBKiXbFb3kHdIejUHsYIEiqgddD3mY6R+4SGD1ZvRnVuy
SEDQdIfIPQR6c9wT/cj2TYSyeTVA/cy4+UKKQ5yMtXMABdN+NbuaLAtUPu6ch96foiLFDL3D+XhD
cuQRIpPU39H/V1GZLw8eqN0L6tPlTW9mTlLbvrytLK3bg3BaQGRLRINaGM1zFak1uIQXuQWx0wnt
xqpb6+40ziboShWKFUclVDa/is1EwigbXTTNfPZRmc7Opp+m0sDoM1+N5kAGygkxq4TnnUbfnds0
a0P1bmyZ0rs36DpYT2GNE2e6ll33ZURnDhOOauFo0G3GwmlkrKziQDoxTojPe/XyNcfCjYoLGbWN
UVhd5Ef4Y0tmHFtphYCGbKTOksx0+/7ganO6sKY++NgsaGRNSZDZeZ9QUCw9TqgBGp1t6JsytU1P
zh+AZADniEcB+i8BazIsJEiWDd6J4tZdzsm7jd2BPPxW0QhUMYbRwSGo/QbvvakHYi89SB9g/kQL
pMTWckrDDqvCODDm4gSfggcTIAofO2D+LnCmH6pEUjB73wBSMDey6FEaZr+L7AtkVYR60Dzs1I2y
MDpUYD6+YRRGUlBXIr8xCMPTJw6Xa/EYVNBlybocu7wgg/GR4Au88p0Q6WCos7jVU4/s/S3wzfxr
PlqMfLhuChhdhjgc6vylikVprq+h8uTDOqL0cyeg19G1DhAaX5nTkChqL3qyKB8GaVT166VF0aJM
VzA7/1od+MqJV0/uBb4dFbDJ0Xsesrw/zoi3f/DHyYqjAHwkTnMbzIFp0zG8LI0/qI0kii3xoeWE
0gHcj8olWi5zfwQ1B5MamGqeYRMbIh29QzY4DSeiC7R9pHNF/xf9JAzt8sVZCL27KTf68+jGIWeQ
T8OumaKnW0cKeZPbFtK3ppeL4AhAQ7ysKphBQ88ddwlKIfjkjkWYxy0J+P1g7BnvFLohDmmG1hj6
1lkETKYeygKvibACEUa55GFrqQDEmy+Ef6gXgH+pY7YlWniK9+QeMD/gLK1IF0f8e52K7mBnk0rW
2dMfA6LFco177CjSZljCpwnxL8nXefi7G2CNrpzW7m8d1Jevw6KpA+BLmW7jEZGga8Mo7HfMseor
hZfDAxjCKgGbZn+GrSM7+h9BpBMI7vCfA1wtdCpXXaFSP4ZzdpBFGTbE39FprivL1t5x9lfvDZMn
oe6oXNXYCbp9q5HTbK2PeN7mOm4BiNz1IF/MQ4CkG4eCyIZtMWSm18I4r4qX2lPjmrBvktWRn6eF
Mw7hPm7+/eqslKEdu8/ucFKAxA36I48X2Xx00LH/MM49mmhlR+0RpCcArnxhyjfjx9xYIaDXkzIS
g8zjdpTQjibqLp+6XBqXY8WiTseyDu5nOfdXszfAQcFw44a6QHBhZGb4RsW4DJgGuf8ubMjxapce
WEZtX9ZTj9BRtYTrnq2ZLZCejhJPME3hxeQUnZ9izUfihGa/OnWevTRPsHjLdKS4lY5MdTcZHE8e
SF+wGdJ9AWZxtT4UiAh8iJCSjsUkTSidXn1owyb7N3BnM3U9d34NSfdPlouKYA8y/oPJWzwEqxg4
qAgf4AKFtwrwwUksM6sulJ8BTs8PQpo6ixFPNy3WwYYLAn4UzAac4NgPRsQdw8lJEWK/popm3KyD
Pf6rotiRhoqDytDjtBMrZA7ejLBxnyv8eNrEpaqPhUNn0aIDAVo7zhctqf6Ph1pQDxrf2aDqdknp
zcOu+sCJtm/F0+hOvevd46k4EOVR2tgxU+MALxvwgkI7caDXQCO0v3c1EB+NsiocEjt1elPNxaUp
i7baLgGY6/k1K9XqffGw46gvqj5sZyS+3NGcd/0wz11HglcNyoZeG7iNKrJK30wBBFobaWOI9Wsy
4vhtqkupFVXMGPVE7+gi2hB+8jtUIeZ4EHWjGuKYV5ge6hYd+InU0H6eA7RxwX4BkyaNB+2l4Wiz
aIDXux4Q1UL038zd6xtBD8r6ARhEsep6VwMp8xoUk8jxw7axSmoG2iB5lW/m8Lg4ISYlx9JR/ji+
9ajVLFVKgzjk3AeVCQ3Cu6rqcT9OMdcIfetgCkdOw7ust8XSMZ8iSp2svUtKFm+iIDIgpMWpOEqo
WO934vq5iRd2kSskSP4ljXyzvbjMwpr/A6Mf+OramCcOzNeVnrLGTxTy8cFy/Of23M8dcrqGIEBM
Woc7k5cG7E74/ytCglJZOJuwF761vdgbGssZ4+J43UijfAoKVwJJW0xlQMAoK1p0v7mAn9vb+wUA
FIC8i6IuXUKaQj9fQOlpuFF5ibnl+QLaM/KkrSOM4044nE4/jLL+V83hN+pYIGB2Pan/ob38Xc9h
/lz8Vcbhxxv+1MYyoz9Mz0QAy/Qtz2b1/CnkYFiW+4fp4wcHsOO7OBaz7E+rOPsP07Lo8WME96co
lhP8QY96xzTAAw7CXeDhv1BxCH9psiPKGHH8dQC6wFKKkBH+eQb1hMSi16G+hSprbDhurkLrY+uv
0Vu7a8nXSiEnuuS5uJ48F9128oDTd1HS70LeI9wQaig9oqoSLlpbWuhNa+09sFVOphP3jdpXZezQ
zl3wNW99N1ufjECrjlJbtODO8QoxBLjbhaTVC/liXchYzCYzADbD/rzqxwqt+QSuSx/+2xGBLuXF
uldDyI8CifIJtmuYHF2hzDwsz/QbTPcZumZAuxZ8OkeOin3imrF0HTSeMpWYfC05kTCR7W5h/sW5
u+n5iR2nhevdlHdZ2yKfH7BRJis2bi8d2dDLhnTCBTfVY5IqjXca0+VLWLk4NMGXocPUo9ejxuES
y978WPSZ/BxZ9GdGWLFVXNYjtUl89JKoX3QD8F5tEIeuaDiXXpDHyJLhPwmzYxmu7WBrO2gxXaju
Cry3jEu19iueyrWR62fsweRmpmgs4o2TIXBhBye7xOnmtGRmP+NQh0uQVTYkc8tQqye/AZh+KxCP
6ngKwMDtdjkzwv83IvwuIsC9ZFn+/yPCyzf1efopJJzf8SMkRM4foPjgh+NDSSD/KSSY/h+cUuCt
s77Rmd+1VX6EBAeNvQiZBmAxcNFYskQLQBxz8X//j+2hmQo2EdweZiwAdfz/JjIg57WD6v4CPYHK
7bk25mc2Mvffw8PPsYH8w1iGvjdBkZJGLYbL4arRX76nUvR7hkNhWLjat7v89BreTpNYPvw/9s5s
uW1kzbpPhA7MQF7+AEFS1DxYsnyDkCwb85zIBPD0vajq/5TLZ6jo+76oExWnbJEigcQ37L22r8rh
se8QjprjdCJHL0dvTtzyZ5G1olJOD6oDAo2S2nibgwDTk9+Zw9EN0wBQlgc17K4NkPbeu25R2U1E
TJwVXLApDO0bQche94U5KlFgBJFtnXMgm7nvr8N+NAO2BIp+bokqwZTZxRhfle5+2zKTyU+vMbl9
wZ4nvSVCi1Bbp1wsPutNm7SzJMhNgq7z2rV7cJ1ZwVIAhHJonvVGK3z6gmLNOgXdaj+7K00ViL3O
6hChu+kSHiAQrN7FTKCKmSLXL4LyKV0NA34T+wiF2KPzureyTWGN+OUZOm1PyzQkbHRM5cfhFGD4
oHote2aYtTuxgu9od1AkTPHsi/wyLRlP0jAF0HQgdZcKzWMJRJ+0HzLSCWZagA01tI6OPJbMBRKN
av11pXYkaDnLj8VEilfNMDVa5hKjSdsdS1s/oz5wDmBmQbgDMzhWOsthvzdZ/sL6AJj5CiaQfOVr
hJ3E/s3zy5Q1bTzX51ZryaHYKYHyIvO/yyXV6Ov1KzrpKWbygKfeoemrnkmBxuAqrPLEBvIdhBII
QQKcH7dwJi9hM5rDzEdqONjivKDXB2qmYB/a7QFJ1IPaimfWMz+7upCX29Rhd6qymy0fSDKc5WvX
TKdGde2xguiwg1O3A8xmR9Pa+5d9j8kXifodi8MuquzquWcpsmNZ2LEEUT/8ovWvGx+6txadH02U
aJGYZyy0TrrDcFEdXOVaEIDVrY23AW8RjUmGyCN2tcqvGBiM16HUdsJzxcSvgUeuXTYvohLNY9ZI
4Xsx2+rQKOYPYU6C9zKua9IPnvGQnSdJbZn9SJ20u/UM+ejJYsGZtdYHs2+KM7ajOIIR9tHV8pBy
uhUxU+vNewld84JzId+Poy32uHoIKM8NgdtP/+i8qsEByVgu5eyIqgxbVYy6671z3C5WXkt4eUaz
ynpy2nWd00RTK9cYyCo7TlPViWVMRRTay5PltbgA6urZqNOLbWvxx0w9yBNpvHhramJrX8pTPnjo
63u3+Imkffw2b0FcWjIqK+1Cx1QDjgOEoTShjNUvfV9yx8/MLXaOuxk/O+mzElYQpjxCwEMzg8an
tvW8uTWOdmXOD6uldPBYu1V/R+nUtPTYeB56ghD2TlcwLgzSYIot1pZPiGVkLE1ryw4F4otTO2cj
IDcHG9iOC6vaolTL7+StOLGZKnWHCd6KleKyyIQCHhguy/qBLsA0kyxw19Msi/ZoS71qcZBcWiCr
Vv+85+HdQoSYtPyJk1oz2UBDtfeXec7JqZwE95oWwxbhIO71jR160ysVE5q1sy9q21uqMS/zVjTY
IaEz5qSgHkzECtFQQeZbSwa+KMrfSlRaLPAyI2FvzQCn39CK9IOTAOc5B8SkBQjk7euCV/U5KBhV
1KXxxi31YjPrjQgd7JJmkOxAB5eEF5Y0Y22Xl63BAmoKWafZffHcMDPAitt7xbU9rsqKmpkkRtAR
1t3QpF8GdjtYg0m5uerdujtZQu4Zg6krNRf9A52+8Vi5U/BmN16xyyoxIOQSIKcJUuQ2ppKxiVlq
gfqQfcBiaO0S9hCMp2hEoSayxebntPvOMNfDeL5rK3gK982mnH06kCFqDHV+CGp1V+duQdDqdNQW
+EJMeACQhhBQ8pr67T0i6FcyRLwjRaL4PtrTPYKqXEcMbhjvhvKrTw8eFaZpJLajLkAPhggTCUzG
AdLLn2nnIr8ypHG5zl6+D9VsnVHVIqGWLaI1C8/llcV5EK43BVL4280w1fVaCBiq6xzsCqLN2DSU
3FqBPSfg/LNDLpiGogsMY1GiMWRYdFiNbOQMltdi5tRiN77iucZ0aOIevwBnSLPOlDDKLP0wI9aK
KgJkk85FxsHvJo7Dshzwl4oLJv0EWVogs4GxNd9X1HiJaTjAaCzD2PVTNexKsiPYSYb29CSKUuyc
sFp3Awniu0kOF8IQzEmM/ucyBF+YBnXJJvS8N6ee5JdVkLPruugL2iXfz3OznIxq+FDVdl3LdAat
wK5204zk8OS2tzaVyRVetC5pzbXc60Ka1L2efzSAaTNrIKmDCUNBgmiF9Cnkd56rso7spuK8G3xW
zObKKiOwWLfIbza+p0sQbimIiRavpaPXqF9L64prYDrAUM1jXVU/Z78W+6XfvmXMMpjWCs4yKJnp
ddpZqU2qE0c/K9x3anQdI0Ac79LKTuNcWdONxsHPwx18EyzH187yfvZi+OHKot7XHgWDWtyXBr1E
3FTT8FyH/KhtdEeW9ov8iYqGCdlUVsytUGoGk87vMHuU98Lu+gsztLcrvHR8DEH1bW5SinPF3cUp
pV7CteOBIZ3HovDZdWXLHJVLyLnuF/W73TJ5a+y1u5hBZEOSDxAGAcHbTyUxnRAldIKP1I2Vs75P
TMcihccl0oL3oFlTJaYYwufJtLe7yoGMy9MUYVyUBzMSCV31vH0lq/KV276S1xDwwqch8Pi7DmKn
cWZPXpOIatQiu5+nWt952CteYaA/er7PErfObs6GrKNDUJsTL3nZIz9M+aDzIne/CK/SMf7vEXhF
mLhbiloSJAkj0lnRq6C1WqPCVxjPs87+8Nql9XYr33Nk00HdKmuD07otwTFYvPCbribzdTaX79gb
5O1mOkaZKJWrY9lL59ZrfJVYG8IPTtZeKtw/ayxsJc4eIYwRvdk8DAxIHjRbDpONpDIoMWyyWGlX
65/T6IQsbqYy4ztFSdax7xj9Q99bHrdM60tcVpPY5pj9uL8D3vnI6ImlozSv6OXLrxOMv/c2G061
zlNowF2ewXt3Pmp/QlBAhvN3KyuNJgZxIc4ZtPNy0euO/W1R5eVM+vO6fDfJ5t313Tw9slkZLshg
Dq5VbtQH0fp3m99epl0ggx2y7m45EnZTcjn7KvhIs6CJc3sKboX0ihePaeS1hY9qh1G7TgiZZguA
9ZfpLyKipJNO9zA6Lq3mykdxs1RotSIz7bwokP2c7Tbm3s1OLdN624ZFfcC1C90i0HLPCIJ2mfd1
kKNvHEqvTBs64Lp44TSrXnjEzV9rvZiPVSnTo1kGxYXpaSredPBPQ6sASxcGe1/cKrp+zuyiXC+x
3TeR2AhhEobNDZGbukr6ohYnexhVTFCVVUWLew5bUBkedHMa7yU43Bcz3AAm9Ozpw6kTl11Zyls3
Q9kHu3CsuP+6EvPkAIWi8chXo7ranomfROtB+zDpp8zihEXt6SKR3UTvEGpQ96tKipL7gXxWF+sY
sWD+F4Bqm/81qwg236lw4cmKH0RwI46LJJrHX7LErVz/BspB/qoCotUpVubHemtJc2KNYVzX7VK8
EtbQ7sc0RMbVbEt9wUbY3JUEJrOkdCsjjKZGNy9muqT3ij9KrjPH69iIR91QG5OzMr+3TQvgMg/K
vS+3jPhYStK6VYOMZKOaJ4tcr4hILfugw6a6YnI67NdGsoPJhjruja2eIm/svb22Wn1fuwhndt6W
oipXRZWo0pqvmnabI5ct/HFm9XZn94yyH8KgHLtbLCqLtxOsaAaf+U/g2xQLBPeKdQpZb9t2P31Q
bhbhzBYiGLT72MkMyDbH2NqFAQvJUuSNiHS5KgRBSNZiwqKshHgC5F7OlHOOLoRTUzr5zlHmvvdi
h0Uz78hL6oMjUM7eehd+mO5Mo0yzq0JhnIu4hMcysQmHgiQ9qz6G1aM5fVBzXylpMC6ahPWAzJJe
wBqMw4YcbafIpjqxdusvcEWVu1k6xVVfegXuhjn42cAI/v7HsngsRlkelqZ/miqwF6/M6MCAu0Jf
S+7HKJy2zdv5DPV/dGGfHf25oQS3ZG7EA4jA563UZlL4nM4JbuxqP9nT9mZSWF9q5ChRzaqhC3rz
0PFjT59L6L4v+q/54jYPGg/2aesBf9qAuXdebjlsgKHiJXjMAAqfd9ImDKMDCBQrHsFU37hoAUli
stwvE1VkQqKgiLfWKpOMZx3FOQHSiz3KZK6DC6Nv1Q4JtnqQWSH2IyaBNw/o8bGp0O2lFScTSb4h
UPQuPxSZgxqp884c6MY/L5lyDU3BUIfadlEf5oLl+nireCfR59a7t+31OFj1QCmFTBdoZLhElnB1
wnWDNkAsXjKsFf0NFyUG7LLIE80aORFkYNKNGNW3iZo+6kTQHI0idXDa8iRptd/CT67lFBumsSJQ
J5UOgk8Dci8wbj+36QggjvNS1ddLRXK0l7UkQHzu1us1z3+weoRWk8IIwWSPJLUzuHcnDv65L+O1
Rp68jaS0j5VUPHT0ep9LU9yoJauwPxT+sfILL7HBZEfm1HWnwrTuwhBj/TRNCwjIPnubgrbES31W
1/TWEN6QMw//oDGrxKpTF2GScF4ztP+MOnGnEnORN69sJV8HVKtRrsKD6y0W0rlefUAImI4hsaQX
ODlqPj9yayPlsfdc2qyO18ph+hBk/s7f6jcWvPmZe4kIrl2+9iFNRBbu1m34aMv666dGoLZns0tm
2VZdtDhOgvrQxnAt0lNZTN4bq8MU8JPpx9TMlhkb7VLWyYjJYs6g3V91ftlytUzBgUSZAHmlW1zV
6GbumD8gvWbFj/Ff9aa6mST1NkFhCJzP45+FdJgLMQx1smmGuxkyvh+6pUUrZamOjSuxVxuDfV9K
4nLYpX2X+SJPAQkgEeSr4MRca4d6pL8Ie59psG1UJzto1P2nmiErhnf6NUqxtWV1625lc9HOPcSo
TE3ri5IpLgylrx1kK8+UUk+FASUlGGVwmfuOjodlo3Ds8otUb8MUIfIZUQ3N34Q1XGtrdaK8tJ9x
qCNsUqDDex99umbN8gJzvImcMyoAnYmK7Tn1nrCYkkuyVTY7zvwKHOAr+/XpuE754+iT2cBJutfo
XqM261ucwfark1uQ91TrfkyQAxjYjlDljeZ5ger2s+/R9uwzDJwyYupB8Y2SgpWa3zyEq2Tb22Wl
hUItTL8pMJ/Ii5QaGVCs+gFjz9ZFdZimjJ2AAe0xhawFxX9j0eMsHqxERzy0HFgy6h2v8/n1UoIN
4DdIgzuhSXyzGk/IYyLNCm+h1Ul3fFV9cF2VHhnxvkthbVVGd46VLyyWiVvdJgoH/pTMZt4T8uKH
F/wL/6lqw5+gah7csuPwCIv8JHqzOq0eD1dUg9/Tqp+HQ8WKNln8GQYBCg3kR8sJhzx6X9N6Hnkk
xbUlUXvZ51lg32bxKmYMdhD4zvcEVd4538H2qIT/kJ6ghFaaNel8DNTwLQu308IFH9dYoNDaGtes
56l1am8AZxecekvJ/Z8KFQQ4SzQIc4pbSv2YytRm1TpcjZm6R+79gW6BK55VdCKW9n5we7znzRog
x8ZQ9Kd+hRm9catt96Ww3OlSpka/06MP2oEk1UNu9llSdI11XEqas9Gbp4uWTEomFygyzcr7+FPj
Uqa6iFnAfKsydDk25CMARGMRldJ5Tz1lPerQq3b+suox/pS+eFOgHjn7CEv2PXQN5jCfxoFhFEyM
2EphdiFvMJizAL1IRhOkhPDba1fWBC2gpkLjA/phToLMOsvRzbw6DTwfLbF1+6pY+7fJQjBKFKnT
7Cpj275XNusZwvoq4+0M+rol69c4ljzwyO0Bz3QM8V5fBRUtUiDCMifhODuNBokmKKXXd+osbq2s
b96K0gpvP+U3m8wJJyr8n39IcERuTKeBMfT9tmB98AoQDPGfMhwbJcp2My5h1/8qwxHS6XfbJvz9
H1ocv0Ih1NtFO8bFhvCs6O2cfiE1bmDMeOoPVU6Rqqc18778KczJhlUeuQ/W5FOdo0X4rMnOhBLZ
2o8ZZpwYJfJtaE3pW7OcYbdNGiKcP8t1app041LbFDVXn5qdQSr0+AQdLftP4c5YFv58clvOH/SY
Zl8e/knDU4H3i1qaG8o73fW4af1ufB57d7hEuh0SFdUFAns9CInD2pcp5pjSeiUhAo8h+ZsmQD0Q
AZhj5u1lrmT9b1Q/AVfPEJu9lgd4EMXV1vf9uOOBBWprnDMqplVLIBKykTzmz5UQp8zrL3Kgai7l
scc0Ff2qCcqMWsUAHZdHb+4lwyez6v2INgy+qm2IZ1IDyQvL2ebv2izNlh0ztfVhRRsD9Y8b7X8E
QsFE473YPKJ/UwmxIsCjTVm/wTA/9RDQUCDP+pAV6XCP1Nt+KQGkLDvP5cDeRs+6myBxYRv6U0fE
Wdbd1SjoXv7QEmHGnqH9iPB6XA35UvWGeWM2ej3YeEUFzevk3KPxDR7+pcpI4sF/tG2HYehiz9yl
LNVGONFe2JJBOREt9s9iI2cUWXnDhP8cbfO72GgkvookiTErd0s13W3Z5LICxaGQOIyhnswtyE6l
y1FJSvb681OIhNqCQm3zgdgy6RhvcoGoEcVEgQrC97q9NnjqZjiueNjrbkezgzkPdxAqVk30EKPR
yzFdggulTZn0k19d9ZjfJip7y7zqtk5/gcgll8hf8OzmhnZjUB6fClDjvq+G/sZbdXhscgsliNr6
g55MlyyzCtGYMWp5/SltYnqLNBvQy5NJfXc1doPezzhtj4wzA6Y0Rv6w5iWa87PIaWGXEWf91Fwj
AvxuKMtKOJzSo5978MTOiiehuDWc0s6TYnAuYPKGd+3iLxca6t7JNwLQOn5a71xJ1zFTMcbMm8fT
lIv5+lMIBcT2nXWqlRBBb+7LcH0D+U6yhwuMJw1LxopW2jArG9dno3Aw/RLTlHwKpQzEb4ccGmr8
i1qqq9oVj1+IkA8z9O4sEcG71VHLmtv4WtTuGtMqbEcih/yNB9k034VBxxzYEnW9+0VEteY8bEps
7RXzLFVdGcGw0x7rmz/VVGTrbpHothuv2vj/zZRY2GW91WCkIltVz2KyvzoZh7VntEnhOhu59sub
aEc/QhqFMFHn2e5TdNUGRre3rco9asRS5Kg8bGFPq+B6+KuJFoyybLslbJrczXJ46aehvPOzGXMX
NLdhkAe1uerbP/RZjmmZe3OjQv6rSKsR5XCv5+EeeHuNb7gLebRb50aQBLnb0EGQh6o6vxhIRCHO
1fhwjWC+RsKKC4jzP/pDxAW3/6vU3syCfrlSfb9cjPXw8rmL/b+19d+srT1PAHr591vr+I20CfT2
BSSKP5Pe/vhb/1/MgmLFYmzmmee8AC/0+IG/BL25CF3OzFVuK/ij/9hcu2cxCzCCEE4FARNgK/6x
uXbIMnH4gax6QnAjQEf+V5vrv8Ic0G+TdXGuQmHFoGyxz1v6X2VZEsplP8zzctNqh8wAjaQz6hyY
gnEVaHXvG956Khdy2hLTrOSr7Fz1hY0GwV+TaP/nOvv3GRx/FYl9vhuXPf9Zq2VCmPDP7/YXjI7b
rn0l8lnd2ENr3WTVRhTzHHQ4U1iOgvhT2p1fA9UT4Ds2IZFNUIPQNEIgDFxOyKD9EFIS8ibynOqt
rq0vm2eE1mH1vfSHBQBx+RtRmf27JugMTQEhC/kG1BMD7N/SGdwCjw2ELnnjLKAiqD63+otCuuTs
ZbAyTiQI2yp3RYCZYwt8NL5rZTrsOkfmYqPq5Ee+TJMVF0bvsXsoiOSUTW5i+h49OoHsvP6vZiyS
KPWnHTNZ8TzlwyVQU7Y/BLf418WYq+bwy1X8LyDE//w1oJUzA74In2vD+fylf/kaAjYx+D7r6QaS
v3juMpQXEUU9l0bfzsudXkbx2KdW/fU/v+xfFXoegJbgrN9yEHqY5/85v61fXhadUub2U9betOFm
3YBsnG8gUQDBTPPn//xK3D6/qjU+X0mYNnpEFJPnHPq/vlLfgvwakBTcwB1w39BlEX2dypBHVdXn
CX0C+dzM/sMuxlGum7+7aH7nF/FbQmD3bBfhG6FAv798EDgFSkisx8FQeW9NOTN4qM/vAY4o6Vsk
WEWryVd/0PXAIG+ouuAHVhgQsGJ1rxYfM0vs6BKbaok84wv2R9vZ5SyPfvSG6pkN4p+NPbzk49Fz
SLb/OwLMP39RjKg4NuDa2C736pmG9csXZfqz13peajBhT2lXUIDTBhuVbN2IrV2bnXReVO9QI4EG
bAN0PdSpBbI0FfyUwbZ18UqcOFriUv0oRif4UF6fB6f//BUDXfr9SwZrzUVEWiZnK3en89d3yZCi
MOnknevSBcQlwp0UOcnn4F0E+bQzkeL4bpkzrzw88c0F8Wi1h8ke+0PtshKp6qF56IlXQgNT6+xF
szS8WCcUwr039F8wfIe7FGRcPDN2L2CHO2j803Jqb3RvTDgCEI9nDNhR32wwX2Jb5c0RY3D9YJfZ
XYbRe4nqORhuZDo8SbsxHKb7Nh9ksdqcDe68bSxIw/Kqzr3wNTWxIeZ+aF1t6HhFrM0cDR4KpeLC
CEfWB3qlyLK0Z5yrmu/UJPKRXgidEKPzYJ9Ow3xBXI/9RLCtBqUcGFT/W16l7wLCNF48NEas5ABC
9PgILwAy9hfWIOqPQvXEC/ZOUz0yJVuCSCGCPpFFO8crnwOydFvcYnxdEsTXw94iuV0ltRdYOM81
NN5Y0RUnzeSM2PvEbZ5CPNghUJRHHjU280zIN4jUg/orA8L80h5F/+hhrTrMojRsiHXN9hbS6iXo
Tsptr6ie9wbq8Dc8ovonLB/qXcg75sw8yVbZnpDAjptD62TN1Bzuxy7Nd7V0mmPLH0VB5Y4dHzQo
iIhFZWlg8NGMUDpvQY4g6zR2pNE2h9GvkuzM62J5brm7YhrBvpRcSez3pSaHenGC5crHCVOnUMYG
2TQkdp5d2x95mtv29jppYzm7YMTIUd59t9eGQQXxkXKee/MGtQRwHFxWw3aAAyRTgCpF0Ucl+59H
k3iSi3J1HMaOfAcpzmJT4ATKMenv2jTleSjrSg8JgR6ZGY+1tNLbfDB9EBnVGmgippdayCt/kg5X
lGbtO+l45lm49428TG8Vt47Pci7s6UUshzySfVsXozj3g3iHkuWc5Gr8keqKjIW4+m5C6hnTJuh0
r+uA2diUUhXsvTZrtjjcPE7MljRNGuJ8NGq4G0i/7rB1sUHqsiL8icIL6dbO7GwJRSacwxvvM0uv
ddjnkazXovIiaG9CXTfSUWQ5a7qUtmnYi5E8WBQSfrMezWlq+tizcbLELESRAY3Qo42Yr9V+MfqG
gD98jVWz4x/TuMXna4D1kG37wtRPNBe0mLJOKsiEDxsrDygReMIsFFs5M2tc4nYuD+moGEzyMHYQ
nQJR3M8974CdYZ1tSWgtG8r6cu31dRMCgkkMbpURxJDFcAnJYb0j4TqbdwGosZ7Q7on6pCVcbPuB
W0IwgOANsKGgqRouUL26RyTpxKBD4RmcXdEV6W6bUyaoOEl6AWhbl/SM0BE3HDXlZlya5zGR1aeg
MIJcBH1ikQ7UXeSFhQqtEmdZx/nP0UDhw+HyyaDGLbrAvYjx1vg2YjwhK7XgPrJvLOJNoT6FyjWc
p7XW9nzj92IliByDxrU3tzySmHVX/AWBGxTRSQHj8BVLb5ufBkjQy37S3lZcErwgn9zS9t68JcXZ
FzI0diDAAmxKJn8rePMgKgFbOWxr0E2nSQH1+7VmwcP4PivVI/4D/d6PuXNke5ilSVh5DOZb4uCd
vVd3cN/bURHTuPSOez9Jz3qyJFbZiE3jFMYSWvaSKLspi+OIqAYmBOHe9m1hBOK5NYfzxVmWw4RW
Zsqnu2V1ZcjmSPPd5LrljXXAQ6xLnmDiGZcIV3fDKTnuGHSQDionkdp35Qge5sEOW+FeLG6p52u5
yHPxma/LnVcZ/pJ0uuGlu27b6PXsRm4QToLzL39+65rzifeFQ+oGcQS/xTyAiI1yWtotFpXi1unr
rCruW6DouP9nqoKM/8aZass2vx0sd8W04/S5yddN7MJ83Rg5OsXCnAf87gAqHWSI6D351rmZYn4j
DhDcvuc6WbbNM/5fcQJFWLA/whfJdbFm/ptu2Qpgyi3XB0cu5nSZUeaWlx3SlPIx5GlxIP7XuhlE
Nry6pu0T2u7mhX3qwkzMl+QYMZdYR5adFLgrIlObj/XMoFi/V3Xl3S3zhD9xIJOsetF+k01HfP/N
T7jJ5zOkQMC0ow8InaQAqzSxW2jEi2Gmzb7RPYLzwOWYW0edPxTguy4xV5fezrNHG6Br7aGyBfcg
nsfSUFlS2y23yWakjrhw284afjQcyOsptLikEpAtXCOlh1N4j3dYJTxk9HBpjbNNeruopeJJ6yhU
Q+NQfhsFPCxjpUw/bUKO1gd8pnUiLdEKSFTWNj9qaawz1UeD3bvo+VpQiOA8Ip9AKXm9rAGuWDUN
Ucjyw21w5xw3faZ1AVaYtkOP+qy7bv3FvTIkztMkH9pGXWar7nMybacmf6ISYcgOiA3haFBMKqry
SeN31Aq1Xour/LGGVFF8tbrNYf6JyrhavyADIRI2HyDZJDnxBtnJSHv9nmcmibt1wBDrogBbeL9M
RrodxhknUlJsMxdpYcvSuWNruHk3jd+fiRO9Mv1r18pBaa1UN1OiAWTAlgtb5mg45hBghtOEHHJx
lnGnasgyhy0cuPorkpuD3coMiVk6o7PhBQ+g9VTmI9caTzrxzLXeIF8WLVl2s90LsM6kwBILMr/C
7dehFVWVCr54ICk0k55MujCDatJFhnQSWOszrmg0Eg7fJo3DulwVjqy6q2Dsc+cOvErtXxCigXG6
WBYju67Qc+ldMzFRiajGZnld1ynvf0Qmu5/yc4A3og3zYh1c7vvV94OC7KI8uP6sSv9vkvI3kxTL
NCm///0k5f/Vb+9vzduvY5Q//sr/jFFC979C5CaW61sWxDssOP8Yo4Thf7lobpxzU+Wjvvkl3dXx
8P/g/BHov+m0AO3+OUYx/8um/xLovFj+0G7+r8Yov00BzrGlZyStRVd3hk/+7i0rrd52J8c1jsIw
GEuj6dmOs3Cnp18+k3/Rl//Wd32+TIBJGYWHwyH8e4zsZk1IUDdlHGHYWk+EqeAens3wttHKaP6m
yeMD/bVFPr+WIEaRmRAx9z5Y4792T3wX5SSUkx5XqxO3pj+qa1igzglbwXLHKV38HS3Vsf7516P3
x/JlEv1kEdL2W1fOWN8brGBMj8U6pjxYh05ewYLLIG1Bt/IY8OC0YpTm2HtzxsHNepRkzIMPvqU9
DF42x55Sro5Q9eGFLYvxKLqFUdEqRnRpsFihRk3igM1cHPQ2FofGX+0YkH97wl/c3NcV+Xm1Mcov
FqLrk1BjvyfZE5fTKosbxsAeeP2szQ+U481FkU1kA8mpubdBw/+Arbg955U7Pgd9dm3Oa5HooKYC
g9t13GynunZd8K1xXjrzvT3Nzc/N2brbjT7+i22y5m+p7PbekLf4shtFV9nqo9mlhO1tg30IFXK8
kXSuxMoBydDQTJeBJbsb6AHQ8qkt38w6M461fyYDjYY+DpinsshdRIptwrC771NImq+/NQuUuS2f
I+ofqv8xdFG22gzjK0PoarfkY8BTiz1YpqdX4dneOl3lbV/ugzagotQp13lMeD3YItNp2vd5DPrX
kuCVl1JU9oPAbIqYwJzERxmSJEQhOlJan8WbaP7KYtmPChU7qgYnf6/yOvTionXrW7OGIhMD5uQM
J60IqXGrn8N1IycuLUZYQ2fmX8naJ3Kh3dwWjvWQL4WJUIbCJQesn0yWOb6SmqX23WJKZMoML6OF
TezHeHap5W3+fT37RjKo5ZeZCEFhWpuXU4Xw4eQEkl8PdbO9MFQw7h0K4ytzg5AfTYjvACUp09hV
RYmm38Cx46KBQZwIlU7pdkqctaiuzDKbP7LJl++VtaIa2TL0UYkhC3HiI5h2eep/H2Qda0uPN23N
kI9I5g/TWVjJVO5larBKqqrsi5iwcg9pXx8M9ojUM80STwub3s52zRgJlo8QQl6WxugCcJEZpGgz
LN+8EEPNZgTfnHRmGtT5KJ0QGj2kuravSHS/8xbK7SgMA5dLm7tnwaJOZK4L1dRSP5YmMPbeaMhr
cta2d7lANuOb9d57kIi39BKQqDcpHwa8DTGI0QdSB4pk9ravxjw6N/aW24m9btMNO6Yt0cLXj20r
ZowgQqHAc+9blH0BNg77WICFUm4kQXWt39GFIhdImcfQls/YJepoDXvsjRt6nV2VNZWXUDatFYKM
wd+uQl2vy0UtTPZScQ4xzYxSA0/zczVpkkqou+dJs/UzumE3r2oqn1zyRDIWvmQlhEo/BatEY2Wh
wN150IPQVqQQpyOP9jkSMmzbAwIdP/i6sJkP92DMbaBJIbu7XVEba4jkmKrVZd0iifGo9JY9qMo7
Zzz1hcpu/AFtdNQ1Y6vvMqBLoRMh2JnyS5EaCk4jCR7eq92D4kPY06YGmq9xEfZzOWvD2w8Lc6yP
YIE3FOUYVIxTtZJLOz5WDUULDAAxVa+G11ePQjXFYTRbjuGuCbyjMmX9HOCkOgcn2Cig9ew7J2/5
b/bOZLluY8var1Lxz+FAoskEBjWo0zfkYSuK1ARBURJ6INE3T18faMtXsm/Z4X98IxwOhyUSpwEy
c++91rf60kS80g/dyjUif+9S856g8VZXYhzdA10nBnLEfqEaYtQrHi2O88mqqZb/rQIZPExTN7xJ
C/Eaw/dC78CvMVbEqRqtOtr1aNsy56gbszjhy/e3LfaIgpk4fjLU7PhdK8ehFFG9EjshGxyhdQwy
SPvtumhMBHFAVUEwBIH/aaz5r4rmywNSKoygbmF0cDD6Ib8bbUd/daTjXfFC8IymZFSc9eTn84YY
miza1qQWHqnb/JvMjeVrlkPdIMypJwOxUfkdg9VloEHETbEm2pE/c402/8ZxNXuysRfcZmkiyWKb
8/IhzCMO3A16KyxNZSqRXTEv/c8psGjjdvq7UyD53T+ceP7kC/8fQmbL4udT4PuPfB+mLc5wRmbE
lim6bu+Hku/DNOZsHsdDk84iAhimbb8P095d4PzUr+My/oTX8JsN1Ba/2BbadH4djiT4/f9klmZZ
S9/7BxMoWAS6zGIxoWJFd/6US5BXsEDGVA5EdGko1/Q1hzbP0Mi6+DapqHuPzFuUVu3c7fFrkpnw
EVYzTIeUtkDziMi1nWuYsTZZZxlebj0kPDok6HoPmCIoo/CwIMEUdAoG5OA7h9zmHGCUP2FlHAYD
BNGvrmUIUnnTw5mB7dLq6yKbkoJHKWY78z1dXLkA3E8cqnrziPJmup6cIHhM7EoDp5bPRlP2+6Hs
1RIdSLyfm+irJAdZkScjT4XrptZjJGMepjhi2aI3tDRSvLr3twOItIGHfObQJjM53s8AwF5NbbEe
FG3TX5MFTmVKm40VqcbcxMTeRjy0L8Y+2499nXkbBhfxkU5BpS6+3/bJuplMNkTDYCwi9dQivE+x
exlLenSUO+lBB/WwS+ZaoSAwCn4xSCGEWHkf4Eh0AwSIwyTuBxkV/b5sUcRHTcNOgbkQoGATTjNG
qLxGXVD1z23tTE/BXCq5rsOKafpYEmECsMrljQIb66xn4tirq8EVGcMCWW8dkfZbGepKrBpRXw0k
Fi7waljktDIZmcUp6n/JOvTkJ5SpuOXoHsfvneTovavcLw1m4lvpNaMq31rv/Wd7aUXL9650jyaU
vJylV+2+961Ji6eHzUCAAEo62QeCYxCTvXe7raXxPSwtcDj8dMOn9854/d4lF0vDXAWx+ToTCbJL
XZ7G3XK42tLgnV7zZRJNszWn9V6O+kEUdXRGSJQ9l0uLPjB7zELaCFvyP2knbKxa3RDdRFt/afAz
TCOvDvwIfX/zfQYQhhnSe4w89CFq/2ZchgU4E5fuFAOE6H2WgLUyJaXSBrfsRh2HIdqxR8w11rFd
RhHSVcEnngbmEyQU+p+DvGdqwQymT/dhW1mPQRZ3x6HO1Q7kIbMOvwiaByhJb+YyCOmXkQhJ8ExH
eALiIzpzG7fj+/wkXEYpucycU7qMV5aiYt83kQxWbjMLsXGXUUzzPpVpmM/AA68vlWfOn7M2Dza0
VacnHH75IXif7RiGyZwHd4GN+Jfhz1SOxaVyiTRcte/TIauP0estIyMRBeUHGeJXGAy/OAKsDT+2
HDxHhiBBdp8uo6dmBqWML3vflgQW1Cpw2L6d1Lxzo4qxy/sEqywci+xtNxABDl44c53b6hvaKz4z
EzP7Sl9lOlLvlBiSAEv24+SviqB9S+g5034ehrXr0X1eUhPBUFqvCL0/or51EXuG/rjxe0vV6QZg
Ed8jLeUq0p28Hega0cVcEdvVTfWvFed/eiN/sysSrCbYrf7v5sh1vBw36vjH7shvP/S9PcK+6Lv+
knvvvu9vv+2KvvuLYoxPv2ChonwnpZi/0EURkkhXIqzgnXHx7/uhpGHiMBfnL1CA0XH5Jxui+z6x
/2lDVMoSbL3vey8Zw8uI9odBcS1kUvGsRKeZHh1uiiyUAPpYnS18i9LpX8wwVxcAZuV9rKfiMg/+
krmXmwJ7X5dsBSOjh6RN5wkN/pjeRF6bQOw0igQ6XL0ffWY0LcC9Vc6wpdq43sh5G+jYEoqVDmo3
RW507rOhvDLf/QYIra40Z/5bVdrePqdSZRIaqL2TZk67JsY32DRdKmFBRvUxZYO/7pqJiQx0emPN
Ct1C94Lhf1ZjOXxCkTpRL6sgXNtoVuDVWu2hL4DSlpx6B2xeA5gp83MKfOGVmBnvek5t0K8IdNst
f4GWdC9HVmASFwfQCCGIRp/8BBYI8yimwDmktWW8LQ65b0rH/o0N6ORYBnn9NRw5wrP5aXEb82Du
OdXX907jDKckZQyAyASQ1yID/EoqgUl4K31x0MY2qFRa/pfQLMJzo2eD6iuskbPq0rrQFy+OxKs+
9/5Y3ScDMadp5PUfIt22D2zEI9AEY64/E9IbPtcE5/rrzoUQL2WIUHQuaLUCeTpmy8gDUH5cHyPX
XzwSlqhfq2kcOlSEw0fQQWQWdEX2GVJBe/DnGE+dE8dvs9llV0zsb4w5dE/wsqD7B/N81gHS2cJV
zU5horA2aMcnrCdTZ9Wr0grTZwZdYHD4lDp+W240O6uxszN5AcG6LnPJG4VOzt4cdJzLXBTZ0C/3
YxVkj6yh0Uds61EKvUbjJJlI7drm0sVRYAQuHY6Ixg0TFu69Y8VI/hrT2wKaKE3SfFFuBruI6E7I
fkufGy8Lk+bZhlTn+uPwLU4Qvq71SC+B/Wfp+SdRcRtLVPWQ89VVWJcz3rOpW1m1l1/r1kiuLMMW
0zrNBwcDnTOBwXZLHT4FaraoTvGgfK7GAd5rql1M8BlGhxJT52HG+o4pUhFrUnoop+bc9e/CYKIR
4xlbHdFPiqZ+I2v3gquwfyuUnR7NmspsQHaPGazppr1TRON5Jva72SV+WxDQnATPBl4n4xRUVpVs
/UKJLxWtHfQS5tDBnBjKYNtPqXhpmVIX6xCD3p1Ai/ypJloJZP0gXtOa2K11P7XTfUNDzDs4dsoU
o/b8kvR1RipMFhEzBm0EibGD4P3EDCY6V+gbPneyAm8sHG5a3CpzdtD4QD4lysSAQTiLeRz91H9E
Dlpi1yBaANZmtBD+NGzNnRcV+asbRv6HOnY+G+aAe1LXNpoVOX11dT0hYUOHUCyw7uKZ3g0yLA7d
nLWKrKhfWuUwbZtUguUmKMmQMPouR7vq+leRBYZZt/WdaGAyraqY57k2cXxP5EZvvUzPeJWVXM09
OE/ovDFhw/gI5qGtTmkpwL+bzWJwjxJvab8l+xIfZLKq7UmtDVwhe8ij8b3VG+6+jEmS2xh+Gzhb
R9Xmi5VG/nbGirTqLVPj7kVGlOwxrWbHcLKrC4AAAJ1+aUNpYn/ng1V58pHGVTWtKtHaA4tZ0B2R
mBcebUHyJXs16frgGF7DlM6HtOyaU3PjNLXxVhIQAltVJP3tVGEXTNI5Ih3ZSADR+47T7wwcpZ8k
kvivzPGGF8JUxLXdxAHGuwEawMp26eTSsrKrm2jyAzDYluZYFw3BMbIM6A3C1A94+fTGI/H6XEsM
uXmGQV8W6uRw1t9gjs/u0L5lmx4t+xFmBtnQIG/3UDIfQ0gf+2bBi8e2I3Cg4VUEZ55OxZrCQW4r
Eta/zHY/EiMpZLUp7S4n3SBCX5zRMrsZya3ru7NDY6lo10496PjjbIRZcZiUAwH92SPYh+5UVNui
bZ+7boKVjznVWFl+Im9EghiCYXh9L/PMvGc4EZLYAPxReel87MPhySVd5r6iYLzv8EVYK/q8wRPu
l+LZNmqPQkUVwymawvTJKyQ9r2bgsfJi4kzNbsxvISQT3Ae7ZN3GqXPxmZity36mYefWxG4Idjts
dVN86SwgzrCDKlj4TZ5fABvzcmVq7Dj0R3wwmaF51FFzrUTdyKtK8PIxEFvXrguVmlleGzw4Xi0p
B1NswZ3hMebtg+irPRtYoI2w4zBqVOXVBFPyQsSDfoAfo44hb/xNI2JBYF67iKuqbjeS+PopdRLM
gDMqqEMosmmXOIjrRtF2tMyDbpu2LutRRwzM2WpnhXwhomQZktsq62p6cfDVgzLDlAhbOrgf5uCI
8866rscSGG8xO0SXe115G86KyHQ+z8e6HAXxxjNBH8ik90lVGzcMEHt7ixrAvctwV38JWic+xKNB
JVdXo+Y6ZjudJsbWd1ZaD3t/8v1jL7rmicCS/LYXwI8X4Aa8gK7Ew6OVDwlmAEQGkH4yN6j/Gfp2
tl8hEsKkAYXYRhviL7AGNzbJCcicm47W3fWs/PHYsDHGKzRPl8L33swy9t9EA+OUisOtnmNCFD6Z
Q5Aem9LQ+8KOsEPHPUsNt1/EJu1QJiFKNNUu7pP0NvA5gmilhk3aCvliQXq5sYDIb1uEQMUK+q0V
7+cBecYWAo5VPhST/xxbuEu2feRF+lw1VSfWZuFZEWD8wX+JaYQ+uLQYq1scPjE8A+VXJPdKot3W
eSIqQBayjdnHfIGmApwBnTLMtT6ffGnNkBKqcIPdxpt2diTVTsPyWkcFWLh1Eg53s7DK5NwSBpcf
utaInl08d/GrJXnE0SqkprutmcqE8HjkSDrKNVIyVL/7Ek2E2Z24Za06PdEOQfHxWgXzC8fe8SOo
t+It6UfryW879SiqUJ+qKn6sQP5uc7vKj6pq9Fp1fb5W5QJ5m19YAL85cfSatPJlmTV8tssF/evU
LiWfi8DYN5KDVF52i313iwXAuOLLwbZCOMWxSNvqmz27PaBfXYFpGCrbQ/7XxdmhLqf2DsFoOq27
zonI9MHREj56squ3+WzNd9HMeYeScHDz3yIo/1M9/U31JGBB/lXx9D91+lo0P8Plfv2Zf9VOjDel
iU7Uke+tw99Hy75DpSR9KVG5vmv3mfv+iy2HpB+FtIOOGLXcUl99L6JsxPsCpT/B8YyeFyLdP6BO
uh7l2I9dRSox/oFhqYSAxODKZfj8QxFVxZVFU6Bzjm7mkQvlktBZF22/n4NoPCEBQViC84scmmGY
vhC4pq7c1CG7wBOQcsqywxTXaOMV0R6pAa7jX1DV248S0WpIP00Wm7Bx1IWDU3M/QUF4zHHhYo0F
aJaHUnwqdUCWeaLAklkSzArsWaYqyWFEd8p9n6AGXzWdnt9MnRrrOAjhmwQANR5YQ9ITiGSYHcrO
9p3dQDFvi+vSteI150WoukkenUTfIIuKc+SFuSHtjWWE6kQUO1FgQTbeYMDPUMt4/tXUhH0C02e0
7kaj80mbS81rMcXm9UTaNA7Y0q52lqIvJ6gLnhcB3AVNzK3AT3sdWOIRlE65ERLWd1GRVsEAVNvf
ECwvGtmJIanoC2td53V760+CnTJBvWZjRee0Sp9p72am/jLQ4dzZNcd/6Aa0Lbsy/VA5CaqoMeMk
p/MxOfiIhDeDM5CFoiaBOM3qPpZeHACdjoa7toznN+zJ0zOgf/suJGbuQGxPDTsjGe8o7wm9xzS5
I4WlOxNuUH3O7W7kIBSypPZZv1ci5W2EsHictMioON8l4k73xfDtFQ7OaW37+sxKj+DXGLcsTGQ9
E6i1aSAA5anOUQwbR/jg6QY8MwPPvq72VdW730Iw7WxibUyEkTPspekHRyuP8lsxU4DsWBZTTitN
ADVmTrqzdqbkKZxi/0VVMt/SSdYkpTD40/1QPfqBE1/PpjSvmZ2N/YopYfyRLbi5Sjoze3BKR+8h
V1vQMKrSPLhjppJVmtn23Typ+DoENbqblEKHxBhU3SOD4oRXtJWHGBfAFhmB5i1gI3Uqw3bZYmYn
e+vIlL0EUmYHQvHss+RYvM+1JBPCU/FzpSNxwXXu3sHXng8jwr0Lsij7zAlhCRAvw5vWKZvHZGYb
J6syO+ZGd9S4UmFFFa6HK0VbL4Uv5HUVOgipRKYP+CphLwBDynaDE7k3mR7OVjQ43I5VfTBwDnZR
CA+3Az5NfZmKraUD9VrZw1e3GnNO7ZqUqyl3j2UVODuFJHczqcJ6sp30bRpsHa6N0LFelFc8lr09
PzWNnkgGKMy7MpIAOEYk1SeXhCzan2gXLxHnFrEeyJN/RQSW3KowrYBA27b/Bl422hc9PxTOcfYB
fXwOMsmgAdyn+TkJ+RIH26b53pFE5DlZ/qDspv1se0ghVm0qHtuyONL/k6cSIHmBJ3/NpBTiXJwl
6R3UjezeDbKDxCJ7ksFcHGGBw63WXUprAOYDFh4oiagedySjVBvVMPEOICzcM0B0vs4kjaztNAEK
GBFmmGg3fSZNdPygCo2h0srLNV+ogrcXpVAVpNC3Rj2iRpZYgBEVJGvf37ltku+DZjCvoYwDgcvu
+iDon40Ag2cqbXGXmKF9KIRHwZ4NcBoKs6/f7HbilTjmZjBHBYpkQEyaic6gdW17z62aKiTw5pzF
+KoXlNc8hTdAFtO9MbZs6EB8cQ/0o1yY2wOwvGDCXDk3DGAo7TzMrP2HcJ5QBmWpD7yfyQLLXAN6
lowy88zsQF9PRWBuhTCeE86i3uIwRBKZ+UxnKYLXfl3IdWbEH1NvMOmxQNWnK1+trCQtP2cymuEi
Rf6dSzbFsWlcejXkx7V3cWukG6VggDA9epWJGvcJg7Jbs1lAgJrcoUvv0SDygnwGOuZlkjNT6T/5
7BqXmQDOj9Sn8RXAuU8+jYEDO+JMpd2AtwidmFtpSK6aBF4XMBn/Ku+c+rZNguo6MYeKeIA4IwIq
1xRsTbgTPtkyMyairdtU9scUrewBhI+9hQdU7qKRZhUe3u56cH396gCVWA5Vs/Mc5Vn8ocU8kq2Q
Cvg7O/HDPXk3sN+mEM2lCKJbIZjpEhuE3yqsxgez46MvInfeTFOrt81oeWfgziSFjVkZ3dgqGbjR
GGf4huNySjO7eQ/OqtsX8dgeU3/WH7KOsFOhk206BVDDEMxvdd/TEYI5MZPBYeB1ccNxJ6uyv4g+
tE6+CNNP0F/TDa0zb9ULttuYR/xM4acP6NZG4JpV7b9Aq4w3eTGYz1mA2ImVCfBGa20mmru3c5cY
b9pRmLhbj4ASohRvRFxkR9cxgh3ymOYuw1X8IRy8YCfMynyI+piMl14F9ECIcePsreoL3Y3PBaEZ
b+bcsfx3dTsT5jA6Ib6FQWwQjBJm2Rhn8JUWHdmijukoEBeynEtF0UFjzjl13y2zF/b+JAkfO5eD
yCrpSKZbF7bf3lUAlQ5lxCO9GrXiIDxTiaOhD7zqm7+clPvlzOyMg3EVkxJHyh4lFZaBQ8sR213O
2qy1HLsRe3afU47iBOa9mhzNFUd0j6M6Zn+kAfOguR7n+Ho50dcc7a3ljI9hSD32OrWe0mQo3tCV
jR9pF754v9YH9AiZEp70r7WDptahkmAeudQVHLVIdyDwZik5YqtsHTJ84uhqtFxF7AUEl9uqrSYJ
zyz41hG87jHxGvji0CpYKMJQ4K1p0UJj5dSzz8H+X9N8NsoXzQLK2cvvN2IM0l2VTmF+8gz0pM2Q
WBsOeelZYPw50etXLy72mU8m3ePkNhij7KwiV9SPBLlEwT6bkeEW67EZiPFZha2bfPEwChof3CoA
GyQozUnZMgg0PFYKLGTxDoj0y2LXy+Yj0hYQs2OYbUwmp+hsnI+jYQ0HGWvq5rztKOBhTvqZ4jiZ
Rae4dq46H37UyjSwLKbESD4R5mQcOIt8KOYo20bSUid2EOMhMuKQJNgMWl0hpguTwOpS822e5pZZ
VxQPr07qT6fahwDWOEa3F8W41M/LccuerW4Fnr8+x/ExDXYphshNXwbtgTRgZ51WXrxvEGuu6X0D
ucTwmFRGeJydsAWfFgSQwKz4BPPlSoosQ2Mu9BWiKqIJQ1V96myZrYmjmfZx1cdwdRp/i9eI0WSc
lZCVHA1WK0rZyBAkr12+5kPHYBrtnJXvgRGb35wu4BitUw3Slzm5Lb5I2jLex8bsCtW8dc5i1/sQ
VIRktWuU63H+n8SA33zRf1PEEczAqOkvRmAf4+atLJq4+HEG9ttPfa/j5C8EBlgukQFQJ96R3t+d
1r71C3xcCQfZWZzTzMh+r+Mc9QuDLmsRnHoOxmObl/FbHYcJG+C/YrCGechc5Mf/pI77WU9L7ATK
LRfhBkMjZzHVLn/+QxVnCfgx0FPl2Q/L+lDnAtMII/YDnST8H20NfOqHD+j21ynbfwEnuiWIpW3+
+//9uwsqizO6g6IWm+sfysaUd63ptrpn2yXhFUYw7SAf967MSJIKp0Zc/vp6FLw/lKm/vkGFF9rE
b4kC+o9OaBqic7PUy2fFufQ18bmAnSTisXH7+G/8yT87O98vxVfNd+1St6s/ZYnU2LXCLhXOmUGJ
+wpCHJ8r5zCQpVYoLi2smyeVJuJSB+54/4/fJXeSy90AJYhO3h++xqFK+8lEeXlurMQ5Fp7GwGS4
BYSRHkfv+q8vJhbF87/mp+9vlDsQCKOLBUZ6yzPy401DFG2TqzF2zkMpuZDitNgDDzRxv/WtSnCW
2YmOTvk4YoKacII3z44osdSMGaY40yr8q79+RX/+kqXJzYSgVCipIN7//IIIVmO8EAbO2Rsc3q6P
0G5vGin/+v+7FnYaF0WVI7hx/mCtDxPbBOUyOWe7GcSlc4zmi2rz8b5LLP3y129r+Rx//pzlIjp3
XDz86GTdpQXzw8MZt7o2ZNk5Z1re3xqLnaND+vE33+a/++xYhJDRcDFWqT98mWafOKq1Muc8kyR1
TjwCg1ae1MZazHA1V3/9jsTPHvPl1pGmTbeDjCB0cu+uiB/fEsY50c+GsM+JFeOHtHuuCfMKFGVW
N/rFW5znjpx4SImrAjHTAqHvA/v4Ny/jz3ewNGEJWGgA+I8/WRZou1j4VZE3M/S2TnZaCAb8mLGv
kMlwh1Y+/tA0tWq5muYOJsL7w+tqxGasIPXhr1/Nv/sGkOX5MFH4pqEl/Pw1I++XIw0QHt4+GO9N
0xxWAx2cs0OfdvvPLyUlSnIBXcDG6//zpUbt1SWmOPscMwu+9/2QR9bIlnwYDxns+a8v9vNSz/IN
RNo3FSM3i8v96fbVkOyzqtLMaSeTSb9B5PRLYWf6ZR688bbHuOb9zb2MMvLHJ2a5JOIRpASS9ihf
8LKj/nh76XTGzSCUfyIvN94Te4fnt6kbGuzYnu/jxS28td15vI28xHrEK0HgzdiWZwR6+LC8WFYH
9AY4NJYVpIVz2XADWMgBg8jAxBuDVvubD8l932L/9ZRjBsQBRKMWY4uJCZit8efXDNYoccbcdk5N
ZuYQeSDNl7E0dqFo0g6aaD4Rl46lBMv4ukz0JLc0ZOVdjZ+Z+iVZMiEwt/JFBtjRmCvm7ZeRYp3B
fDTzXFmVwcprkj4JeBn7KM7q0IcuEXnjPT2KGhgwP1ajCjwSR7hUBYllHwcrqV7aXpVnL3TsU53w
Ab7rN25J1qA1gzDNfwLnbiS4r4NKHEQDGWRF+EONn82PgDKiqUZWQoiBLfdZUXENj09aNtF0W6FZ
M1fkM4B4Q68mLjDlFy2II/TLBEl53mMD9OVpIHzt3LQhMsgJDEJ0SrOo/QKJvCJAtyDoIwdLcI81
a7xF5UKzddZpGH8SpJgiupyxXDMIwdf7VEFMfSkIDX5NCb3FHrmYgieGSl8aAdd1JXv0oDmi+jc9
B9ahr1R1X0ukbu6AflDFIdG/rL9kmQ0+CPG1mIR4NOyKh3Qkod4J6DGjF+ATDeLgaXIYcmERhrrb
QPlavNyPLYUd0Q1DoO6bBl+A1bvNF+07fE/vUU1kxjdfUuSRYAHtlmF6g+hg7U21/9Tpib9FaKJ9
9AN0cKs8wbQ4t3xuTmeilnjf5Wh7eTvEuGT/4eKukwNkUOwF9Cq5s51IoonJC6aKJyDFdABputyG
Ve7jD7HG+7ScMAoTRWzIjUtcy4WqmrsmpSh9VZD55tWUwPJe96XHFLs3AyVPC7ziyiC8DcS701fZ
3hotXoztqhRMa8u+KEsQ2dzB4RQyaPLEJTJySJqTm+NzDkoPTa6aHPabNg0CnBCFzb3cJ4DnkNrz
a72WLtVo2Di7BNnTq7ZV6RJKwL68atEU22tthzNjzGwOF3uS+0p3032VEWUjWObaz/BSiPqBytE6
zMCK1cYKpfOpoOB/9GAGXgMWyDYVgFixSgzyBXYCqc+JyoxoqmziMk02jqhwaJhtzCaQj1k2x8PK
pAKDY+0m0wUekgkzMAJuSGabv4RVMv12DWc90Y97TH2q+a6MtD6lJpydgnsS84zZFHetbojlTIIu
J/mjbr95DoZ511LUwRKT+3oiVnlcd4iwh/WcsXANpqb71BqTfpZZWje7xp3kGzlUsKxhCVyVjVmH
OxOUKTErHfoOkZQFWT1deSG2mr4Svb/oU2jjP1Il+muSfeS+KqbgLKZWVXuPKL8XHeftbiqg9BPk
VZ5IVwQJPw7O/KnIqnRLvM+8buh64UIPoDKm6VB8SnSiWtCslMapWav9chglQHqsFl1UnRtboDYM
Qji87HLPapeFKVgVcJLvu7QxmF1W+pjU2KxhnkxfiVsdyCWKjbvJL/PnGA/6GsM0gJNiSR7HGrwC
sPmqWofnI56NTcAwYN31tdiRGc4v8oyLM0Ymyz++HrpbNSTXjVQZ8E6qeUT37qpmjkpUPN+8Hq44
6XoHyxaTuynifkBPHXAhJ/ODjUMixtErqcwhG0ebGUjBlo5v9wGWIQmufdHsOpe5ahGZb9iYy2c/
i61V7EN0QpNqb+hjmHtSNPM7dqWZZhTL+5V0cKXr0OQbVaGVXEGIRFnRdvo2a1puakNyInudyN68
GFbCI9E0VAzbUrcY4OUYcMC2GFlVa1bblhhcouPX5WKTmUym2Suz7f2nmhCBcOt1o2tu0zgCvd+W
lUlLXwVQByyXvlAgHCwmwN/WasrqA40J9mOvc6Gow44uz5B/lt8mRk2cUdyyBLEaczCDa3hrjNRR
DYkKyGb6WdDycnj0iTUmBgoKwXhwRapfNLZsXprq6RalWZEhB6hCznPI88F7lFbJMx81Ov/kJpGn
vzFycAieUUS7ZqptiFl3hq94nKoQ+KfhfvRl4B/ryG8OGT1WorTHMO5WGaGtn5u+faUzb29dJw5D
ss1ZPp6hRnbGQzxrct+QE3iXHqDnWpI2u42GocKcIJnleIX+MKNhUWg3neFD79b5Pbr5b1ZGRgu5
Wjdpi4CSdVVla8uvu63TaetL2EbhlzmOh4ewU3xzPPHJtuoRKa+cUMEL7WENoW3KGnWSbozFaByg
P64byTq+TrsmHA6tP5pnpyqn66pp7Xs5Q8IAIJYiHAUMFidrDjv+k1H0Y7FFowI3u66dG7AV2Q3U
he4+j+HY1HSx38DwZZBAZvtz6cueMZmerZUbWHjyGs+O1ylaDaxX6FhXeZWxXPiBC3DYc07T0H8O
AEs+DG2YIpLrzOs6Dt1P6SDThWUQ+eyVBfL2arJD0rumGLWLa58wZfpEVfRh82rFgz7neGi3Rcxs
EIWvEawcHKj1XrDk7QwOszAihWUhiEKmOZLjUTDphRrPlNCeH3A+BVcoJ+e7FojEykei9NJlaHa2
cFWc+DTilcdmW5rkHHkBSS4XOaKb24Nkaw5UucZVoubyA9pOUgOMtGPyQ+q7mZJH6A2XgR3+m+ir
5rrTut+PbITnImly9Hh+BIGa7BH7GLG47RHViHitOVkQyt2r/g6vwmCj8Q8wAjQseS/p2CKUnTL3
aowtllFgXFjGABIUw8YifiRYZ0VpXTOZIUhq8ivhobtTDguiIN6JmPKAaWUFN1qHzhEmPJTQTM6H
plPxfQME/0MnpubJyyZn249EOcJMilf0I52VY0bREmaVqI2tBwXvN0A6ZJI/kK5aKBZrfHyQ0x0+
qtt+pk4pslmRSl8G8Q3C6vGDWQ/GtRu3dogqrbJ3nmEjSit0gb2vUS55IVaMA6Tj3v0WZNH4UZN5
8za4gfoyyFbGO1PLrlk3mXCzdVJmpJsHnl1+m9u5Ikw4QjB6QO/3jfDZ8LZJcjJ057hpT/YwAp0t
y4IMtTFG7odesF4isVHUZgP5AKYMWrILOLMzi2J6jIcXy4TbwUI5px3TSULr+udITiWZHuGc3NCc
ZtoW6CK7KcBxMiawRuMuMmy+tYwGEqB8PWRj94TDYITr/l7U/EfQ8je9UAT7FFv/txtgXRbF17c2
fuvaH5uhv/7Yb71QJX5ZOqBCKsumQIDP97umRdm/KAYZ8BgUHn7lS0xs340BUCeJRLTwD30Xrvze
CzV/Qc5C3wuC0bvB7p/hEpyfGy5cRDEtsOiG0kdyTdoDP5diAJyoK4n9OZRFKDZWFDNjQEm2dpFZ
TjL97NEtWelybrcABwHiJ5I8vnFKYbmkem223qPXe+nJyNr0ekQ33nsO5yBDMqKvobKaBoOoBEza
BJGfCVMx45XLzQ2TI2D2XuUjTjMQocjOX+OfuNNBD5oqYqiSOB4pBZUayZnimgwQesLaCq7JrG2T
pM1zn/kMw2L4zqjm12jFP0tDm5ss56+ngtkQxrn6qPv6WSCzW6MUs1fJ7BrbPFBPxmDeJ7b43Ndc
Xrr6OSshjIYsdmPJWqOkdSciXHpWwfuRemy3Zl09S5H4q3ax0Q8Gb68AbYQ+geiU3lDHuvaOIcnV
0LL4aHroXWGb26s5Sb9ZqQGdmJjJVenVzcas+KVZz0fgYDPnLfAxmN4xx36yAXqFScjkNXDCYO4d
WHCzIovwQwcKAhFH2UZWUNv71LkbvA4eMj+ZONiCY4waDNMWUcHER6Azu926rZjvwhLl7pRBg2u4
JPAs9+w6FS9/sK1tV/GCbC3TjTmHH9IGvBnofUblZfFtKiqIQXDb126AwwI5HV4sPwvfgswQfA7+
o2+iq7CLhTlOxCNGCMhwLGMeJVCPhIfW0SOq7hTeA8oQbWTzTnMgPAwen54NAwegjDp6wnh8v0lY
LNFcOFWz0Yr7AHbVXd57JIWb/iMgGnINUv6Vm+5dz863DpP/Ze/MluNWsiz7K/UDkMEBx2TW1g8B
IEbOg0TpBUZSIuZ5xtf3AnVvFkUppbpl/ZgPmZZKiYwIBNzh55y9107lAdWEsxUJAu8S8O7RcjoN
69d6F3X8WwynF3Er8E+VLbmHQ5S4ZmBCcIMbtMGbWbm5YVxwP7+gYGcSi0d1k43xE4wRvvuFP/Eo
JGtLKIU3dnaLC7TkZ3KuEg9Z29OsajlXa7J+m7Z5eP2+85AaZ0Ai4HYjnzeMuGWsNWqurBmy9qad
HVURvrDIuaupqkBAcXfaFrdKua4FHGnzfUa2ysa0kydd8EZYeQyWqxR9MZcLS+MdPbrOH2vWCcLT
4DjiqD6PkGe4jtU+WCm/0KTnxYLjZrJZja8XgxKHQE6Ff1ql+VMOrcMPVIuUKK01fAr6ys3SNjjO
CGtu8japXA3f62YEdeLqXVVtERqD509L1csbySVVB95DGLUnu1WmHXIzcabXQYx3HGV0arEokc2c
xWNSrLpd7jI84yDQivQc9bnqodRVPZqvYODmMPNV1gnsifh6iIyL1+WlJ8uyV0Wv+ZPEjtpjAN2U
PcooNefrRsqfHsNILVCg6yQGIYX1gKmhdV6/WyXn4ytBcWbSYWQL4RYoKjI+dchJPItXiJ+V0nai
4bhDQpH6QNScLT7RjPgPbufXG2C9w1ni17Fcip0+s40R0oplCPEoEaZ8dV3PaalruI3Q2XVralHw
WK3WFiPioy4Kr4UpStkHjs7uRawmQ2y+ApG+oAXSkQmxejjjobWnAeJqhQiOatMXZ7itpguDYAx7
TJ6UMOZIQMLAGeFwKYUCK4I8ZWUfGqzTEg/p2QyBbmuZ3GRFrhdnSuvw6gXbF9kViDLZHCDMAWCS
nCDJXULLwy8TIyT8VjfX3DCdqtVoN7XWNoeRDKGVmkcjIs5V0CcUGUoWsimGgs1t5KtTrNTZBb12
HWFd2y2imHdVx2ZSyYHYAiyKbjDwFkbE9huWSLmnCOa/KEi/702aQ3T066KFbzigq1JIwOqiKyoR
1WsMea3NK08mQHltoFXisYNFYUYqvm2Znbtpmaneqq4GwSqni95KX2g0c2mo4iGIcYlNwt7I2uJX
9oLvVRb4eWkOtZ5iG2yBq9jEypTgSkPa4JklrRw7qF/ogW2sHLvb6/k3jNlPpJLFW9E0z7aqGH6h
4Kota+tjXkIKS5XoShn7C1oLCVkIdnic4wlqg5JxZoShMau+lo5wH4pJAV+wZKjxjQz8OKW4NH2H
iAZU3UToPmlJOXmIXBwYLKp2Z5BB6LX2WCXnwBv7YzyqfIW6GmAKCUIKIT9RsZJGZdyRFStNGD0M
4pEl0vfFpj2nnepjM21aDCpknrhmXSs0r/pHpSvLrzT1nmWslpDK9Sl9sWtdWSgzCM7gsOtMVGlF
U24BvE1OtWkUIkirpGHNJ9RcXsijyNOEHZw7Y7koW7JDxvYipdYkbwTQUr7v5qVTHmb6h24EHCg7
CyJHJ6OB2tp0yVmq4wtjMLXZD2FIKDdFz/Ehssy7N0exq+/N5LdD13dt8fVcI+n60xa3aE05rzHR
bwZJ5EFpi4RZtLfimcjOJXqhOLXZguy7vil1bitWnYy503//uu8mAN9fV6JaQ1qkWrgAfjxPgQXW
KJCqfi/G182ONajH6ddiVAiOq9KX37/aj3OU19Mbg16k0VTlDtSDd69Gf4+IiKXo99nMDbKeBJwU
UWiICPH75/pPEfCnIuBVIPC7IgAe9OPX8ocK4PVn/qoAhMphHrUDsgMAEmsJ8K8KQKwUDTQN4LoY
E1ILcBP/XQEIpOuaDtRcOPh2mbD/Sw1BmDocZc2xTSYozKRV55+oIeR6i7yZxagoNGwLpYBl83LM
49aF9GahqMimSJyBZ4rrvU44SjmOPfcPzeDIojkmam6hNkuZwke421pWjXGmQ4wc/TBnz7U6fJGz
rMIjtFo71c8LRdNVjDoK3SI1Ya7KTIQamwzGKdiRtmTE8ZkRjgNHoYX/NyCsoV54rXvVQKtMbjAG
p36KzgSxgzPtw9G2FAoFBX3hwGEpP+qWBKaZ6mPGUxG8zYAVr2iCzi3Jz6jm26SGGqD7tgxH6xqt
Vh85l3HMQaVzwBZueBApuUuzWS+APjeYqiBs4bdxQ6OEwvuf0vl7vMIfVg0yCQ1O3b9fNlffyGeh
5Hh8F9nw1w/+XT1j+0DuhsKBW3T1b/z32rHVDzigBIoM5ocsrbWw/nvtaB/4v9h+8YMIR2cR/ffa
cT5YDPxNRJ4CJSJCg3+ydr4PKt8sHnZ7ptjrGsSXgpH/vSwky/V2ySt13htWQXBxv+Y6AcMbwXCt
zEvf0RJGWsTZNPl27MzaYaTWNAdplySRLHUDViaiRnbIoe0yw4tQQKHWIwbda5zniri4y9E051M+
C5VGVz+JzZIz6d5grm6Bhc3SW8iarzaK3grFt5a56jZAQAhGbRIQ6wpOr49NOzfHOamjC2FL1bd4
zt8H2JvBamYWxCaHlCc/KvMa/2czFXukAEj7SW22HqElIylORRlRvbDpMQaqnNRjgULeiIp9bC3x
N0WI8HnEfX0ODNx6MOaSCFmSm+UZgmHwURQwMMFplrYZaIxQ80tlNK4cO8xOg+4kl6QEducDQIud
CJKFpJVAMkHrhslnjJluyRRMOFNyUdwJ6zqBPdRNNNk5wTsVELghM/R7u+EyC06lvIQWqUfc9L1f
0EXca4hUfc3hystYiuO4OPlVp+jmtgPAd42SvLxKersBh44qjbo7LY6GpVVuYi+Bm44RQBPaJ527
GsNxXRP6OlvmGG2atEJ9XBjqJ7IUurO+lA8tw+hb0bYFIXcNHFuU5UnIjIwDzm51mHycslTbJv0K
PKjCZHKHJQjOZZnG3qyrqZuXxYINFPcPiVp24ptmYBx1GhUvxEsUvszFjTVc5U6GgWTEeCtD9UqS
wli6banpOGza/rOAUnbfYOS+xBpERk5u+mCZO9cg9wtMNeNdvZiyo5M1wZlTJcU1zkt5DnruUzxK
0mlLNfVmTq7bgtT2W1LGQZsrRr4fMSiopWCalCbJTdDX6mWvtJYXTHI8hGa5SxPd9nMJzSQi19ED
3IMN00FTuk/ovG97M+eMPo7PInCULTHmAeG6XSZuuMmZoU9TfYD2gliegC8fSxdmSrSCnlkY1yV3
m0v/7MT0jNwqmxBdJWoflhxW3DLByovQP2yM2eZdtpHhhj2nZNGL+AgeR3kgNgEqcBbVN0ZWMQGU
hnO07JYcZSVCxiwmaLyyiS70oea+4baFfAuNcleBFN/0RURMoUpt7NILNoCOo2PDVLHK22PUpztT
5nMo7omMm+Jt64iRXFRDkKvcewnauMiGdjRlZuUiy7f7W01LjfHWgAtjoFqv00h8FDw8E181kvhk
Nqp13dlg6z9NciHXrBdJpm8LB4HxJkNJzesP8QXPZ+2Tw1BKJfVI4OlvAj1a8UelYjxMjl4kh7Fc
M0KykszXzZSoiyx2Tak0wy3MaTnedmnc0+APQyXRL5h4D8nnNO2apfCw8BfQmyKDxtZcYTLwhpbQ
dI/bLAw/oz0g6jOJRMz3o5Q5t+dYUuVMBF4xnRLxxMe3xxmiXwYiw/Zr6to03M+dLT+vHM3umcJR
pEjMBRLIgSdwR25pV+j0WIog7UhiwKWaHoBlkA0F3AAe/12R9uaMQkkHD611jRawsMT0XSb0n/Pt
H57UjtA5Ef77B7XHxKKJn7v/Kl/+ixSLPn/6MWPp+8///bzmaKrSyCZg7Huzm1PrXwAcy/qAhBDL
9ar4eT3S/ut5rdscaCXHSkdHHYc4iJrqbwenjZSY4o2/BDGlafzVP3BwrmeCt2ddHKKkPEl4t8Qr
0Y5fP/nbs+4silTgNVP3KZb4PHyB03o5zcAM1jSHsdiTo3lEh+E7Qf9Amugm0ds/lIfrBOGnt0BR
Cs+Xz6ytoLsf3kIJBbmy7VDdl5A5LgL5MJPN0g6pX+RALHmUq0wBPQe+Bo/n4Lxic9hZmiz8Ufss
aakuEX0sMNoqyQJxaW87AtwrC/XKSsySxrChi+DBYAfMUj0jsuIf0XQsImAMXxJaoOv/nKFRyHi+
b5dyF+cM2xV/Npy9LDtO5WEKlUBFqsbkvqNHoDStrntqCu5KLz7OdgqpW+j7CWdNzmRNavop7Anu
iJPlmhHoeuKnFW0zeTOgaujgcf02PcOAcJ1FRe8TFsyoEteK6XwWuuK3IceMlneAr33jmLpLvQu2
0mEoFqEigTYx5W7TpzeTAhivHhufjAx/6KovKF7UXZz1V2FrnZgMPC1wh6ESuTV57jtSiO3N2CEH
0oviOZ+kyiMKEMasjs8FdJaQ0d5Z0Y4EX6sk0pvkxJbLNk71yzBPwu8ivf9sLn/YXEBOrWvw3+8u
5zEjtLbsHt+Wz3/91F97iu18QLWyqgXxAPwIHHesDxqFNf0dFLbYDd6gJqXzARsBwiuJJuqv0vpv
N4GOm8ChKmDnwxvOb/5HewpD+x+XtEo+Nu0ey7Y03qCKf+DHJa1HqZN3slBPBa6dlQsHHVNh+l/A
z+7Qkvjwq8jQpfNbNVu0XVSnJt3SbxNGW4IMlrjYVABNSCoIpMM0i7b3J9LLpPwonExnRNIKIpy0
8D6fesuNQ9P4RPhzd16rYXe1AOoKtnGZYONCe2adU1tL6Q4mzbudkkTpntD44mQlEy3rybjOGkJ6
ScgM5hM6usneYMXvzoaEav9eT4PeOmuXelGxI5kjmB2J5flrsoCYK7R2cgPwmRsnYRQwtwBs0hbu
eaPqbmTp/ecxMcaIqcqQK+epHhvLpgYIWOEuMozbMGAu5+paUaZ+hWTwno243oSEfixuEyeDeaBN
gq68KetbU/baobW6CH1d8jWrndmPIXYwYqrBcw+Dpu3QUt8ROZ5eYaUMkj3/RD8HEYSVHSZfTAdT
hxDW8BTwO6E8Tuk6fFSTfDw0raWsqAzdr8G1cQa3o8FbIqs26JUq7Y1QM+N8cBAfCTAW4tA7DpLH
bnGCj5Re1m1lGcFd082afaDpoCte0lZGdoKQghoIZHryMIzE5igowt3UtCyuQTVs6h60uemU2Qnf
LNeyz0fQXCYhCJt0nsdT13ehTRuczDMrNpebusDVqe4CZKD7VJDt2wHW3UCs3M/JyDHNsuchciUN
m609BwFbd649VAthNpj/lOUOR1m2cp2RTQAUUu3sYwzlprgPbQs1Ng8BiYCAlghRZu1O6xPEa4co
ROaJ0BJwr3gMWwAgfHPZShnNkAy30sV0LS8WIxj9SQ0K3yQx4hAPyw0HVprZkQQQnpZUtDFMHCyF
NVRo06Hx23ctQ7VlrThbQxv9bAk4s040WwrFuksnw8sN7QBc+ZxDPBNMpERWXF5IcOtAFtIdT7Hg
aKXFliZ+ew8l63piKrbB7BZuQ9g5MOfmz0Idl61lxcE2GOZbNUtaOGE8QhazTs5q6MqHCnDjlh4X
BlEFaV3akg3eEsK0yclEO8o+I4fWLuOTks3LQa3X+R+19b0za1+gbEu3FiFJVaCgXTJbQZsXVtcd
DV1PDm08PiEyz47wrcJTbVr0+pdc9WlH7UqK+1ZW/VYuzC1SQq7jXAHQVSsY8SqEXG4YRd+MpX6w
yCfcOAGqSrMm2RSdbEo0jrRHz+nn8KwwULS1pF3viCC67WKl3azdhs0AWBViUiKuePfJKTEgT2+C
qSM1TNf7b8DmZs+OdC4Oi22PcMdLoW8yul66PRPJQzEat7UO79ImY1kEO/RecOq05S42Qb5Ajz9i
YrxhoHQomP95mOf9MOHqh2RfkVd039bIKOfpPNEUKnKjBytfZYzCiILEfi0/mjq+bOi4rSfy7Fsm
1YaZ+mh6SRb1t4TSn9u1EFCiqOrrzmATjO1zWUG7SjDTAKd3BHZoTV6rNBxQrjcFOgFQ1G5UtQKV
AHpOrYXGBFO734ORfgYihHRLU52jyXaJw1MnUyfQE0KHu2Tf2zr5IlYsrsOovh6S1ldsPhQw5IsJ
ANhjtu5maR9YnGMSbLlVpcmbWKsx2ldd5PKFNdtqqlbQQvSgKmTBZNr0Ql0t9hiEexciOe5oYc8u
oVrOkfABcpfY1q87faTgWkznkCbWTWA21+PQka7Oc+VUwgy23BbE6yf2FfIy8RAPSA+75AJy3cA8
Ne12Kl/UVi3r/sIIjehGnyYHXZp6Q8RA58kk/9wipHYTp7+cJ0LE1lnzlFQWPMD2pjVhjCkRLMZe
TbaJnuq8vVI+RjKm/It4OtQBE0zhgMPt7rIiNbdavgS3YzqeV0rduGjxkntLSe6NEJdxpgyP7eI8
mKF20HoDlaToq22eZROYvnHbjs0KidrR/CKAKqnlhSbCesfM/7nAa+sbzdLu1U67A7+QcgOnJaYt
qCcnox6hJgj9pudMTD7URzPVlg2qRFBhaLnZaWlGOF+kM7bMZw03XffSSrGv7FbftXEy3Ux8dfmm
wnvuso3aX1KmZQ+ZYZteo1ssNUUGzCOHc2se/KEGYoQ2d2sMtQbxjNNqPUDQYoBYRm46Z/YOSdVy
iEjI66rkCDg23XWZyoTeUaAJD8qWh1nmLgFsAFxYTg4osJfPUuH7Qnuq2BfzospryMhM+aymPs96
vGDID0u/SozoqWJ46RL1hbKu5pkwZvdCDvsiKMmOXniwJo7ja013O8wt4nQrf0YVuaf4fyAUNvOh
7LrmRGaVSxc+Pg1I5QVmxq2kk4U0wjCWiwlYLg6IoK48bPriZMQGIGJFn8HEhPrnoOyrGzKR04JD
fldURH2xMw0MkK9CZWjTTdlEptvxXKtiiiNCVBPyAkW1LfqqP9NCEhdjDUe9s7rUA125jxTkAnDi
YR+aDtR5xviqpSHnzIpLNayGyZMo2UMwDUBLbopEYVzVpstxGvR7OanVEx0KJdwHedGTZ2eNOrOz
TIzNRspyHvY8Z5F2ELcNAfBKRChkOjl2N61RXI2Forh1qlznc9RfplP8qYV2uO0nszziNP9ktzK7
m6Dg0DnofMHH8zT0j1/YXomWBvH5mCyi8dH+NQcdi7aflEO0g5tNrpJd0ZpDKOmS/PQZihQqXZXy
JhzG9CP4fITnQ2u/0B0KPZoqiFAjPXssbWu+tWB/bNLe/qynBqIRO7c+WnRMIVqaqqtZUXJXhIWK
1Fxtdw5Jfhtdn1DNynUR8YUxU5503OvQQVjXvL2wofTJk69Vkz7hfbRwMxXDJ70dfNXpowuAn4Y3
g8tg6l+JHKV4I0F4VI1kMthkp5bAz33S95IzQhGeCy3b40IgdsEgvK7vnfLGzumWst1G/TVjX3u/
WORFKYuzL8Fy3A3oJBgPxQz2nSWNz5A6fa1T+5ndOdsi8HG8vgn6+zgRJxMwAXSyZvagdcc+LBoe
EDGhe4i9GQsbmgr/v0y0iwLKCTpMoz5LCOMiTaWdz+giOvuxFJNnRfUz6VTC7bFRiivErOKWDbKd
fL3Xqe/MbowycJlhu5Xwx3l4tUrxucZ8dArN2dhmnAU/qmOjw2SiLEUVImf9No/QfRWZYT7JmGq4
XjokzAGQMEWQYLD0XHON3OLNAkyXA/BwtPq12O5Vr9C1y4BCBY/8SEc3AJ6deTknDzeyyZyI3DwQ
+RidGgribYoR9dZROIiKcw5abl4MHxtnOZja+LUEjbOrK2vx8q6CDASr6RCgo6WhaTjIE9Qd39rR
SCTOAXI/vawsk80k+y9DBx5XWyrISRViewL5CKhD+Y0IuNxHsgCLETADqGyR7fUOyiC2mOFYqKMf
kA2SkHlzH0uz2WWVaZ/iKMf+2JH2kFrO7bxE22yomxucC3KniieU/ByYkqD0kzy4F2EDd7bWvECR
BKRi7wBj1GzsIQEHYM6Fb9XZfim47/IGUBPzTuGWeMzcWA6ejeie7YSOLZ0jKIj1sLGXNPoyrtmY
HPC3qs0lzp3qfiqL0sfaTBs1zk8jTU8vEXbuUaoAbekUZgOhVfFMzEry/eSNM+ZyZ4b6c1b092U1
G5dI3K+7nDpFA224RW4k3aYCEyrBS+mV0ZzDqhm2TP60j9nYtGAH8vweaQjBsFrCo25W5Ia2qrLR
y7XXaTC4R55RnqX5cp/X1bQtW850MTLjr2kjGJRYy/USc5fT56W9AIPInOzgHvzVWR318qKRCKb7
unjh8IswMWoRvpC8GynwLCc5XE5RG20XOm/3jUxiL8OAsa1l4fgS7imHbhtdtZJk52nI5jKPab7F
YFNfmHbwpLZN6DnpZO6iMZ2uYdkqW6c1BQktFqceUTmXDHcuAD/0F5pKy6usMda0TUpyoDpfaIlz
VJAywA4qdZRtA2nXjjWe4Tf8WlJvZEL5rNnLY1iBuBVtf0aZO3MxUlA/y4Fx7+AvirLLohcolf0G
maZ6JtCN7eu0uapj/VRMhGA6UQ3dAjbKtqoobwet0Xc61DStZJCFMf3EqI4HaKIe1dS+N6wIZWC8
PE5W/xz04VNZptw/pX7dd+dWGdyD3aQxThvpi6JopDPJ7AAKcXFD3TpbHPvBrkqGZw4TCR6OGy20
4VAFGqKcQhVnUlbXycjpTGkT1e16ZOOblG7cRRqUI8cz5QrS7WBv0nxaeCQkxLdoPAlqFFNVhHHC
bg8Nd/AXHN7foOdyjwTjvIl0pnqbUZJcSOc8/0xKZl76cSzyCx5ZckFSqmcc8PChorBtiutx9VcM
yoSPLTHTXRIrIXxirVEjt0y76rM2osqfRrx3jVHV92NvZ4dhiIYDp+r04FhRsZNOIbfVvISnUe3N
bVP0dzNhD5uajDAmDclVESviBRtGf1qiGOuabjd7LUO425fBvDVG2dwRG1N6dqM9UsMn52lBumAQ
qpfLEsIJbsvwTJ8s3e2FZpwL1ZR+vUzTTi8n20sGqqXBkgr9R8v28E9wACCwB3OD9MJJoaiqEULR
Ww49ehsKJjD1MpS97ZpVAgk0yoJLU8AxsrL5yc57TBqa9WiFGVeMQ+150YN+JQjzYDQDUNQRsk8O
tKhsCYfGc/aFRm/sgVnVsXTgsyKzveAY1CxIVPn1rQMMlLUT4hzids3HrdSI3egmzS2nKdlGpZod
ODceIGYl+EzzYbvKM3x285mv3ij8DCN9ElWXFFM2NncFP4OV0XHRp+TzgOeNk7RUETxDOabLSLVw
MbfOqWD0t6nSRHpaYBkbgKOIFig/SqHVJ2tu1Q0ZOfG+TaVwm4ZErrRr1VOX1t2xLfWXeunPZyZz
m7W20Jb4QrC7+9MS5mvk6WkhA2eTOCnCuSxDDjEiwUW53XngWpTTKJMr6D7kppf5eWhaH0sbbwPn
a8JF1xAnRmzbQqi7cKTfkXUGtYwRzds+jflVdo+DK+6+LWV1bZbd+VzNUJBX3nqoIwytqbM0nTQh
BZ/J2JETGmS0a/SW9LGJXRlmyz4qs8YnLQGHyDQfR1aq2wekpzLBYY8EqONxAHwarOQptoyDLesr
TMjTIW5nzaOEPLFFf0T8TZRKP/mUWtzJAgpzN7RYw7EoXiyiJ3xtGmmjLDx0JTb5phKAEpWDncB0
HvDf1rVAuq4gYP9US4W2yTiONokU4o6980abw5lPhGg1NUcqL3t0Q4xyXqeoqPAq4IyCIjWIAQGj
4yfnoXgqEB9eJyGKEU6zu3qsI8+c9OXeFvLKIo7UmyqhQfpVt11rWIBLcQ27HJQVD/MUZP3ASu5y
4L22qC/aRTultvmIlGFbZY+dyHd9Z780w0zT32a4B2aJiJXc8eqE6Dkcht5SDy8V+CSAY+mXqCaj
qpYElwKRdFMNn1+22KvpFw6XV5BGs4nEwrElCb4kZXLVkKU5uG3fmJNbqZKMkH7Qjgpn+moDkojE
3oGifKjnhn/Ek7wCPbdx1Kr2i3YqGi8CwD3W5qnKxQmotmsmdOJ7Ykn7LV2c8MgjC0TRIixGqWKu
+zOlXJqdbLUMvbMpm0Oc1cGVza7WbUoCWYycozEe7M3KfuruFGnmLebIVpm3QOzHxtVFRKsNsxKr
MK+1HnSQdERN+DDXyAjQIoJDntWzHvXkU5tOVtohYnUIIe03r03o/9/9+t238uIx/9b+n/UXP3O4
YJ+Luv/74x/b738Ov5VrytIPf/Bfo5qu+2/NfPOtxd/192xr/Zf/07/8n3F9VnDpbzvxW2Rs8dcf
+vB//czffXj1A79CNYijgJtjWG+1ONYHxn2mscrSkKOtHfW/tTjkOqngWdbWPeRU7S3VR5Mf6M0z
LIQgg50CEc8/6cP/NFczUa/BFkcSx5RIfR39vZGxheOkLjz6ewQfPVAo8H74MDHbO2cSLjRCaKMp
zggRiwvPiZA2v5la/EJtygd8O9UzVG1166DuQ07HGOI9jaWuw4Wafep2Y68NvjUjuxCxlsGPjPP9
/+KlyLeCLy0ll+7dALHR8TWL3Oh2UsB7yDQxYqSA5UeuVv2/+FRcSkdf9VKmfE9KWsSUVswK4bVN
Uwyvbqm9putSt+Ns9gc8CZKsny4gsSRkiuncFBRWP85QwEv3aWZwAZ04cDbDrF1TX5kv02B69BkI
3yr1FVey6jBUWf6BoSF/+eIo+te7GCTxO4RGB7gz0Kuu29ETM6HNThF7saz/EbHH4B6hrAWfw4gb
cZxtvXuVNrSp1Oug3zUOFRj3ZtEinpxqa/CTKv8jsohE3XdX1ECGzWCK5wm3yavx682CIEJLwwTe
9TvMQJDL0+abpWsvWMDzjcjykxkgzvz9nfnzZTQ0DTUUsmTmfvBkf/wOgwiVPv7IfiVbkl6EAoov
yym/CzXYQdkif7HU1sv0RnL3ehk1uSoCqAIZ4KxL8c3nAg3HFL9O+50eD+QaKMoZaudLwAU4sdTc
+MNn+tVVfPtq77408o/DOjSynthXkiADciPDAWFOlaQVbp11upGmT7+/jBqixp8+Iapc09Bt1I/g
pH78hHOUmvY4suxEZMpL8LzZx1Dtg4NZLpDyoLCTeoUSbLYpgiXIiU61jxjB9z05Jruhdwa/n4iG
akarep4mXTnMpkR4GHT17dLMG0R/oCPSevnDxvTKMXv3zeicIzA7gn3Tfrrj7BYHUNmxjOKxl9AE
1rBHvILG4CuKrlIMcBat7HKks5lWvgYE84u6wOToBTUaBBTdxSTsXJK699f8/d/eM8Yvbk2GvdSR
rHCD/6x//+amSZzMTBcj68hFiHwtiAwvbqLJrW2z89s6bO+nWE9cdST2xysBPh6nImnOYOcMqB0n
yroBkn8q2wRTOB07XVSBFxQ2zg4tnNE/aM2FZi7KYcHu4UG4hDpt0fKru5VlMsbKx26wid/Q6S43
pCJsdV2LN4Pe2KgOpmMH2QJDYYZ8IaD9M2XGKZLpPdnrOCvoWDE6XtJto/cx3qTusnSsZU9DGEIJ
UQQMNzK85NGsflKamvCjAjBLYMwv6azfdDataAfw8L4zo+6S31xsf3+3/rxAbLY2XWPVS2IErHc3
69RiQjLQWeziNrrAiR65sU1oUjzd9UuwthVz8Y+XJK+4MoQMSOzrfvPjd+nQvbHpP3a7JggOopU+
SXfPVMNnjU6rJ3XMh99/wp+f7YRJstugNgblBYDwx9drQ2eAqdR3u2TOqo02rILHckRhrtHe/P1L
/Xyb2lDnTQzgzisZ6d1tGvbGkDAe4CloD8apVGpxKMfe+sMF/OWrSHONLddRR7//ynLk/nk3cgEV
BIfNhnapsicbzL76/YcRP+9jfBrY9janRWH9RN5KY/hRZkUVOk2i9IA2JFuoX6FntkUJcaS1OFJw
4+OiCY+N/anRwl0p0/hP2xK683fb6aryMIWBOBPy9asB4s3ar+tSLvFgtcyRMwvPpJNtgzHptswO
Yps50iIPoFEdgoPKb1k5Wjdpl4y70FCH83xZiO5N6bH+/tKsWvif3xOMS+iFusOZ9d1jJZSKogSR
3u6KsC8OamP4jtqPzOq6+iIA042goq8+ZzBA3Kwm9wW0DeHSWMM8xy5KzHlMUlGuXqT2xKh5/EKL
QnNr6Hm3c9ETbdLFxp7EpfFYzNkF6PM/8RB//QGQ3yPMYdKm6ut3/+aiBqJx8tkeuajRfBM2qDz6
UYb3EbuYW9VW4gWtUN3cMjueWE1+nKPl0Y6tu7ZhAtpXAeNGYkp94BfOdblY5R0ooG9oC4qjbmNl
HCtKdXo5Cs+KLts2MeSZ338Fr6qcH59W3BZvPsG7bQTtA2+4nNsdzdXwCHurOHaM2JEFkycTN2zy
qE43SaIedIZP1Nw0dn//FvRf3gWYtvAA2Romh3fLHQ2HHGejbwmsizr6D0SwP3GsurJkiznFUb+W
2TB9Itgvem4bupVDCIZCWxlVEQ5jhh6aCmWlgZ2zGWMx5htL6ytGEaq6m4i8BGMSim9zIQRbpXVL
0phvqAnh3ooD6gIilhgM9UwxGBUsJcF4g3przrxQKF9zbZ3W+MM1//nohlALvKPkhAB58b0nD5ad
lQZYwlEwZJ+KYGcNSeYpC7x8TKz6H86Jv9i2TY7cVJ6EMXJWfFdRtFlqYmMU7Q4p5YsT2wFPbczQ
clr+RBhcf9O7O4lXokPoSInb8P3Bvg7CvrICgzupCe9SoYefEiQuWI1mqgljTglOUE3FPgamiP5w
C/3i6WsCczSBOPBg4uD94zLsQiJJgoTxYW/Nn4POvpqs+ga5+gs0oSdKXtP7/S37XkHL6Zuv0MB8
JsBZGqbxbtU4g9JOccwtSxle3PQ6556ZOdRcRHjEh+WbGuR3ZZxNXjhXHG4kVmXGhg35G8sfPvov
bybDlDxZsHz9BK6I+24wIkbjO2QvnadWlrlh9I3ONS6BJ0XJy+8/+S8emiTT0BREsmuoFPk/XmnT
SdIQ3wtf8tzgda9E4C69Hf2hRvzl9RV0MriTuLxMn398maQVIaFqVbujRm7Q10xEAhaJA7SApJCx
1Vmdg+w9Za7JQ0Ie5tINyPxpUMgLxGXw+8/8c1Fuw+jitKyyhvBFv/uyR+wfsL9T3gxSFT8KrXDb
Nsv5PJACyFRWcas2L3YRLNVNCbfmDwtY/GoFcxriYnNuBwn77uU7KKh0ndVmN/8/9s5kuXEkzdbv
UnuUYR4WteFMihIlKjRuYIpQCHAADsABOKanvx8is6sqs6u7rK/dzTXrTSwyIzSQBPD7+c/5juXi
lgga8EMDdWuXVliIiYNf+f660nwByjQhJ6x6XxGiInXIZo0K8KVM0piG2z51SITYXaetNd6Z9vO/
f5X+xY8Jq8EnomYGzDl/BhGnBtqtV/pqz7YBy4E791u3VdGWWV78m5fkX3wrWDJuAGIUGQ664R8/
HWzW21o1gdp3cyy/XGoKH+YyxStl+Ob/xa/FDOqRPV0ktf90V6uBRXQ1Ov2ekqDmIfIsf1dNQXyT
NYub9++W3/vf7pT/HNX+FzcxvhOyCCNigKj1p8+8PUPeB/mr9sIxk02ME+WRznEbThKOAHOUmNWr
dPo3t49/+VJyvnYJT1tkfv50PSeJWXYR8Lb9ZC9IEW+kJjbD39aYLGn/+9+PNCLvy5+eEEwa8LhZ
n4Z4E//0SQ5zt9LJbPERcRuKBH3KMBoq292B2lEZl8Xab+AG+szkxVo5/WDsODmyByHe5Eg6cjwu
LgH3MTrGhCqfbdqH0k1T5njF6mIxqWBrTD8ojViMt6HXAh0pWL+1UMxgxvErsd0lUgbUpfcGazc4
pjPdeFjm9mJqgnlbEYDKcP6n1jdf21BfC3f0iKpZcvS3TlSn9mvEEkb+pPrPBQFTc4JJb8YUbx27
v7xJn9qisqZjUaKu7VMWn+7WMGvrJNkYGnuafPv2zsPWg7Wv01P84LdWgZ9Th8awkyzhc2zDbpSX
mxL0YXIbBtTM4qZxqmxHBK147A34MaemNKqD1eRlvJqShtbZKBXPsoW7vBq1W2VHnIoJKBXNzng3
5WJhcFJm3JyznuMkmB96UOmKbwcyjGPvTeOm6qcYlqWBERfdQdb2ppbeMlwJ0qgfAbU9xIPjblzP
ITCBx9oTVBpWXZtN92z9+sdSuE23nQwQi1ezkjQHa4rW9ZEhdsS4Qy0y6ImEhQshL3bU4AMjooA8
ora0tCL/mYZNfkO1XviUpapYj4VkE9+6VAetsrr24GboB3Tene69+iWu7eK1MELz2pX+AAIX6qAB
DnfrqOii6XYsVbsbwcBc4wAR1U2TbT6XYm+7OXmtCOdAovuT008DZJf2I8uhrHmaPJXORmcnHefT
JW64XTDF/AxQLX3qe7aRK3zWzTPrJpiYq6yMqCymw+F70EEzdTWrwjLoP2ble4feGeEAjpTliuLZ
NH38er669yLZbC2zFPfEtuc1djHrJpRFeusMvB+cFjAGw5AdZ8fbe4b1IKhSXpHTiY8USOfrMcs1
QwVNrQVPiU3bYrjIi/Go8MKsxDx5/JFffm062Wqf8nG0N7OZq+1IxyEOUdzGVGxhJmHXJ3hn74l6
XqWRYvEeQqwXc0OVjtFpqJrk/mZG12ucFPU7/BTzXKbst6eO0OFods2XbyicSx2WnBDBeh9UlXds
6LRcBWU8Hh1TYFyfgnCLSHGyQWIKr7Z2uTe9SlOr11LEh8BzH4WeXr0RD/VgRgh1On6VPhYArkAZ
Hnsd0B5iKLavngFNNYxPbeyIjZ9UIZAczIQFQfmVmxHOSzk3XEWDH04lTXhtNYEfbHPnbooDWmaW
RiSDAIYa6kPodHRutlIeShn2X27b6dUkBgJ/m7wX3UxTYqXK2eFobpsN5ZTUYnbf8GamWDD58LxI
23SwZCnOETxMuUnQ1DsAT53zOzXwKcsmaERhbh1NnUxbo+qqnW/NuFthjmxHLohtTGHE1J7DaUiG
9m1Km6ClvNKO3SHfzK3dvEFJ38Fmpv/EsPmZ94FhVz/w1+T1wckLW29k2AT9aqK6Fw6v4YNdyYMQ
t3kx9R7QbUp6IUNXShwaHA0Y4Kll28yh7L+lqPr3dgEBG3dhLo5D5jdbLxLqzhrsEPp0j+uc2qvx
lIrW/O4vuN8V+m5NqNosbihubn5gY098GDMUn2aDJ5wzsH//0e3z+CtC3Nd0O/mEXn8hzOYpHJ/Y
M8mvpm4gck2ytd7LMWg2HNG8SwTJ+U1EMBTbtJ32HRPLt5Baqre+5etM8MlhW9rqNFecp8VYukfb
ddoXVDjWIFkLL7vr4fDjPInUa5qE6gfe/HyXjwY+cmWLQ0Y4ocDK2OU7gbn/xasU2YCAZsINqWLZ
YQhtuTgK28BGawJzSnzfW1MH7xy1Ap0TICFvOZVGzS7n3CQBDGJwX3Ui6Z9VPCTzNiQmEK6iZMGc
VKYLWokWd4eSthQj48B95ESJXfoIX4I0d9Bom3hsVxvPQGL4FYM6j9KbBJfDAQdM/0y9qh5ukzhO
LiA+oRqZcLUqQGJnN3X5qk4t9q4p/Me+swmWMImok1+n6SUb2vod6c6mw73yLpSoK39bVnLezeyq
d0M1unJP6CG5FEXdB4vrwbtwESkuKt5dRHiqoCFZXAIoXN+bPmke3LmhLEPweossp+Ftgm4Upryo
tE1MN7iO1AM2svq7t5ww16U/L556lQl4RZ44eCM9W75Bv4fVuOqEYzw6z31bf++munntU17XOQjU
jwpDnYKBkfKyqpKEQ4IasddR137ib/YuLpW9A911UXIZoWbUzLtSTp9E8l2MjLU9OFjhnMGKp7PF
Y7neDBG5NQOmHrGaMsXvEmoN7JNKP+tbDen3IkBjPtV+mtz5nq6AHYNf65aaIwJ5c4wRmyq2T0+D
cUq6UJ2mxow3iaH7m4a2n4MbgdQMjYz7YhKLg7MQ42rTSC46Uj6J4dBjAscZy8bCUcWxySG0r7oI
EWdDkzFWSdnxF8BCLZVqQ9FtMii11NVznSNjle0L3W3TVxj0hIASzN1xPBU4mrvlU65TDI81APNH
gd3nmaAiQaih4ofEe5Jfw66pPxyiAI9GNOO/r8shvUy+LC2aj8rmtcC4dB/6rX426zG/iuXttik7
O1MvH1+V2/ONcmwIEdkY3AaEuGjd5lULM8DtZmJMX+Zcib0xul65QrSPrzYwpCPN6ODFnIGvWM35
lZF9fIpMNjLz0LvGaQZ8QhBIptNXUCPzrWOdknpHb8EsRnfuUK59owIl6GYzFRfC8OOrm3LkWtW6
VdNR9r2f8rvzSZrx4HPr9V0+adyz0kuRZ5W1ltZc3RtOhojbTwXvtdmSZjr6DtXz66jtvqrQ4MzU
mzJbKzmoLyy31rObQEeHt2D9hEeo9ZpLTz1wt5i/Kjurm7Vvl1MOus/TP/HaQnWNe1JERl3zsvg8
ydu9OeRWsyLlC5LdLoxr1JnczQK//0nbgnroYrzkWtn1XYe35Q2mt3qwujC5xP5SMRABLYO75By5
j0XNdgq5vum17l6UEHQpNvSfc4+v8GEdq6nixcOOeMuZON7VOsaDipcgQDftHM1C2AnfZ/gGdzFE
Bdrai/6ArYS3hsfm2QFSp1dekIh7323rXQ3K8Yk0Fo5ZcFBdUvGf2hofa9zXzncvSrydW4OKxikK
4soZKevrAflbvF4rNpou/c4N12HnyOlqYXK9ZwgZVqVLk7hdJBC7jeoRyMwt6Q3ce4tDLe6aZjPo
KLtT6D8kWPpTJgkB1mQ9LuYgwcMHkvsGERkgdsK4HSFYXkrMLo9+bFfHaBQ64aYrZ0jxLBsVBUNH
iLanfpqKjeDavDWToTnTSFqCwiOzy6jPCBix/kNC/Ygw3BzzoFxo973zSZv9SQnT4pYW8ofTYvXx
Ldh1Ha0gY+a+MG+bWFjH6ns0LHumqtulKMtHFVcB27KUgbTPqukFG1ZyNenc3gVjffDpvNhE+Lzh
7MKLDIf5A/1PvuUymAOeObxItuEm3Og54UDehn+/zvK8PeaG6az62DAvuXRBu2nN4osoyYYJdbiH
/2nu8Ye2j1rho3eGKLnqlm8Crzu412ZUrhCmSfQGsfuBK91/9oGoHIQInkEeYK7CkM0cyCi3kmIC
yCuG9FaECDf48Y6xM1vfUzMedn1omPsOEBxlGNrZ4IoyUHvTbjXkSIXJNPk3DBfuS+Z6e0JY1Y7L
iRtwlXE6TUC67KMiir76XNsvI3UOd5GMZlwL0v1W445bj8ywO497142M2+LZ8oLgYep5lwB9jGoX
MBeumq5JtvTI1j9nVk32uk46cacyPgYUDpKXANdHCW8NkgI/etbi6MOozAJhRRekvdYASda2m2Qf
GbWmp4SsBp7CIlt5rnGuJrpsZ9N+ITEmd1yKO0FlLIOaR8QR0OeddL34qcgrxgy3J/EXmPBew05c
QxM/ZS6d8KadBHcvM6VMvchXudN4F1l7FR7mgXTWDHf5OE1Vf+tDBC+Z0aj6BXpVUvo3Zpcic6Ah
k1nDDNg0JcfSwsi4jNih9bdw4rNXabv+HthPySNnrHhizUv8i6zMeB/FjjpPiNkLILMHUa8bmm8j
GmevRH/p6AjGQ9xT0hC2+S1AKKozSrLorQtnfWLBQ6qm7WBJZdPKb7ODNRrRK5naFeecj6Yq9VrS
TblWNQzCLCjxpvV9Z72OE+61yg6+W7P/MyaR+s7EWrxTAQVrn6z6U1B4xs7pdbLtAi0fJp+JpaCu
g6V31GFFHuOUvIc5Hnpb9uJkONXgbvrAbIMDjky8haXrVxdjSGi2KKeguiDfLIb1MEsq1gA0LvAZ
9bJ3KSG04ACHpS/QkVdi4gaapUP3WbS2Sa9kln6q2CRZaNOadFG4AE5ek1WPUOjC4bVh4uF9Exxy
ZOpjLO2pdT4WNVU0czTWbzwt0c5mmPca0Z//hafd/sZ8zMk0l6l7SvKx/ZR51X22ukVEaCctv3K3
RFVo5y5+N9vM+g5pnSc9Aa3xnkBx/E6hCodwNxa45KkWaT8NrzYkMNU+CnCIeuVjoUZuDG06DhWp
xK6vdm40oGjA/eLjkdqaAacqi+ox9XXuMWNW8btnefybqB6pYQhwwXobEtd8jEpn6vJN3/JTbjOK
wgE54NLCiknAVa4y4ZbtjZi9jnOjWfZWuh7qQSQ7hle+8mzQBXp0B+THTepGk7E3pmUE6NiQAn8Z
6QrJUtMtNz5IHb0ufsWfjZlH3ZpoWPzeNz05EfpeFmhu4skvW2u+q1YOBUqD60Tvv72YHrEmvXJY
T4LlbE2caYE100LKeaLaO5GXrB3lt8SMfokCjuWWjx7+sXJfiAy5B2eB4ICJof1QW6hAF1t5o7Xr
vNm7mZquevQGHBW8hexb10Os+P3IXKOHNLWZZzctLoZ+L8kEpCTLuv6r99FGV9r26vTWN6z0Wz71
Ng3aZfkirSh4IA1CHrCuQ/MbtNR2AvbgWvGFiOyIv643+XgwlfNTizLmzfOnsTTY/1Vg0nlPuHbR
/tNpgy7Dq9gbHX9/Jj7+KTi9iBU/7FIh3rc/RdZmxT7SDcUnOpIi25t01YzrAtAP8y5v53wo0f9O
g2jx6PI5ZKLzUrfOjqbfIKI07FbAwSoSx1zqLgduHsI8v9ZSm3G+Kok8k+qYCdNf0t4x12oZIQs6
nTsyNnb6ZGWmvSVJYp7YSTeHQWqAw0k4gqzMxfM8p8PTYMOx/KUH/r92l96KH03VVl/dH/2kvzyi
/zCb/v/kQbXx9/2TdLq4XH93ry422r/9hd+lSf6Il7F++zf/8KCGLoZETEZAIhgMEcB/58uE3l99
/GBc2nh8Fr8i/+t3HtxiEWsr3aV/+4tj/nVhQuA1xaKEI8D+H1lOIS3+QdflyEOqjS9mIiGjXvuL
yPxPW/DIrsqQUh+iVmHyNuTpuOpa7kMsCV9Lw39saG4tF90nlNYrI42108G0A9F66haNiKnePjo0
3h/bRUEqrcE7Rouq1ExmvQkWpYlek+ZrinFBVosOVS2KlLFoU6yUzavxS69alCunQFerQyF2sVGS
J0uCa7YoXQNpwzzs5E054PNHM1iOjEqRe7epOV7UMkStterlZWptD98AilqGtAYlYX7w6GDZVAHR
ZGsa9DfKEqAkLqpcuuhzLkLdsCh2ZDxewGDBM1jUvGDR9bpF4csWrc9cVD/LbxFbFiWQUX7rIg1q
JEK9aIXTohpK5MNKk37v0b43zaItikVlzBe90VmUx7pQjAiLGtksuuSwKJTkbehvQrTsFvUSZETM
QRNFk6Hmw2aCXGS6E08KGngEQmW2KKFzVyZb3tUVYLfyKpFLO2RTVJZLvOio2lDjoXbQ5Magsq7R
ord2i/KKL2cno+Fhtjp5zXG9nEURYjvP2GjnHOyK24ZepmFrhz13mVLlr5oT4wOLegDlrdGtHbBr
SwNO3xC2N+JHeK7ejZtTTgWp2msOCXBA7jq1uGuqYniNI26XGFWj51FS1UeZhEa4qVC90j6S23YA
fK7wCzwEw8B9DkoIGhj9WofOCeu3QGQ8obKgL57LvAT2TqfJ3iQGceeWv574BEvyXWLWzRmxKNzU
wrF48SJbEyHQ6AetXZenpo2h982VWZ6UMTOlqrAMFA3zS+7JAu8GVJxuuImFx84eguw9sJkvNmOc
lFt2RvFzZvMIp5BIbkcpqkcrX6p0/JECseUJwLibvdd1zBMBwAqPLEGWYCczY9x2CI33E22ldxp6
WLnSiTtuW0HFxzwAxHC6ge26h/1z06iQXjfTKZ4nZK7vjQ6cowH2IFsnYK0OGCL5O2k/3vMCGmuE
aWq9yA7R3lN5mPw6viSeiYmmqzKZ7m2K3p49Der+4FFMuJj9kukaAGgUKwKFnKJ8OgpbGE752pl4
H+qw4AtaGIjVFs5puZ16OW3GTtZvKdffXlCAt1ggOfHGo2j9hcBXPNdWKe4mKgA+BejTvaWd+qc3
cp6MdVVffv1kGe7ccNdriy9f2HbwkNA7t4A1PBgqcRo+/NbBZnTyq1gGtdIj/9VSHgQFdWIrKpZf
/NdBlR1u9xSMkr8IjNE+ej03kQ023WlrRi12QYJD778+aZlHjo62+qgnyjdxXhHjEMFRjarLQG8M
UkSSoXEisDwzrtkvZK55BHfSDR7oEHePVU6Vo8VMt2kaTiV2ogP3UFOVtCNyXJ7AzvOu2eDDd8VA
YV8XpOKuNCv/Qs3rdKNiy77GZgYwTxlym/KJpDsq8uL3yEYnGzyZIi/FYFSMPuQ7BlOZ74okNR4r
UjL72WfqpQg92lcFVXK/3i05yOpRULAbwlaIy25t4cKkT5Crd4IbdLZUCw4AHj+JKD/hy+uBxXZQ
EGmaZ/5gB/QWIvmRwayAz2TzXVumdwRm7kEffusVs3rvVe+lQNGSEOqi8NbuNOf65D4FJLkquvQg
s+bLG6KbiDApPWbRurSD69g6nB7SPQjK56Rp6Z8zx/DsI/AjHnsAroyVXU/VOoSWc+14jumVvfiq
LWH5V6afp9aiU9eHg7PJrTDZ+EEN/TLA/SjkdCfGaDOM2aaN6TIrg/je6ozxYo02rJgqYVszhD7Z
9iqnGSDq3e1EGcAqYK986HvA912Yk3IyGuuzTMDjKPunKvvqRqWivslmTfrdltYRm+2PxuoOZeg9
8JgE/dJrh7k0id+MxH5tjfDHpLGaQ5+QpIqprJFTiRFYOuR525ljpN2Q3qx9v3rUzgIsSrP5U/Ye
4xr7t8V3sKu78bHMdH2KghwhAPwGUAPeYOFbu1HpeJUNU06mw3ryJ4Z2htZjPk7yaEI6PgzchDdm
qOvtWObE0CLNcXSmNL6q3pRJBn6kje085WZwavjgs73wzY3Xx2+mJdWa9oCVtqYvZ6qvtQiDn8Je
SDqDMt8DRLuNleffOgyNHxM4hS3XertUDIFr0SULCITuEzhkV636GZDD6PTFIclmh+E1NN31jLoU
xY9Ktp/pRPOXWYbTHcvUgRBHwipmXXY2JUDlTPPW3Nu03Fn+XcE9/4GPVbOlPci6d2YKk2BHlIR6
tZEd8jKvN25LH2Rr2fVPosb5FlzLcZJVTuq5/gBvY5OYbCPCWv2rGdMEAVSDeDlnCYyg+gfRjDeV
OntzUvHTYNV4650cegT65rpy2SxDU3qKcT+vfS5DTlZl8hpmPIfL1tl02BXOtJEkW4aE8NMNvP4a
cMZ6yie1zBAk8tko+gQDu3hAkbTjcMTJkj1lgebQ3LqkrMjK/UQvA04KNWqpVolZzxpIEr477CBN
nYZEOlvg8uYdyKfqwXFZR0FxYbJyFmdI3YR3dV8P76U5Fe+DbTl3fkdWxGPCWjW+mDcFVxF38k6g
HqelB+mDfVu08scsOfesSqxTa8cWEJN2pr8mUnoXJkqSEw6T584fDSKrTbjOHQRT3sTKXMdNYmz7
PNNnvFYun5gSEj99jLW9cueBx+BIEWEF3/jksuffxsqTlMOo+DnCq3lFXxLZdm5VSZFEVBp3MKC8
I5NCvrcAvWzFWNCuNXiVu02b8aukfeNiyaR7GhoxHGqYVS++AixG0rDccCzkbBsMNBy4tVjjtzrm
kikMFdk4mRU3MJKK6lDhU1vXIMHY9Uwxey/6umJFExhW8u9BS5q1beLhkvsGrWhx2cD3r5q9srF3
6SGP18wMtyNbeQys+4RmSVay81vWNFW9ycqeBfYALWa2wLqItC120gWdWzW5u5+r+XYUKSh+Vlor
W8fOziva/n7OmfHyvmp5cvXhZRrY9qusHdhX5sab00V3dP60P0H2MID4U7eLaj/Z6YI4IGWkCZKS
EHAnaFcEPAnAl+U4T9DqUgYjK4NIwzoxB+/Zqcf9OIzJpqV9bfKd4I46MypswjDb45Dc+xwx1wWM
jaqvkp9qnIio88jrVQVpRZAvHc1xPIneatc6a+Mj1StnkairCw5iE8Rhdpxmf7yJM9yrrDaMNLe2
yLrXKOfuat0EmpKPJeeTFla9pyw9Sx4cP1MbLuF2SFjpDW5PtY5hJDwSEkVVLDWayYRQMBTTeByZ
f+ezx6iSr7NE5t52arN+A0OLaK+n8zErwJBoXW2kL3A/tTQOTj/SPGQTsfLphLQPPA1fOEs/GGbU
72QZLZKPHh7jYJ631jS3d0nmVbus99xbhIVXNTtiO9f+VUCfXWdz111TtpabIvKyiwpq7zsVohOg
qHL+brVWdztI4APC6n82ycQyzrP727DvnQ3cPPfkjpx+OLq39wg99hnBRV0TRpWtHSO5TkbwTtQt
Xim6Nz6o5ZvYhjQukKo4PkmDSr8kM02KLFvwNL0gpY6+wKOyLshzuGIPJOpbZHTjyqPeenYYtJEF
PgN76Feuks2db5GgrdwfKUU3aPIiOk2QmMoFoM3QnyChfDcRCz+D3MvOw1C2zPGte3Bg3R+pMHo0
CdWYtEz1NG/mfZcf5zmm12Ge3enssn1/oPRxfgEdVdy2qfzBATSR28pWGhGjWzQamD4bUCM/lJQ8
9Q0lP4PeX+5ZcdftNA2cu8YymzfGF39rs3m4dnEEU8Sxro7IvAtAwATal104J9ON1IauPa40XQ7P
vh70jaqpfJmLPiRwMnXFJS9V4OFYcdLvGEJMovmZGHfSSnkUmNFSXsXREJ7IUEThJ/ADbhx94llX
dg3hS4eX+41GZXCaxORr5HnHNbjlU9i51uZQfiMSXW3B94Y38bLipxEAULc1H8Wy/q8XI0C1WALE
Yg6wFpuA/8sx4EFSZqmUDTAZ+OYXlTCUZL/cBeViNEC0W0wH3e8eBKbnxZIw/mZQcBazAipR/5Uu
BoZgsTI0i6lhxN2QLzaHdjE8oKqf80YDgEowQ/jS7O/J68I4WqwS+WKamBf7hLcYKWAmQ3ZezBX8
YE8c/OJNEKXVzsiwYBS/3Bj/q/r8yi//OwYojmF0k78bAv+T6nP383vz0eaYBn+rFjh+/u0v9m//
6HfZJ/L+iubpupi5kTU85Ju/yz6W6VKhEWAlohDvD8lj1yF57Nhk6JgucK8uvszfVSAiIP+RtP7d
nkhI+78Mk0GX+6Psww6b6JGFfLvUri9e3T/KPoWjDXOK0/7sSGK/6e2cN7YNbcBxVTaVZ9al7lRL
2Igk/1MNG2WVswL/hqPXh3LexY+FDGMEH37828bKfJbRrX8eswheT1cYqPktZxJm/gbE2Cz0K7U6
8q4JA5VtejvSu6gLxZ09hqDqPAyxRPcp3Kopll3DV3OYIyT78wCnoYkD5T7PzfK+GwZ9jUqf5wW+
uPwZnuRwcg2okKsRg8qrqegM12Zq2Jzzq+hapKG8Nnb37If5fGzpG98HVpDc+8qbr6ZVNNcxceId
AH//MuOQ2xqD053ymvvWODj5uvdBdKMSg1EULKO+afBsH0EgFR6kiinJ5XF5r1Td3hMOT1+UzDWM
7yqrN8zA9i5KA+sxoEnq6o1+tu3N5fFomOV4bpLBPoeqfZKFAB3PNgUInNs79tp06pnbk87XNPh+
xwZGuMjpc1hzFIWelSgzpJLaa99FOUPwV7yHLL4yecdTMt1RWDKfGumynUkpft1wPw3WhOlgQGWI
FPd2xAKJGqwLjoZsB08Vz1LqAWwgy3Uwh2o4j2mpzzRECRh2EjxyJ4fpEeuYxpeDdNZBs7uEsJEO
k63K20CZw5mgx3Tg/Ot8ZK5ToVZZ3SNZkQIFOzdgQts1+b0mBTYqa1ffYiE1d8oKjE0ZF+WDgVDy
2E1u9wYCt/ia7Nb8ZvekBP18LC+y9Yw7RwQ7okzdK69VPa3VWEb3qg3lq9Pw1CF4ieWS08aWUrZ5
P5iUIxpOM36qoW0vVldX52zE/UijFuNXxgdnmVGi6AfUS41u2FhQBo2Z/j+ciykNW36ZPpTtcvj1
I4UxMmZzLc0KvgqeJY6b7kdv9+EN7bjYeRyvvnMbCrV0SbsAfU3Entpk3I2WEY1bLJ/ZuZ5d91Ak
dXgwe7/4mbE+vDdrNr8iT+YLj+u6XrEmNX4ACAolO5jWilZq8CERhgHNvKXwA+5faXrCpYr2KeOM
4azwXrGomi/NmI1nP8rxtrutvhVMNSyeatVjQkjmN1XUaKKUwY03GD+Tb3gRvUuo3FUTLmaDPijv
8Zt1V7tPqbvznA5Ns585TFtWGVCLozS2mA68KXvpIF+1CCaYjEM/PrLVjo/AwZujN2XUYoDAZAqO
R8XM6jexfOY2Ut9PLFYPJcPgttfS2wrKLW+D1CoHVtt1vQ6U4DEGRfciE5lcmtTFQqx8570QBaZS
ru3xpY3TIFmNoZ4efT8nV0uFrLGdMys9eH4sT3ruOXxIyuXiNZZDr9+V9WRespggHVy4MpdkOjn9
BFapapwXVcxmT6mYO4mo580sq8/CMs1wpX053jpzwFFL5J7IN9nUG89J37YRY5YXcZAxknHjCAra
6fgtlb2j82HmUR3W44NdmNYLeiML2aS2m1rtCr9CFLlFwg9HwRu3ZC/sXdPXiYzWyTD5WG1HU7fm
I45oOkyfkkDW3bVzUk2VqZJc7ae5tmHhcnqDJMrhuKeL7bHJxiT84SZ5nJaE7ArOBk+S0KUKtmEN
6mtnaN1ln1NQ11a+JwzSNL+53f93+/Nv5gBiCxa++P96Djh+fqR/qNH6/V/8PgRAllx6tBbGh0uD
FBvHfwwBVgAI3LE8sAA+1/XfNz9QwE3TRNC1ffwMRF5ZCv3HDGBROoDtH0OM50VMEM7/ZCagpeBP
M8HyFZhCwJkwqljOn5vYcitW2gti/479pHFM4nJUNyVeF1yUIea75Sq0Ze4gOlOgUDzOovai7zy7
fqZk3x7dIHe8tVU536gOGF/ywBA3pGJgGxd2iHGiLn1ub9HcRtXGQPvprthEEoUkOwzqySxVDGKL
NmxH3uSRaLk5FVl2F4A/QTpVRbjDilYeZTwRBMi0WlMoBDJIFi5Az9Db4din2RN27AMPcMDZmTnE
5wLZ6Nxqu9tPfq9OdtQMn7NVvLuyQ+GJWvOtGKpgb9aifqfC3QTAJX3MZ+2HA414ueukiI2B3aQ3
85SOB7Ou3B1vlHEH+TPGzhb0u5TQfhOvm8hmM4IpVFuwuLy2YNynYz27wKy1X/ppXCAu9YZUOT2z
IjWvExHia6dVuSGZ9AKxOnoavXG6jOXo7Gs7ehnH0GdqmNax08sHNzPUwdWNfddI2RyBAKNkZDSR
yb4ajp6fitvIKD6iTiG1knzZergbb5hJon1RGT2woSA+TrHn7PLSKn4yecC6ykLr58LeUOuwbapD
ZIufGhDAFnfK+OpZ4UAPr8jgWNVhslayCN9tWxPBDDLIvGH1IoV8Aekkbrm1knNJh54EHx2TCEDV
lhx0sPZqAGWrYCiRF4GUeeDyRCQfg3kkWIgfpz4un8gn1bf+Dl8Trgw2UfmBjYYSqzQIALdQgbwp
Dc7hexMv20RcZOlQ8nMrubq5ld9PUztf4iE11+kM8SR1bLjSwhw9votTsSqjyt3NCmIQ0nDE4+C3
xdkjVHFOEVFuCeeT6U7j4X5oVLMr23b80YVuUa6gAQE9zI36C8J4RtPk4Fp7GWTDGalGHEavbM9d
DHeZsp0h+UyxEa6p5/EOIEtoiJh0HdyAL8Q5JLrAvGPhBzwNemaxasoFHqr8PlolYaufwY2RnMZx
YeNUzhVnRrqTN3aS9juey7ibDQmODj56dNNLiazfMUmhI6iq2UXDeBaKHypQfn1qgdo/JZyP5f9h
70yWI0eupvtCP9owB7DNOcnklJyK3MBYxSLmMYAAAk//HWS3TN0l/S3TXgstWlJ15QTghl/34zCJ
7eSrZoe3DYIipEMy90+dZ3z6s0cwOEkyeIIwOzGDGiMURxBtawePMmOhGb6ymMpXqhPXTcTys6Q5
j0WFZ35nJC52Nhr+j7yN5qt5KmG4+yrx92OHGICcPn4La9e5N/JIkJgMoh31OGG8rvJRX9ejAfoz
YN98Ffj52GzKCB6YJq5zT6Sg3s4tJ3TfJ8EMAZ8UAjacc4FtcR8U4/CC67kmV1GRo8oimk1EGEM6
b7DPeWUYwIoNeUt+jQoDbzmUJLdHzMmd0ltrVhkySwSDfwzmZ8WQsqKpz9olnolrhl5p7GtudJME
VXfv+y0EtaB7SnPDP4fOcOgqZ74bUQ5A74krb+CyZsNsQ36LSkS+0ad/q7QNohiWZGhrAv2Yy6K5
KaWyn2y7zd4xLLYbYG4YcsZuPAY6TaJjRbHz45S19jpEOnQmRiP0J6T0enyI3bY7afhpa26e5i22
wmrNui9ZVyU0bkW/2SZ2RvM4t9YnO3f/tnHb6kgMzD6WcvBXqQULFMednS9f8p7CoWQTpc2TIRpN
8sh2+kfEVv2zNJnCZkNooPwIa0K3LME7i20SSmSytlLY9fjom00Kjh1n5txDXB2m56ow3V3bVPHa
D5R/Y+KeYcHLjSgksb+JsK6+ObWZHDRppbUxQd/v3F4vTQOe/8ZDcMaLHRo/raw1YAcnzlr77vDF
IQVmPl3iZ9lCAG2IqyOmmB/xXMbbFmTgBpKlgmMjDViT5MXe7DnuT11ZnCXbUVC2VL05YAmvMbPS
K1GhBo5TMN+bVhreyaTL21U/RPPWjeHHli6KMkpVsJF5oDaDSNyf8bLhGcX0A3AskRvumcUqokJt
3WEMPCUG+5C68cbXhljU2rWa+QznJmRNWftvRGm5Nhy/IfQC7NJK8+mm4uzMDSvGy+ql7nteKGyL
TL23VgRqcqaO7GMsY5d96/yMjBit7VHbB0/5TUmwKsIsnsIQbuCCHSlNO8+mdWR6oL+io2dkm5ua
L7iyvXAjUvUwNnn8akweidqBShzNSeY+K6SGjd3G44sZ++1V6LTiKg6SBvJwHoUH7ptYRXvzRKeE
c57n4X6IU1y6BYkRfP352uO395Rpu1yiKSsuiXRPtzam8TlOjmFgnHO2yJyXu5qmHCeK14TFgkM6
+cMuDvpiSxiE2rUgOmHvyve1L4fjsiJlNYS5eGwwOnNBJbuhxJ0e97S/2wjFZG2i8hR7HbfvMRo/
ktSkCUSZ/vWspPhhiaL43oEQvPVk9yCd0nsk3PZsahfYTBi1CKCOOHa9Me+DQQzb1hPqWZbJcOX5
5cJE7Y8JnXy7Nk8X2hC78mEuCMtMRiyvUvRcDB6xe5ZxVd/PS5SE+I2nACk8YKS237C9jydsnQoY
rxWpVytNjUMxK+9UNml2ZafernYywKg2rmDffZnoKlmZpMW2aQVKU8SqeKI7sNnDTmzvMKpa60k2
xIba6GeAWWDNJjfZs+dCe2UDcZDgfE6J646c4fL4mwohvgqp6k0z41qmc2T+ImD4lJQVrF3Q/I95
xEvorRzPBtmKlZ85N4q76rZJrPdIIh9S/UzshKNxQboYx/Z00pHlPhct1YEt6YwtJy+1hy8U7tIp
j967QU+wR9LuHbUSKTscQrYMtjqKMRs46Mj3BUCOLQF4e4xknS/qcTEkH8bg4V6gGnAlgmy+CkOy
iDmtiVN/LWpANcRiS3XrFuTdYT7gxjVF8ZxRFfjIUJVfV23Ao96zEEbTMQ+yu7ruLTjjcXOLW31X
+k6zDyazuyFJggowecY+ydxyZyZ2fBLE/LadnQ2HGPWYjR2BqXsWW9ORng/Wr8HQbXRGw+Doju+S
zqk1GR+v2SPzz3cNbpBFmbKuIEJWOy8Yp48hiIIC8DNpkyiXPuTIIoYr6uOD2Hj1PP2oKK1/9yFt
mIy5H2UcRhteyFc5lO0uY19Rr3VldEctzWBdZjnt53OX013e5iUdk25e3TSTjS8jp1l7VGWbrPGc
f+LAt3GKzjQGlD4mQS9cbBx5dsfcu+5Ts9iNtj/vzKjhCTpGFodGiiZ5CDebJAjMQ+QY5leAvLjq
aTNdDT32Bopm4y1p2G7F6NFtIU08eGTUnJU0NSugSC4WIBuPIl/1OwSK+GBPUbQVYPOpxNAyx1oz
SHo/DLlpx4JddCsi8a1NzC7cWYNY8ozmg2h4IK1wJGRE1Hrrx9SI4o44LTcEZRe4QOiSjKqZyO1j
MEVDBpCKLpv6RzqUChdUWRVh+SSmJM/dq8gL0vy6n4Kwfhq14lPD0jsZdN+GFZPyKutI6lHmVVhC
rSuMlxuicbnY6CSuNkYfZT24ET39bIhcfY4hr5AZwfvGn6nfDRJgO22r5shCcepWloJJY8ogvRpU
0N4AOffAf/r1m8OV5+SaCqQJfD4Q3XYzsCraw4Nt6lXcTNVnF5nWTZ1OAZB0CyLryGHuVgz+00w4
a9Xifvl0i0ZG1CnMzTWsrHGLIwBiedk6q8wvO1wmDa2eYwKnFYvLUok0DgfAzFB6CdptmPrsTe0y
wtijLAkipfnB7wp3i6PbvjYriafc7BgBSBZsMYZMG8/XpbOiNLW5NvOmBhSm3FeJeXgis9qwqJbW
IpmaBaojn9x5JH+9Totev1EmcBdnwMxWZhFOj5hp4o3K4jRaw502YezG1HX0Um46Z6GjkwH2BxSs
JkAk7IADM2kN2M3J+KxkQ/HxVGbZUxwU/VvP6MmZSapbXc3xY+nNchcsH3ZUUtJMuRqnL88u4XFF
lBFhpZ7U1h8a84jY1D5GUWn2G2rhsv2AweaYy646g8Anftpa7UuXdNY3ixzPt6qOX6JSmCfXxjON
lcM0Do7dLOz5kM3QoMxrEZbNI5k2WW2iqKnEDRZu96FK2g8xd5g8mnmiic5IzHkdkHVN1+kcU7Bp
4qS+ywtdvGbwyZ+DbIz2AXpYvNaDZQMzV/0zi5zxU5EIBYxNq44s42bDK6p2WccSaTN1FWBoH8Q7
iyFSQX0LCmUD2W38PjP1MfEbnlx19aTvWxHktOaFRXruYlI0ZjvjKCL7ZG9lYFhbWxCsx1GXHpN5
zk5QRdJjifh/i8ufA+zk82Myje9FUM/PSczGd+VbPm8Oc0i9Nb1cvyISY0Cx1AhKPRPznaFr3AZg
jsiVqOJcLXOSM/O76mYsF4i4AIfsnJU8k+86ZcN6qLLIIhQD/YPz5zLIWl538hyGazJRi9d9xreo
21HgvIdT0H6r+zEo76w8kw6RVJ/DWGvxFCAwKBNw6wks9pEAiD9/Gng2xnsrxCXiU/PLv1AZ+rWv
pmZ6mkcDA9jK6Dnw9veDKR1BReAgbPpvQoTg8ZqPpAsIyMYUDK4dadX4Nf5f6SqZuNiKbud42keG
aJ+gaE8vf5J//g0X4tKF+CdsghmYEEE96GtMZag7vzJXmnYas8KxxlsIj97GCG0qRm0Y9VN5NIAZ
RPG7XTp7ldlXTu7tDLfbeYm1DQS1icO8pXZuy1vdh3NGPDPd//2L+4Uf8ftr821oHOwnQjYzf90B
lZZqKzOyx9um6W5Fw6xI25u6/e//kmXxJbAF4RT89QPwKE3n0KvG29SGn8h/fKPYVaLeXf6a/0mS
/0GStE0KvP/0jfzLavLmo9PFR/X5l9Xk73/oD1VSeIiSZKJ8MEymCSeFLeM/Gk8pLgxNj/gGvCB4
Sf+UJZ3wN8GGM2DfQb6YzTa66B+ypCN+CwIBIsTHJSDM/1KW5C//M3dk6Tv1oX1RoQp75F+JnHjP
s65M8vkgYuIzBDndCt9trJ9L4HHrOAbT+qeP599cssuv/k9X7PIXCodfq2fzyuHc/gKooeYk4eDg
kxiZsu6BvZtCkhj/07X3L7Z73lII9omNMDKw/SuRsfekqVoPSZHlWrofl/xqXtODnAq32ZrGWKyI
2IKmaDPjLDmQPv/9m/RCpOZf3qaFcIzUC/WZ9/wrgnIYNHUvWlCgVrBqomOEQD7pGvOgXC84TXQ8
XLFaIimLKwH+JU0thHO7hpKQtYS581gHHo/oOgr0jRwxVq5iizB3MI9gS+yc/29Ra0JCTmHMakXY
D4CAx57DY5eh9Vfb6xxPQ8ACkvM5rS8eKS8cNVel77XforTV+4gQIySC2CL0X7cOlm5CszPV7hOE
F57htx0R3id7whndO/TYoOs1HwE99SYtFUpjs+AdqapQL8VA+l1mUwVqHRZBF5GgJHqNKzGJzPo9
oZDujVZ0/uA4peGJBBj9BDSXn0MlwAwQfDfrIx8VQZwYk6C1Br7hOnv0Xt6mKaQNYIHQma51sBET
EWOvnXE8uiHruiK2ST0K8EOA8JijlBh7RiaBSc1P5hucPukhMkuAslEK92Ow2wdZ9tHVPIhp76N5
gAhhMW45vXohEQq5IJv9R74dIviS5A+H/2I9+FP7QxNGXMcCEhBNV/o56aP6bTAR6VFvK/PgjyHX
0NhFV05fhSffMtIDBWv6axwa/Wx2/BFtdvLVh7FziibM0G3cW09DMcvXrB+r01TX4amkAarfhFnr
gqErR4JiPoMgB6Gi2comKtYIvfa2bu38TEo/xE7ImJfZdffDjfjHmOQgiFyq+eKDMeE/qtyh/QGA
VRPL7/XeT4fiWAd8uWyvxs000LCH3a3qKiyjksILySobOxJwB9eY9gYG63M8WvnOD5L21uXxsy7C
WP1EGIFrC+ebRjd8aJGy6vd0atVLFOLhC1vS8o2Dka8po2BlTbxjsr+UrOTLxc4O8c6ITbV2Q96L
D6QEayMFQyrP+SmqpFI/LcA8e53aLoUgfBMXIgDFRXqDwuyWm6IZ+Fwpu/kQeM0QR6IsQ9I0ALfX
cLrPoDnaHxzj5htS/vrZHglQVzUXQ9G1rO/yqv+kVMV6Sl1KypO4mHeWwWeLHmFSfrV81MtPtGAm
/rkkNndzriEatTPfBKFMvXctfv9drsBvxiK6KmT+NhoSfSztyrs4+DLxgqkVYVrC+QCC7WMivXfT
1u03O4qGl9jmt0nemQIR26TYznXZmIAK+tm7orml940f5YTzeUr4onxh9LuodZu7pnTcO8rEvDvw
SNZTlcrmbfB8jle9uwAj8nmHDlm/I9dokjWG9zgFOsADmQXhOqjG+oNqT+xxqUPZStgBOLq8uSDh
IpAUFp0n3VTUVdDSfDMGWr420sjPGkWAzCvdrHjjrehqKrJy7Y9meuiJv6KskFrYe0gXP5rCZ8vr
4tIQaw1j4hsKHeFIUwtn69tOe9v7VO3Yr8Hv9e7q0vWedoP7llpVSQW8cubKpQ93Nqoti7RxuGGa
jTxMvc7gnjkX6lXrTvrZCjSOUZ+yx5VFKGLTtrO/43eI7t7bNpv/Grlvp4bqdqhDkpr8wrCx5Pe9
KY0Hel3OhjfcupwCd0EivIe5A9ngicm5JaPwGHnRbUmz2YIjjA/QR5JjaefP0nOtLZbSYTu4+ntK
H83WVcNnntgMmlWMk91NOBv4hHVJp59QXSgx9dS0llHcf1opOfo4legybUS2AdljmvNwY+kOYpGg
Fi5u4vQWzqy+McJG6TUrkCvqBq+MvKEOtIC6g1M1ao+ubaLSgplYc0LwSK3ji11Rq/gVw2JDIfQq
sR8kgQTKes+6EunWLo3wOkvi5kb62cgqhgu2zTCc4sYjBoZQdpw1XyTitnk0WQSRtcK12RAT2rJQ
IGm+2CZUZWV71KMlRlya16itITBx6xG7RLjzsfCcoA84xdbms/8hm3H0114bGlg7oHdEq5jeo4Pd
4DTxLdzXddSdSAuTBbXN4RgTEd8wF2CP8uA/bHQkfxCHBktPZoRIBCYG9jQ85hJ76rcZHL0zYERr
ZfU5GDM1kKlLco5hYTC9B8SwVpiLJoqlYhrEijx/o/24Fmt/8jXVAYqQm/AbOGdekKyFch0mRKd9
YDoLSIixUT023F/NjeYmggMoxyGwariubtxCNtfjjLxd2yatllMjN+x5uKrkNo6Rviv8CCvdW95V
43fT8zzCC++yUrH8qw5jsXGUUV9ZnT9/NGxdjrYu56cGlRDUugwP0+yFx5Jk0T0N4/NGRcNCnWlc
YBtFyc8do31BGnwrWX8/CAk9nZImi7VZB9XVJArUGqrcGmExo4UToYB6mn0TPmgA+lipN4o02hRw
zl2bFCTI4/KhsAye5ak5HtOUGkEcUgqYSxy+FEFskSvmF49CkhwDNdF3P0buTc3uCZF6NM4lStGt
1c76SgPpLVbg8xLanwhB/3Tj9jaJZnEKp9721+4IkJECIJsOXzfJbxo5W0dgSYL+zcTvruGgOm9D
JrS7Eh6qILJLIa8TDGjBOiN9+7Mpy7LYuKLyEY0yU7GUgSTUlEa3H6zCe0Mew99N22B2cvtY/iid
zDdvLOkquq6syoq9t1CZ5mFMcuQlsyYSv9AS8p1IPPUd3Em9BvS7zAVN+zBNfYFFRrFfDVTJ/msq
OMZH9EYLfn5lcuwc1Z3CVtZUxk0SYw6ZZpaVhDzlOkvBCwGrSg8EVJrvdhMYct01moJGxPXVZUTK
Muq6i8KaD5knq1NoRx4356b/DFJyT/hWbHJ3Zi4XhB534a+qKEjfaSM6N7lYroGcMUFEJnT52CM0
RkSqvGA37mZk8rNRNw1vN3WQ/HEUBpuYgnMoMLpMULKn5vvEubeB0sCXZGFRZo3KVPj78NVid3/C
8Cw/m0xkwcbGjM2cXC4dTdNiU2AM9R8nNpMAGBgYq62twEJlbGaPjvCrU9HNLJ5Mar/LeuRm3GVk
9SHmYZxNPMnDPSxr41yheb6kthPf4UHMN5XnN7d4rZdXAanKMXzG0qhtl5vyXOqvnjDWKg0JHhxD
ypvuuQ1Wn07j12pjxEAZ8LFzq4y5Ea3KjpejJZXKiWUML2w1+O4suCrV2iw7vV8iWNemynj/AynS
C02pZth6ayTbWaBsjL8hMqTop+JoEyXFVOTC+CknqEMavNQ003RY0VK5stJRwhXxIkSdunGKY04Y
5OHvDxG/0tE5NgCe9FFSHAHBhjvQXwWEzg7zOo6N/hADlLoCEgIlWEjBajtru4dimWhmIkUbxRfz
LnUH2IBME6y+3vtPB5pfhZbLa1leiSM8OhIINf/1tQy1U5dN1vYHl9QGO+l58O5Ady8gKMhN2mUg
TEI+2T42p3tBhciWXaRzmPv6HacLP8wKipZ0lCZn3LTfyPu5d4ok//PIxP27WPH/td8upqF/OXxR
5cAyEIA30ssvLxYxPhfKcOTBgBe6UrLyHzWxOUyfWXLHzgQsFZIy44PiF58DbduYPKeu8mqqP0hV
UgUEcOnm77/Ny5HzrwdfcuWUAC0vCoTprwffeGj5jaSxPJSl0zrrMISMKYOhPaGwqX3XDcmGW/O8
1Y7DgycamKCyhsOroK0XUonKz+hw7ZVT+PNhiLz6s0kL8RD4cbPFlTIfIgMMyartaRb7+1fu/Zsf
IojfAPGCQzXJ+V9B2d5gOE2hx+4wtTzTaCxqsm1bhnpXa2TLJgVSFyaO+FI2HbwpevbOsOyPIGte
x4p6uNRjXDI8Sn+HpqxvVGe7b9gTq5t0dvJr0yydd9slGn/TxE0FSyxJgmNEImNjuunMhowLuuRW
cqBY2rszLZqMuqlkXi2AbzBAzjssPfraTZjmu5YUdL3cYWx3MM6w2vxHwxP6C/Cm6VEr7rKecyT3
WPAzzL1jXRyx5BRHuFvM7ByWOZfEOf+nmYRaterikjvxZVafqrl9oBF4uaeEy9hOcO1bWCIhX6hz
rrM0lkwRqDLHCk5YqJhBLSQHcjbqhd5IVO7Qs4t3Sjpy/wqYllCnhZPHh5SCLDImiUXag7BqrofG
iQqUdCy04Jw9uzckhYF4UuyXOnJBlrVOkx+FPxfxMWek2UTz8l9EDPTRsliB8RERgQzI5jFxX1+I
Y6LAAsHTmJmeEkkgPFGU8I5j1mbkHzE4AYNklBeTZcJKZsjnOG0eOH1ziw1c+Qp00V/bleWtMQ3X
3ZomVuJaHQe3ANzGd51RyNylxCRxnnI95SO/SLL0/Sap/OGlT4t30S2ZEypH34KxIFrRadTQy2cX
5iPLoHnmw+ehY5y7DMigxYODeDw24Cgnir8OPHCFvRfUH/Sv1h+utpgNbaLPKy7bfOf0QXfPSZTk
LqsWjCAc+v0CaFxVcpahX8I5mvQJvvfL2a5KaB4CN6fGtTsXE7xIHDA7C5MOXAOS51klHJoYU/FQ
Oh1MOItFgF3Z9QcLccJELiesxuL0DGF35gnQs8J7tTMEpRZH8G0vUkT4yOVuAugMXT/oORlF1GQJ
XCYz14gkBWqtJov/sTdnSH9I7W9BiXeJinZJcB0HR5XwTGwbzPSMRDxypnB5hCYlt0tP45kvaGL+
NkKJOFkjMgs8KhLzVtNdpVrgHyAmuu94gO4rEPhrcG/qhaA2x/tRp/tgUYAoNGluyxx9SJC6e8aN
Nn8FXKXzNg3m5i33y3s1CaiEQ89x2/TiOws82or2Yn9twbpYV8TrHi6veqLa3FoFac0Poy6W78AZ
sWgsl+q03N/NHLxsg1jy7mFg3k1dmVFUaY5sElSKMrIcXlPwZtUmmdz2waTODzcQ0dHPy7MYIwxA
X7QefZ2T5oCn043oOo7PR7WIEjX5xus59tm1K9S1y8/QxiNOFVPVmodpYAt/Ydo5UrcPF8Wncvj5
lCOxZJD7GMJLTsEsStND4TJQFYC1T0ME7/IiDxixwcfgtpxsERz56Bchb04DvctZwa7ZJX51waxv
Zi63aj3pmGFknNDCghj1ylyIgsA3Aa8yAIecUxjJBnBp9y1m8ENSEabD/Ubh6DTzjkwanxBxZi7B
GqTykx3RpIy0Q79iMxg4NjJ+ghXC3bitSq6YeCq9Ozv3vUcGHjh/0lfytWdfW3EPy9tvs+MilHn9
2P6IMxQXafb6mQwCuo3dFUdjwS0C+ea2xok+gpyFUmMEPM+B7C3wyjnl31TaiD3tzC3OWTrlLvrN
5SE55Wi3VQ3EwjCNn6a55LYjYfD1FSXDEuGyfPf7TxOHwa5ZQIpVDVKRfEh1amo737R0FpyCXrKw
stDQWIajqYEbrk5j6SR3yuWktY7Nnpu7AfKiLsL6fSK9BYe7DckJcp+tRxhd9Oq23Q+zoj18zPPB
2kqOT1t8BEgVGdf08ntuce0vmkwtrwtZoEiGqWDmzTv+OA9RfZ3iLX5KFtWbuWR5CnBAe7cCfhLu
PMjPAczdR2KBIBVDg2zULb8f1oIHjjqIkT5vJ1rUr8t4G4QopDGx63M5KlQkl8ekLyz76fJssHok
4CGIkzvBLR/dCRFVGR6U0djweFSM4AnbkDGk1bn9NHbYHkKWamu/ZhJ2OQ6vEz8D24mbdpUOfJEh
AvFRFyZBP2eoSIIyxJbLd5AwHr6BtO4aKq3p1ipHUKgsTNWLHhmTG1aTJ7Mu7Ce6W7nZch/7VssA
PoVfLFxhbvsXSVD1iJaB3YAhBeu3ySbGT8ndBO6aIWGFBLBUoeMynPQcdsolv9FT3X4gH8tFoU1V
v19Ysv2IZuykEUeFnsHZ8SGv2IjLmIIuof/lNjsJPg2UI33d1W78yqleU1tul8t5Qk6oUB34jw7R
5rkRTO3GPCJZKKn4ME1ub4niOspD8KymrxrOeA6/NcOMzhNmwneyM2V6rFyvvRqbAhFxuVU69PIB
i3LyuznA9AUxHUcLS8Wt04Y8HxIkE67JDnW66oW+ESFkS7xew8+F6rwHi1GswAlw4aZkQLCk1c13
WXaMHC0ogyNWGQ4xTZrc2aJ6V8rjU5txhB1taJwj0iefQV+YnIbwTX5jKoFMPEwEyFYF9TfMLYOX
3o4G/h+82owTdR0xQdKysFEDX7gmgHWT20jql3+8XJgaMJy1Mqyh++FhQjuTT3GP1dxP95MNyBQb
ADHMseaCTpkqY+Fxk1Eev2y3ERA9Zy+dbxp/5kQ2QiSaZP41uHPtbxPJAfYiFAuwuq7NyXRcpgAN
GlltGiI6e4QE3vF4FEU2HobAfZu7hbO4bGJ6BJUtLnj+srwegqs+Ip1+GVf/t6r8D6tKi6f3364q
KQIjiPLPBOUff+AfCUrzNwuwpLUwswSLyD9WlKH/Gz4xjqGIuSzUoHL+Mzrh/OaBtSKcTUnVUkTC
qu+PHaULRMsXSGgsFwlCLH/ql/jk38UpiU3+9UAHFZonkINKzDl0OYQuB74/UbR02fcKMRNAaltO
10YmYRnndn6eHC//LCs1H8lJuwIyi0f+LNdRfus4ZfeWZdxYeB5J496KBTnnpNHq3nX66CWfoYpf
t+k0/Uh6TPjHZQkWrQkYOcYa+iAEASsKt9FUiBfN0/Nh6BputZ0uuSsmWVB8KqW9k2qH4CWBd9BB
SexQSnvO8RobCi6s3hmPCWz8I+7GYpslTouvvgo9KDWl438yphc/K1McY2iOtxm3mdc+bd1zHhnD
vGGMjr56Z2ajYKgbKpWRu3WVZm/oZe2HG8XqdYpb2HVaJl8AjRpyd7HHGq+bxD20yrDcTNqR95kX
Tzez6CiBDSHVfInSQAWvMmyEQpXxrTJseiO56PEdcnJIEbQc92QnWU7bYTYTliMOkHzMdCQdCj+S
WwgoyZtF/nFaowwHe7mUsyDtEFnRFrjtwRuOXk0J5SEdi3gPdSK48mxX7c16ahwCYaX/WCYxPFuK
SQqx0hpddwVwdeARTniC1Ilbh5/aMnnuoy4KggeFGq79sOvXdpS3V0OUZ8gLFkxpKq4BTLRTeN2B
qV95MFoqEuxNcAuhl2oFwMTDmTVje4h1Uh/AycrviREFPU/+sqh5qvvNY1uM/ZUlAmNdg4R8qMMC
GI1BDu7OwnXHIMQwdpf6uiZ75gn1rRhgr/iD2wfXJOYZ9ZNZTxPGLBFekUuK+k0MvmFbAAy8w6FM
j8fEvL3CuoyddJxILJip7K/6jPlm5SdTfB/0zRf7VD0czH5u040BfekLtbdwgbHNBZlAd+5/VJ3j
G4cIl+RLNEzZUTlVu51DnS1MdV99NFYY3PtjpzZ1U3m70HA6scoQG3ZWHbIcnWgAu5t7GWcvrQmK
ST1At0zBV1izQT0ju830zIEiuScJwenqk2/XHl3OSQRB89XkVtgRT+bc6Rqwly/K6DaWOOVLq8bZ
5PYKP9vo47637Oc44O+AY7Kh5+rRlVNMfBT/zrq3LFUdospaMDtRuaq4QtcqtMWV7qHTw+gsubw5
9GpOEk2cjytRAZJ2Q+IL0myQOllC7bIk1ytDoD5BMiL2j/q3KXLr2u5DzIGmJVZT7Z4xzBwKzi2n
uXEjBpDOJA9ImJZtLp/7AEuXvYZLhX0VdPwCXY4Kt4ZXa38j5eBgdGe1wTKsv7LLrtymmRbQ8sPx
NMBi3oxEf/ZkgQaay9GOrn3ZDleYYcuz5pRE+rT2vb2fVcSwQvkwJ1yYeZ19gVx4Rptc+UWQfwYM
NxuQx5SbpZl8MtAhbotxEmtZoQClk2c9omhy1wqwaq5CSUWrScU6TBpsTtkYB4C5MYupIb/Hn/sS
Muczo3BhG7VzyPr47GNRB3RlZesIggz6tKm81QTC5dDNPq5yRmI+7Xp8AoySbEylw6OgCnFrFz4x
ADuzz34zSOTqOd8CvPWOxEhKgPgh1sZ4ycN6SzK2XTKyGovhq1O47jdRetmGMuECWwKpWjH04kkI
krbNJXQbXgK4lDVzr0yXXK4J5pQujyWta4LLx3xGgndesrxseINDveR7hyXpO15Cv/GS/42WJHC/
ZILh4NM0RX789jJxiq4Mrsnaf3CKImsbk2CeloSxt2SNCYwQO3aWBDIs2XyLarIU68QFn7aN1kKb
1pJcTi8h5uASaE6XbHMCMfGUoobfZTLAcWiSgVZLGrrsyUWbS0I6c8Ww6ySp6ZYF/31yiVLHfP3f
MsJzNgrarbckrq0le62LmBT2kseWSzJbWLH7KMhdP2AYiLd6SXAXJJBuFCu9Y2a6knl0yXoDqyT2
7STp8JguWfCAWezDWfLhSIaEy5fMeGA1EuaFZ91J6VGMsmTL5ZIyjy+B83LJnoOM7E9mGKmT9PCk
mUtGXWUyx/YacMskwG4tSfZ0ybTT14qZIlck3eMl8w5kC8UlWpLwZtFADV7S8aldRM/JJTIP9Vm+
s7oHxDwvmXp7SdfDTGqBoRC5L5fsPWLV/OQo8vhNlBHNLy4xfUFgnxyFfZpJiyGK1sT5WSln/N6W
jL8/WI9YQmxQjBAA9IjFZQ3sJ3ltFkKAs7ACkgs2gBtTe+CJPn0kC1XASRbAwODDGiC2gAXXdmfA
h0MPBrl/6AcoOVRCOFbfAzgg6W0T7MDyYH7TUDSrA5GkLn2leWyhw/VsnXkS5SZW+blOMF9XxC+2
g7VsLR01gfszp/kz6JW/jXJdrUEPcQtOOFQqMETLIjTRw340y6eRbPMe5AN1QPh9j3yVxQa6bvHg
NLrfsMa9GhAdNmzU0t8NWP+bj//jfBwswvXfpIv5nVWUBP11Rr78oT9m5EDg18NVRk0swEmCxPz7
/jEnWwzDlHQyClPziB8VQ9gfcFnXXubkECYIyxzicUsw+B9ePv+3pRGZnrbQtwOsgf8VbdZ3l6Lh
P+8YmC0FbkICzajTjgj5m/48J6d+ShLTksnVBAKCUa6pvctMdN20gtSmnix34w7wipocpRKItYfX
HAKIByZNkgU7dKz7onWAaQ05VrjRtlD1PK5605wegPCV7t5iVWs85KhQry2Mcm+twJqyFIgKOqyU
LRWhlxKeSRERPFoNpTnDW6WC7wQGROBTH7v5OFtz7/Lsr8MtwSCn2yq6d5K1M9YIDjJqgDIFRvs9
5JH748Je7IMQ+v1sOhUTfNFL5sJloWzFo2uzQ+1xMTGA3oxYlFalGs4SpWEnJEWbKLvKdPDoW+lj
k2X6YUr+j73zWJIbybbtr7S9OWhwaB+8SWiVkRGRZKoJLJkkobVwAF//FqK6rMSz27d73hN2m7GS
qSIcfvbZe229PdeBkd1mkGi+xlGmUTbgDdgpclsPCG7F5S21S7Cbgaq4GxXjLqD2+2CUdcSFz9vC
BaupHCmiYmOjnMNiCSGvt8pIxGqw4ecj9BovEBYMkH91+iQMOtLYj78HyBiP3DDkihYl89Ihtez7
YrRWoTAuoTM1vPEdd62N8KyGUksvpqulZzNXN1snnmKnKU/VcnDDT7ofyq3FU3RJGDU5inlFHnGx
ufU1/uxFF0bBAwkS66zC3ORr66bupKt1xX357Jd19ivuHbnpqQ7fNDYdx0HtNjfDkZ+2D4hK+FQg
OFqIJ7DhD8S1FwnMd1ETNl6WqX3oVQF3jHaip7huzBvXouFolq66RI1O9U0SfkfBDz/swlEr/N9H
/A7jyobMj8nQh47hlNq1Z0R6SuskI7yaNmfDTMJly09k6cvkWqdxe9aGpFtGvGO/AXDyYQAaw3mk
n2pVDjaePZuvVKNmgouLH3ydPBe7XOpVkOrjvCA0x90SFCKUhqMZVvph1LsfKf/9Y9BZ6dXFuhiu
QBXLm0sD19VjQiHN6sck6elhO1sa6eS4xByeUHaxnbQuv+kGr2jX6dqTkVjWcUyNRVmb1oY1YvNQ
DOb0RqSXRkcu0+HBikOxonEprRam2VurCgl8SwaH3VjFMGPK5qCHzkPfNxWAfYcLHjeHeOnFA4sf
bJXQQHgNUimG6N/58IGdqX3WMHeDHrx5oGw3vnu0erDy0AEBHHbxJTTrR61Nn7EVyZVMrRs3iXSd
eyWOHNfdZ3HxPM69wDDO3jO3Tjeg1HmKZpFxtC2CpNA8j+n4Qwsg5xWgXRZTp79YnYTxOUp/V6pe
wxkmGYq7MlhxMXnjMGwejTIbNhoB92WaBPZ+rBrr2XI0RSub25BBrlkowd1zYu3gkr5Y0CDwRgFK
te7crN6m8IXJsBymNjq1WYvlpoX5DP4297FrAHpawHnLVsSyMx7gZbRJFFdgi1TDzfPN9Fp6drCn
JZiaMAJWe5bBwzUb0mmbtwldfXjvt1MyOA9W3VMewURej5afrJRo1FVZ7TMMT22nVaN9VpYIc95g
RWMpHayoZqVyVQkibpfRV2Z2wupxzmrve1EV9tpxJvk1JuCxsYw8odwo8i+j6UWP3BM/cqskeAlj
ZDFF4sMpe7tdhLXevjc13zKFV+WqLlPjyA2DNJ1h85LWg3TZZ1ZKVCNMLyPH7iIcOO/SoqZGAz30
feokBaY+53PP2HGKxmF8l+PA7hBTbvVU1bBQdYdqJy/PHguYvxT8SSIml8D2wbGWxJu2BGXIbeBM
w44yxcW+THoKh6Ic1wszo7y1sfurLIhiB+xPNir0UvKBqAIV/aH4y0onzwp/yYqkG8jAdTa5/TJy
NFZnaN2e0WabMaThgcOdZPKAByMdG2Htxj5vD1muhx3PFq36TJg6xkVoxbRWDqEyiPrUXgEsuxi8
XdKRZTwNVu1cBx7YTwxivEUSxUuP0GlvvzYCL2/IbqvBrGra31te/dFSdFVApFrzXWuhnNK9VfQg
kvcBm3fAseUdqtHXNq2EELTzq3Y/RlhQwrRLn6isQsGoe4obQ8QXtZTAn95Ktp5rBqxsJ6Ig/MCr
r8sF7XK0ZgcMq6fArFFL8JOjnEyq8/fsPXl/mH3fL+CWg/zjaP+VJxYpG6qZ1UML6uYyckvXVy6F
CAhGcCsBO9pgzheUTncv+iztVLUevfFMhmqtsu4BGmX26Pe2/KUPIbpQmPrmTaOu4UVLkI0y9CMK
ZyFOzJKSfVeXorvS1M2iUzDLT3bR77NZkELfQZsa7zqV9PkpkrkNveduFrJImaY/tFiP4Sl2BktI
p4zUFeep88xzRK7LuySGDQiVxHVLfwnBMwz29SygJQSULA6jAGxpkveXAXIVr8ox1C7RXYEz7mLc
XZZLSxS6/q7WGTKbwNlXyQ8LXfhWKno/mlQZRMByfw97IoOiG/JmLYu2epzu+lyjGm9cGJRBZuvR
kPpDmYbqzVaj+uljUn5HpYRQpMVk1bCyBahX1agdQKj1FwpDCWSaTa19WvrYPI5UzVD5TZnUrnNp
Xtu5mirfZYCZazlOfrcvBQreKo5ixBvpZvFL5UWWtQAk1d5iC5AGS3t8rU5bpnvec5RTdIYOQmu0
hmrBVy7Xplvrb75sfWudR3oyrAQrnm3HjvHmy1LfVuboLnPoA4DEPQvOqImySCC3x9mfGO5pVG11
EGHrrJzSwpPYz9O4wQvOTUsoaqCn15UOpZZ2t3ZthxTnLURTXkXXtKvGtuUp1QBD0U9K//XgxuW+
ca2abV6a129JHbfkfoOuEctuaIpXXM5lvm4pOaloUqumn1Swmg++DkjCNJzvVhDKb26YZx9F0BQb
E1EuXXHEo+KMfQIBlM5UTkR7GPV9RG7lQWKheO/tOgVEW4LNNgJ7QsM0R/M7Rvnw2PrCfJYwVLEo
ZuZAxrXusawXRrFjmcT/TaYu8XaUA403L2GvtiQ2IT56bONL9K3ynaBde7UlYNxlPBj6W8fQ6K8D
nMO8lvSmW0CjFz9kBSJi7WdOoB3ASvqvsCTzb0CCnWZj5uFw7JqO1Vusaewo6gbyjWsm+zhILvrU
Ra9V7p6DEUktxMnZe9oahjGciLGVV6uV+rkD5bkKZAZRxKYN4JESHW3hoTZvK3ZI5cKue+u7dCeD
8vGiDJ5zi7XWIs4U20WhmWLE/RnpNEQFwblpjWmtaDveG3EKsdyy29WEu2zT6Xp3EsA8nA6HZRgb
s6jYOe5PJyZFPjucwlXitPU39En/u2MV/qYvdFo4+W1OM80XNQGVNdkHXLPAT/s26cyoDlgzYXaJ
f5QQXzG7zH+UWphytJjqocAA+5IigH8l6xpu9cjWmA/87lSDZyBQnTiz1DLDtnTuiJkKDh4tdc0m
x4Sz8yKJqpIbQfLaeC4SHkN9j1Ia2eCsy9Jw1gBOpmOiifKgiPCc+A7Tk2FF0ac/Re0mi9qWRsmq
3wTSzPdVGpgrI5leyhE5eikMUX8E7N8u+BDhXOhRvf/vFunfYXGy/5lhlv9iSs5/RB/53xZJ94/5
fUi2vsybH9O1AGf9ZZfkeV8wkHEDw0V4H3b/yLtZ4otrA8vUUQLJS7JM+mNGdr+QniOdxp34t9H6
P9ol/R3DZWEMFHwVdLJwanmE7P46I3dMa9EUDtrc7wZurkrTDzumVZQ6Md1AiISnjh+oGeli7mYf
QxIY4uSEdfYwOXh6lqD7kA71qP/hdiKDbDnk71KPqY8LZILdmo9i9VL4vIbzKX/PbB/nkSOMR5Dc
Dt0pTGhQGoFiL5HO4Dg0MnWogfCeXLqKbvXQ9Y96/5EVNe8ZBstntun1W4HNS1tOfZpPDCTl8AEA
KxsWlB6NE7frgGaTQRIiXpiti0m8dKqEPQc4P/hD89Z8pMwS3/oYwb+vBk6AVHYPc1OLydniTwAW
asOz1nhKXUZKkJ2US3uxua3wMMCiCv3wZMZu7615YEUUkuSpA1lUS4rPssFxXOBiOnfNiHXNxL0d
yEZ9AvXI36w2IkDFZQZrhUqq61jGwYcRIiFGxJYWGeokD6hySae4DsrXU+eJ/ryLbbK9WShvqGiK
wqWzTYcoOXtmNlyt1Jw2s0Y2NsXedRXthxVjYp939E1a41YZkXsRVUPyIzYzwk+p4DqWsRixBQCC
Nm6fzBEGetQ0zdpSo4lNrcQLlJMLOtht4MIlnLoj/YXIclMjqkM/IRYviFvIAMW6ck+enhloe9qY
PptZ2T11VsJNqhP0A1NjLl4jN/FfWw0SRqlsChRzqZ3UBFa1BTa5KKbRIgnnT6cpEN1LmoxltZz7
r0/Kr6tj6FG9TDxnom19bDU8FikwEWKZ6bqE3xTj8ZVQMQQchgfG2VosJBVoH9WdU01doL0NoowM
txGr5j2OaYqb+75AMyaVGVxyT+aCTOIY3cIyMV+MIIuucrL5bKbu1k+Y7uhTr0LrKIyYISHsinDH
KAxcegTgbrR9tVOj6G9BmCGdU3P4RvylZu2VyZ+qVm69cXSIOwthYulbK6z6N4SfSQHBCQrtNQ5M
5xJaERNT7yGrs9WYkk+rLEzCbCGNBIE+ZStpw2zBkpV/5feYfGNWCy/uEDcPjRjZKNRGL9eiUMDI
/NwC/IThasXLtfjqmZU+F/wWMO4r/l4UgfVQ9VaHCwb/8hlfH3IC92re5a8DmRZydmkgpcWPZ8AB
S5FEj4mqPBTsIdsWz10/xg70Izno6SlHBctbLp9aOwFLhynm97RH3kbVm+MhtMN4VynnIryYK6vl
TkvsLwhQVi2fiE25/boZuvTN99lMiNTn9uR2QPKWSWkUgKca+6ljd4rPJRJIzdZY0UAQ6WeL8frU
YtDckla1F0S1qNJIKK5HwE/WlErzUuT9cvObAfUrguv3bbiPqwgVenxxIwwocmWVDPNP1tSojBEX
t759NrDG71RXP1tcoa9APOfO+3lCNhmV+yB3HggTwHGa5+h0nqjLLhuvqBTGHutjtSCiGrDta9Kr
qk1IYv+cy9kgmDJduyW/SJPxnU7LaAEF9oxzET2QCV9n1O/jA8QI/iVTq7bdrAZIZAFn1gdshII4
RsSil3ghPEHM5q4mzLpCSPpl789ag5hVB3fWHyKECDkrEnRNwc2ZVQr21j5YGk7rEQkjn7UMf1Y1
kvFH3fTHduJn6Lf6Mb4LIIIt1kZvwm/DXR1BJvFcln0Zwgn1DOkave+mz5qKj7jC2PfoqDi+tMgu
kB7ghIxHd9ZjoNg+kbzIFtngtks1CzfU4PYr467mQPnydrBZE1hciD3db7oPClAFTOxQm82xncWh
UXr91pgFI9GMhIosYtQrVybhoQ5cK+LbK6c3aBrNgxyUtWFVsTB4GR2dWZbSg9qAazVLVbhxttBZ
ta3FTXfZQps4j3d1qynYRXiz5FWNo7zBnIB8AZMqvSazOMaW/YdbhPohiQJxnDJZrbUGjsSytAcx
H7NU7yw8Xn5fXWjsKzoXi1U1y3HTLMwFTjCeKZWHgYb3+duUBB2MWLBRON+vdq1VvCWQ+WpUL5QU
pD/YYtlTn/r+lQ2LtQDASFlBoY8rk1+TZPZY4akKP9LB/whnadGYRUZjlhujWXh0ZgmSWsHZa+Ec
mlmeJNTKya/pL/YsXdqziBnGg7+UDl+pkbifitHixqLPXU5YrDbmOMlNhxH0lwNd9jypdTOLpaq1
0E3rWULljNFOcRuhq1ZhVt3oykpX1Sy7mrMAa89SrBya8NO667OyaJqlm3Q3XoTpWRI4xIMxE0Fm
aTeaRV4h9ItLo8lqljv32SwFp54pV1o3y8NKvNt9zf1YaMlTNovI9iwntzBpNs1dY+Y4nPXmXp99
uG6+Yd3GzGHPRcSzRK0h7R7sRo273IuGvdPyiBySydlrKXmT38IB/90m/S/bJMPkCfuv7snnn+of
h59183P88z7pnx/2OxrC/CJ1A6OUZWFw+o1N/899EtQI5nPTc42Z8PBnNARXZdMRLI3gzhmuC+Lg
j6uy90Xyz+k6f6NbgvjQf3JV5lb+t3USbArs0x62Ec9wLfF3Yq1R1RiVOrrnyA1G5hL/CcDugLKW
Y4gidYQMVvVPASWAh0KHW7jvERKvYUkQcZvEYq4IJxuIZx3g7NKFv0eqhfe3UaIdBpzO3Dz6Rt+6
SW5yd65iwgEaJBd0JZNorO9/HYzcfnXy/iNlTAbrln3tK6B9bVJM16aWX5mnITjmZWItCsyquMEF
u96aMoyHTlnENzwIrDfIUiZIz1Z/lQko/YWmcZ7nuUoOTd236yLzoiV6IdcCwtZry3aHczZwgxCa
EDd/gjyZNZr81Rg1zyNuKpSH9NlU74M+Rk+yhoRm+V6060k1cjlZxAvvP6hkIppVu+F3fv/RUtPm
+l4leoDeST15W6Q4gGVx1u2nJLaWrtnxgY2tGoMHRgkW18lkJl/6eKrAe6aejrGinR7QkuXSNjBK
Ux487VrVsELSOj678BRV4zHeziZq5VJFBfXnYStre8FUjadVISXu6tjrspVRBtpb18GZ8HAhzZQB
U5xqr5H6VtkifR6TlC7JPujEK4YKfPTJoPOvUSQ3PHplqv2i91QuEb/8A7md8IeWNsO5hMS9vX99
iHT1nlc2TNiYP/dG2vLLuLvVXcfN1Uavu3wLI6MnmICPOir4IaPrQeOZyPMu3DYyToEnOqwx9Psl
6sTaKAx3fioglcBKr03Yoi4BehO+WAGvdAJurBXJYbKKfV9bLZmMuO82bUTTGM5fz9lQV+XpW14q
s0E547Xglckh7oBr8dmjJQxaNjdsVUFvkMN4rjUzfQrLenytyrA5ebmJtjX13iY0jdpZIe2bVOp1
wRGFNHyJyRADPBttgKn8sj0nTpxF0trREg2Y4ugJx4g9GU2+tVndLhK7atXCkS1rvpjn+ZSrcYvc
DEs4NcxfyjGJglJknxXco6eB57MRR8lGxnobnpOUcpVJwinYOIVjIJdaXBciVgN14cYE8JLm5hPO
Il1FL5fJ5Ij1VvcfMiejF6cPlLcV+KQ2dRqasDu8ZJt5g1YsEoASCHpUyXvbROjNE0+cVzI33Smz
uUN5w8iWt68U1qNu0iZKrdKHLCDjs8SJ52zIjLAYcI2SDhgmqQCIB0Ne59WP05QWl8aZsmujmc5G
jWN2wYwscDjkJCmNKlhnrmPtJvKEa0Na0yG0Kh5wiaHMpUpt89sAawUK7ehhsquxdis0INaBYPhy
g2qcpav8ZJO3/UD+vJ1Tkn48LTvVaNsKz+ZDxzz7SBUGwENN2ZfWDow1oaz2HqfUiVBj6aTpTpPW
KaV2q1spbtKv/aRFD74QhPvR/LHVFqyO+NVPJffknIZZKLUCRNoC/x1cVJ2P+YCwy5tei+sh35GB
ZCkDBi0GNijCdRf2Jj3tST59G+xRhw7Nnbg3CexMelk8a449bo2KWltmbK1ocbWVurbOx0mwV09b
AmAhtUNc94E843ri4tfhblv1DqFWBZzwGg5T8yL5/s295U/4AwnbsYCDJErQwI+hHY7QRFikeAld
e7kNNF+vum45hW4h2DCV9bJOjfCr4zKE0dYAndQgqHPs2zjBXV8Dj9ZjwwHR55TkmmU/QAQAp6lG
JOFJr9Z1NBoUhFfuuRg77WsCtoTdpcFmCIpyDFc8T1t8795UX2ovSQ5u3lNYqzjMDQcVYNU4nf92
P1mqpPV/ySFLDim3qRWkP6H/9i4i72A/Ddysnsm9eytH0zlWe7i1nBojT5i6cPLtgFMfS2RqWLwd
lHET9vyJCFwMK0qm+UpYrwK50FWP3qM0mZ952o/npk7oxCyKqeUOmE8PuP3t439lxX9LVkTgwhHz
P8uKx4+8+fir9ea3D/ndnm59sT1Y4rbuUacjDYFF/J9XJaEbFPxAvnA8xD0CWLjDf7feYJD5k9UG
Dw6XGIMErkBS/k/uRmiSf70bYUmXKCKeKeBzeYbjzFacP1nSK7/10jgYnGNGzh98Bske4j2CRVS1
7BqtbCvA9myR1CLJzMI/F/mI/7W2dY1BcmqxhD2lwJe1DMeLA0dvrU1Dbfk7z8dOhozWkzNzq3Qi
TxoSJnY3Wc16WJ1bCtAhXoyGizWXOkdIo5u2STPn1FtV85kE6krhmct+ztCIq4WOu0mBQXMrqII5
njE+ad40idPUEgtaVlLkqPczpX3aIqpTHp0PUBWWcaMzU7g1nbq7tCKmfIHInzzVlS/fmnQyGeJw
vIr5hheXRyevQ/TFUb5ywlsFn2J0pvUgUyPaYj3Q84U55tmabkXvMaly561CuVtpslDvwDKxezLi
bIoOfBXrDBis5NTgYRdmqBFYLDT68KaMFA3U6HengWBlNCbqoSgi+VlI7zMdxrOn1zHPwISubP7w
H/rOMR8jO9J3Urpi3cbmfGHRM/4bU1bXLibEtNTHUV+1igDQgj2uhITVFfgRLd8ZuavZ/S7XpuzS
sU97HsKMtQydSFuMUeNVNsZ4wJU6C5TE2DV2KhCfwjSOfvB6sK8xrCNI4lxsHgEH4xmynXrXFINA
5Wvzr+Hk4n/3uuKCv9Vd9jAwMaN7rfFg2b3xohVpQytfZZiP5J+6lSRQxF4KE0cfienIdYqNVNRZ
3VoYOdnq2YqoaEzYmIo7XmrFAyxcv5retTErN16U8iSkSZjcmDF9ol66IIlE+TTRb3TutKo4FVrQ
ZVtr0sbHoZucXgDw7blGwWT5/X+RgSyarDR75nsuI52NF3HzHtBMfYghKKj8gNSj0mLltn4Vyw1D
KXM211IOaJgealrrIdv4z/+eqP/eiYqV8F+eqFxJus/kL+Mnx978Qb9vaig4IajGHDkndIw/Qj+e
/GKTBOKYxUIIaO5PoR/AhMKCs6pDA3BA7M6F93+csESQOBfZ4HAhmz/qPwj9CMbYv3oZIWdiimQI
NiWPgr8j/EzHDGvulMGhF9iNEY6Ee1UimHiN5+02qghb9Pr3WFPI7JUFMpaqQEmzZ9/u8Kn1W7MS
1RapkVrIP/0YL7/ZKf+Rd9mlYFxt/u//YZr6/740vjmeRMzutLDrf18hDQ0dagn9dHu3B0z8KNEP
H73J4aznkLThA3S0SgtLs9ZR7S/aAHFbK3v40qQV/B9enotrQ29RVa/L0c3cl6nUgjPGGdh1Fm/M
tyxk5V/jvWQ2wgmveavUZpCa+7q8RgPk0mrejq7VaWVx18b9KFJl4S4oKImpv4VjH+Bb1rIYJ4ud
VvikmhQgkNugTXL/lAd66cW8DYrXA1M0p3tIj7BUnnmZhNN9k0UJ16ausn7BCZ6yGVNx9T0bM50y
U5NayN6CPgy+B6EOLRBhcNP7Rpge4PSnySbqxzRlSIBTRLkkrYqBYifsP1P7rm3raKoPVRALxj+z
+Yz0sH4EojCsnLg5wrY9lDDsv7p5NMCjpWPVbboWYHbYHwat11aRO3HipqwUzpVljqc8oJYtgn3P
pkIUN82Sb7oZNwuNCrkCKFAazsy10l3ona0eNFYQV0wFONrccGzWKuqHU+BOT3oXpI/12EUUdUia
uRrliGDjJZr1vW6Ah0tmwMVgU6zAk1mPnJvuJeUNucNcgrhjnOknl0IDHEHJA+a9xvwWB+zl5wg6
40+1JmVibCqZqq8jO4RFHrLSHpzSZt7L8k3ptmGyFLXTLRvyQ+sJ28JuMP0S8KEEVzHfrQdmhD0h
ILUUVeBc+alXR0o+6k1MQ9UhEKY8SOF4h1DoabDycz19LVvRfC1cUieVEqTkk04rn6ommnCUGsPJ
7HX3R+CGDmyotlqziqOawujbZTr29dqICqZTfu7WZqoUfpYyKcOPhJf9ggF4WFJXhoGJU/+mu9Bn
od/2R1s13Rpvi2RTEaZrMJ/5jC4w+YZa8xa2Wc2ycTJI70chL2k6nP0NyehmXE7YjF4RtawlwCWe
pZ7s1jbh9w8jYG7J4nH8yZjoP1S42lYetX07DHbsZgl2O288iSdco2jre6N34pqRwhzD5dTOIWKe
wCzeXLtpvIVRZa7Bqq0CgAWodVylQRpMeFx97as9NGxPLC1t95Kl2lGWNia/gZ/jvgdUDfZApOEp
SJz8iGGNn55F0cXS6ucgGtWA6WjY6D6eb33i7FDgwaG8fZ1UCeIphWMO5rpKHmwWzRuzoOrMIFLO
uyv06IoLuG/0WwIvJmi3Vqqrm+O1QBYrnH2Cp0OGavru9tOw9lVj7SU99gvSaAT8SkGhByeheqPL
16sXpeeQ28+CKRerJKqTuQcNaQFHY+2+574ruxUZeQpuCtj2/ZnlpbUfBK6ZBQ0voLdE34bZaSxI
Vi1IF/f7InAKGydRStAwJneGeblw6kWPrPLIXlJdnboXJDvysOdKmjfpo8Ubgx2sx1xMgqPQCMUI
bKwlgaOzw3FwzFAZIhytafbMRaiiUtZsIZCgezz488pOo6+6WbnzIi+aV3ouV6h0JbrIWunzys+5
b//qeRHYT3b9oIwwvESGSr6V88IQSojAn8c0mZWKyMx9s2g3SfIZBy37RpiP7B5JxjmXJhpT7RX3
OtvJYV5UGvedpXvfXwZl7dQba15r1kCWDmMm1BvFHiyz5/WnmBeh5JZWE7wqsOjzmlS/b0zbeXka
yp4CSNXXT7ZZsFv1hRNehW0YL0WfRTd3HDKxa+omuIB2LpnvxzZJl4YbNu/FqNMuZGENtLf1vNT1
5/VuiLBAOzJM3oeWxTpeA6GgBGA4nYUSYjCP2jAvi+0eWycrzbb/xfnO7lUL1aZyaZBwNMmnCKBi
nrBdmpt4NON9nRjDupqX1JwNwz6eF9dYCwV/8KLjnOdNnrCyWYxw01haTaG2pIWC7Xc8L8Jhq7ET
d0dj3o83rMrZSbE17wkdHVvPce6/tp3mhceMaQItz+Sb7IW7bkLnMzbZ7ijPKpdJNZjPLD3Lfcyw
cJFmKPis2afB9pcXop2Yj4NWnmKfo3+y01Mwej6L/WIvXcxtjq1RFC8ybeXp9HKVpRWfR5vaMYvB
gQ+YBuMx542OK3T2F5BK0JcGTu5VFo4sGWv+iDxde49nf0JtmMPRsisLHGgZ4l+wZf/Zz54G2tfc
VY2NcjvfS76ns/eBV6ltLjF0YYmw7vaIcXZKwMdFjuBxWh9Nb3Zb2GaIrUI0k2utu1HD8M8WVpqb
sdYiOPVsZp+duG1zAHr4NkgPYOEY73aOwJqtHfHd5tHeLR8wKxWztDfvY++mkG72h1DeljwzFPPr
ohXEivtHTbeS26g7T8ng29v4bjWBBMJWOm9C86G5m1HYBxmPfpKzU23D4n2cXSvt7F/B0MHviyYZ
bC2aGefvJm5m/k1cL8bsfyHlynLVnV0xXtWIU8Nxxrtods0EdwMN9y7MNKlHEcHCdY3kg3T5W6MJ
Z2WPwsQAEcvyEGMBcBe86zRyrphRwiWITZWvNeoZb2oOahRzZMOawxvDPccxWxJpdJ/jHUi3t0Aq
Htbw4R8orwpx3fAWO0XE2e0VGzn2cMqK8FDbmcW6nMqhlT9HSlhUV989WZEzqSdNHtjFUUHEhoZq
NkzykgjenE+p56iKd0+tyDnAgmpMlgXqFimAQZtcBvw4huEkJmx+6p6Cqe+JGK4n9Ytxz8n098wM
9j1M6fckjc5rAJriHLDp45onAcptXu2A6lnDCpJtSPcDnmJc6KnpPYEtslbFPbtjEW0+elBnoV3K
uZeFjUf8QLlnMiw52jO8Dd7wDDOuuuG9cN8rGue3hYMZYq4WxvIq/Nn/6Fb5tmrgZy21INPNRSgm
HhmVG3bbKCvFxcDrnB28kkKnoHPpZsuBcC1TPdD3pRen+jIvem3RmJ2jww+uQrM9Ot5okML+71j3
74x1QA7+dUrt5WfT/uMZb2aUR39x4f3zI39fLeKaQ5VyJMqlPfvw/oiqecYXh5kG9rqACUPm7E82
PP2LA+kEXYt029yLjRXw9+nO/cIe0MGhR5SNCZCG7f9gunM8PslfxzsAEcJjm+YKQBTIaH/Vz4KR
xEkeU3LVZG53hE9lm9hFy+Zojpm1Si1uAYuEtdStERoesACxmhj9ihpYtUvCWsPS63fupmbB9SQ9
/hvws/I5ohNrG0oN31vUyeJYDHa16Rw8LKSdQ3vfACblFhrPlzdbmy9q0rNTNmSJ7ax6OfIExVey
4914yL2k44AYAx7v0OO+ibyRPogUyii5gr1KpZ5FQ0vJwoK7/m1qe66DKh0ZfzQ0JZ6x10AV4tAW
OcL5kDdq3fpa2lMH5+MhGCviLj3aPhgjt9+WDCaRX8YNACygKbVZFQ+TolpsYCJ4mVDZQDrr41e/
HOfHBn4oQzZkPeQ0f+dpnjSAfp1oRXluunFcGyNviC7/FIQ28eOZ/BY3/LWrV1xtRfStSEgGUiDW
P3hEwDz2C0ut0otVwPwc0B9itU8JFNCLXwjz6lsmQwsXP0tsUPb5jlNPm1bMspK2td5aG2UvFvQ0
pSu+5gTvRos0SQQLcJ7rUlpsvnRJUpKjCE+uNRpb0YVwsqe+XRmjbuGD6kO2WLYiNsKF3Dq11GP5
C7CN7cIj9rTws3Ynmfq/WQ2NUhzBk1hrvVEvORSZaeuGNbFUdneC3bNrY/0Nc6ENQaPo14nfPvtU
Q8K1qr+NCdY7yQXrvVbxiLGewZCtUriyk3EdiNZeIekGt8bKTWpD3SJ9oBi4Oqc5tg9+ylnoLtip
OJyMjXNJTM1faaFLJ2ftG9exKmLwfQ5R+Kn82RpmMC5Y3hAErqLgMikiTuihizrGOEnAdCBwQV8h
jgx4nbnmX4XZvuKrz5dIockeMq4fHFWrp/11kEFRfdRB0Lzrqup+RXEvrg5B62McVOYTFWjxCqtP
d2LIqYA1sZxueR5l9QNXnXc1WN1ZK1mwGkr/aeXZu6sUhYiZnVfkpiy2ukAyH8fUxWiV1aP3BpOq
+0rgje1076drp/JTlkRZ12U7HUJyvPEdLoPs3ZV6D4Op0FnWdxGoLa2inzGJsSQCsjbWttuCTcgJ
3ZP1mzCt6aF+KivJVWhgvX/tS+PCtvltahjaazAOzGRrcB9ZuZNOVEq2iWFVb3vam7d6YDgvtu99
xcX1kxwetWsMvoAg0bt2dtr3HlEeXHxwlqJlHDoGsEjODv4Frh9mE56bKmJelop5B6sdL2br/7F3
HkuOG9sW/SIo4DIBTOlNsXxVmwmiqg28S3h8/VvJa0Iq6bZC8zeT6SZIEMzMc87ea8fTuo8Q1Fxa
NIjR3ieZipxxVX8pEqPuH1U34wky211q9OH90JcVKUJZfZkHZ9i0g5yoZYP97DrxMcuWAWnSYvsF
ZE4LRbzfzyknRjPNtknLIGo1mZW4AEQl40sjleklW9um1kNgzzA2Vi39T64qZjLEljNIGKLLujbe
Zz7Nl1By2BEa3xxokHPp0uaOpjz7PKH62xRpM559wNpu2RGVfUVC+5oOjb1DPCB61GJg2NFyjCE1
Yvhcp8yuT6lmTFd9X+8Ht2VKbRXRZRyA/637dFmeyScURwFR8TKZnfGKxzLuCSw0s2hTgMEmciiq
/O1kOMVOd//niS7LJDeVam0gdiCyhYZl58KsLlbuEDUryBNQOBw1WVtcKduZZJguPdU8OIFyqNvA
cUsJOjIWFp35uV7IqLiSuwMN8V5SQB/u5I1YFS0Azmr4mpNYt4qv/G/hBQrKgoSpuAy3+RLNP3sk
nvxfz0MpoDHiXlL3+wm0OM39Bg5bTAB6LCmU8YaRmVjM+RqqlrrhePeVjYU5dZfT/6f5wa80rECZ
d/UI1pwEjO6bfYWde7TUblxNQB8i6ynypH9wDOjoiQknXZWcv3LtSY0XOv81wUsWG+wWBSqWD81Z
t1UJcX2GvY7jNT7K0Z220vPNs+xomXOY93dtbdo3PWSm86RZ7pOdP4Zymddei79krAOaGqFKfvbJ
3Fer2fMJdatZe5GZ5JvAsZsj8x3oF5hZmo05OfcK2LVRTfa8Fpo1H2vqfGJO/jrLa2ONgTLYCDux
gLHAqR/75jwVRbOF0NF+FxVdn4iieoumuL7pHM7hi6beqyXgMN0Vx0io700QgcjPxveiYDhhWrO1
7Xu2G0vBEafePfSgP/GE+rd0dR+7tnToQtgIdfpBYMdMip0yWvw26WNvQusf4xQzGW2tEIkhv8b8
NvKKZTfJDMw/zkeA63Ig2lgsrQLIGuCZE0PfrZXOCQDQyhSn574+0tuKcLSn3UyoQGtGFTqDxVIr
O5mcGne7M4MFdIHImVtZ+ou5jbFnLU/4KgPjM5Kcaabz6PnLJhGtvTaHrPQWNHVEppIL11nWfKhF
8iQ8JdPNQluCoD/YPbdDZoFkqYTlIMdOaduYFvadubImQUNyae5smhvxpk4V7JS6nz4VlTmdvC61
zgRXt3usa7SEh4KAsTVyquFkyoyeC/Yt7sEQdwdasssW83d9oFcp32ZE0BvOcymd8YBhuLC94tHH
xXQqzAIZrSO2oJ1HEmT86DtGaWMPwE/ct7Pf7EafwF5HdSn2sJLlFbk4NyijvNgx5Y9eaWHWGy8t
ECbUWcuhgziKQ6IWd9iYi+jp9iCAJ2HPARdQubVzVsiF421nq5oOkT2TNIDmfzDJ7mZvW/lzjNu5
9Wg66i7tCZtoGW0Wvx36owkk44zm3jgaTSO1nMMkUsx03ODOEgw815WGJO1ogSL39YNFbWLqkU0W
NeaXVmjf9YSP8cGPVfOYBunYIpGfkzV4SbHHODjtFNyyw2LFgP2abBrMFepej3Grmjts+wFC3zaw
borUL4gx5MuHoZmgtW3FHnJY3xC+2PV0vsvR4e9DUGgrZzhEiaHRO0kbbR2a7wCoJNHenICanGBJ
2z+6iWt+opWNf7Q2qXWjnu4NVga3HHhcOpPZJxASFu9l63CTzlVgvdPQp/nCVBwtMectsAoZCZKQ
vLJ4OxLnSrRdL+x118kFuK+Mizt6bIyjZRb3207El1qMNfKLorsZe08cZexjUCwdJpRtrsgab0WZ
792SaQMieOfk920zbHJMat8n/JRfA87cL/YsvXPoxqVcJ/Pg3bQmRzOy1awouBQmHRB79j53BbhF
HJ4R3Fzh7sglwvE3CfOoru3ZVndqnWvTFrakOiSOxzqQ28Elv3Z3iVFeAwi03lhPk1MyEro366bw
cO0PYzOjV2w0um+M1YQWsm4mz7qtTNvf2QpJlHoFRnYLjDNAjQtwWkzDcF50c3rWbepWN6yhEk60
rmhiV7qdPV872zAR8PBf+921VSsgCTTBafQgdNGNcUPSIrd1s9zWbfNaN9D9Zqmf6mtXnfU8/UlI
SvtMqZx/JsGI/ruY0+BUzVF4SnR7Hlp/s/N0y97UzXtHt/FH3dC3dWvfQB22sij6t7Nu/Cs9AhAi
7PHZ6rlApkcEox4WpLnB2EAPEGo9SqhU7uwMU227uoFPpgcOtHmG25R+y5lFgszlIubH4g02BxZW
PicDJhMbTb0lEFVCdLKKap0N2D2rouW3rtz0XCecUfLCBJgWdPm3GK4sfGAMAtuk6eXPoavG77KY
CBCsiay8DLY9ObtRuf8fOPdv8uLf6IodZNpMQv+3UOYvS/9//aX/lP7iNxvwCv0AyLm+jZD0v1IZ
3/kN3IzrQbERdMXQF/9XKsNg12WA9T8Gu7ya41P6ozq2aSv8k9Lfs9Dj/LH05/IOymXp8C5MuDh/
LP39QZJlPkfWwffnErjdUPlrZZLktJRzc5OMDnOX8OtcUpmvNCH3xcTdsXZNpyIdPepvnQoRWqAG
Z4fb1QqpGQTIrTmqz0CP82eUNtCiMToeEek8h0PI+WbumzcTRroCO05v5QUTePlqd0Cj6mIkhHyw
DfVdhCUdgzgKbtx5Em8IY3J0cHYr3pxa8ods6QavnayMH9kEejYjEmH6wYQ98NJT0qLNiStvq4oW
7POUnjn81+hhh7B8Hh036vBzGb1723e2ZaHlq4xnwxV1tyIrZNjSW6NQaRTUjwIG5MajZr+11ARh
PIt9jro5HPe2G3xuCxOtgwX35CatcWQAk8doi+ip2oYogMUO6AfEnZY+crGU52iEpiz8q8PPzT6r
tC23BD7jmkITsIYlML4yIJsfC04p0dFte6iwdVHfh8FiepyXATub02B8QWKUbPp2ml5inDJMl1LY
hA11j/fKisiC6cnJAOejFtCuUxqazS4Mohzd94KM5K5JnKXZGZzQn1Xju299DcIYCt5Yf3Ej17+R
mqc7jWDvV1B0uBcxu99zkAno6rM9Ws84VGgI5bXG1IINNunMsOjeto4D78XrWnKTHQqtYgsr2LJX
fhwQJ2eohpyXseyrMwcx4LzXf8zpkSzrsJZKrhqYW7Br44K/QzmVeTe1RrFzOiRcT3RF+Joy0UrW
ogcI3g0uUuicmtfaRJMIXv0qc3qAwGHwavVGR2Pap+fAowlE2rYEH+MKpRu9ql/2Uxc4RyfuxFtN
BHu7dymvmLhO7XIO0IbxOQEpnu0IifM6dRc+ENoNXqfRy3KXYUI8IaviDYxWA0/Ri1LubjGEpJCN
cJ5XEXawgp0H+TsjUi9nUOqhD77FaEb8ctuFZnTs6iGBNV6l3XeOowTLZgv/zmGZl42rRuX7PE27
Zl0Z5dBSNML0RhkF24AEGKk/vL90uLgWG/TEWoE45/TWeOhNJUHzE2glGDptV3+RUW+sXaPmQ4Q0
Ie79ZJA31ytKr+dEORjSOY65xbPZDDrmFpph+DqqrPPXjiswYbqjPSx7pSz3DZFW65PKMFVnaVKf
N8hBObgR/cWZKxXuQ5SSl56RmlEdEwdfkB6ZOc66sRNeP3KAJu3nwvdxC+byk9uls/F6fZfMUPro
kM+MBNfAKXmzglwZxAO4OG5JF2RQmGfE461aOfI9Z8XQLE/dmFXZrsr1V2qb+v746Wy2t91MuzGQ
bXWe8Qm0t8Gc4LuFW9XiOKignYJI4IEICh3pQeuToHrEYwe3oEjaJU2d/1wYZ0LFl4Z+piybIXUk
DL/YVz24pbNnFVO/xrQ5rScvg4beBfZyaBfJBB6j7P2ABv0LhiTIlSZHcZ/ntAQXHbgBxZrPYQJ5
/kxFYDScNu022PYF2RxreonerTS98JwGc/DKl0mWMU4R6zGNZ0g8uWrrL53bt+HOS+3paeAp3qcY
wnaLY+lSKBIPfdK131JYBmjg2XRe8yCfnnxpgIiyFQ+2zSSFD8MNuJGma/DpigxLxlKJsl13I8cY
0Akl5AVuGUD8KRDeYWRe9K2hBelsLbL7nK0bjgaLQ5u5xwhuwdEp9f2dsSa/KkqzG4ldECW4XYx3
KPdc4tkiO9oanTMy9w/B2JIOVAPwTJw9QPIY/SI7xgMg0vIRxhncSfTsVGjA2G0EMIu3M0Y1/3C9
wjmFqksO6eBb33NS3F/9qJ88Ig2S9KZRMvnhEEL83AsxI7hG5MjMNlxXifGiUkO9xrbbbiCDg7nO
6U3tZ4ukMvSC+Y01lSP/bSp3pl/M2xLR9Q/Ik8ReOajlziQxMJEfmCJR1OuMrBnk0ZmwHYKz0G1Z
xx7n3qXQGDQx6oit8Bq3BVfdu9HpToyvix9YjIjlWq4RXdPczKdS53blBHgxL2X0a1KaqnXmD4zw
8msXa9ENLarHPQzDCfGRbnbptteoG2CZboWVg2I1oTlWXvtkVll+diKEWevu2kcDcOnc1BmpEy9h
7VSvY5yrJ+RJ97EYmkeyS6PVGLUYa/BXPZWccFd5P3X+XaM7eZyWiWeNYvNzZI8MYmn4Lbrz1+se
IL38Su3FCNyL3wfk9sOgJv3DHw9TDe+rp5/YtsRj0xuNxTbX7UbE5blWQnbmQxtX6AywU25z3aJE
Bq4YpaF4qLfo6Etzw+h2/BrWE8Zm69rnNK89T9ra9D8N6Prbgbb82qcl9gzyyf+SwJ9B36Tbp71u
pBamUR8H6fBUk/32dWJ7P5NO1t+CCf06Kr/R4Wcz6d7jVEvU8GF3gy0i3QwI8Z7mwAApNqXWQ2bJ
7ufgTurrfO38TtcucHLtCHdqAeKRZ2DYGvWZyip8iMkjAP5BM5mj4HQzdESAgtFZDZ5E9986xp1S
ndy21440crMfeYd+pVkSJihith/SpBu++Al96KiI5X1QBwIN6BiBXLr2vU3h1bce4t8LiXg2CR29
aTy4zA82ntuPW26Xh1BATqe6LcqvSU//SVT1C4wwTKSmgl9AGx5kCToSOvOWHR1TmuE3xizcz+MY
0b/3slmtrbC1tqERx+eWofedAw7q0nvq4PcjE0zPBqBlWj2rZlVP7s0YM6AdPC28xhKck59o92Az
Z+NW6gEDbrSbYvSrg51bn0LgrIhsJIMCm9i2cuyyjSTXjbYrY4vWrt1tPGFURqaHoi5yG7miHmbW
EVznHrZdOw9+5Mp7HwL1UwVLhY2+HCo+D+VVtgA/8xikYIsTq7qPXqQespSM9jeWHrxE5QyLuSuK
pyStmMsQapfvCNJJNrTz0nZbm6iH+w7KKdQJtCwFHuwdveP52dRjn1kPgGh3skDJqLqwAhGxNCHL
3nRF8OB0JsOjso/5V9utzw4s4sdYUPytkeOM2/46fYr1IKrXI6kkYW6rQijNXerfVBnJsOZ1iEVE
02vcx5/TsAjXQlg+B4ppiF6GGvGS104dO27rnKSejk1040Eyx/Rve8n3QNAbg7SiMINl7Xs9uplZ
z9qG69gNVh9AxOswLo9RizReke/r0fVf64APPtSTegrTytvBLgjTLdvhePDTNtk0ABRXfhiuTPRY
j3EoS6x9KfqvZY7ac+XSel9dO0XI5qvdeC1E+TvTxbuWpx7rzfdU16wQJKler4VsrGtaNCbNAcIC
de614tW1b66r4OVaEOe6Nk50lZyWA16u3u8vY21BEpuZkuGAGjaZrrChdwy3C80M54X9Lbt0Ze6g
ASxoPtzjFnbWbSaqx76YIvmYw+LWA0eoVLhpOBaUo/ueWbYZ7QJZIjhEw4HJTlrZHeC1J6yO0w0z
vXY7X8WKaeuHDy3HgIud18ysytmJsAOSUkgAHGrHENkjXr3qcQnHtEYAFu9gYswMhIS4bUqmKCuy
84xNX4n+hEazO09Wg+PsqrIUXfscj8UJ8dW59kGiNIHdIDWt2m+EAph71DzqZBENsVeR/8pBbYSs
qRiPKfchvUo9BdG92S6dGNKeoJiP1i4JloXe61UmWuUlktHClssj2kkSCLOCqQZLXj6s6rLIV06p
SU0OQIysV0bxbR6m9t4I5uXOoHWebKM6Ef07iPTnup/LjKkMyvfQ3hcGi9uRucMeGYL3WFn5J1hJ
U3wmpMsLb5zSfOvGoL5MgoMcWrKmPxJWQw9tSWfACVkae49IDjG3JQX/pMaVysrwvqrbZqfNUcrI
16IePy2xizbfUX7k3Ud23dyz+x27gh10PPyukv8LZfEHTwnhBg7gnMBiGu5afxERF4w9ScOcaz2l
3OPoUImKJLafF/Kevgfg5va/vp74OIRnkg8MB/q+4xFaZQs6Bb83saCImdE5t9WhRI9008Uc3ZEa
ibfM6AiMtKv+W5ybrnsbDX7vHJWSTjhj9zPi4pKKlFxzgx82E8LSVXf4Uyyic2lEnpRtBa/0pwNM
goD9Vy48N45thWy/IyRxAgp6t1uebGmEtNumjHYgo6gvHdnHb5UYxu6ppVfb7hZa63BPSykd9+tC
PZGRDT7pnPBQOJz1I2qRjBXjGWRXTRAoeVE8MuVPRsvlkxNEnOi7puXPI7qov5iFOyH3pTYy9Npp
UmBBC3xYiG5u8VZSOOx9zM2HmT+o7tyqtuRexZactq3lV1+utXAhG+v211/CR517gMVaunRqMDaZ
NGc+8IgyTsihbM3qIGZdL4skpTYg2ZRy7dcX0i/0ezjw9UKBdDkGuL5jfwwg9BUVHIO96gC/gK+4
9otiiwKT74ffnvvWJj61dVRNFCELu+yXf3p133Q0d8l3tXdKWwp+/6jVxmyRzTNVOJBr+1mOo79J
mmR+tMpcabU6V5WdRxFgENddr359cQuv2YfPDncZZQ3GMc/BI//hJo+pYJQYquqAGpVXH8aody9e
1tjPJeDzYoOhgQ8/EBpxBt3OGZXE9p7Cr4y8/BC5k/V8fUP/j034m/amFdg+7cD/3d68qfqk/RNg
7F9/6z+2Ff83/Hs2VB7Hd6/Olf/2NwP3N9NlRCo8X5L/eW19/tsK6Di/mbZvE+Dqs20FdgDs4N/S
JpsXDCgvQHtzYmf9+UfWQOfDD9qy0C+iuCJNByOMx+L6xyc9mdXYV4mF0R9dnr9JU8N6NONmufhD
Uu+qJvU7Gg2e+d4aXvjMIFodZ0ZuJ0Ml4K+RNxNj41k3lYmTFbs6mYiDhZHWZ8T37NfM8UhPwqte
mbj8LdgmxPIZ/Y+URfdmIq7u1bXJOqg11QApX3ipTKQO+F69YaMaqj0rMtW47wpjOSCzlE992U9/
s6R92Me4A2xe7JzcBu6p8/G3nqJF59Bf10dObtM9oTHBHkl2sLa7Tn8u3vfvHpG/2Dc/bGPX6+HG
BIWBB9SzPuaT2oTZTREKo+NoKGc1Rfm7jsFYJyH34NdX+kDE0FfyHNYQfKQg4HGS/vG7XXppLYiX
c/KGsLYw1IUMOgtj7zth8jTYubuf4zR8/PVF/+Lj6Y49digeJt809f//ndU0NW2oTYjrj/AQZsTr
GqLRkpOExGkSMBb++dWYA7BOI8+j4f9hqYwCf0zKIiW+0RxFdinVdeBOftBdnwf/Wgb/d1Kvdsn+
bk/S95NRBBfxHMAH7Et//GhTFuVxkZnJsYmnHGFUjFWJEM2i2vjKgoA8A5zocSvdjG02HIDFd/U2
aUEA/NPPrOcQbL4mhjfmIx++1txqvbnoEcQ3fcbBBx0zvvkIAkkga/zlv77Yn58hYWpRJt42wrHY
lf74mRU+IKdDKQBfdlkeKmQRm87gFwwlFRnI3Cbkp3hlkPl/c90/P0bQXCQiE3AMOP7MD+tSFqUj
Kog6PZZjg/F94NukramhIUmf/rNruezvJq5ipkl8vRZHxD9+RpdZuDXEQXJMsCsBiGI0u6pNNZ+j
eXRefn0/9Wv97hm6XktY4AldX59iPypJkSRgwUCaflxmao9NhRj6hKZt+Dfq6H8+rB9df/ozMQcj
64xFhsfV/uNn6mXeKslY+BiaYkgRa2OXWLlzSRzK4IinOEkQR0zA52iK448LtxhJ4r9Jkf7w7OjP
ikiIhY4oCVuaH58dvCdZ0oiO9zC02LmtoWEWTrbwJUQ2e6oiny6LdOa/Wc+vt/DDLQYAxAd3fMzu
f5rYDQStV0voJccY5vonlcrixJF8vq1xUe8VgxcO2uiKIFbPU+StQ+qY4TjKcvpuyZxUTqA1xSkL
S6Bs2vEeQm8+hUtqPPz6Sfir9yn4Ypi4cTogTuPDTytDYDeSq2gcTMeT7/Pcu2o90BTgK8rlKLFz
4zAB2IEsFZPBSEuLyGpdgYbhsc8q9xx0QXiEQ+ncBoZsvZ0c4iqF/Rug0f31e/3zU6vPww5EAlJD
EGp/eKtmAFCkzcfkSCUCKSmjLsmwZrTd9tfX+fCr54n518mXlgRRJt7HvTExbG6K0SbHK2gjSKCa
rEq6dwSguuLp19eyPizn14tpMhW7o8AKrL3Gv9+pZr8VrTulLOd0wzaRHyIOynGL5/xUCG1iiltP
43y2aKB/MZg/7HFsdH9zYy3zWrb+8XH1HeAMjIw5FPB2PuwquaoNm19GePB6mvjkUNospl2A1usY
9fXyAKTAfBdxmKyTpIfhNNdxGvHPmSL9A0ULLciBJFwARfcd4WT9qm1S6ChN3sGZt7NiueQx0Ks4
aezHJXfCnwOYwFd/zpcLIYDwoQIGA08ele3JLnxxHpTJgtsWoEgE89onag3z0IE2vIlR2vQbs06Y
Bnvj8oBkxEGRi5+Oetrs3vJwNt8Xg2McSAlQr4wLwp8QmUR9KosGaV9JTOABTKmLUBUTR7xyPKXP
CBXceRJJbfcthvT+Dbuz8zI6Tt2spnAojDUpqu7PfOhc8mC7yYnBL6XxJXL4ZbuCpcVSQ/Lexyze
VRuJnxhnfZu5DcdG3CamH8GXQuq3I8LC3Y+uyWGo9FAJ0v4jXTttvC9+Q8ebpkzK88avP8p2WRVw
+bpWxoNvI8dZgej2viwwFDcT0r2Lp/9ui48HMK1wIJsnYzui28yN56By5gv7TP7aNPN4d729oRzB
BZWx+VAz+stOzGzy+BhakXRONhELlwwqd79tljjFSHtdrXprPqtuYYWiU258LREBkWJgTsBl8twC
DJXU3LtZ+Al8G9OMn90pcT/16A4N6OVmea+h7Drsi9cZ4yS+gH6PmI94yTv6BSRIocIvsA+WIGeq
KtgU4J06L2Rvw2U0bO5t4djJe06o/M4i/O0NFx1DLX40uSIWo1gexIiPb91laro3h2a6S2aYCzTa
reRrLjuWJk2+sbRofuvo57DQkTl+T1eOIbbfgXqaLA4wCHuWXTnkPEuepoZF45yHjGKTdl517bA8
FMLAF68jFDb0jpGEpXwATK7pCMWp5QHbMuWv3+IxMinOfZ5ekbnTvQqJujz0MRUDOEXjWcYIBEHj
oiWNjDw9IVjeBgs+RHqy011l5M2ORAmL/JxFZ0GHYg3aSD1EsEeOpq/KM91Ed00SY7KRdmteLKdc
Tn2DOg/pSPgcdd62cjXdVpbZZeZqa9Dl3l2xePssQfHW6PBdM0mdLz7A3lXtFqRMMmEhtczZmMa0
4Km07bUFn2QXTGAiod/nGSo2134NkgHRVDmfUivYxTEpieRcVidwBJjJDTisWTHqYHA+FkpjtY7h
GUHg73qGkC6ufuF+UVjqLxB07xQTrBXAj2kzzL67ZsNBm9IkLzKUDATb2kYLna9RMZLh3ZXjPgsK
k8mBpaMjTQnew11WSRA/tvH8DkT+re5JHk6NwtnMkjBBG0sd+dr+50YzKgGY1Ay1Jp9djZnXV4SY
pwVLASKW5DaWCcxMVz4PQ3iuSi/63AF92cYoWk5xXrAAu/qMVNjzrUwc5wIKtXmwkrw9GYPINssi
bzKvmf165RbEtwSZXkSi9kdjYuCYrYrAjxJJDbOKyElPVuVW1io0Iu+mF0hUcK0xM1kNs728oDB2
dtOYhwgRBzs408tr7jgoufFmlJoL4Jn5iyIY4AWFwPg0V4LzQ4VQOlrVA2Hqmbc4GtuPtB1ZwPe0
gPE+5XI64oVlsB1yir6oyHxkUDo+elDFts7S91u9/xByWNVDvE7qpqBbi+fR45dGbDZ8AMbRGREm
auYskgEUK7NStmsm4AlLERPZyA3ZEbwo8A51SunT8/xtCo55OxQx7r4fBxyrqraLO4LUX718aTYW
HIFbt1kQtEYQtNNNJ4Hq70A2EK9Yk41dppm4NwlZQPDeR4SzR+PZ6adNl4TjKR17E6iwPwZfnXRq
w5WAUYUkn3XyWAYqPpHtB0bYHsmpWIaCBzPl7ECJkBsPObrVbTGrz4zIxc4smOT1bun/7KASElGK
iuDZLoT3aRqXYNmbIkHk3Y9Q1Kqe81g5NYd6WYLbyWgkkUsY8aHp1Wuja7wDFXRwCCaLwVtt9epH
bfv+tta2maZzmLG45iUIFalBLlJZbLIlR5jS2/deHjzkYUN0deiEDsU/IxvaFMp6NhKD7kOXBye+
VJDIgjQTNmGyVlHDu9+mxWwfvI4R6oT2eePjFdj4kkeAFE2gyGEk9qNH/pHEtbQFLu2+ZCDA7zFK
ODCGrfQYpo194Q4mG4eohmYIrf0gBA92UF7wyZlrqHj2fdTk4oB52bkJcNQgZl7EUygaa1P4Y7XP
zaXe5Ux13nodK8FC06yHFobB2u8qPaIJhU+8eGkDDB/RNUfko7+WSOtve9Ov7swl5NgfIFBb1a2R
lts5MypX655R1iAa/yIySROnaqIzGY1+tQlDHdrOsONHRzmOqn7swTcZk4+aCTjmGlwHe7qLeUkb
L8UtFTswJEhAFABWdYKL2fHr6pjPp0V+X0vR3fmItA5O08YBWeT+oZhgoY1+yajNCv1zRTrPhbB5
f08AfPGelZjDtxlDvk9uxKBOQi78GYgCUXPtIVCFJUwvKc3Vq0faN9nr01Y1Fe7oAJwhHulwGd5M
HNegsI3WOEZMaDI2V7NbN3EpNm4KSt0KEV+buKP4xhOkp/Y3kGs1+KI6JLE3cFq0D5GOVO+rd88q
h9MypZi5A/ZABjvLfhZktKLC6u4tc2jfU5WxZjc5uwaLgMoiFPKu12TipTP70mNqRQfcXZluOcU/
YwOMdpe0ecwPuyspkzrjZyPjkqlQbd8mmMZeyLsa3l2V+MzQAtJRNK8dEKK5+Ph6BXnPXrGmI1Ie
DGbLJ9RyZNEVcvg0d2RpmlnRbAwMdADzGw1mGDNrzSkKnguqaELdG7oaCFAI4cknBpZuNx3cMjUv
7pjkhNaO7Bk49edijVBAkiWXVXG/stJmOljhSCyxgjCPndCuWM7mJXrynRT7BnaI/igYNZpwvjgl
ZSGm43XULsZzkgfmLsgqvjc2hT0jt+5UL0n/raY20ubvfFMaBXdB+cnXEE0zMTYccS6xV2PE8Gw1
HaTphK+zsJ03w66NnzZkm5vQh/ksyiVdWxUvO7lTgCUyGXQ2vUI24SYcJ81gDWDkhYNxiNsRaCMR
nI/SeY1AUqxmMJfUYSEPVfFqihLZvW88esOU4eUqlzWu1J0LT4HhOqlkBN8Wq0kPtj0vjldWicTF
p8YmcpNxXDAl7xmwwnJtUCeDju8qtsrogLLGxu85/iAYKthTy7vrBk/0LiPGHAGXPNltIdZWwuC/
EP3OJyJoTayqsfFCHmcznazzLIp9v1gkXvPCMSH1e3tuMsbbM0L5LpmeGmnHaxth6oUB8U+jxkXd
LEWJE2WwTwmN3W1LN+uUqDk/BCbtAXsaSH+uVb+v4858zzrUSNT47DochE7A6d1tGyTNrhg78pW7
Kb3JrGmfSTwpDgcuAIt4qxBt3I3StEjNmuRBqCZem8XgU5rUGyieJNhyFLyfrNZcdXkK9Ktrf3TK
qLY16rO9JROdthB8VbOBx2au5RnVuL1a8HVjkHgAw/6WSHdXhfHMOSW4xSR3Kozmy1gsd30WYmOV
L7UKcc9UNIwIbD1LtfxMm+jVCoJHzy6xsGY1mXv5W2AmQNLwn8FxDd4tYbbrRWmImWGJlypPCOWr
7PcpsDhYGRGLfGwfc6m6DVDjXdrXAFa8kexe+a0YgnplM86PVsKgIojGvv+0OMu3aUiOMu1h6nh5
glksmKNPJgyyhZRVPzsxdybCA/cP4YHO3oJV2iSfJ8bKh76Lb0TzYvpDD/cI/0jcJk+eE8UHbwzg
FTdD/9mwFd62cegOAzXMTc9Q+gA0Rf/M8ZEKJ/E+Syyi+OUb6W/aeFTHpJG0R5m9U054QTztq9Hi
CA2CxSXlSy5IR4WhdnExPQpbBt9NSYjmyaiRHYC6wMZl7u0B3OkZuEcLB7iJh+k+xzrD69lNlr6h
DIE3OqegsJijdjzR3phBt9Dq6rSDy5lbO6sFIrfKOA8dPKf3jNuu70glao0qJb4NaSKkm5GSU9OY
VW+HGD2z8GcbSn6AXJURAwZLChHbp5Da2H5FWRTx2PebiuWFPpOeacwVjM4+okAIjYYao7KxoSbL
dNuwx736TThfkDVTJSewlLu5keZtaohk2HYM9B+K3mNZGtFeoeDS1YmVTMOPdLHHu1TOhAAhft1Z
kcpOcTaGX6LCoMkduZ71aLWi20qhqEQATJjvVTVKcem0/W/lBB2euhgB56cG3erGzw0J6hdp25Gz
PS9tyNIgAIICHYkQBDHP8qivSGP5KvPC3iSK49/Kjet7oUhlIaH8WGqy9MKWf7QzqM5J64QnJxY0
BYAfXnysNOfrpOZ6vaF2je2MP/oYIv7aUycQdu+5xefrHwn8wn7EuCWfwPMGeyTxy4EUpvqtLYhV
XU/KpkvgO8gWF449BsUms56llE9Bxs2Eh4hXLO6a3bVRXOcTY5Sp8jd9Rt84Z1RqrpIkDvZGwFss
YqjWOKbLvSxE+6lKOj4AUu0CktO0PLQ0Xu6RNlj/x955NNfNo2n7r0z1nl1MYFj04jtZ0cqv7Q1L
ycwZBMOv/y5I7h7reFqunvVUdahjSYckAAJPuMPXcjCZ9Qp81kk0Tt1JJ6rpKp+IdxcjMQ9LPiwX
UzPPcj2ZPBeknOiuEaR9rUqaeg2/pd0TqpHbD0PhgwbJoxGQxUJVhOIlm8FAWzkykbqsXSXakzwy
y5L1by7GeVjHzSPFv3Rv5hkVxQAAdNf1eMgXoaQkA2of5yiIxTuJ6R+avKD3LoU1irM6W+iQLYLi
VbSg3qzXnZFChoPHbBD+Y88A2He5TmSvAZ0TSt8cDU30w0Abg6IIadZ1MegxKQa6bBYfmavpEooM
w0aRcu1azXIBOKvaozv7UwbWx/3xy1LQsK7rdNl5LitAuhr5Gyr9hUXm3cZ2aGDxqoINSo3U832I
rFA2za+lyZ8gsIIetla7xcmO0QJToEmgjj9fKL5oi35VKDbtaJhfE7Cr2SaXebhPe9Z9YhBeWz51
VswLSPgtw45+LJZLUSljNTlIUm+wDK0fKSVWWGRVtrqXNjKToTVGpyqJ6scoMSccLBNeHSPhFXad
gd7kKKPTqLHqx9zv5UnYQuYFf6bekPVFZN2QHPCEle1R/oriOCcCRpplH1ZIc5O3dH/JUA9vaRb5
KSiz5UL1tX0z5prnoF9YkLrJS7mUzSOueVx6Gnp1Wsg5OpGUXNEFDoz+ESgX7mFU5GTL34Vdmp+x
+T4NolfrxEpJPWTzXNHWX4c08/a96qJTUzI7Uka87BO90miYQyoWFYjVDjX3uPbmC4cS+EUDNv5b
NyLVt168xTor8HH6UjledCoKhzuXZD5iU7Ed7oHlUPygLRpshF4FY0NpTjSCkgJitAqALHSz1RgO
rBJ/MZ9iM2seaUUaGHMmDe903YloU5OdQgpnfwxdRgovDONuISH44UcNDxxKvQY7Ez1wXzQww2Ib
WH2A/8TB8IdggyYHaV/gJeo18MiTASpa09e+TqfvkwroQvUE5B2l1CbeJoQVnIy49J1bvaouE7iA
dyk48JdGudGPtJ4QRxSYb65wLh6/uOnY7mbhz+DPK1aACtvoW+YJRNn7DnvNjV9T4N4UTVrP7+Xn
/wM6/AnoYLoUv/89zuH/FY99/kG/hS4Zf/ET44D4P9qcSEiiu+aY7i9O45Zv/50+N8KbwLVodaDD
8k+1Y9/6uwOyBwSEG1BcpLHwL4iD4Ed0Rvgp2H0XNpD7n1C4nI9wGn07FvwVF3komgtmcNwGR/Rj
LjlC3NeEfDn7UWiAurkZR9gFciMlGcpDVkDZ2fWzU+A72s9CPE9R0VRYMgky+11jcKZAMuYd4hzC
6YWCQVBgJnDfmaWRzevObbwFHb1oinE+A4fe8iI6xTAvzibNht7+Yvl+4yPOYjbGeJ/IASxZkQ2x
DDbuHKY2OL/BJFt3+piWGWzxTIS8PpBWgojaaNY36ZqwKqqMP2AEjrogWBKT4ds00PmvcJ3fQAJ1
71m15Jh6bfoRB17wmH5S8Oq7KKldhGimccnJIqUkE0Uz/Q7V/JBbs5Oh43kqa4ynP7RI3/qC/90R
4ZbgdQNIcSH90cOjA/yxMaOpG2Xdd/ELuDKa+mRrsTZLGMjW9olBzZAQ0E8TlBXypAkGVDymBqRl
ZhLVP9ZTP7eggAdhELKTg5vJFmHWZdgsxcRUbKXE/vch6bzIQMJgyVvvclnwEEi2Zej2AJvNmFJ/
+Ice88cOmostil6DIV0mYYXggY76sVGSTykeuNWrOaJsfyvgI9Q3SPnXy9Uvb+b/AC/52PjVF4IZ
jxouDnG0P3/vahUkTos3RS/ILNmWs22KSHdXbJM3fHL8zP0y9jUabyvAlAVO3Q3un+omT0WV/fj8
Tj42897uhGwUhSbtr+iB5fs4jWifzWY4Zd6L6oHzXQp8QnAp60oDNvUpTKNFeH8Y5GOhJo5qWs0A
BxiBUJNJzaOenojHpiuHrn7C4hqJDXwB4QVd9d6EOu8K8TDMUfch/Dvv0gAEg4B+XxEB0ibyENdO
tmHuxvPzgDVohsMS4Bb9Trs5KgHKcqFOv68qF41WdYPbVux97eMwjN5kD3IeDmmivkEaCg4De0vl
WEpGK3BNet0Z4OW5oD1PRXAdJY2cvi2z3hdXLSokfaABOg4r11xSr812ttuKeSS5GlGXbZDNKV+9
cbBSawWtv1+uUBsOxdcqrfLloVsINseV1VBsJU2pcELJ+5p+93aAO7A8oODuqzvVtZ666TP+ZVwl
FRwhMCsJIAGsppIJ97tV6SQp7gmZ0xgskCjgO5xVbeK7jNcXjPoKR7cxs/lNz0ojfiX1/L709kJN
ibyWo1/yhs4tFTF8NoCrx/M2ozatqKaOCCWuFmfUVzNiUvpLJwQd8I14S6hD5JL0XhRUg/FEtPqp
OktaYx5Oh2mYwgbvYNCQqFqgJz6fwf8hcUBnQeqNoA0iu+wOTdBKxC5qF3+dHBfetwcQmQTgvSKy
RQNrY5qRwYAKopH5rJ/iATBwUfq0+HWzBwLYNvWbuUTnoUEW6J/f0Tat0W2dNALbvGbJ1RSknWQR
jMHgpDOXnpqEnWZ2ap4pfh9VFxcYRk4EqEp0h3GEGX8KcnQAo20lob6iY/gcRXNDDpas0FVueTwr
NvRyqXH8zX44eV2xaDIKyuVNJZGI9HeZA/GPYi21eip/qgrJxXFb6XBlXDto7vJXAM4ifydjmQfO
qUFHcH5uy4nKxLqeVKYx4gAmrOg2KEyqp5uFWK4YyQQrBa+Rupc+kDJrcvjZDItYPwTah9500TqR
quJtbXR63n1bpdwdYqOKh6lRLeZOOqd1+RTja+gock94NqARZqzA5GbIHHxmmHlJ9qKpLZJbmnl6
/nEcMn0vcDQc11tDCecVROQjZ6U4i4fXivKwQ4F2WaZUhte0hKGzXfZuwPoHXM+HdYjTJ7eVuaEe
41aVjOCA7wrDuUAs5ZvoJvnuIZOTy/jEpqeXqI4X1F0TVPxvawUFL7CfkY1dch4ubJ1UPXnP527G
BQTmM1TKxwxQon6l3VB/aYevFTMheg7DCskdy1F3fprbjALs6qafD2oy+6y8UIULEHPbdlC5i/XC
AaNXtZMiorFpctRdxGEKCkiim8y8CxORhmoD4M3XO1NSJBmJnImuEo3nxiHRnGP8tVnbVD5iRUZy
JeZ5YvkHPeYP7jYsQZdXG5rPNTq2AsYD7qwm1V1zTYfDSb/UVpJGEJQzfHnYrdDANq0dphC9Mk7S
3izSGWiQlrbFWKXvjfEsj0jvxIGyOXPTukFawzhHBIWHqVCpjOtbqKKRW13WPe6TAR2qFHm5LRsx
281Wgn2nsk29vQ7D1UAwgpZJZHsSkyQnGwQe61hmu7n3vIzo3GERbbkzzxxmOMGhR9fh2pTE57rY
bPmXcgp7vXjSTG8pvhznttnlOHDxSbetWEORk7Z5fFYv9cLPkMgYOguvVoetsm8rRmlT5swHqjym
YQ3tJQra2G7vsqodmKXKAgaXYBCBOLK3DlGaY5AGBp+Va6ZNJNXORF6J3yQua/mZ7CK9L+WmwvI1
hDLDQkogXrE9NdQ/GT+ZGOwOilHkXaBL1bOgVNthHHvC7LdYMVGwZqUHBQ6j8RmGvwOXdq1i4v7Z
LjmO1Nxg4LcpI9Hw5gVu0TEIUg4ty3HyRApB2g+6mf0BjTjD/TKZMxW5FVuUcA9NKyseKag7HCOW
knrwsjKNMZ+fy6AlxPoZXLHr68EZ6xbd533esauG2zjJRqgrWmqrawD2OkDkSK6jrUv22N5GLfpo
Z2mdFOz2ah597tjPRoNRqtGg48XGgYkYAZPtQY/gz2VdpqP+2ezWDgt3SScdDaBWoLf73oDs/GAZ
rEpnC0QkhO1CGh7TefQNlGsQng/orOMslFjQ/VABxWmW7m8nMQFZrNn7blQjRE6zxA48BEadsYY6
PCVOvapROU5Uamiem5Iz5qyjbOdeRNyps66rJm2/p+y5VEH8qi5eXMj3HXIDXtk9jqAZKK3QbsEa
Dent+qxx0KvRvm1VKGjvu1TJh904CtSqqXhHkyZ3mqV17hQcqwgeSIVRLHOEohAwhRbtY9QUwB6s
4wkDDkxmlw7ow8r1Z6RmVrRUZ/kNjsDg3nrUItwYNTSE87WEoj1HNboqPL82MolieSITTrICAYNi
XFA7TIvF7AAxIZd9Rnc1GuAr5JgImVazU6GPP7koQRzcxRniDhx8sBlOeyBotPJcNB/WM1DYmqYs
DUusHmvbz+h40G5Zx6KID8Co5QbD03E5ixCSMffWaCX2DjqqheWspM+MdEvkCOOqyevSvUenp8vq
vdn4c4N3KiCW6W4CyCMvjF5Wxg2t7n55kBWreiU6z8OM08fTFRayRHQN+dhJxMu0MpXfgD+YliLf
R6nMoPzWboDvGA0khzaH34EPCJ4stJCql8RuajXBNaWu+xpmwsE8aqAo4a9sh/KsuZdR1QpdmjQF
ntZRaeTeZWj5Rp7vldfYdOFeE5heMrTwfcsHu95YQs5oJHqOdLBA6GweJruq6xLLvo0JZsWzbsa4
rCHlj3WqD9SmRLVc3I+zaBp3Q0urixTxlAn8+4A2kSAai1BJbHbdNOtYszKQvEj3nTMpfayEbCS8
3G2gw8eOA5zXIXEp5yPsJkwdYabGjKYI8tjFiOYoD9aMwdnSxgYhqUhaPP8uRFJmnDKywkiM9qTv
8527QdQ6+vP6XN+7n1kLdwt6pyzC/dCWqfcVtnvFrViN4VNzijERHjbN0Aq2SdH3trrTGl6NvXdt
ZCS/jiaxG2rb89iwl2VAktj0ImOMRs5wjCDMrbIqb3EOoWsXhESVTRpjnJQDUtuQTI0CWQKInCg6
siEitMQZjSK1S2gyzqFkgJrK1ycnOK2JO+1i3f+jfQ/1Z7lVrgYmresonPgyM6vRllgBzcIOaN+j
bsyOkrsAEJDz1hX2elNFTW91j7AqdbyKMzG7jS2Hznsax7aqdx5yyNU5whOKY1E2jY6lKnwP+CI4
mXqM0En1pPUD4MuMCh3aEGoAGWVVJEMrv0HDBfCb2QmGnz2cJhbAIJ3Den2pT6mfJ5hr1Yxjjucq
Oxpqj/ruLeCPDGQTu1lY72fMsSlYDLTcR7aZTN/B0BuAew7/HIml5RVaDQ2KJSS9VcI31mCMUaXN
rWoO0KRBxpUhS03igBtRoq/9tegsbuZ9GjkwLevBC8xB3tEQmXhiFLQt5ogSqG91l1WcqzHRmqAm
bkoq90WWH5LGi8vxBFqJp+4Wmpo8lbU0OqPuukGlyUljomNqcVBS9x5XI2buHIqBh6LU15IihDWt
09HsfLlxc/SYLxEO19G8qpuuEweziXsVXOH6ZNfpuRf5JvczL3CC8ZRzOpNHVTlB5h2wUP2KIBKp
s3igfPxCpFwdqFmFQXjYWnqBOYDJWnvf2n5BnB2/n66JUgAF1wMezLxQAKmIAj0H3tlBSU+vxwh5
ESJrkxHIfqBUUPGBf9e/TVTSLVdjQRU02EBrocKzThJfh4a5N8Q6mHcafbfvrwfmisxLgfcvk9r1
bHzluTM5Kv6ugjFOuwNWoLnPW92yFgpa58QE2c7tMONukC61wYSUiBYgQRsXPU6Tp3wBPl2bAhFA
5nbAw5RrVUvHI5haNeUhQ3qc4zVELAL7czw9u0fVIXZQrvp8ANUFVGB0nXN3tGQOElDYrLPStHUS
mDWwtu9Ma9IT0rtIC16ReDLPchbLfOaMNvkTmJh5UvvJdtr8USXWxKBgV68jnz42FbFGTwuIp02n
EN729mdGTKsoJDCY4pi2LUiK1uFTTM7SbWfDMKZnRw3tcmUaimaTk9CBxtgz6eLeOARe4wx3HghW
1FoA7DP+BrKYOmb3Ah2FdZOlk3zENXUgH+OloO4iEC/MmiypUqFdjxAw7bFOiYoYJRT18sCo6x13
sVpSxpPWbyoonOQPLCdPcHnqFaBG+NqGPdk7NL6YZLIFPcrSP4CJTUhVchymn99fPVCMOrQqjDLE
FwGV3aJvN1IpBG0QKBgbbtOInFkvScDPY/XFhOVZtQzIojNuERqSgUSqTb/iZMtxc+EBzyJ4nccs
3kdJNQ3X3uQv/UkwYH12CHqbnIKDzXCJD5xJKrZOrwAdTuTqyo69KmsrHYnSbGEXR1ToLWuEy4Iz
2wl9UItNioB/8Nb9MLI7b8NY6SzwPbGgdaVvul5AQsdr3rIZQqIMFjJeV+F4gVPPmJqs/jGpKqY0
RS2ZWx8qJJ/K7ZQMkZRbY6rc/MJvKI7wi8vMikJaQ29Ykmk0EtSue4TlUfDB/p1yJ4Yz+aNTTzpD
B5iid45w6nWgW8Io4Fn+szoVNSPQ7SGgKqRIYMEd1YwCGpQjAL3xaYqkzjNVYhSJ2BiY2hfhqh86
nvcPlzyuBupLkp7Co3XhghA4fSyNzU1VBab05JPwRl2Sfl8aCFUbHF2fP93vl0K5nBgX+AxIdyD8
Hy9lJ3GzKKoTT6mLNAyRp+c6iqCQzZq96/NrvVVmf6ncUn7DF9pykOp0QaX/VmrvTUTGxyJ3nian
HEhkhqRE/W0tpAv2do0Bg8VZuHg1m8ZQAd2miKIw7CsAmtrk3VQhdLk2JOXVe8/7zvyzoAukRqcI
Fe44nAm+1458+vz2fxsq9LdMAlsLcp5l2ceco6lDujseffEoU2viPjigdFrI4UoK9Z9d6o2bQ3GP
0XqrVh6tOYNaD4rdvvNcDK0ubbVzo6eenSbiqP/8Wrpc/uukwCpwWWehQ2kewv7xYrNTUMSoEtgv
kxX3qftKKgVI6SQCt5udotati8EFbqu8bZ9f+Hg8aVgQter/wB6jPXS09BxAml2Y5f3zhBwo7xAi
2IG6iWxDv9GfX8r6vdiMEgG1K806pM1kHg1oVtdWPiq7fMHpR5T+IQ2j6r6wJd2UNRYlUdx8mcKF
xv55nXaVZ26FSigHZPQp2d/AdEcT4h0IioTXGS4amH68ASfPcxV3wYwSsOsSg3x+079NDG7lIoQC
zOzAlzxuTFmw5uzJNqvnapYdd9HhekOib81ELj/TiggjDl7az6975FZHZV6EzIrNtmfZrs1m9HFP
iDQFtemE8YSYp2Uva2hxlPOoHzRJB0bPKch+kDV3c/9xJq/n6Gy7Tsci5IwEMmD/R46wJJgW+RRX
FvaJTuURFeB67P5xUzmeWQIVWPC0gugEwSg9XkVkHKldkWs8hkngDPMhmoMMN4PF16eJF8XjH3fn
4xYKWAbL92xbcE2Yj8eMnA7tmCDmrXhE90+vWzlxLl0NKUHQDdgJHd5FIakxcffM59cC5ZHuC4FB
KU4+n6njN4iuKfI17BC0SYX1G1cYF4FJjWHsfKd8R5VlThIKukHl68rX51c6HmWIVSZPq4lIPh2k
4yWRk0MFjpVZ35HO8tGHaQody6UZRY0Dhgc6wfr8gh/JgWxFgjbYm7gD3GRWon70X3jCKPosnLtz
972r6BMl2w5dByIC4oeZeY26tpiAD6bxnIRr1GiT+Gez/98yJN9onb/ui2Qljq1VTCCBYRzp2B/v
gIJKUliNX31vE3OOqy29rAWNYSRowmz/HuErDF4JD1HE0KHOz/6RIaSuDpeexCzjZHwfnDITuhrK
CzVz4NUusGqHjmNQ8V73+VgHIL2A8wbjKrVyyVbrj0LHlUjd4jyGnJfJGYlbHT10IPkA7+dna4Sd
9eYSW2Vb4BipLZERUS3K3nUOCJ2ITfU6QzE62yfh71M4X3LlNSlpAGQPHQ03TddwW/57L6snC+aU
yXNb5xdQ+9+SI9vSeWWUwafRNKcYCfF1EGcdRXxbTUrXI6ucDsbn8//bgvNdGwY8dGr4Jb8v7YEk
PDHMZf5Ww2Zha40bqasF4SJ1sPyzu/P5JfV582HCiUrCt50PwYXA/43p7xdIxffB+C2MYR472yEN
PXzuAhyfjEuzB3sc4RYSDtQbJivS+ZNRlPpuPr+N4yd3EM01CTK0TCjv3DEttkKBZmQuk295Tafg
NC07Wd7b+Wh353Yv/8CGPd5BHPIY36Go6qE/gYPN0SL3LDNOk6bvvyv0CZcHkfl6WWRZo5OQz5/L
Pnql+fbA156tHhQv6jfHZ3CME31RVMq+r3ppBpuISj9+zzEdB4pCKdQR3gUa3iX/51PbZF1Owgkf
yBoFXMaGDgjVSqoDun/fjKgjUXJbgDTdmWnMkZjgjzE/Q3FNdAV4MnTFLEDhlpdQBZ7uqGClzG8r
AzBlBa1KELbFsaGbqpYq9X5N7pxP7YlhsI8W4EEhg/2B83w03owBgi2OyXuK9sLvcYgQsQxLb5ju
hzLTQWxU09UDzTfWFJk+H2+tf/zretZzyuYFt1rLhAS/KVeMdUP7wXKju8Ct3641CLoMuULAkaOJ
rZ4t6L33XgDSYRSqCaAclJH3T50adDHNGE0GVxCmcHRTNmnY6eyyjyi+GXk2GMt5z6vq0extynzc
z85AbWGL+BSVpHRhU1O7nz1yGqu63wq3zubdWQITn6GdqlH8Rz9TgKz9ilcJMaf/XsVTFs0CiRtM
omcyswjwYVDCgGbeZZfqHszPbjNvJGs3oz3IuRehc84XzlY5Ui38fEiDj9OHJzUKD7ZpA1gSnIXo
LHw8E1qeQAUooD8XyvG/Zl0l7J0NkuDg5UHj0g5L5A6FnfBsxqc62jRuVB1KBGYfVJyaCk/NAdRh
Hzur0IBfvPLAwt5HlHr6q2LqIXklgbKJTbPrkq70M1jcvll5nQGOnban9wXhsvosMdP+ghMpWShs
JSrfGECQ/1qIzhTqnqgDrVAzN90NBfb8wVggQAGix+dz3YfdlcuplO/cwoD2NHdqI5u53RJpFg8J
kfFpgck5fdJGUvmu85Fut7SK7+QiAjnHGKAhRg+mtQH/79/ZnM+PTVJbAqqol1Dti/t+b2cVGtFg
th9g5MF1wI3QrTbocDXf8iHsXwqj6W49t+8Ji6LhkE1DtqOjNgO3p7WKHuwYpkgIuiUAy6reInqm
qG0mWfbXAPOcBlMEhU2iwXq3ZAPVYxcBLwrjhruGQX/tSijG9iz77xZazffJIJCZnbzyDGBounXT
OT37fEV83KxZECRpbGaCUMG1CRSOFkRNpdRvRVy9MF/TVWhH+Al6RQ0A1OtM7/7zi318od8v5gOU
08c8MdxxRIKwFaFdF1YvQLxLMEKTeWdVtCLgc+SAb52BUklcl/jBO37+h3jst5X/9phgdehusokf
JyOgWENo2F350lYVNR6nQLx3VzoWwLfPH/Ltm/77GH57Ste2weggucGBfFxvmewytxUZ6Is11rwz
js1xsaqpDSAymRT+TQXU9CbF57ZZmYWAfOUofAz3KsX1bCoksC/Aet6XzuvC08po/XvO2544aSjk
Q1kSvNiyKgGcSsu9NlVW/UAsJTiv6GRcI6Bg/xVmlHRWFowB9C5z1DvLkHVs+KVHoTOnbW2NITXo
LpxfshrCFlXlDpy/MB/NSTrrhfn7Qyx0BMJjSHQYQBjEuKAYbR+HBJaBaKUbzMuLO+jBT1In2eNd
XRymZXqsrLD45hjhtBnsmP5g2xketKxZVJvPZ0boxfxhZnwN1tTQKXQ7OMaP8kIrj0o6bQlOywM9
NirPSLxPgfDDTU9DUW6Ui6AmHO1pWCGnW9IYrcsDmN/wQjWekqvCj40vixW7B2fBDg73ufA7DkSV
WHe5cZHOlX8+O/O+ckrnjnZBAemaSVt59JCxVZYTHcqs7qO134RoHNrUqXbY7PyYvSy9dPwm3UMB
EIc0rpsvpcBhFPmUfniai2S4R3chvwY5zwHhTda4c2w5DiunS+O7sQixMUlakwdIJuhMSsZ0y1C0
xq7Z50y8dYURnKfJ7P5l0QBCTDTHJ/wPy/5jss8UM7YuhTifQwqc7LHQ1kD3hHn3o5c2dcWl0TrZ
A/YV87zJ28q8tEZtvPf5dB7pyL1dktiAFAftJyB4x3pFeMFjW83R+Zo1GaxrA78nSNizgV/0ku3o
2Ul2ehF3L42DWEEaT/I8TUPz2lDYvX5+L28KIR+XFqEm2yeqZj5I3GMwYDdC8QjiqnqNJ3px5O11
9L1Gf19t2hInsda0c4qBZY2mvsRTa97giyYOCXDYDSXFMFyDDUAroKs9/2uK2ZXuktBtqowe7QQv
7Q+tgwmBNyQx1k4+/rlQm+xx1c+WDZuyQR151SGMuA5KDFD3BsOyy3JpXIQe0j8Az33kviG0X83T
yHGWCcTPYnR7UZe30vy8BBFBRAlVN14VbVGBvoJcvFXgAx6EIjUlFulvoTJUJ0lZON2q80GWsRLp
rK49CuRXTphWoBOoU2FOONGClV5RxJjx+M3F2IQ9Lm8pIv9rxq+2TsBxjd3e9GL7L9nV6dcBHeAf
bmqnVEVVBhP189n5ff/xXfIEENeUoZif4y3ZsQEN5NOYA+anPrAKxzB7AhA102Bnysip/JelH6IT
qElPs8oQj5g91ZR/uo2PSO23BYvWI2GzA3L1d4EtQIV9ie9w8QqTHibX24R4y5AUGJ15cmcuKrxr
0Trcoa4QbZswmr4lqLc1rJPlp+jhvy0PHNWy32/G1W0Ytg4qmMeI3aUcRlVPefYa+6Z323pWf2MX
+N/59EDOOBeHywGyz2mDS+EJbFkLTV3IKSu/kNNV6icBgORqVOepMTg/QM63YhW0af4nEZvfQgZE
soDP84qDmSap1D//pYyiymguw9YdXmkQtfE9kYXALtF259XQm+rS9lRO+7VfvACRMlH/QMLBz1cL
8jbjHgH+/kGERXxuQtC7txGLppnIKbDrsq5guOPMX7styIj3if4/nsXd3Lz+42+PL2VabdKeJOVZ
wpJ4s9I9efnH3zhV9av174kWF49p9fo//MVPooXn/T10PMEJAnaZhC8kiBux2P3H3wzoFKxU0hfK
hDR8fOLYn1qSro9XDgcOLrnsvtTInX8RLVxkJql+AZg2LTIGLTP5H9jkfgyVaWYB26eHhpQaXYbf
t/iZBoQjZ63UGG3ncCtmDEm//DIaV+/nxX8h73NVp2QD//jb75dATFMQoyKaBWbsrbD9y2pHqkuT
cMPloCJnlS/ByiDMCDyG9F9j/r+4ir6LX65C1DJNIuEq1AZ743s9vUrxh2j7Tw9yFGn5KUjlWnGJ
Ybn2zesZBfHl6fOnIEv5GHPo9qKl4XS+Dix0R0vH/L88SE8ulsXgDA/CqLrnGpk9tMXN0ab4yKVF
lBc3jlnCUisGqJC9Oexw8IUUAbN8T3t/3KfAMR7sBPeMNXTJbNNJ/9oWpRIbOL/jeYijBCzsztw4
FKp3loqiW6zUYbn65ZDd0RmfOPL87Kz3FDJGNaIMQbPJgqDfFrWlDkPWrUVI+RXGL2brueEnF2iG
az8/LCK9tMNEpRugXZqFf2YGi4cOl19RFhZzcmG2hgdPriByNBGgSQyhkMMtB1xdJ4m575AP50NY
Lvd0m4oNWAJ7nfktMuGlj6Zb6WwD3EU2vb+UgJj6c3Ao8n6qZvd6pHC1N9AG2dZOl0EnNbFWGSx3
1+cBGJupsS4ClBS21COm1QRf/sbxJV8C8e7cR657Wy+BPVPZ7a0LUKm8D4gwrON6SK6jTI3PQIjm
a7VQRyEMmvy1rzKuly6vY+VFX5MGxcxNiSjTPSJwwtmAO3ztOkw41gK0yw+jdSfSwIxkJ7RRQd5N
nnSvlTL5Ij3AEKEuauQQ5Ar9q2btgQjdlIBWsfCNHCr6Ln35SFSYfnJ/OdIY0sfIPjMus9h9lT3m
9uMsh5dsme7dxX4NwTZ+mwB5rd3BSL/KfMpOzBmBHVC5rbVHGv5VM4/DVTK2yyFr8XvLEFGbViJa
5APuCxiCTNxHhg/MaYlO9gOYNX8NsNU/K4MBzz8srbaO6Kz90I/J9VjY2Ulc4eQRdk23G9GJ29e2
vSC+4XnxOozmiFr4bEJ4LoL4VCCOhDmixwXsxQOgkMn9WAZQAESmbvN6GW5lE/HLXajtfiEbXINT
xdsSVswp/Bl35Rr1sFUo9H0JQoZz1To4VJRo5mxs9s5L6hNZdkJBq9w1BRBS4HipFa0HIL837hDF
iKCl5m1WUVekZpmKL5g4ZPsEgMvecrvoKfIpcbJKjOjSHkO0fPIE6bCVC0ljlSGo8mVOOnszx7O3
npbYPZ2brj1v2e5v8EJVJ17YeFcRkfu+bxLnCl+d+Hx0xUNUtvBQ/aQfqaEqE5Wr1rNP2k4C+Bqm
YlqD7oieSNSKVdiMtVw5Bgaa9ZwEP9wsD34gI0LDwOjHsw7D1idICdY2HloXD54gMLdgykJKl6Ee
j8jMPeqw0ws+UIxkr6ZiC6jAPFg9VqIl5f3zIo7dOzjay5bmnEVKbwhrH/iVNkBxx6+BHanvVSSS
axOE00GlduFt3GECleaniu4rajLPVt7L0xZE4OXgTONj5zjVRTXE4ZfJWpw7yNZod/U9VP6ptcTZ
SCZ85SgI+HHTBVfooVe0KsV43YGEv5rwurgEMeLhWwNtuW9DcZY3sN2tVqh1M0vvtpkd3BkR4TzA
ZA7UWpg2F2gtvXlRuJLXHYFStVrMKMfCwPPEBp3Feqei0SQQ97AvToo6uW07lb2IxesPlmITyo2y
37M0EInzQrFr5qYHKwgUZgOBr99wqrhbmIjtWTHipaJdrJK7hXJHvMJFge8UUeJtstCPkAJDXIy7
je9sq15OMQNvz+B9zOtCRGm7zrzKzFaizMITSjliV9O0RnktDk90HYfkYkJLw4wNNOHztOQBqKav
UWNBTiA05RZseHfyzt5P2mDeRUlkbP1IsxJtswjXKpKMwwTsB9wQfk2QV9qnsZWSbUzl1wWw232S
mSCr2AW+kzQu21r5/kHamXr1TUjuNuqeZ2/cdLCwRbAKELOEZFpbT9KvEHYr4Ej/6EOUCOd+QiTP
MhEW0FR2u/LEbZnAQacgWSL6IXytNoBydA+Xa6uCHNova3hhdIEpUZTUClj6kmisoWABPFatcSaA
I+0UWsAkl/1f/iT7jQIK263czjG2OIvMF2+yCXYf2zeo70AxdpP6QaVluZchVVyUD6Jtulgm8FSz
XI8tcjHmpEnV9fAYhI48oRkS5Kt4yMQmiHLzQPssZ/Ps1GWIuA9Fy0QY284K0wsP31bI8DIOKVvX
06EG0IntG3yRk44qBwLugSpPs96Cc+3Xnhy0FtFykFXDDZuTtxxCLEFurak3v0qtiJe6WgHjTTZb
wF/Z+yPYqdXSDFw2RYzidFqoPltAMZH4aI27JkXDfmVMTH3gLMha+8hNDFiAvLwx7zGT8m7LzhNn
kQXwP/Z65KLbmMS4jYxgTzTanYCPyx+o3Yb7qmrRe2g9YysAKKI1hYJD/KbToQ+7PkRpysj86WrE
LnwLBS5c1yGyV5ii/H/2zmS5bS3btv/y+jiBumi8DgiSIFVQtWx3ELIto642anz9HdDxfdeiGOJz
tm8jMyLPSRtEtbH2WnOOOd5oYtJflLzO1kXFA27i+tjPPNErYLntGk5X8ZrwDd/B12seUCcjzA3t
8MaMpPDQkpx2XxBksqLfB3FAVMXWFpr5paUgZeARq8FlNjBN/tdhr6JGvWnJoiM0Qe5f+yKQHnPE
uTSayCz2bMn8fZ/Sdgx+TeSYr0ddGzayXinXcCck4ttTFhltIThlareWjDH+iinLvnVQlm8kuTOe
ESToz72Q9OfEqKZrvlTmJqojyZviWPJgOMBqCYLyag4lcVdGebHGupWvpZRmxdtVbw26GmVj2wc1
lTdyQUqKI5rkwhCw6uoyKldFNw+rkgdxQ6SUfGHBqloXSMN3+dRi76xzBSyHrPMSo8ncd6h7DoFN
PKKSw99evT3Ls63Mt0Q24Xthh3Ix2/F4bTVYOMBFheRHtX3t4q9PD3Kd5DsS0s0vThD0SORlnW1r
zMdQnnVu/wwYHmchZIca0EiIqS9fAYSNWAKVBf8AWjKdxmsWhWmnVkFxQJJPDjVJLiG8hmp6kmGo
Gm6Bmng9d1OzsZTUucycKXG71EoOWhpJm04DMqJ3OULyYR5vFGuA3yKq8VBbDZ9uKyraLYY5EBDj
nFuppyoiINgOZ92ab1O/c94GSQGjlSti0QtlVeDleOgg/m46FhxqIDbqF/Ri20MNngW8jNlDnweU
MQ1Kta9hddI+xH5CXnIhPTA6h2Rg54S9YaDGNdVDW8EjzKvZGlXizm8MbLuvIStVPbQHQiKeZBSZ
67yCAELjR/n+Bp3Uc0CC+jDI3yc6sB0mb3LlcD7AZoXOh3TSUKGJwVUVRPbszUGf1nY7iZ09qSAp
tKkHSJo7Zj+6pFSx0hWNNt/KJtgpOlMIm1cB/+OB2IwQvSQEjcuulZJVwP/1JtEUYmVwQwV+oyT6
Npa1eZfYgbkdSPhbzuhgRSM+HMeIrpU5VptVF+f3KmknaxiBxXpmWL/FhdgKVzMm9duEtpxouKK+
13qNnnQaSxeQyW46vIwujr9oNSTSq1231kbRyVzrQI6RnUzQzcRAi1wPVk4jbMTGtsWwLsFdbIMA
PldBXUKSmiHA8NaytaZCjACCGfmqpTmnwnxYpY2ZI7eVfmBaP4xqo23UcciXuq3e2ZGlYgGKH4Yy
IvPRlkKf1WrLhehXCpA1L4SXCG/M/iIVpAu0CQhBN27qwEOHHbqphlNCtltYhgZBW5lVcb5FZWBL
6RiasGIXgGaCq6qIQrKI0YyYcQZBG6lxt53nJPoWdr3hpyhzZ3fqxn6NE6C8r8gfQBQcAp4lWii6
iBKzuimKtPoihaiv+arnJNlUQM+IQbu3FCxBXmZX6a7rp3mvxk661elx+wj/DQBsYa3f6Db65yQ0
xX0V4i1C/23BWRtF7sEhMNejJQI0NFG0zRxavUyE2ZLj69uHiTLhEG7r746Y8wuFqCf4OUxZBK6v
UCN+G11xml40xXfKe+XrSML8leJ0BH4L1Shv+zoRkkvWznATzIxfW+Q520SKmg2xjbyK5GrBInUk
IFgI+UXn4Tf4rkd6PSCrnaeDrrTJbWG05aYjeuIrMzSamSPmoevJdtqvhKtbe1Kxi+dgsmSE/UWn
PcnLF9JUGOnIkR35I0Ljiyi29asIccZz0WqYJ9t62GdG2F/grk9/tHoCoSFSuLklHtAbfEP5z7yx
5FVvktEJtKpUeUUqa6+kqn4pWrBFJqI4psp9obPXbfQOQXqrP2qFla/hKCrwgvo+ui6l6TUlyu2L
WlrFmgwxe8UsYcYTkyWrpM8xThoR7icR5ZDxOmkcPHMSrGRJlvhJ1WduRYeV28vXdj+xqwDXrc2k
pCK4bqqZOUv+IGXwvwqmuiGrvEvjxvYKBz5YqlTP5KVqeJrg57gyHMHOM6iMt6Vj5g9lmpeX7Zyp
OyEg5VHP5zjDNNh0MBIkX2sGKffZLpnS69RmkDkHYeyUzrSfWqlGzVd19pZdDFY7KQ4eoc60l3wU
sxtKxeRlVLTyManT+kvVVaO1rSRjUvDG09Hc9qURGIiKKGl0qS1uSXEaCjrbsGBSYaq92zG03vdq
94pWD1Ya7Z3L0bELmqjl/KOoZBMnsEWGgZRez2VPlGijSdm2ZfC6gr5VosGshghMddVeQ0sMrxOK
Iby+Sx4dOUU1YFUTDrBI1Dve/5+L05H5cttjNUXZg/mjnfdO2XQ3Kd1vTyfE4WkUDcmjk6WsFeJi
bxuyH79rUvVNT5rhG/TZ+7mDm7ux4Nt4eAkVRPQzKzuu8hWvWnZvO9bQ4vioxZ0hZ02+IhRpYxI2
uJn7voPDE+m+ZJf6Fn+9dammJjCbVHQW0wGHvWmiht+NyWhg08mla+AmA+43Wg9sdfieQIL+FjA+
8KrQedZHfbiQK0Xd8reoXj3W7b0e6z+R0ooD2tDpezgHqCxSIKNctym5cpx52PbC4oqVtr2tw2QU
9Fe4KFpgPVt9pD/EfSmA18W8sMKJ3KGgppoi09kYkrFttUi9YQ/yxIKcHsZqNvfo/mHmDwQzVmTB
vpQOqb8ZACJ/GWNdA5sAmEhmEdxXXGr+2BiYffuhuCvmJqTClW7zPMeiaE/5bRBL5o1Vy6FnJqZ6
rUS99kthLrQqk6FaY1EJ90ERdYfCGKPLzEiNe32hGkCMngOp+5owRIGl0Wxzltt1X2mVx9xQvg2C
zvQJaCY6tk0xTvVadt+y4rrdWFRrx+nlrci6B+aaGOro5+81VJxbZAbfIqew/CQkYxUc1LhnIZX8
XHP6S0o5az/owDGbsE6pf8viV9cmfexlbfVdA7L+tbHx37IFgOj9fcEkyBdK1QUX2AkSj27JwMPW
qA+dKjHelEDkONdxJkIwBUVdgxEQZWVs6oIZ78qOBBjDSWQPBdYRNzcmZxvFS2oCLawHcNOv4wjM
WZ4pVUStib08Dz8wEObwodR8RVHFJqmG3DgrYMry2FHWbCd8CQDonvff+MJ0+ymHXLrSUST5VIUZ
JlH7R6PGEPPkKVjJCd/XaRj8bjRfLLYgYzJfGkK+pYYy6ZzRJpI6W/mhO9lwoUMQWZu1RiMlLcQh
DBS/d6TgV2Rqxo0hS+ptMzq/6lGXnkJevUfGoiLyUO7XSxb6GHi4mCxXKgxMoc7YrdW4LjyzDXuy
9egAfN4I/dgFZQSK2o/xloMV4niqDQFDLXrJBsSg07/rJZpxcVXyTNZb9uP5GaL/h86uvRwNMfqi
RYdOcNRztUYcQtAa8KuVITA8ePRunFvjOgurzPv8xE4ditGuhTgamTBL3/v2rtyYFe1HhROL7PBh
THQ+GRh6ruT2rIvkvbRv6SSrqK/x9UKWweLhHPWrFbLNp0zjUAXjt8s0a1PfFItHjofXrcOR4GfG
oH/bJOegqqIpGn04VDHHBzXiQFGlktnulHIVVZi/iG5o2bEn1c+MHt9Lvv89P15oRhgWolSYUe8v
ZcriP1eVJPx8irTAzQIpYXGzk12q0tHMaH/cVJNCBzGbo6suG8+pA5an4n/G47+PrzGjR8q3zGiO
nhqADlUkp2Hj20js1xRdNDLq4fHz5+X9rPDfgzBelW10bcyKjo0gI6CnqXVU4bctrVtrAC3jhpYW
XGeqPPvzpI6IaJxxjRZHbD4/9KnnhxQ/6CIOw5sPA2asUJhPVA2sCtCBNYYa8ueTpRFsSXJWuzBN
DXeK2mD9+WFPvfoaBDEETZwuKWvvb6vWOGZpxRzWqpNsr+T9o+nQ8gtNnlrH4vn9/HCnXkgC2RCz
I7W18aO8P1wo0M7BXeVwTWs81Gq9ZfM/rmsMrGdWmaOJ/e976WB2YQfOQnMsVCSy9Pe9ZD4+/EDm
wLOJzf8ntvrRlZpMuaKlLG9Ne5ZfomBpJg204j8/3VMPLVoWdEI66jgkqO9PN7W0dh5CWfgagotb
oyMMowpZYj8/yqmLyi1cxlcyg89jYZpO9gdqQZaet1UA9QOjCMynrqIn1Zn7d+qEdACNto7gjxHj
8lP+mJelY1eQETuwoA515qlD+c20y2+fn865YxytpLHRqiYfauErans1m2ILweBcstB7Hde/DwfP
n8LN4fGwPjwcTmIPQm3BIlG7XoWdrO7VsmBQ1g/xl0hihQEFKx9CJP5epUFVJijp3Ir28dVDAA75
C5s+Ynce1PfXUgdTokmlU/uhItD0lO3ia03ry0xKIKxWzjnx2sfryvEwEzjUUUtu5tG7V7OtsifC
Vfwc7+mFbk63FnSQM6XEx2cRabeNJJTWLpoq5eggTqi0BNlntR+3YbdqqjJekd1waSXMMj5/TE4c
iZNAW6cv+o4PIW8Ohth5mggFZ2lDbSQ1FyCOHiqRPH1+nBO3ScGJAaLRWKojfVm4/3jkTTTdmiOs
0p9jeS2yF9Arq4TEdsC2Z0SO6sdvrPbuUEfLBT0qc0nIIJKld2jcF3ro5oOFVH10eqJv+mJ+JGY9
3xrMP4RX63T3ZQH7EyMbdOZZbdcJ09+t2tBGywWoRgZHgHUNO6n2rTYC9B+i+QrXPg39ugDZs4Cf
2Ve1a3yASbu3CKq+HsqODjZ25wxNopW4gxnPZ05Ufy9jWl4/vuDM9WReAMywx2qqLENqB4iNa9pE
7bOTL/q+3r6bTDN+yefO2nfZQljMIL7iw95Y6UTPZDR3JvkrscFkVqkJD1a7xzxgY9SaEXEK+R1o
j6s5oLGUl2m9xlNEvzHWLLTZiQbveih7V/SqtZcSqVuNeqn7zLYHr23JQuI4iUcLz7pMdbQMSeoE
q5H12nPCYTVb4ejplCsOV0tFbe3MjfzdgvFz5qN14lnDFqEsoEnAgKip3z9reBlJ6wbx4cNTbi57
HKs77vro4zUijGAMtMH//OH+WPCgoUZ3CQ0Q2csH5yvZD30/VHnpO3ark5RWgnoLRXtpalW7Deyw
vYxovT7opEP9lWz87RGgmoOhhueaTC9ruRR/vFYCzqAUdWZBStM0fenNQflWM+95MBQzef3rk0Tg
wWpEr4P/HJeOzEXZb04dPoReMBUhOEPQru2gcyeF2IF4ie1Vw4CdiHOVpv3nBz+xTC10DyKpF+bk
B+GylYZkUKIR9JugjLf1UDyES6YemAzx12UA0mTeJwuFEVrFY/MWPaAmJKAr84l2eZ6mYvBUGx2y
yDTtrx9Tyg0EUwij2H3gKnh/76qmLLsQNTm6gm7wZpPGq5Yc4DqZGxpPP//2AuoyVBjqGwC1yDmO
vihhDGZWR1LqI6vRfGLToB4NEzOdJtPSc8mhH19ADkZpQ2lgMNA+/nzVaEMis8s5M0l/iDTpmRig
n8moPYSDeaYGWd7l9xsaDsW2FNUvxgkklO8v4kKSnAoJIQbxT2uNXqlTGmiusx6S3pKakqnnqtHT
R3QoRZ1FAHccBSvplWUT/Jb6tdLvU6d6KSflQROLrJgMXDfq1Mu/v3UU3vioqDo44tE7bjTsO9rA
Sn2p6/ZT1vu6nh5iUz5zmI+FjY4Ria0hol+qj+OGAnakMY75q/1eUpfgvULfVUDl1p+fzMelkqNg
R8QAouJMPPa5jBLa5SRRUl9AdCFjxYbd3f2yCvM2qVsG6va8glZ3ZpVUP34pOSoLBzkCWNI/5EoG
+UzSQkQzwTHIC1yE+nzrqhScv8OUfgbVh4Ib3JlLMFGKWH92KsZesrVtxzrcgbrNNgNlERzV+g7g
OSmOVUVxsJQF9RL2gCzOfHRUwjQBmRlnfv3JG0PAKk+cglz5+MYgSYBTofPq0p0u1snkJHtppM/5
+Y35uMJyidBVLvJelSjn4xdJr/mMhGXmF3DV3LLsfTlVHmyrPVe1nHhhsWQvdifTXFDZ719Yw8q0
oqoLFqKxwt4nBdFuNOVx8/nZnFqBTEoASKlsyrl2748yEw8NeVVKEQ+RHNJbfKYIWiK7oMm+k4vw
91U0e0Zkonwylizq4x0qGYPonyNe0SkNfi7XTsTmbS6C58/P6tTLg7UBTgFXkBM7unZjkxbKDIDC
z2LDvkknhRFbYPxk2FJuRGjYP4aMJGO6hc2ZT9WpNQ9FrE5dTafsw6aH1qkcaXqfYnNVD5D0SKoI
NxXOkmS+Z7k+c7RTDzzbHpWHnZ3lhyYZoZNISImI86uwSrc53u7bQSX96vOLeSS8X2on9uBcTJXP
kYbM+WhddTp1hAlawzjrBvkpjuRyI6E4dkGXLraPxhoek8XK0ZVtf6inIr02IKlsIxtNJ3Ahk8Fy
UnlKTZYfORjoMbouObe7VU5eeVA3y5uJ8/bYsSWCRjYGbHk+TW7GBG39orROuUJV1uxiy37uRroT
VhUxxCi0+Ckd+mYXOOU3GNCr2VxSroZc39FFclxzwunm4LE/s1k98a4x06YEteBnLPXh+3cts/gN
8Ui5PRTzz2pWMFBUiCmDDP3K9PL5TTtxObD38GIbS6P2g3NRJeVT1kmd8+dA+SnTcPBy/HLNlBW+
5YAvoFXenqkwTrx0+OcVk4qGL9aHErsX2TSKsOT0ErzhOMRXKqod5hhixlM41Y+1GIBvkdHm//25
kgWPe5/KRtGOV0pdcpAbwsb22atdk6Uk6Epnt3TjQxLEwqfJNsIzte+pO8mlXQA+AGNYyt7fSd6V
oW30uvQlOaxXk9KjSoBMeTsQLunnJhvpz8/wxDeHE6SGAhxAv/btDf1j95IHQo/ikks79iGTC10M
nlyXtYdj2vpPDrVkENhAEejzH30QKkuP27xgi6Y4ZXFjZDWpWFZrXsSdopxZvk49oxov1OJDWDr9
R1/SHklcMdMZ8Ju8eyA99dUwagiC3L84rG9xbrd/vTliAcN0oRL4zvjk+AVUYE2XajMX/qzOaPys
4U50wqvoA5w50ImFmZY6TCk4MTo2juV+/nG/qhl2pBywBcxC4zkcx6091w9nHgmNv+OooH93jONV
WUrSRMee6iPoV1w9jqt9YzTGndqZhPVmQ8NVlMGrD6LyGjMJH8tBWIiFmNV2tkhp/nWoIeHVA0cZ
UcDBBFkPhFz5sdYK0h306Ba0zrgqJpJwAvCRW6xgjKVTGzJoHwa7yLAZUoCOvTGUJTU6YXx/Nzs5
YqtCIbe0zBssc30dOGygxvCQZDLVYbmE8KWxOESjFW0V0Uy7zECi2WsRWG5J9L6dOg9xmTYrrnC6
AT6K5idCKOgjTszdcpirddDBg2vndLgsdS0mTTrpNp9f3lPPJl9xS+E5gX55vA0kYrZuJ5NnE5nw
Sz22L3ZUHXRN2mh5SXjZUP4Hrx01N8Xe4uhjfvj+iTGiqajJZyj8to6WntP1oKa7oS3OFK8fW35w
EJka0vijR2Aee+gIdo00MTqFj4j8tqpi+MGD/aNOHxlCXyFIWXWG+i0UxZktk3b6uHRpuaJsro8L
MqcibrwaDHoi5TR/iUYZl5DQpVuMLnK2RjPDHqc2cnIf07728HMqDLcLFvJa7XcGKn8DgvVOkztp
o7R6sQoQhvLAVVvmnUywcUcaSs9GfUQKSPRv6DmtYtJ7sWYvhK6vpuQl2oQEuCRM6SnpTcQgJfwe
IjarVzwfyk0C4npLvny9wdHFP8eWuoqaNllbZEQ+1Zpx7lacWtNNaAnYXmkzaMpyyf5YI/CgGnmR
9oVPUPvEuNedBnmbKm1/5sk6tRb9cZzjwqiv+jwriRf3bSOTodeb3SqPovXnr8upD6JJqAhzBeZt
5hvG44+TkWvgzjXx2D5DJ3uFE95lM/5cphGa+mY6Yzo7eTD6lexZcLp+KHtNwWJUANRHf2fm7ETn
LanKGxSgaKnb+MzlO7UQmLT9+Vpg2ftQ/GbTBHcIFZWPBfOW4HlzRSLtc5mJ1zZGsxCZZ67kETjv
rdpm98CWf2mTMuE/+gDPTZVxfanTyAUhtXVWlb0Nh3yn0ov3Sk2KfL2qSdarHO0uJvjIn0JMDSEG
vis7tNONU+rTo4UlCHtGEBIN/vmdPvXYcp812kj0byFjvH9shzFopDSizBnq6lVzwicIx/eZho7k
PziOZbNTZPu7WObeH6fppSmq0OP57EQrujntSzFJg1d24syH9FTZSnMK0Ya8/Jd19B5qg4ODA+2l
3+IZiRokrkNxK0pjn9jKISvrB/jSZxoVpx7gPw55XLAms56h0ZNzXxrGbdiVr46eIW4396Lsz+w5
tFPPLztShmSUjwvV4v11bAdbr+bRyllm1OlbG1W/BihbKyKHbaz0SbhachhXOSvyOq4Xr4GkLMpM
geiPCOlnnabKc1CTHt6pOBZwteEzilpxH85O6dlFlq3yoLE3ozXYT7bBqklweINgSmpGbwYd7s+l
+kseVOws5E6OlfwtKbtrpDjVuqXki+1+cPNJi9ddPqn3FaJrPvaqceZpOnUVnMWpS4uD5/Z4AJtl
VdMU+BP8uZp3M7g4t5X1Z6MyLuiZPrfxXzI+/32LF2cWQhmLZuvxZa8SJZxqiiE/rsl27KtOVJu3
FEgtJMR4QZNnT5+/MG/aiaOCEMUM7CmV14Vt5tGdDiUwoqad5b6Zz84qAhF9r0dKvyo0aF9RmWVP
lZpDlNJRTr7ZBeyIyMu8mwkBR9K3lYYB5frnP+rEdafYWCzQDsbAD1tex5xs8ma1zCcpRV9HYjKv
ioiycQIr8pwIZfbRRX7//JhHmI23a48qga7PsmoDTzxaOsLRgHze80YDL0bKqoX6BkGqtmkC0Wwd
y9RcnhSUk8bCVhbRamImg/NCV7zPf4h2Yq1cfOHIMRS2OZCF37970EtDM2/jHN9yojEaWXwNsUbE
KNrqwrjgyli7NkGNjMWKNPiMJjI8Xuao5Lb2N4M2yJtpCoj11Cm81XaWv1AWF9to4JHCMZVuEPUZ
WyT5rxNibJbsfk3ET7RGK6x7QipaPzJra6E+W54dXqhlqt2nWjEeeG0xoU28CM+R3TnEsllfZcLX
z2zMT50/EzA86NYyoT9uHNFuS7Km1Tj/LB3vI2Rp/miO8XMMQmrz+bU+dSiE12gNcKPz2Tj6ajJ0
qut8+Sw5pRZ5FUxGKg9S6Pawi8Pnz4/1dt+O37Sl+6uxe+UzeLz9B34KOh7kgF/BB7PdloExZq9Z
V7YBGRdeYWXKhVLKwU07qsO1qkrhrdpK5MMCcdpWBbG5bz/of/ENZ/ANYDZU3qn/hxLwXtqX33SH
65cc8MPTq2DY2f4JcPj9Z34DHKA0gAWEjsDIj+2QsWRV/jfAQfsHlip0Fd5eE7aByZH+m+Bg/MM/
WApQixcbJglPY4NxIfq//0dX/6EqWrgSCxWBWcpfERyWp/aPB43GAeGEpC/yoDFvQlr2fgGxibGY
49Imq8eGZELZbrsJjH73j2ty8+/f9yfE4UMFRDnHOb5hIlB0HSNLgq6vVa0MA+z/bLz4xjvYQ8eg
/Fa0/XiDQkTbZXOdCq+c2+rr58de7tefp4hKDUUGaHJY74S5cLHfnyKTQFgtqe34IQE36cYSzeD1
o8JxDTm9SxS1fEF/X8F9L2LNa+Ypfh0px3H6CFPzSM5YjD1JvG17hDJaLdX7jlwqvKko01dJFkCb
Jndp3YThfNU1VnCXY9bw/oOTQLSDrAqaKQ/SUT9QFnql5e3s+PU8qmu0HvMml2gnx9YwPdaaTNCw
gjpvLeXk9yqwnr8SB0xccBmSL9zGznhjFup4s9gOXbmfyUBxInKp7TTbocVJNxRJykMed+1mKmZQ
d1JexNvPz+HDAsp94Eu1dMUQHX3onzfA7LoJDAXtn2rwhDxnLqE3E+nE52IoP1S/y5EoBvhQG7ZB
kfT+jhu90uQVSDe/R+nmQ4Dl5pEYsRetVt/KRpj/bTOO4zFvsnHSMJT5sGNRlaYocinjeCR73LKi
NO6Mj/1Mi+PE9VtQbfA/kdghyz6qvhzBcpHhXPeFOsRbm6tW4TT008Z++PxGvanI/1gUljcGHQTa
Ol485N/Hi0IS0rMaeAZ9lQCs3Ww16ho2CjmPEzduyqG8u6gK4FfhvLibesO+ZEeZ4mBWgruoK+aL
nD4rvvzFoWz2FB6VsqAyewWzcJiRLV1mxbSNeTYf+9BCpajNsi6hZB9m3NohBxkrXV0zUoz9RjWb
Z6zz8ZnK4d+m/buzZDyIYJJmFdsWxzGWyvKPjkKgBlkXzWJkmqAphOCWww5qfLOTakFrMSXw3dTK
X2MmJM9IM+Hy8CZ+ltMI7JWq3aSAUq4rwimI6ibZvMae/6yoxBQazqR/s5gUPRu1uRbKoN4rZOVl
riA1aEUIbfagyqmzwTRGFwg+3WMUFqpXhPG0RRumJITEsJwht28N4xB2oEh7WvMXfF0iH66HutZC
M/YlHGK4QGKCB1XqgkYr7QcRGJArpCT3CqWOWmT6wY+ID88qb9JwxzatP1QZwDtyxyz9kiA4GIvB
Uqn2qo7FGi+N2ZllBiE0LP1UlOlT2xTYMovMLfJJOoBmnH5O09SQhRwRZp622tYIsFC5iQlsZU4J
65KsGWVwpMkPKJLyZyuM0l+VEgFBS2U8bStHRPD24ECSMVJE4xfLLlLPytGoQ4/MdsmUjJdz7ZgH
Mk3gNdhx4bga2XGHri3q70WSGS9yTbbq6ED4C9JXKZXsK6nIJKw3cbiWLLHPc5NfbSr1OlWd3dhL
pBQGVeAieBjIiRH4GRFVbOUquVyup1cSWr5i/iktARSY6HPtqxGZgwt2Rd6FaZ5fkv86PUpZ2qr8
W3m+prMNtm4Ck76W+b4QVDloWxV6xq6bde1FYA67SbhOxQ4ugLPCxqw9pDo5JxVPRI8UsKs17aUk
CGKTRqoEfXW06TyrhXgspgZLE648bs2YuM2IeWeYuk0UabdqkHdr1rZ+1+L+dcHhtTZUFvUn1Jrc
E6ZS3WIouiK6NALyi+22D7PO64IlDTJvu5WQ5X2lJkwmQl13E2cMcdeHV2wivkUQVnzSb+S7QJkJ
cRXm89SmL2peFN6APX0lJabz1FKNbjQhlEtr7IZ9QUSiW/a4mXJZC90uqSWcyrg4LfygLFHdsFII
5lzBUh8vJDskYZCk19VExPVXqYomfswYbCKap6soXYy5BD31PFz9YHl8htJNHNombL4hjj2id9Wt
aBrpwphLbI9SiUF1NKaXZGjk244hse1CyKTNKatJdZipjlmmGqW+mCZF35Gjk/mKFsu+VfK6mNJU
QrRxajgzmJEGkIHApsnkbiN0knJS/BC9Hn5JAqX7SUrm9EXrxbDPbbvfpb1D7G9Y4SKVpWpbt2mw
MgK533UK7xdm1MrtaOqFGuESVqPsitix5prpNFrPXA5zd5QW0k4vFxvEP9EOE0i11gFsrJKpC1xH
6whhYzBwGY/kyhVy3rpEkheXC3Gm8mJzrPdOJaceVIppK5kIZuqGMQagoelX34qhvIYknHkMVHrk
35PsilJNvbedeRzy5VBmdhSq3FVruQcMxRmLvWW26npgxkIusDxdzK3cPM/OoB9QxMvXUyzjO00D
dKmuzP7jVUmYDzoZFpIpScSPyBpDIhZj6ykC/XlZsGt+kGTqi6ysogPJuFQnCID5XgwQEvG48uvA
ASHToge4HmUzvctCvf5CGnLqpfjcSLmjLpSMatpmKciMQa/TDd7I7ong8mxXx0bzkxQh2c8SnbVH
cJJ1RfkFpjfYz47O75q06prU3mBvNYIv10AAxAqrWuolZD6uHXSzaxLwooMj54NndJq6rhEcr+mY
hocZZkTjpvrMn1GdrHkO0fEBANL4JRCP5W3fI5AKJFMJ3VZjGLBq08RYa05kHBQWhtW8BOlVrTr7
coLs2LGAbVGrGCvSf4GR2pnY9ybPq6JF0y9q4P4p7gXreqnWe5L98AxT26hbBXjOlgB44wIkpHQ3
cYDIkzK+vHNg1fxs+DffBqzzoRvAnb6TLeI/AwSad0JWa4/Gh/KFSdBFkwIosvq63DYwk0iY1mTt
whgJRKxZFGCGaAzHan1TRfW4A9W7NO+SaFNqAZmoRfegBBIpTi2dbyMdjLUVyzciKJyeMPaw34qq
n6Itl99Kfwj8dtGlaPK652k2SIYci25y2xxgmNBUEVw6QW5UrKxTE8LOVvXoehwIf5//d8P6L1Tw
zIZV1XF7/VHufdiwHhjj/7lb/f0Hfu9WbfmfN+2UrKJmV97tVm39HxyaaBIoPynimR/8z25V+Qc9
H/UHQ79l5mcwSf69W9Xsf1Bhy9gM8ILxx6nF/4I3+GF0YS2ySzowyHDQxbEzPqrZBglETWEYu34E
2e6pyZzeRUtFSV+2R65oNM/OgjyqRDxvFEYJezKeq69OI4+PRmFXX+leNc+yVvBOj6w9f1zJ/49t
Lr9uUVIu1kzag+ZxN44NFyCowdF3CYGELzhNx5tajpYFcaQSruNs2rJy94uLBJjH58fGFsW5v6tn
aYOC8kZXw1YEieLRrieI1Kwyu7jeBWHwhWxmbdUN5F1cpQ4IXc+sDGzpsl0QfDiZ1sWoO/Ej63j8
bZwRCyHLA41XzZO2DzPmXGQa4scnwDxdi7o0cdbYFbiJzjJ2wZC3l0qlVRtdrnR3Fny0kjEnNFXv
m/wQqROUbUsh+Va26xoNOptyr+tmSAk0EiWsf7Cq3B4v+NeQ2s8lMJqc+MYuL6xGn0k9zbq7iA7/
ppz0onelVmPmFNZsWGHBgXXWYl1+liji1nZqPXTjLLKVTvcgdJGqFddCH6kCI8ofPnxa75PFCYJN
mjU3mVvWotkaYN8wC4lWVVREkFPH6UuR2LmBic5RLo0hCTxTTO0zInsLjYOc8dWSlYgEa26A6ZNM
Pm2GiATZERzfStJVakbkSoseVUpQBcWx4tFEkb9mpWx6JRh54dnR6KyHDjr1ptdGeyITxjLvRhwJ
oxtgts/cWY/aB6UryRpsraHbOTaYVq9Qi/ZujDs7Wina0ARujPx6Qyge3/AiaFOtgpJXKdJaD2ft
okAUMrhhGKsDa7MDb07MOrc1kXTf6GkTupluCncwjC9YIe11ZJjFDXbucYPhXWWLA8nC1UWbFG4o
j2R58nXfiHYwbsgnlrYzKIafNeO4TSrHG2Ide4831dkh1crvZhULPq6vLtnPiZ14NpjBl8hqK3+m
Yl47WdX6E3zHedOqbUhqIxAU8H29Prarvi6arQ2jiQRZe9wjUAqetETtfBvHagVk3Ihe9UHuDyDc
R9zVIDpecYGkpUusDaYYIyZ70VFCZoRTPxuaa1qCPArevfsolBLtukvjjs8OYV/mcK+IPB4rt4YR
xFdcC2pilseAvpT9X+ydx47dyJauX6Vx5xTogxzcCcnt906vTEkTImWS3jPonr4/SqXTUup06ajH
BRRQQJVSNMmIWOtfv6n77HOZxmEC5NqmO12txs9ZNhRAVllcYI5Vkyatru5ybfI8JAx99m45mPp1
17UUHnIBx1KNdHgHBk3/jydj9YwyiEM2dOXUsioapf9UhpIKqCXlNvbtnpzYDUm0pbKpQme+DDMh
rj6E517byEFZknuS/OaZ8OBGl74SYl5B39QWUdDifI1/hTvSjmcI60vPZSy+8i1wJluaKOYooBpr
0fzWQaMa1TPW08YBJk3Opz6p1WHOuuxOE2ya0RTz/ESvl9cpcqUrXVaN6yu6y9Xa9dnmOLTuCcbU
xk1jdVRH8WB2jLXs1PTaZODuEYHgrFdNyz6pRowSQqt6Pw6rKZtrQREI4pGFvOlUSZy1xFbtI7Q9
qV4g1lnqlRuOhvRrZvzPbZe7VkCEEWnw61bu8uQxHYTUNyRIsY9mBI1fTYm+POa4hqz2QCMpTt1u
Wjv6JeAk0OZnS8pWrY/OkKj8K4twe+Q7mjGqT71KW8bhXRlNeYJvmWKVz3LuCz6ddulOOJTbV02n
cccDMU3KdpR9knqm0lLqO3p+PZcYoZJbjmMSQ7Z0ovWAiWtWFQsrCZ38uoXSVvhlZFe4xM3DcJgq
Qd+oDqSFnQulXSVo3AHfblGbhxJW3nBlNi293mJYoQzKrhUflKEcZ4+Xk7l+Hi2lFlSOTZlLVpZD
M9eI8X2lKdVVbM9uETg2aqoQodAh0oEHs7GrPnZa/xZbRfuA02Vq7eCqjrdo4Iw8UDITpy8ndhrT
05ykGHD3QR1mWmm41aSaXWJjCBvezFyeY7SxD3omJ9sTRG98sobShsVtaJSHY7ZJ9UrBGESzpjPm
LNUJD6r4TEhzi3kIIY8HkqxrC/fOVjth8NIf0BMtwuMDUh4yzhmUIYZLoKjbYAGjNYUg3s3qOseT
2Kql3oxx4IzhqDGz+w122uIXS7FtRZa5nahzva4wum+jl38mHb8rHJkkUFH875OOCyZJz59i2X3p
++6nCvLbT343rHbfMIglTAuBBz2V+qNhtfHGAv2nOCLaD+7JOgr5Pu/Q30CQYNjFj8EahnfzrwrS
1N7AZF4N5/9Vd/5BBfkLiMoVGBYyMAYc5u7WYcEPoJ9L7aNktVLvCfN5iSsQCUx7OFUdzs0f3s6/
KQb/3ZV0KNCwxdGw/8Lvy0vkrsukcaW15cIk60NdAoKNYSz9P78S14CXDlsYH4L1Tn54pqhXwqWt
sxrBf8ZJI9XrbihIq2mW3xAA/s0jrdAz6hQup/5CHBqYOrrsj/V+7rKXLM9eQiV5Sfn3Hz8Pl7GI
yIRCCFH41e8IlAEVrTXVe1iQ7gYf/cbrmOL4GXXQn786vlXmq+gLUdq8pj1HtVoQpMUTDbjEnSdV
rvFdunNuyz+eSTjwLuEEw14zmIS97lzEUDgKWzDBBSMZYbac7+ZoesRy8LEeht+l8q6l/k+twHox
OhAwBNox97VyUtGsirVZUZ00JHwJjAv3KVHvXqUkz6rD/CPBE9XTZhyB//xXR+uBlcJXgsjrX53d
VlLP47Le101S3Ut8izwSrsmsSn87U1xbvV+eEfCeXQG2Dav6569+kamckffWaPGwOy9kDWipq+H9
/+GBfrgKW9aPa4tIZ3NQJHUeYTy427bT41CM5bFs/2+v7ocrvfrqx6yIq6HkSnEu54AckeelwgH8
P1he6q/rmOmxsw49hEv+0GsZYwUE4xRVXcAu0KuAjpS4h7nup5vFLOaNG6qk8Lmttm2YHpOKRDhb
mhvuBoioPA4NoiZ/rPA3ctB1+W1VYksVJ4Uv0tA4rFjAVorsZQYROESLNlxqQdvS1ktne7pbNV5V
80eoJ4uNmo26Lzkx9mJqCqBrV3/KhF4drDANPwzFMAcj8UT7UGAGXs2luxtTvudMTPiCd7Mk3CYr
J/Lim8g89D2SPJnl5QbSS3mPEaZ5xK1v/NSE7PJab3PvWArezqlZnUaHUBU/Fk5cbWYzVz+m2JAi
NOJ+KHrN5yLkobOhr7eVS45wpC8E1KFxBxkzwjD1NJm7uCAZvbuzMSrdNiqmL6RGOQF1ogIaztMt
BRtXgY2WL/qSfFPB5hJHCXNlbONwKKW/gixX0f1AED+SjpbsaNeqk6b28N4KhpaOWyi+yOG5RvFg
naZISz9ETpU/ElqF9Loz6veAyvoTietx7QmsTN/XhSkX7mkA/I5F7fa+Qfg8vqm2SemsmG3+2I1A
go7SFbcKscwfQl4N/pRNfW3L9EXV+J1KevOnwklepm4M73t7qQ7jujXGXVed6ASZorc5sDVr281j
rLjt6Q4/DPPAjt4D9RbJjsGD4VEGEHGEkW55TCJsQzxTRslVZNTudWpH5YtNBsCVhlf+DrQBqrSu
jIynv372eYczOlbczjm2eWVZwkuAk4+tuxnPPlk+0YOzYFuIm1GSfXAxUfWKhjBRJh9MQnLsUhcc
dFs73yWlrtYXTQ61G5AhM7yLw1pxN7o2dA4uC1myeLZatmdsp5Ynhz7qYSqz4kUXcXXkGWfacXZO
7JWaPQNO97EC53owaB1T32pVC+NH08J8C2iW7CoJDnJukVPCGKcb8fpwyiy84Ouo8nD+VNAqMUXp
mPsQJKguij+YHHEL7rCY8NWrjyCOdvEjuj6AVemU6TODWGXrlqwjfDTAmxN3yHcdo6G7sXWHd0u7
ZDuMV3qED0qrJ9sUp6VlQweeNXRu0Sg9e8q0j8hou8/6wtoylXDWgny0urcD3fn7KDWtk5hz9tCp
4mZbqRhHWyVYD+faRPG1jN+EFUfZhybSy+MU4oHaTmSuZW36ojuxew4Juj5yI9oWZ+6ZYMAObDou
7PgKj+hpI6N8NQzlNyQNjj48YnJCEVvICbEb3qcDGBNZDVP8pawJYSsze/AI+7GXs6nJd3U3DzsU
EVjvupIPYRmdEou+5KXDE92jm1b9Tst3GAB/oYkWQdxN92Wj7/tq+EivlBwLYqo3MqztE0ehuI0l
i1IruS1Vy4cL8xJ3HWOCZTmkvuq1yJ4crV5OeNRtC3KJ/GiZ6t4vRlplLG/TBPQq56NmV5xuQB7n
oJSpe21QVG4bhVWfMfsJhoFpo9ERDLG07G7F2A87bT13a5Pn1ov0OekU59pBx/ZMSqRzawy9BmUV
DkZqhsZxknxReJWEH6TLOEHN5yoYENJsrG5hGTG4ddF+ri5QSstkOurYc2LSKG41u208U82fLbK3
grZl/8BIW9wuCT7jetsSYy3WuDPLkM4tPsHtWRvx/8Jfjc9Qum2zy8nNChjCsokBAgQ2iZtEcFXt
PsH60MezafwUo1SoyxyMCFyVLxgctU3ya6PG4zUeMdmPGVFed81aV1d6dSJymY9pbGKZeIVmIp/g
7SShOwbEpmqbr7vuGCfv+8zRvqgju9WwfiOWumhXDJ2Sq9RivsSQIWWPo5KgM+0twiusbYdpuo+z
pe5bBvyEpq8mf1js6m0y8YYWEZbBpIrWN4k9QNDes3PnakvyMKfBw1BHoc94sTyGiyxuO8neo0Ts
HqPLogf14Z27ldwaKaqOqBwIpAt19aOryf40KBb1aCWvnazL952tDrs0httcuJFyISTo2iC2+Z2S
pt31PMX9JUyXJxyYxycnm4llmnHOMBfN2i9usmzKuCmucaILb/LsvWhw9CUM8AW6FLZXffKW9fzY
Dmq01zE72MRR0fi9aqAVIjUbefgc7djcPypWJT1dcOitRNiDksT5I1665bEt2XHUwtEeElWrVynq
iPnM100WU3U4w/wOtvReIIY20SSc26WPJdYkSTm1zHZHNrana3E9en3nAgzOhJhVXkqT1/CJpG7h
a5GaHcqxUV0QNLGKr3CTC4BtYHPktQEP1IiaXiXqYGxWC3v9bVfoxXEkBPoINAJaXDmyORp5x6xa
g6TNeLABNLFP87fRELl1LftfIcbwroH8gjYxIxJ4ZyZDER/H1DVAZMhUGJyjOciqZBomDWH41OIw
Yr0Ft6OXbk7htjlDVnypLXSbWhKJw+SIWvPHGf91qhtL3TTdxL4+OyvfkqSDvr8pbYGxcWriI+4T
Z5fCZI5bMyDLhYBh9p7ug5OpWe9XU34PkWTC7lezIyqEOTQTrxbzcCzzNAuSWv1oOnJfpynsqtko
PCII461us77YOIZbi7jci2aUyhoGXuDoZurzjnWqw5NIiU+QudPv9Qbl/NSEz1lsZWT66BnpDbDe
K9Fo72D7TleSM1rzpoiBW2nqUvHd3FiuWK7RpygXyNQzrQMGFpNLaakoh2SyVGcrIhginmmzfZOR
LsmIESYhYjh/AsXxwPsMOmrhO7M1/IYV9ivV1eXsdCjhGRuteZivKuxuIQNFdmq+bzhAA1sfhwtO
W6pAvkWdQOBJcjWjSYmBeqkr1mEGGB1GD7B+owSv5N81aivt56e+Yr0fEAIkMtim/GK+ISJyRpCr
53viSUmzmU9txp46iuS5ZDARzhxzf99iMDd7fUH0ajpX0qjHoRj/3GJ05mAV0Vjn+6GhCAMcDjmg
OI7LMq5OivnbxONfhmgOihfGe6t4AN32L2pm4P4yM+1s9dUhCWV13K6INisHcpra4hlihbvJOsSI
tuWMN1+PnZEwAnsX66O2jbVc8YmRsp7xlh92E1EevwFOfiW1c39wHCFtCvyUfmnKa1ybsPuU2T4u
CvMoGSq9VAamxt7YQ/UovMik2M7znIUUp1p/NYBqelrGHdcahXbCQ1DKlEdHb5xg1uk8u6QuCz+f
pXUyMVc/l0itzpnduZt+aJLa62Vo7aPVz8gg7KfamKII72Hgmc+GDTPeg1EAYKpo4nYONQ7gcJ7Q
oCZJ+uHrqViWEFr9cclgkfz9t6GtXeyrrxEuHjMdrFIsF7ennz+OSGIszOmV7XsEtjgudxUjdTQ1
o2G+axKMixXKRs9JY31rta7l43X1py4hLuRlZq78UhhqwjH8+Q7QqI42oplk79Jv7ywlqk61Of5u
G/gFseAqABUYS8FyRcK5LpIfMCyZSIhoZZXsYaExvsEwBFcYu/cb3aXPsDNyE+aU5iHOKHr//h3r
v75jSpSVVrkK/H813pu1zMRaYET21o1wlHOzcs9KuAbZSkpjKGHWfO0qlvtYmvNj5s7Ni1Jb46aH
+QjzAxJbsu63BAw3uXSMTdTXlJNm1u6pv90zfJPucxNqYX9QQhwDviEu/+DVv8Or+RaBhP53vPqq
wsT/v4LnrOqff4Krv/3gX3C1a7+x1ok5Fjh8AZg7IM77i56Pk8abVfuJnH8VfGBW9D9wtfsGpz+w
SZOYUKyaBJ/zd3q+RWAjuQH/il7U/oTwQCbrTxsAoh5coFYAefWBABE1XsFCUOprMtSFfl6A4aNl
h0P43IdBpauI2roLiQXupi6IIIVWZFEbA7ss7xXitqAuJdq+G2rlHHLvm7lRii2SsYrQuKW7VFG5
j1tDHjkDRGDmrn2qZKncM4mlHisj5dQnjubVZmHfD049vU1JaygZzKTKTqubyiu6tPHtjsqEv0/b
6k2TMIEkpRHnfKZJ3PdEal+0h2R1sY2iPYKrkHPdhLfj0lxPXRVwBqueCVN732DH76EtzEA77KNm
hgGR8G4QR81naWljINOaiNOhTf3WKOdL2EbRZuzVYBrUT7Fiw63IOxJjcLPazuqy7ODLwS4iYWQd
iz4xQUw3HVTdYMmJ+Jja6zabzQ39eP+MZ6qxzUXh+LVVY2tb2Fy/IM+IN2UGfYlsAD5mcgeNtQoK
DTlZDacU/GuGw1rXA61Eet3Oruo3HWFooDaaJ1HQ0YThqRSrpPlFiWJ545pSOFR5d8wScYk1l0Pe
KO5W9tkGR7GdW1AamrTHIdbl3gzM7puQ1wM9VAkKTDXfiudHqx9mf+jXh6izPuilEQYcapHfWoq9
yR35sejcwJim4liXWnKCBQO3WsfeeRFbBd+5rbXgui4zW/ESUkIZnNt7N3SPPWRI38n02kvw3H9E
LFl5SOGtTVfVjmfIadrixe16CnEXB72K0weRInPsGF0GQqBo7ybN2uqdMgfdpJqEV1h48jh0JpIM
lYZDdOOCXdXQuk+N4hzmMizwbjGaQHbtSGpXtIsNSQpxU6PNz5VNljYPVWc/OtNyTvVREJZmm1ul
xLFUU5d4R7rH82KlH3AqM3cpeZSEz4xrOkeqHDkyvpjLWkYPDJL5JnD8YGA78kk4bYQTTgpOE2Wz
ryOU9LMIAI6wJJ98LZWYFOvQ6Kn2YaY9A+HoTpOSfVxmc9pMMGA2aZLOe6ukk1+wKvOUnG8hKdMm
EPBB9/FCiAj41ETHzn/LtPYdsXrFClhCKSk7mD/V3IAE8BusDNfc2im226GRvm11O7qQYlFsDefj
2lYfGac3vlXbygOywYJwHjs2A5EnyV0xZABX9JweoOW8qxO3fVBXGBSJZHa3IFMIum65dD2Bvk6a
jRs9jO0tNNcisKB9bUp8ub1eV9SbxG6XjYqGdqN1EEyklelB3BtMyEVqHzToej4E3GGv69Ghhz9y
6kjAChQ9rt9Ki2g8iYlwoJtEBkPqhI44Fo2nWjjkdlaqvqUBUr1e0WCf0wquWKfwXYkwFsiqvM8U
Y74Ja6ketb4bLc8FFcVnA+X3xq4dFAB9YZNSWWYbg2nTlluVZ0GED39QOVMo5Lsqs68UM/uYDFB5
0pJp89DQq0lnILF54X0COYMsx3nqJYb6MoUx6uAR2XU9LDqE9f5edZID/s828nfaVrO17uwwbTYj
XAkEDxNs4HGNLYSh4umN+wmQ7S4haxBO8E2Odwz83oTU1ET5gv3cvM3b5dT24pyM/PkOfvloE+HC
GLCkvVJav2i7OphD+M0xNsCYWSfPDZCPFznLfVfp014MlDp5JhRvdGTva6ozE5NQ6UFbNnxSkd1e
Zl1sZaE/uw3EHydJ13CSzroPddKJCgGEMyse3szpbjKbL0OXj0QjzeGVhWHsTs017QhBIdumuT5s
sKDtmLBDKR7dwtlD2L+ucv0DjmVnckHTQ2dNj87YCU8k1GE5JgUHqSblA8kaT3kI/7euxRebaRbR
gUnvjxGyBk2ehNkji3D0Y4KnPMTlKr8gGobG3N7kMXhMaMSOD+PppYX9ESSuCRi1yGqH0UwCejun
m4b4ifPqyb0zp9YBqgrdfQ7w0BnxBxdd68NsznsUJNppsVcxBsZP297Jh2ByuGK5LA+QipIbouTO
qcYhNCkh2oMRflqmRfm2lcSRqYV1XzNxCWzEQae56Q44udfeAPDkRb3UPeQNKhhmY79HWPqOfFi5
F7P4zHhrAMTP463U+3E3lZOyjci59EUx0Kzmw40aEcPSMKXlxsdLTYCm31t6jYb9rkqXaoP78JYe
A6G7beYHLVaepEukWKNMnw1S19gLpTw4w9Ky1yTtZg5Dm3yOKTlCuBnRzrPLjY6yspERDDi5buwS
aCPbSIykYoG24ANca7tIpE/jkFiHRXEe5r6DAty0Xq1EL8QeiGNe5uFWETgLm7WtbQmvcDYaqbdH
p1Z1wrw4yRd21W3LQC/Asmcxyo/Qjsv+Ld5NIUhB5CgNHi/TqCRm7ZPF5FTjYw/yL1iKRMekOaT0
nFjWa9jJTD0hj+jZusiqtLA6Y9/oFba1vqhtPXxryLE0bEZQcwvCAsZZsXvj1rKQrpp5pR5ad4ZZ
CLt9TwhfuQBpGUMnwC8IuxFEy6V5osQoVOp2advL15rxn/L6d+W1RsX7d+X1BdXrc/lzZf3tZ/6q
rL+Wz3SMKKbX+exXUvD3ylqzqazBWQx7RSIYQb6qrPlfOpYoFtX3D5W1+YZCATM0zN8wA0Y0+0eV
9co2+bG1Vqn60e3xD6xNnXnoKy5xvVSZHoZzfC3qms0hVwoFiCHWLR/dVjajE0HJvpVZFIP6o1m8
RDrQR55E8ecuJOTNAzRjYTvqypqPl6YoobIK+9PS6u4G+SSBHhS387lC2Jo/JfiQnatuUT+nRjS5
nkbwFuk+libmoFDYeHbEJFVvRd8L/QDBcBiOk5G046Wt7XKDYepEWajnZILNdnap4TT4mgyRhszK
GWF9nTBidUh2TMuFzKi5/TBInWhXPc4PJmTp2Z9xG/lCrIQkdsPAsMB1YAxvsPxGK2Ry9l5wDBlJ
CJVir2BadhiqIq3h9pUTEXDKToeAR9fhPo3lhPMiZK7CRzO33tW8pE+TRdtgSMKZ5DydY1dLoBws
WqtpwZjR+wYSkdXUecJoUQUA05AchcVN5y9KmFET8JvnLauL1G4SPbGOAPvdTVePqX2CP2x94o3M
pwwAOmwfMFNcDn1rklx9Em00QUNr105ltKd61zp1nG9gwY2XisCwxMzxBpg1DbWNvTgFm85oxhQ5
e4wSCeOd/C5j7iZOC7FRrbv4KIY0KuYxzmQag/xE7YRBlFZkmjuQ4YsRoI19vYafbnZgFxSiRlpj
me8HQ9fu6Iammxw/jumzW4o6fXFTrXvBYEEfjSu9xI9Juwda0rZ2nwjEPbUIxbt6zCVFckEA1Rhl
pM2WkpNZtFmIcUROFnpiuqWBU392q2lVu1EThmEkYo3XmC0O3gpD8VlOWRXMdYbbCjOaI3VftSGR
etkuCXltq15ZS+rprrelyTFL3crRixAPbV8fHR2nFyb9Bm/b18mI3KslbEVMHmbrgG9Lu13wh3+u
9Dr/pJMjYxCn2NlMCpsl9nqHkoIzM20NfHpd7dgZPco5I8qPaUHjsjdL+SFOzaH3l8q0blYrRYsj
po5wATPVE+PHYsuQX9kNBmmNgstdctuokSlp021Z9RpuFJmTXptaKJjxOkw0SejJTjp0XyBqvRsC
J7PLwzCq1hWnU6p7Ey3S2XbS5ViGi8pRps5BJuNn7jHdOmoBQyGPruy4Y/IoTfusCtFhGZaFH+I2
drGVA+2rU8PcZMSBHqUm6rdpt1wRoW7drl/2dah1aiCQEWzsRrssqZi9OGFM6BjEe63hqchYjVp9
qTDJvK6sLHoX1QnVYWPiJzeAvHa5XXtzYke7NB2yXZhAkQibdUTLoHFX2617H5m0jTYI9Rma++Oi
q9elQcctlNA+Z8tgneukUQiW60Z0phVpeSmawfOUGPp7ssSIhJHzUkU4LKvGHVCKJPeuM14UKA8k
a/I2ttlCoiw17SfMoFy/TUImhoqcG9fLqE3ua2OcYkKph+qT6czRg5WakeoxMrQ+9gVIael2HX9H
rRxyyhBoBjVQshxyqAJ2dcwgdOAJn6abcEinrVFGzn6y8A0c63KA3wm/ZdtbEY22gF970txYPiBE
y/yc9/PQTc0tn3V15+jz2R2hZlgZVaAiYtpRx2jE0WmVxAWXzZ3PBFbGN27uJJC4qvIz6iSXuNGZ
HMC6AMTZzBV9yKxqh9BO71Ai0X4yLwoyvu57KLR14WnjrANvGiEip+Wto5IVPE9WROkrGqaP+cDO
LlXjA6Gl0AxiqdBHkEXDbNG23gOS03MzM76rJjfxTdGOT1mMQZFlpNWFkgxP90FMn5SpHDaDbvQv
UYYNXmY1JGjnMbxlJD3v9HIprhctca8HAkRvZnLStloe9Td629aw4kf1Xmg0Tj7cgazZVlUX0Zw3
6rOD8U9gkuxwB04MmWQeY8OPU6l4BG9GLyTMq/tyKMV7A3sXJSB+Br4BW44fg1/anhPFY1AizDuQ
H6N4whnsi95AsmVFGlsTJfhbpBc1AXdWfKzctr5pCPAL+kYdeLNuPH8h1LO/x66xSQFrwzjoiA1r
SOJcIxKnxvY0bdAPCyHt0jf15ktRJMZGmypEvbDjL3jmIi01mva8lNV4m5Ohi0uMe2kGrF09MZNp
fzCgbF5iVUNDqTfph7wb9IcUz66LqJ35Xh012nvFjt070536/eD006GawsT0qtBcQ0gT9bod6uyp
gH30hOSkvSllHj7WWZic5NQAU43O8pYM1hnApkp35HnPxNoTx6nStMeBydNWFLm62h/KfBlqSCfy
Lbp5FRmH2ZWBklglxGWz2iD3UW+aTkTGRjhhdSyJYII9kI0zUe5zkTGc0PSNU5kG77Ef35kTBaw1
xPZuntAXUDuHy1FLNPsT4yJV8auwTG6iPh59O1Xdp3mxur1qLhz0TqnK3OuiLtnaZBScRVLXD6EY
0AIqVks1HYVOYhJyO51lQ/ZjV+Pk+Q/2/J+J7NBHwqn7G+z5y/D8+efa+NuPfK+NNaBlnBVwjYCF
901L9702XscT/8OKVvGaxrNENy0Y1Ss4/V1Xh0EMFSwWBrhOwKdmYPIHrGgmOa+KYbR562Uwr2Da
oxOdyP//Yf4S9+Y0YF9mXETYicd5NC12SU1pac5zNZjphBtMGaojZNpGQ0HRDABH6MRG/MB2koCe
MxJoqb9DQJRdVSJv41MzcaL7et1MViBZXI/GYA7v+gxuQB/h/R/XxM/57uAMkVeT1hNMdlzCehpn
7U4aXfW+HMLhemndkLBMIlk595dWLATUt+M2KYhHEKjeaYQzeFOinvud7XKLXh2nU0ZGb8UOzaB9
ujHnWeAJPhH4vMdDayHoMkuh/Mkc8Dqfs+xzI5TmOokI1/RGGIfX5LcjT8U9gWcv6mK1np2STByq
uTUpqTRJodlRjauB0Vm1fpRONN80sUUGegTknAZFMU/K0eEGq5MZLhAVq6YoEPA7xFC6ZhrdLWmG
lTkATZ0C3gdjXLCoAeohkoyt2BduXjY+VMUl2icT1MyWsGV2GrOd+vpiZPpbpky9WEBvoGv2zT7U
rETuilCPDLFzSHYnZahN1AWQHJCxVP2sdKYrxMoFzqds/crB7LQKUl9Nlilpn1CWyafeJE6u5NMT
FpFmZ9wNGfq8lh4KsIlsxoEEe7AVd02RT1rXq6uoLba1Q+MBrQsLZrQZSpyG1EezsuU01qDdWPhz
Ue1TGoj+3KnKEAdRo66hUGo3aiGc2jgPyX7qhvXDQUO0TKm1bJWJ3EAvQ6+VD8e+l7ImUmku0t5o
4bV1w7hA/hz1sdPeRTQy+vJ+Ql9Ztp/7sekLkKdsWfLw9h80oOyTfv4dGkAiJz363214439dvkzJ
p5+1xd9+7PumpxrsWehTV6UC7fs6T/u+6akM1CzQAFNj0CwYyP1rDzQEP0SwkuuQdoBP1eq79n0P
1N6Q/IIXrAFxgmwbXNL+YA+0XhHK1dXplRkbLF52U+IpXxHKG7pFsg3L9NzqRDg9E6eFc01pit7c
qLGL3YpnjMRaz/gXVV2hHCpwcKtdqTLlvhoTkheVbv7cGpEsfEWtLX9KESOeJhhEX5o2F1g3gGEt
DbEekU0DRbLoOJv3ShcvjozI4dR1GoBclOj5cHAA2trwDaexe60mSi9uh0rioLNhKt7W873xlYJu
j0OPztQY8wRlq6kgEWzjSi2LY+Ioow+/iej2gX4AAnW0WNkUn+2hbGrnPtbFUo2przqYUGy0wuxh
a6VlXXQPHZR7beOkmMmpT0kj+kXu0D06pA5DvyjVE2wATDMWtWH41rVb0dTzjaXnpfCXeUz5UfIN
FuQuqkj+geP+04rDhaj09wtw/1zUXZy0X34edyN34j88d/3//3+KUN9AqHEQoMA4ooT5a/0J/Q2a
euoImFjGq1G39YbViu3YSon6S7T1fdStv2Gd8MdZniwc8tb+ZP29Wn5IcAR/Eb3mWtM46muHM1Ox
p6hx2P+zFZEyFnpFhmKPP7yUm2/EmR+N6H5RPqwXIb8U4QLP+Ys7OaxgpXZd7EFlpjfeJLoliMUg
/JqQvM3fX+rnwT3qMi617ieCnQSD1teD+woJQZNGOF5NQ9J7SZ4AWegEDSPLKbw8Svo9CafKblos
03NhhP7m8r+8TvwRuAl8MdcYCe11Qafni2ONtt7s03J80Avx5CRd8PdPuNaEP3GT1ktYwLsuQC5C
o1cbJgr8Waqh1uwZ0T9MlvEI/ENGC/s4QF7z5e8vhlXcr5czMSgAFDaZYUJH+rlEhUNq2hOgw94c
jeYYZYUGUcFVimNmhcUxH8y35leCqfmNbGowaoAX4LKtFV8JqV0V0lHqkeZCGwO9k6OAvIrI1238
6SuptftKcNUbDbIrVp/QPl39oKeF8VFPmb0MXf9SmqsEue1V/XHu3NpXZpe5KvJr4ypuJEAAPkYB
rMHpcQaqPIPwjBHZJGsWukl0x4NtYRaazKLyXAItb8Oosq6tvszubAv0eTCZYMmoj67kgB47KlyY
HnBjPUu1mi1Wjcshc6KLTJWBmIDixRT5XZWYn0A2b7GIKcA2HWb/6vQhYlrEJVJ7QzdIbCZK6iCr
l2aXIZb3W/TEVpeOX4C7moNI4+saXSSQIPCiqeMxNVajfTVhm+i7ih0eKSofhaKFxxRJOUwHAVFg
GL7QmLuoJbokmLU0vVrcJnroGWv5EiaH6g5RIGAxe9MYDoSN5uEmVaf4AgzqyxhJBXL38WRF2P9g
PaT0M8r1OXIPvZPKaZtUwn1oBNK4mO7H151EnGv8CNRTWWsgqFgdtPZbsxTKU5wN7XVZafw9zjTp
D8QyAdW2yX+zdybLjRvr1n0iVKBvpgB7UZSotlQThKpD3yORCTz9vyDb8dvle+175mfmirBEigQS
X7P32uJAGwfAoe/HigWuk97EVdffNqXubM0aolDF5pPBa5ffd00zRygIjO00C3OHtV9/sRv4Y6iY
VaSlmSneBBQkI4n02ThrBGg+ZSkTnDpDbRu7lb1JWXsVoczgISxouc9xnPbXdmHawOL3HAez9Ub2
3vhkC4sIIS01bg1luWTXci10C1tB+GZqX8MeS5mxMefPRLLLPUshS8uCq46oeI/Yr79dEq25X10G
5iDm20Q1bRcFbanvKE66t8Z1ElwiLiQgUAnZvg9scZPFq7JkSd37zBt2cWw1VRiPnrEyE77kokiP
/NirmhJsSPHa6MlrOxdkLtEFaROKH7uqp5txYKyQpSywJ5HIqxZLY2+uRC1DR706VwRuOu0Ab+sD
vaUnTnNXzSuQSyRse0ItTvQrtIX5fVjZXSU3zXlKcoRGCWQvSwVsY0vc+Juc1IJdEXfeptM7Xi35
QIMFmmZFrMnjXbySw9TKEPOLkaSGlSuWxLG8UcwbUTdBHXMD+GPDSiKriooSyNaT0I4FnLKVWGYB
6DwtZmqcCZ3zIWe52HqaJmdQA5LP9dJ3K7Zeg5WDlowQ0YhU0g/mZH3x+F6Jy00ei0bHO+/xSVuE
yY52I9iCQ1mjBBs38Upe63wDusOS32pD15KoF5ebulu+o6fA3k7wOzCUOJmOsZYwmdX0qwLxNq6s
N7JcEWAErdwvGAwiQCXdc29oXhUOxGcAHoYZJ8zGeh9WjlyzEuUGtcMQZT05ThtEtVH09bH2puFe
aK31zrntH7OVTwfDpIzUxNYnTQXmJAcg4CUuC+AE1sq3axCmnDmQlqOhAhpT03nrVx6euZLxJOOs
CNKOyYAvPTNF26c8AMJqYlMAcQRORFkZ9WWo/GM5mc/s1vXQjI06Svz+hOuF0SOrnk280voSsH3x
yu9bAPl5wrTfhW63NOQWfEJ7qAJsUNx7HAnuXbbyAAMXDiVONwRaflZsSGiRnxslLabuPa+M7Aew
YOlyA4Varda1i1a+wjnUmYgt9tVacndjlSz5DPiNcCud0tp7K8HQrbm+DOWq73Ts2l2xkg7huKP8
8fIXB6PLYQ4ygIjU74CybAWjzeb0KFdyolgZiqWVgVO0VrJiNfjagZQ9oCad9w2CUYImD/vOplup
jH7ue6sQydjXK7OxN+058qY5OwC/o/5e2Y5ipTw2JKEdnBHyo5sRL5dqSfLFd7Zo3WGhzSkf/0qM
NDi5UN4E/o4PqXyy/ASFGPaOElxOYT7agCfdlUBJVKz9RSGQubi9u7wOgCpxvMkszFvoleKDY7kS
LceVbWmvlMvS5SJD3POzLiBgxisL012pmJg+5HFaSZnBb96M8Tenhrm6Nj4e9f/duf97l+1S1Pxz
kf/W9MVf63tj/aE/6nvjE09DomxX8zyy7ZUb/UeNH3zyUKvaTPd+W61TsP4xZ/ygTfsO2xAuS+KB
6PX/qPH1TzbxWQ4WVEqvYAVR/yc99q8lnENOjOewcSfg0nd/rRhheHSTrifNcfK1ImMklTh3Vi/b
y0dwwZ8+mv+h1P9bdcprkW+ur9JdUup+Vc5PjJoWDuH66FnSuCxwdS4cMMHLzCdw7khO+JeC+28K
doemanVTr4IGHhu/VsMaVV7r67wedCb2bnrLyZQrPGyjwgpdj7FrbUE/GU9IgMynf/5j/1YbI2Je
OeJ4OvD8r5OQv4xvO02HEzpw7i94lr4D+Ge8UBqTf56NRYGZWoIXvGv/9if/Dx8xaee+ZQOf4Fpb
L5s/D41Hwot66XvVEauMui84UL9PdYWhNsh6dZ/o83/8gjSi6wiJV6TnQATy1xfMdU215tAHHIsx
uDAGj4ymR9QWvqV9seLJffvnj/XvmY/gSNbehvZ3RTv/qhGZB9SmSaymg2gUcTcEnw3m3bKw/Qp9
aeMpmUVmXHxgH0dvLoyHbnLqlxplnIxSt1iwSHqD9zDOpkk4w+SIKcRNNZx5vqrPs/lv4GYkur/e
YFD74OIZXIKEZrMj+usHVFcBFjVIrwfHQ+PxpGHhi2+GpNS7XdLghqm6xJAno0nnEnrO6BhP3IPz
gxbgNzL1FPEzhhbrWM2t855YQ++GgDe4loYYH2e1+AbgpRTP3aSbZbWt+8m4VCbjpqgrnMXYsAjA
pqP1mUkgm7n4u9ZRxgXkkdZvhafjHNFm9WCMLiLKjEdjuPRT43z1JwsjLbMxNcF0Q39701sOxHJO
CXdDfksRHHIgBa95iWP4oevNnksOpaZVh94w40jBG5Yaxg+uUrhbWPuyXN0ijJ/sq6pneUZYW2Ys
6HJUd4QiIf5cD4KefVwCgnxQ95pkwh4gkfMjxRr+TeRm+7b0unUkTHakPcTQ++ZXFvI+7HVVFHSw
Q1dMbLDNjd5593tdPTR9aZgURHH7ZqWjetA6zXhyRpgA2ZI577h7TOqyOVBvbjMyqEPghAQETpZ6
EHbPX8oQgr6TPAvq+TqLX8y8AIkvWL2+l4LP0V+AohLUaDyJgC9twQX8IrvFeXeZnTxkCXamzpKO
tcNeOvpRoDSoAB9W8d+u1ZRxhIhSKhZxmxWKWWMOECS0kSe+AW8j42mQU7lEGhzY9BR4cVYdC3j3
AGhdakCxHW0zfU0nGbz4MD+NDTICMBDVbHOdwIWy35sBxCJUMm5+9CznAKLDS0vJRfFdZ1wZCvRO
ZNOy3PT6zNdvtY26F6iXIPK7sLMhgA3tm2JjUUVJUyxrz9vzJQUpEFjc/1i1ZLv+raszkd01tuSP
zx+FroP6yCcApgA2SL2aDlFXB/rl4/8Z47iOqlnPOTeW9KDxt14h000bCRdsJ7qBCxgtkI8atIDQ
Qk5xHN8YtA9tNA0S8m2n/OABIo6ByGVkYCrCsUQmcBnp+Von9GGmqkd0Wjrb15jd87Qr0ZyEsaWt
qpgyM/SjNEYPl2pSaXV6GoYx0/azLnK56YjViR/atiYsPW0o4cM6FWN8NpdgfmOCJb9PswZOFfTF
kt3LWTMl65kVuQp1ftoPZlrLcNFh4WkonyOoxnAenMnhcx6e2hXhqrI5DWNw4QDVKGVXuRoTFHCv
PmQ8B0pzNE3yQIeqaMUa9eRWoonSlmmJa2rzxXYKNxpWluygQ5Wl+XLDcVbGHTv38UGmHU0i0k/n
y2gXqNJSa5BWlASZupk8jYh0v4F5LHTkXqHeLBe/F0AEB45Nt8q8U52l7oW4NQwRoLPns1HLii9c
rU43oo3RmbTL+D2g2ZabQYMfseHiDk52DFl2A5xlQErneeAC62GsN4ZmP48g/9izd++14eWoN/DN
HDpJRAL/o8VF1+urznouYAinBv8IOZfVA485rmUzxs11cLWYp/SycoMHCAkO7LSXak7py7xk5UQ6
06QeFpXGLyqltmhtwBuI1PH+ToV8V42fvOSOy4EJePkp1/T8FbAHNxZ8PusYA4jcZx4sYb8N9BRQ
BKpoHqMNsyGgIVlebwb+DEDwVuU7J6dcWPwvQ2t8qXpNI1sqtYV/tKp+saBrt/R+Vm/0yMZMy/q6
JJMDYbwuTmXQxmeptck98O4UqVrw5KVp91KO/ftcqfX0z4wXei3c/oLPiXaMc96B1H8Kmtb8IrSY
PrpMpX7bBtJ7pIMvWGFM8ognWZs2luyMiPvSY7/Z9D6ICrO+U4Ig591imy8VbolNowB6hni05cae
zc7DLwErg2FUXF8Y3NhfS8Pi/295YvXP0CDM+Gvgy6wPMcLGzW7xkfmHZlIImAFDoZ3ZOgo+uirG
v4546PPs+UTy2rV/5yFf3+T8SXvPaFERzWY8vDXKpxZpR8c/WyvJojAmvlZAov02Kwebw8Iuk/5C
sO/Msjv3L5qaeSxUDA4/KMvfcXEE7LWRU+CNX7hoOsGVMiS6v0lQlXMpiaRmnZk2xoVNFWdp55qc
6XnA75lM3o07wseAKmNZUVkGnIMVSSKwL5l8hVnLHpj8YLR2obJwCrplm1WbxCw47/upP8zpxDmI
yXAgVAotwJkpD4kj8MrK1X/PocWMW923Fi/vOpKW9APjgS8OH2u82O/LTChU9HEEenT8PUmTyXrp
46dP70dZ+/i5WmmfpRA6/bCD07UfteF7bWGmxZ/Uc0UA2HTe2VCr+yFzOKcrEpcx93dIl8CsAAo7
ZQgF3P1vb8uonb7cd2lOJRFrGo8vD3zQTVcCXWCypu7Hidq3QjK1NRZCIE6mNNHYoFWrbHWLcd60
Ir0PIEeaHehw05l411nV8rfKaeElayxN3oPdteXA08Jl8sIwHZ9YUTKh0CfPixJluyS0rO60rHPm
x1hrnDeXFAQEd72Wn2XbKyCSCCsHHhlG8iRZhJGkoJfu2V4I8+Zc9IzHstFg5cOr/Tn2XbBPhQST
wXumysk0L3gxleSygOTNk7wLRpAw/eokTlZz9a6HTbrwTrL1E+0Ay4Slg54oEq3v8MDsOaoe4/Ub
hXjO1ySqlVmDb/+iAUGMMecsOv59JLVaxqwBZcULoDCbRQGPSk8+ulamicfJVagIo0ymSeo/MDAJ
XB5VbbCs1pCkm7PdXGRaYuDco1rGiyVHJ2SRox5KvXG2mW7HRRSXVbYZJYFxuFXMfaUF1CAeEPhT
YffphcwZAsW0dIaoOzMYRJ59KvOlZYiadg8NvmNw+Kn2WWlBdtJGhr0T6LbIJpTtwNDPCGflaTuy
rD5mJu6mJk4y1L3gBnhFHHUoIhKfI93qE7Ez9MTYQJGpQtgq3bGZxgRdaWk81DZHDHNaUnqhxeD5
L6hIRrcqfuI+QG85NfEhWJqKII4OhAB3oARwVv+se5y6Jd5dZcsj1zWFgej0u2Bs9TuHnJzNpFeR
O8zVgZlLh3cviR8VZLZdzkN0k3ep3CrbvrP10b5VQIyufNs8lwkSOPHkqxiKFijmwLtGfuVuk6C8
FaTAhsAK5jt9bpPnVnMFIzTTujQA+ZoIQx8FpAKygrpj4073VmU8UPnVW8hH+k/kkc7JQiVDgHFl
BjkRtrUn7dg/aPnyA1E6X4gtuIV3bLdkuqlItm0otLWJPQRPYOw8YlpPkHSNPuB5xWk4IkARnakd
XWvu2tuhKLlIq5TTBkcVV+QCKArpKUGgw/1cyDyLJsruf1kUrV3HXxdFDCJgLjJYIOjqb4uiZQIT
whMPKpzzUfSjRzdDskrUwz+3a3/rfkgWwsG90gOQRdG4/bX7gQ49iryBOFzWLoexwGf+1A29Voa2
Mpob115bl4/j8J9f92+tP6+LxwFPAp0p+Y+/dF205CVaT4CFKi9dAArg9qpBlWonvZTzq6nq+QF7
G2cxskaq3H9+9b8tGnl1uOM2TguXN/GrdX4ecqYnhtscpBPTgCx+bz7566mbe6S+hGOCKpzYhp62
ZK28oapzuH+8hf9O7P5tYrdOev70bf2dtl+U72lTvf9lYvfbD/0+sQtsQuDQ9kGMN9h/O3/ipeIi
R/viutw75oe8hevq94ndhypmnaUhlTGZ8f2hiLFY7zvkwiEYNNef+88UMc66Uv3TjQsfFeGNCXOf
d2BYf5uh9ThNa+Ua3ckeNbWx7BIX5zSyehx9In7gkxwdgEc1ZKB0Qa3Su0J7TkcnR8XyUQgpaHgL
rVcVZPFeAyzWPyEwL2/Y2GT5PRAmbCp95r05C3S+FHfezShzcwMxsmf3k2XViX0PA2igD7h5czJQ
2k5DGAg2D1C2aJd9NWN2k4RXJktqtrtqkn3wNlGS+AeMOZB7xm52P09SCf9+Nh2PjWSWYiluUPVY
SGHqCL6fD8x71NLPoi+H6tCQe5TsWswB7nl09HRMdlpZ6XYEGjlLVVjJDFrSpUy5I70dm4ClvTSM
BfB1KtDNEcxiIF4HtmVWz8MekTY76hrZET4JFNKB6WBGoIi9+OZCjY3jm8+zC7O5ErKLYkAcGN6n
iewRI40N/ZuU5SCXbZFmjtQBHg4OK+0ae14RVaJftDl0Rc0ohDQNrUKmjKWSTtJfOuJGnby1l6hw
p6Ruoz5pzdQroIWIZsm/LzEBRU4RjRUZcSQFsUjmyW9Pyd4sVNxfvGrUjrpkganjCYGipFmhZEMd
5kNaH1NNm/YJ4kecvKQOhNagU+rTvV0N2HI7N2jndxwwrHZLUUZzMaebrBlo6GmWz4j3rX0z2NWR
CDGxL+qpg55RNwwtp3K1P6rIEykL2qpuNpabJneOGYClSku1ce2EqLERyDsMwYYE1iC+9pWsXglK
GduwiEsQgjwS78rcfS6aKrmiHBjuZTp5V8T40xtKS7VJArbZfZuqK9dDs5unJgMnrkBwmc2Mfr9d
E0+EgA/vmfFGGpl3CYIifklbZR1U6mp3mopXn2+vBbvJ661zTLDXXsu1bNkYmHfml7bzqbfi0n3u
XKN+xBpUEDMWp4mKADVYKsLH46mIuPrlWGMAd8NgHKqtwFl8lKQa7GVZJC+MSKybYMH5EBpQR57s
wEC16rfMvzDy9+VPQ9qkByDsdJguNMQWFmZDYiHSjXtCMLxjL52nnF3qkAsbAqOlvLNBcZIAF6cC
D+NeTHciScwbQ6nmwOON4UY+810jj+2vaenWLz2hTaRRee1XcpJeja6fIuYf/olvutrOLSrfeWj9
2wVq2DV2h/RU49x9Soh7+yyspap2gVTmt7zp9RttqT3crp3lnWSpgp2dtz8QYMQHBr/dFg/Owjfo
5Y9B4YvPupuXrzNU+ldLjtnqy/OL1w4lHp4y7jBXG/s9QxlzG3hy3GUw/mSDhQlyZbnH6zPf1UHt
nKQa2GbWc4GdjZ/V7owcW+niIK0jO0HP7us4V+yTWwD9DbtmrmJGVanj089nlI0bW+vmbSNFG8kY
nw2fy4gzhOj0RNPBRgzy1OhBvcFPYr7Y1IN3o9Y/Z0v/mLea9105+AxZUU7ETTmSBQuS6AWAAkyx
m4op2Jnysg2JJYk3XpYcA3vwbmfZUwA3YnhcMNds4Ew231yh+2Erl+YeQ/TyFdglWCoDsS4yD9ni
o0rs5yS1ncjtStMGONHNrFyD5BboiXgbHQ2bR4nEuKh0gtogWRB60J9E1ibvOKuzH6Wkkxmm7myK
WG4dV6pNOgmcKcQhHCwNEC9CDjmfTcXU3S5cFsMjFAHuODtFmtvhhO5B0jPQ0P3mWuTD0EXtaATb
j9nlNGRgB8t4zQFMK5mrg7nOSBtpQ+EsEmk9TmPsfy0kOYohNCD6QMIOgy0qivkBZKWPb6p23oUD
/isAuepiXTc454SOwDsxakYCZGSwq5a2fuvB+XmaDW24eGRGzWEiLLkhCZD15pChdaiIBQjb2fDP
GumflyEDMBBIp4Grp751PPMeDLqhYwKvJ+KXJlGSswF16K1ITLLVWRvJ/QBw4n+zm9752Wj296zt
zLPB0h0HTkfSCc3+tusx5mUV5hWcVP5tYBXFGYMJ/Px8+ZYySwu7tYC3lXpu9P5RdQsQDoO4aOgY
ABIhPuwyxF17PVuCa2f0zVZzTdw99iCHQ6Kll7KYkh2++RhCQG8g1XSAYSSOvuN+/5YDqHjoTHqh
FLr+U8JghNTGvoWXB/Chp/wubx2Iogi06wm3L4BBwuKJGXYrd9yzUWuuXLkkCeqBvM/mpv/eKfgP
MDKN8q4obf8lcWP7xDtEiYKriyxCECrwC5zqvoo1Z1eaoMuMejQjfdDVZh707Kz1uKpALjb7USix
sYUa33A4MUrwwfZNXvFlHIyvedcW0cLj8TwxDIRgOsj0nmQp3P1DU2xURdYgwv7hp2FNxVYYs3jM
sWJt0TxRbSfExTB09OkqtfgRm/lwITFn3MsA3sg8YN9DdWIZ2xwuIINpEsuZeKfaUYqbPrPTyKnl
1163yy+dkmKXSL/4XjER2M4LI12OvS+pX/7oi2w4Mt71It0rUHs4/FfseEE4s7U6oPjTj3pe2psp
M8wdkyDjjFMu/xbkPnGsJezC0amxaA1xec3H0jqZQ57tcEF0R2b77VYgXDtYdjPsPEXlpYGt2EMX
m26yqqFfKxWclNHQtI1OxHaE62HaWt5QfxsdmUW89yfEQ0Yk5tQ9yMliEuLcLjaj7ZqelV4gMHeN
4Xzr9PYqoMyGoEXXkL5lzxGtYQ/WPhuZjacR9u4uKxYqjBIjXaE3F6/tr57OPGro9ouscDBjblqD
Vh7AmxenHL/CDh+JH3asp0LQvWaI3fY0LGWyi+3y1qo07SEAGrcvXREcbKBesBRBERf1/dxn6W6s
dJKuGw1DVTlfg0kYmyIrQN6OLQjmpa0BFDbAFVKBkmKymLJonnWnjcoMOdu9J3YU2WHJEasEjvGj
i0k8BypB4HklEIFlrcODrEh5HljiKsFBfcuquWMwxuXXDNrBxQZzdTUsisGIu5XRMDFGQSuOqmLt
mMNFCpNs8U/VOF/LzPlix97zf3up/4vHwEJnTifzv6sfnn7U9Y9h+PHjz83U7z/1ezPlG59clqLs
v4Fm8ct+lz4E+icUsBY9h8+IH7M/fc4fjZT7yfUN1MYsTG2DyQEzgz+aKftTgNJ9haT7jo9q2P5P
pA+294vFyvZppLBH2TrQAcwGvwoSvLlnMiRh52pTMRjtfvLiJJ+2eDulGXLZQ9symKDI82iiZqoG
nt84GxEqJbF36CpoorETUyDSxRiXATHsk4I8unUzvd4kiYuqUvYWQiFXfa4YoHHWwel/D5LaOJqt
jigzcCTbn8Te4jr/Lup2PE7WkOwJT0o2TPe7yODOAGxERT4j0wiRUtssYQI17JwUO29ZExcd5nPz
2aa2fa/7oToKlSw7PXN3YmDxpo8TQOA8S+6MnrFVPWdAYUiTyRgL2ozzyIhrPqeG6PYm0UYnFGyI
/pgTul9jSKxpqKoW72gF3uu26efxuchH/6zyRX8Qsicit8QFIYzgVs85yv0KaRRzKyoOq0Bg6omJ
owJWd5zr/b4H/nuQGZsDCsFr0zZUwqwodnhJcUrgpLirveCUkD3rNKq4R03ILC/GNGzM0t8SgdaE
Aq3sI0tgiCudrUf6YtvnAIjBUQyLRjjFYpxssPGnciBREj35EqUM6ii09ea2c4kT3Xa+tjIlpHjC
fW/DHCeDLYG+v4fRUu3MznL4rcNybSdzuPUyLQ4LYT65qlLf5kIg7JPUqLFXDNelgF0sZ7fcuUgR
NhSrlEVZ7n0VuOPaev6iV9mwJ5UtP4gJ8BnriPhl8rNml+ex+93PIFrcitnMbxOHR0AJnS2NlBqr
rV+BzslS3wdj3Pc7NhjIefXVpUqQC6CXkTUHe9yvfl/Lnyh0g92y0qaiLq7gUSMOudqzHMrznLfP
HMr5s6+a+Z1sTJ3V5+Lot1qDHNfXeBw0lc6XnAVpu23RQbJejJH3LoV/inHa3lnG1NwyynpOKcbH
ULPs7uCLpriqpsNMV6MONDmFb+wO4HyIQy3vo8zQKu8gNBw7ux4CG8QGYRdUD0LJk0sIYF6bUxAu
qrd2qd36kWmQjBV2jVkdZuHnUb0EDiwKW+jAEEy03BbTBJPpb0LLZDBTVnBn70mJOgQOChDirbvb
3jXfm7Lz4nNnlSq9oSJ6dbPee6h4TJNgZmjHIRN2bO5LaFqFh+pA1sE31ptdtk1AyN6xyR/uB2H6
1TfYDjGs81rQwI/i2aHBXM1+aS+2sKCe7HjIiSuFk52UdXAieMEk6iwe0P+2qds+tEqrcubd85QA
kPOK/tkspV2ojaMX9cjCBKcdW9bB8QeN5Q0RGXcclHzu1dQuOyzxtbvWTLH+trBiHSMdSNClmz0c
Azra3a7fDs5sXGsViPh7HndD5FCOhpxweLxtDW+UaB65ch3mCkDsEJ0jUChQTKyDZn0M8q8QC2bt
4NcTiWNOQ4J5iKQd8sJvq/1YpcK+lUjdWbGiOimwwXKloLJOoCONtAt1J9U9mXj299m2xmJvosdp
oTGR37aZoAAUIZ1AHGwJI+YlKTRoDqBWsJFJWAqwOSxp53TZZnvOvnUgWsQ0DgSTgX9CVpnT8GVB
3dyxlDMbF0VPl1rjDeYsR980GEbQ8CgvwQNWu3dIKdXOsSX/1MspD3uHzzhyjXh+KqVv3vR4wPqw
oDWjyaoCucdE5d7Wgd0diyzgvldOvKaJYwo3BUZNYZjpHq2uv2+AH9zXZnleGE14YU+Ey1mlq2Yd
NRFZW6NNkgKmE26qiWZjI2ph0Ki75uoyBcta5+u9CjbJSNxs2yeNpe3wX+mPXtnmW9cc4NkhDtFC
V6vrC+tA4AqT515Gt5veSP4y5xBc9g2DMyssu56qS9nJHgT2QtrsImDjVcMyf+vm7ivPqP6yarSY
b8d0OGSsrYHCnf5I3ke8QxbjP8OqHK42jRsPh7pEPeoNd83oswvSZv00sQf6tpiucw9PdzN4bsI8
KY8PZGDonwvPyDYspv23ia4S3m1stofc6dSNt3jLLXIVP0w6RaSxnPMvKXPVEwCM6YKuZDdqtQ3+
Q1/yaLRSOp58AuORz/Fy7wbAKMDH7oeybp8XrxmPszuJvdHXACPxyHVhbkAzWwYNsUUJMcWzA6y8
vTL9m8xaQ4NNCxo2BMpQ8vqPKrAdyOiEASRwD+7bOQE2sKTF1s6DZO/yBzBELMjyZUKTcjQu9mcL
0AHPQido37HTjbeGtxg/JtTcO2dcrC2gHOPgDp31Ciyi3ZKWkmxaNPg7hC8tW/2xvBS67F4E9+Gt
6Mf+HitjcKY5qaMlxblYpCrbd1Y6XQpk3BGePPcAsOBL59vZeaYQf40BWVzi2Aj4JYNLJVAtNNE+
evymsvTLoMgJjzLu/Hsn99Q+MN3+3fdqPB9uAVlyGa/94Cjg5ZXvHqtgCK4FcU03BryZr3JIurBV
lQ5brtGPqZ68xtDnI6Nm5IA7kP0/fuxtZha9H+oGW8M61rc2Y8lbJ8t0EuIG9v08/Vk04nTY2EZK
Wp8yxmd8jaMPK5JNeGgj0whoiFA2KZdodXSR0YKBCu58YmJOqXwEsKFeEM7Mb9NBO1g+N3U/jRsM
QM67qXxqCjvNWcPrOSdB3xfYQMAAzqn3SJC6z9IRnQ6cp6fBBax0/W99/3+q70G7o4n93+v7x0YA
7I3eCXjN/goWw3i4/ugfGmf/k8O/PbZta72+Ng2/1/m+9Yklo6P/aTHyR5nvfDJZjfHAwmJoUyH/
f6yYZcIi83WHvDp2JyYLvP+kzMf+9tediU0Ssu7otsfvdPE/67/ogAWXN3jxrMH355GWGWAIk1FN
CPw+xXi7c2tqDdIhc/8aZBb1ipnV2UW65A1NJVXYpkeU8JTHmfXKJHW+b1yzfpwGN/6CyhmxB6of
Hn5ycQ6cRIyJAj6jG+LSwekW5MtFUhVutWFdg88hZbtjnXH0p5fCaAh5Qn5jncTSld22CzLiF8Gy
SLiIjJrUZmHB8nOomAhS+c/2rtAG+y4l4fK+SGM70ho1aVu9Ix2mj2fyVtlN1RAWrJQMe8oZ6InN
7N6aeJ/aaDTJghKVZZ0kgSXHQNGkbFXJo0aveFMbVA7jD17FQB9h1xgzYgGdiLF2x3Hq0flvP7RS
pLK6PeuLsYFMoEnnwJMm8LbWolc/M77wA+IcdKK1wwPZWLL4++I6XUfEgRxe20VjhQKzYHi1GdK+
1lIvHoJCR0KJhvVOirh+age/uRsHeC83qlOJw0AKFSxwLY/qtKxKI47AzjQgpNLWv6qC99W5LR9k
TsVRhbqVgZa0c7UGrCztFyPx/fu4bDicmN/rxiaG7oxKrZTNzvOrAZgGmRMt4SiF0QX3DmZedlE8
ZQ4Dn99uInP1XLoZk5U0ledUMKZRHxog+DLNo2F0/lVDSHmB+4oGdfYdLKSgaKu4N54Ic7GPGXP7
kwb07KiE19wVfTdpj8sa6uV6Od3KwPOtK9FTbTJCrIcDYIqRvxmil1Vn3VeYCt1bLxrztdWptaIA
7Y+7xm0O3ymz/S3A7RHNCz3AVbVU0fNsB49mnyVXZS2kLgeKbUjkYJSiRuOo5spzzM2YavLdp8qn
FONp1baWl+zErGM2U3mdke7VjcsRFag577NYaGcz1iYZSUKFt5au/DoF/RnAqiLywgGXKlvxACrF
YZiKaey+hcsP/r933efamO3blCGlTCKrtBlWQqBqFkbioJOsfYKNC5khqSyynUONDwKNlZM1/huy
kTVoOmD/hp/Kivl+1vxoO7BEJ7c4DPxd0hsLgcRo3bTxNLqt0I9lh8jmFdN+MJ5Yyjps5bh8PtPW
a49M8IfILOJbr6qY2k3j8EoLfYkDKzmXosqCbzmGz8mk6KoaWzsllU4564EUeXYswpWzBc2mvozL
NkaNu9N5OIWjpZdH2EzyJWMAvdGCtLlF29dth3Z8yIXBhq1sTYJac9PwyX9O5Yvrxol74PbWnurE
ipnv9SwPhWNVLc5/o91kOZJOtyBfh6H2kHyHcWbi5dMz4IQUJmIzj0rdaIhdj1QOzmYO6odm8c8j
+wpizo2BOXijTjLLxdaDwLG1R6I6iAHeQz7SvjsLJw20WLrFZY/3AbhSZqIKAl1yYSH2SHWJSTSR
e0pX58XoezJvhRDhMovmDkHXA/RGM5z6ha9tWGcFNhTnqWTa77cuE8V6iP4fe2e2HTWWbe1XOS8g
hvZWfy5D0TnCDjcYp+FGw9igvu/19OfbAVSBIeHP/zqrxsisAowipK3drDXnN9vEKo56UbWfktk5
6YsM3mNaGmGT1tnbwh7c62QoWzqQSBFN2FE3YBONbU22HmZN+MmmvZzi2sVdhdDHj6I225IIQISK
xk+JdFbMpqas1qm7vC8D2jdz5lwvVXPVjWmAYDkafPyJza4Oimab2Jp+RW19vLZb+pBxW34k27be
FbFwN3EwB1vUeRw6A6v1S2hW+6UEl5wNg6ZoeYJwtXlAtxJ+KGPZrkMBEjl1ZpLRvL5cZV3Z/IXH
c9zredi9S9gBMjBGbYfo7HOvss6ISJo3XUOM1CBk8MFILcgzgI/NCzsxc5T5mPgvepvkXkjnpnUs
kKxt0UMiliGhLN5VCJgOVEKwCWqkRvVV5IGXVfl/OaLVzjIp+A724pzmti6o19OaSzZuHXeUdOvg
watRsBpWHoAm6yP8wG79kYS1km4b+JzHyslyAoYH6IWxdLd5S3peCU7rfQXD5i+K8RpxHECqyrFY
TnSzyZqrR6Q06GBvDX7jChC+dg0i9sFBXq77oIioz7fkNTc4DQHeTV3KWYB4jEsvzV2P0Car9rMu
7h0/lUap5Jl0Z82R/oyFctAfED0Q6oQkbcmjqVlpVYFkihjunUMQ2IFmBTHdFQ2IGu3CA7KxliZz
W9TruKfjphuN4kWXt+yK9RPn/GLtYoElyo5hYI5bfZKtP7GH3UtI2qoCpuFacJJPBo3vT31OzhOa
oJwAqy4AgN2Y9nxgk+wZfjLX1tq2YvGujPrhLqIZ+jLBCNlUXo13KZAfNK//HFO3e7QlpRCCmolB
M613hWkRP7W0qS8pidHIZJ5b5jp4B2pxNxnJB4KRnjnUW7ulNLvVEiCcMOL5cR5mb91loKYdp3mq
c4ylg6FfcJxINwDLqk+UIIdVmmio61xKTANquNKXCxR9OA3iBotIQ2bMmN4Wwj4VIbHj+UIBI4eZ
xrkypB/ij1EzVhtKKstJJRgQWtC+gNi8J/+IrRT7CzjGYjUaA8BOQRkN1SMdMk4YHQb/Wm1matfv
zKZdTaxym6gI4ieZpvcaNUWlRtY5Cjrxvoxd5xOC6DtKfJ/xe8N8j/FTaM77IhM6jRrEsdRNnYPH
oRBHOehNx8A2HS5EYXn9YSxSqnAR5y04KenaDQdQodOcXxhDdWHNVLESW7yLxzm9zBjztE4AKIum
9SCkUgrAor5rhqw6lN301lyidis4mSFrUJ73ZHnp2H9yNKVmErgT0koaIzizc2MG5A8fENV4t5qL
Nt9OPcrWRnOfg1A+UrMK3uu1ZVwTvJrR4LboB5IGJa1nkrTERbz07aYCQXmErngW/H1y8tFnX/DS
UtiN0JNkFeewdty7FYXE1qQaGSPTJTTCjnbsWJw7FKbhmrjvZKuze7yWhRPcNCDsGh46pNZdTJc3
mlvTtxwo0wlxdnivJuDkIkH9XCXvMHfYd6qcs4PbbIHkkkV511No8BMSpxx4geRu0e5kSb/UOE+u
W3t56JJ4pzabtSiuyQIj8Wz0jsTAf7biEEp0jpJF06+Dsb1eslhRuVu/gUmeVPmHJvPAVLfT/dj2
N5XoaLsXV+zWwM/bC3Zgshd9qINoXLGrg7/lNUeCA7zQMmILKgH5T5dFwmHQzusCu1azkrMDL0BL
8+VGoqE//nvw+385+HHcVorIvz/43UXly6f/uWizp+Ll+97O1x/8duwTb4SSwdm0ZGjknONYvllb
cb3i2wJs/83z+vXYZ3K2k4J2ED2eb8ibr90dYsWFiSXaA47CEfIfmFq/HOm+k8kRpQs2RzdJbAC4
ohuvfZA16uUm97wSQGlb0CCJSvQrNH03uC5y6h3W45gPw1WmQWlO+uoxCy2lrHJOsuwzVFwUjdYV
iwLtzrwgWkB/YPIj3IxmSLItzdFdL2jnLhrBu2/OmrNNZlK33NY5VRlBkXISNwly9CfPyK/gpV0Z
2rgLuipYd43l+f2IZSUbepd9VPy51/v4lHMf/dqp0P8XJPLqmrusJkviSdCXY+npN7bgNOY14xMu
+wmWGiB6EwoezoLPrUqzyw2CUZ3SPTkGO73YqfyKPFcvLa5GMTAJWNHKjPutKVOaDsuNmcxHwPhI
0BJtNUXxExtAZpV6ebZoGmeDeCbt77Ge2y3d7cxv8sj4K6jNfdy4Nk5ajG1lGyyrQnNPojMeKao9
OaRDbvVwvNOb9ErdgS7HaYeF/XNSFZrfQiTeGio30yC7EwKFQzN3HO5DY7xTmkYfnk14wRTyPAbU
BNUqHYYQpqnFXSwZbkFtbLkxuu6bVnyQUS/9KcUahRplrMzHyEgP4ZQ9NXVCDppFPdWg6kyeIvvf
9JxPWnbzjZnxrGaj20JQJbXSTA8EhDDzdBH1JklVWpbcKBmxOwgs8qNQ+UabOCW0F4dNeeyIzdyE
mrqXUf6EzGFc0e6n3E36DO5BZnxCWjdavdyMrX7TyXHXq1Kcy5FQG/Rj5ZTky6bRZwM42MYS8VWa
TkdOZtbeLUmoSWK+YWnOD0tA9GnW2RkAGENbpy0XGmI3WUfknl02VnJAo/bQmKx2kTXd5xwDprmg
qBE1wC5KgvGwBG4yOT275XIcZBj7SdTEsAKdx3jSP7q1ce0BRvFt8uNm2e0Xq2/24CHvOV/u47gi
yqYx9mHOM9J0l0yWDqZE3y9Hu5yjzTjyPD1KLVgSGQnsttAKytxYVa3+UITi2UMdRsW/QYcKdRoR
zn3d9PfmlH3O9WT2wRGDH8+neyMQEVgVwl4R+UHBtbXIF5hF/fN9F4WNxM98LOsi2dqmdaos00GO
wM/xPdF2UlUcDfsxdpoZmQDDURPTqUIB9SEJOPZC0ZnXKE6GW0NlOmYT6aJkCHFe8LphX6sgyLq0
hos2t92LadCgTeDC3ZBykF8XWjVvMakOhxw7nS+1zHjuiJach8a+FG5KUulqKmMSiRq2Jsnay2uD
es8yPgUOB9IVws4MC45ZFw9pETzkE5LM9WK2njISYFSNgpNZpB/ohHJYmTKybOzZX4x4XXVzs0HS
FOG8oN5GUsrUhAe37JKV7dQnKkc3RQnXlsPcQ6khFmp7C51Nbz1hrG2eiwJfM4mV0Saz2Wk5c7Kq
Fs/e5qgt1sh/ghvRgXtHfEqWSiKfS1HiSK1zcqBoFNuTFFvDQXnBp1D2P4YhQWkQK9GoY7tw+t0k
GXRz6jw6mn3qZT1eBEPzWRubIwGGfwi6+8nNrpIKoBLQqFfS6dc6+phNO37MFA3kQIWHkz9R1iAz
Y6u+Wog4/iKZf57+N/xU/gJPQJXye2k1awbCahY0AzyYKdzXKARsNn1hz6ADQ1W7A9pykJkRAfxm
Qv9uMf3FlX52JyhdOU0AqesSUOKrguToOOz8g6rcyy598hQJSE3H9DrIhsJ/jEZrnPXt76/5syeB
a6pCu0Gonvo33/47nGxoFF7ktnTg586KSPQY7jHjZT4t3f2oonPV980yiOgts9vvL238pLNQQDpP
8RAwM+GEf8VCwO0wLsnsFvsWwtY6Qe1Hl8mO1HRxTMok3ZPt/Dy207BNR1IWkqHlvaULu2qi+TkC
OxcWy7EPccEQrLL3VAY7R+2NdMfjaDN9I76vfPSnVDmSK+qT29wa7qY8fNCtiCPdZJ56Cl/+VJIH
bFklCdtUnn1cF/P699/0F0PIoBAusXwI3ZIKHPz9TZZZ7OEwNclxk+3WLPUb4u5vOHfVf7ij1q/u
qIlqBRcPwpqfQii9UbgTv8lY9TLzoiX5ekYfttEzJmHShZM1hwxCW0V+mw3zjdPp+S0ZObDQl/Bz
PTAvq61KQillJeR0DDVg9x6aCM2zT0Yz7CKX6d7C+wi0FxJ2PcnpMbSoBuahrJR7GUy33rR3RTo9
TCpmvJexeehiN9+MlIaPlEQ/09khZCglCLSZ3HI3acnnoFweXHxlS0dYOZHs+2i29lFUxH6YU08y
qulI1lJGI3a5oZtsrIDICmIxtA+NRTqYI/6YbPqLGQbLhmLyQSUhVPDVA1tQmdWmZhT7haK72k5M
zGxI6O2VNhr73w8Odtiv5xcoK6xTWJMcz1JZid8PjkbOsZOZc7G30uEOgtghL/80YZ7fpB/3vbBa
wU1gQxHyZzoGnuy0y3Qd/Kk3VNs2nqQP7PhZzfQc5me6x8Ehlebe0+RpDLxo4xTZAd38X22SfHRx
XxDaTDXIzRJjPyQs4pHH7FTN+ZUQ4efFHqGoB3G6zwx7wfFqkCCPXOYyi+3N4Fbv3I5ftqkHXZgz
QXdYLMcV9jB6gOTIbWVDGqvh1XIHrZmsLhl/thCBr+o4vRqmlKJCOBP/nbBBFSO7X2iCJO7if9O7
u7KQ0YYgxS8nwL+d881fvLE8C496BvMwME3540MpZAXia86LvUAztBqiPPbjDgaz5Mx5JSLuQMx2
i1KAe8otvJ1B29B7EPl1lzCWg7RAAVz02zFYRgyQolz3kf44JpWxdnXI2OQ2nILeITctsE7YqROU
48xEFQ2JtZPMD8SQPC+tvoqd+O1ksDv0ar5wo027NNIfZjZiqyqIqp2RjTuvGu9Cy+5XCdaElVkx
8bX2gLxDA6udBxn1DnLJvYpg7t8P3F+8JKwZ6j8CPLo850V/t3TQWsdtPA6It9xizRZnIvSdj2MC
XQiq8A9PBBjmz+8JRU/g1Aqcgs7v1TtZm8Zs0JEr9o1sCzhc5FK6QXIIWKk85D+EljAkl5kD0iCZ
ppKEHWCYXdkpG8C+DOxVWYCBjIm423g2TGqc5R1mA/djm4pLdKTXmUd6X+Sx25+K0lgbVfucJ8vd
lM1HAs1ZjBlmoZE+BaPapY7SR+52Vfdg8KZS+mxXN0OXuNuOR3o+Xi7mZNC+4Q96yvVP2d5PqnHY
VkHfrbKli0g1n27Oh6CgoHQ7dik5BP14H3ccJN007P2l5qhnLeN904VEY5gEaRjDvUzFTa3FOFDZ
rQmnX8dFigSR/6Hl/Ap0HQZk1Q9bQRFuo16jdrJAdo/3dqgOEFaq8T4B+Mhqdkt6kFyBzHHXKIbb
TaNZj3Vi8Yp1QX3pWdMznKL1SCOEFPL4KjY4s9AkZMnIzMckGu7IN7Z9o7T2AIUOIAgPtKbqVRPy
AnddduBQvKPtVazicGBg8nbYY3eVCetD1I7FIRXWaSAYxpDNTC+SoDYFcxhB5x1ddvZZZz7StvrT
emz/4vVmrwMSFSsoI+p1kjcZeUktTSvft878TNzjXauz7g0cswLS3ddq/3U+apedJ7adx07v/M4X
UbdFQjeu6oQfwxS9BmuI6IsEVHdoDAeffVj70HsLOmz9vM8E9bQhTiluhma8gVkXPtda5l1VDS2S
BUTFBu0yKdfM5f7ikDykMcck3fwwGGy39MaofFuPe38KOyUFZGcdcjBkPYwokvtJyDbbSchjGZhB
CUi9a4h+Jboxuxr6/s608BWXmT1t4gbWaT0uRwAPdKxzNGVCW8j8m5/tlnJqQ1vK4XRABKx9GlhE
OGT29wbwH7Wb75xv6+u/NtQ/2FCVPoJd7t9X2L5IK37OQv76g9+sqPYbCljCtthAW2B2lUL5a4Xt
HObGycjA4G86CLOYtb/V2Kw3nomc1GXTze5Qya6/ldjkG9Ml0ptTAJT2s7b6H5TZpKGm4u+2GwCt
0GfoumC7y4mcrf2Pq6enE0AYBLV2NE0x3AIKBpdiNkRUZUu6caq+XetIN++MzCasvTSXjaCtceEK
l75hWo73M8qIo9GCMRd15zIq9cFCLJwUPvBYwKHkCG3SLrwL2Sua1CBWgdlQcDOLh7FPb0ZJxyQd
Q9wiKudd2MnE+qzmzlxBI80UxGhtZvJtV9QcNiqJLIlp7WSOQ3tfGB5dbFDya5RI2Yuu9avZNd5x
HPlsVJg/naC/nb2ZNi4g1l09WmaxMpI+v4uTpT8QwgtV1YlYf6Y6T3fYHuJ1khXT5TzazkUeTvkm
SZbuYDaBt+3anvp8Wi420mpdP6FJlNNqNOdgPUyoD1bOhESMRKRi3i96o2/0yqSRadXWpd64+yyT
d5WOBNFglroi9+xYBFPOaoQxMHQ7iREVBXVdu8G2g3HnM2DKjVsIqC1hSgWRHjomusbnYeXHBSbQ
1rE055CzcvpBiWqiN51qO8lwIj+yQLePAQntQJotb2uL3to4Rw8IQ+Q7ypb2xWQ6w/tClHIVtbWH
3cUog1PVzFLfINGLGwRgoHT141AExvK2aPBY9Zt4LF3tOc0m9HWrMuu1ZduTSUnjuyCBzyei1qTd
T6wPGAkrme8AibknL/R0jWxNnJnIYoaaBUa2UNEca9o5eUG7Mxamcz3lRXenccahTxNredSt3KU1
BkpPsXWJ/FanNUKzc6OlC1UEIohpYeC8TE/aTIagxlo6IZnflRWNeFjEX7Mr0y9RlvxFLcGW1ZeY
SxTsnU3opQysu2Y5h2F6bRmrbMyGVnAy3gakqeyKunSdEFXvAsZpCwRB75edSYdadWURVdjvRr1v
9bfaMNvEaxLAluUe4cd5P8ktSj+Xtj18m9LSp6sxLuaq3pJaWsA7zXTxV4lS/HbEm5av5qSoMTPF
ApRFqoXTOgYbH/ha31KWQ4CsPUSpBZ5VLg4d1s7Op6tUAHvHmFOjBAjrhZKvDO4K/E+EBTpWjT4z
raKHgLiS/KQlsxR+XhGZtgyjDUNLc8bAR45LhUh0RXGYExHty4J8aIytRugTkzu/bVDr4CzQmumv
NM48TJa1bXyoI1OuszAPr2vAJdd2Hbs0lysWvgiPMvmFlX616K0Cq9b6ZiLWaR/PRXVjA1F8IPoX
+YNTCyUZmImaWglPNJDAk+Aicu0AcpOjsYNqO4dYhY58G6GJbkHTWDg8cgKV1Wmlm1fiDNvV245u
pFPc1G4V7pzaRDk9WNdeMoT3QcayWyHbsGgyh8sXfuG/C+KfFkTqFGz0/35B/OsJbRV96LL4vuFE
aUP92NflkHXmDWcQqB5fF0TWm2/LoTTfOIZt4CSid/SflZAQE53TsEJT2pzuDP6ub0uhhWbR4kBD
s8lheeIy/2Ap/HGfyZoKbZMRR4YDzqVz7skPZ/ulXOpea3v7Nh8y9AMFYp1b0AVosxC9tB++uzF/
LB+eL8ZRTNUNPZNj/usza2hNZuZEnXkbaXP1vjBLSaDw4D1wMlEtD6lT4NId88kbkuYPNQz2G98t
+F8vTbtNV1RTm5v644Ifa6mYulKYt3iQuDQ6FW8zzCMCYKe30fe7E1aBVm8wC9MeQsTy+2/+40lU
XR7cgaRW47kgcJGa/nh50OZhwWRp3GZ4eGMyqAaAOXrXLxXh1upyU073+PfXlD+eR79elKFiCirQ
uNVelwiqIuhDDJq3AL4k+wbUkzK3ISE62Mseqg6YmRkbXLwXfdPuIN50L3aFOifDHGz4ta1kPE6I
wbpFvxJslgUQGIRT3NiBNejiOFQB6MYYiyW7FmxI0XrKCvhkv/8eP6J4vnwNmylc6XNx+pivjtXu
6Br9ROjzreg1xkpP3XDKiLzduu0k7mlIlcdJEfh+f9Ufy85fr0qBxXYQ3wJtffXEEF85yWQ14jYR
g7gvtAU1vFNEn/Vkqm/PKFyY5+KETzcCkaAASb+//s8vpgMlhegK7C+Mm9fvyuB5BZGhk8BBqiiV
6oUhHwKD+lCL0+8v9apwcf6uhvB4s1ydC/5UlA1mpyt0vRe3ZuwBG60iuGO4jRG0B4bRvkypaT4N
uq3eTj3P/coZeVk0RP03yEe1PzzuX31xOuDMlpBsjJ9GrSR60qv1QL/t2VTVvgn2oryUmBqHFVUE
7//jJVEmT95L/uv8VNwUVUIkkjFIzAj4Aoo5Aq54xoqeIbM5aAXkOm15rOuYUe4BbTvlgzcpFQjC
zhXyovKo2UAcw9pSe09domhMB28jOk6nUcTuj7814S2zaBaPB489Vbb9wwP8xfQC18fBD8pS4TFi
f5xekiwMenf2xG2AYbHeLg6MvPO4mbq8et809B0yd2Tem7mBZ2QezmOq6u3s1XuKpFiZ4tSE+reM
C0g+AVjy5Qyi/f3n/NXHRJTk0qbiw1qv20ca5LMBo7+4RbzMDTnfZhiL1XtB9ss9ZL8/jWy1gv4w
7duI8VV/TIG8EKG+vmLehTIhIKG9HUEbHq0ut54Cb1L/MAAm9or4QCYdbMIgDsBr6UOCwgo0hfc2
7pUFzCjm7sUogeUmOjOArvESxIbJxKnGxPkWtawaRJPGis44OAgNFRRcAyd3QVQLtHDkp3+oNH7p
O/33+IoGhW/CczYYuZJix2uW9OKmHnGyc3hbqrqMV81Ls04cLbnGRDh3+2KArOsnzkASorS0zMZY
BS1m60V41FaU2Q3dnycCHmQiCV/MO2c7EAXS7SO7xaReiHA2VvjwgmWtG3A/Vno0aiDokIqudacs
G1xLs2LzeU7ESVnqvBlJO5I+kUeEEaeJQlG4VXELfyY6um2eXIJGKE9DgkB77UIG6Fe0mUEDzE56
Lco5e9bTVqwz9gGIGKDYVHy+IXqZKQDZh26OinXcsX4fdM+iUVQbSXVDPiqWvCkC4bGCbgDj0Inc
GvCDo1UPfZHBwzUCx3nrUZnWqYeFqU0FaqiBhlphA1jchins2510P1LxAtdcoCJNiQxcOrmq+95k
l44oW7sIXGFeyrAHm1MNwUHH5o0mexC970A4am5puAiTXXpXWHibJL5noHhVdUOme9b4WLuiYO0m
o/cQIsMnKpYx4qAlC1dIEsAsU/EKN2wNvI3Dxp9PB7j3qfVMtgmFy2zDFpCJeFCs4jae+bHZaaFX
BgZSBvqiGSY1kWSOinZOe1ZmEQm38pei153qACYwma9so6wvtclzxTacyzyiMRJP7oUZxtEJInb3
7BYc2vCeRTqEkKRZo/4JUcKazbah71/WdB5HXV8eReuiYBmAHiGTkh/nrizxcNbtzgG4upWLUX7A
yGU94hjkEGJX0QsDZfoU9kGCRDQKi7Xe83j8KOiKHWYtizKfM/gMrFw34B0X0+SuZqxdK3QDL2ZN
AAbBM2F1r1mEdXAyd1tUxUVBIfzeIRRS9xgAKHOcde7k5ADQ/adpRrQMtadA8m8BFJRScWrGGoIN
PA0zjhY3FV71qEUDh7vcS5NCQUjn3N2CvmfzswATLNOUO10o6Ywe4gRittfMJxLDHWPTZkrzn5Po
+Q60ME9sDjoWhXkGyjc4iszqlcwV8cyoBJ4lWExNTrt4IIRTvfewFgMQFwsPlVhqzdeplKxHkqmh
NYctjz4dmLJjM7ztHRcixzJDww6sEbtCrLNfBZfEbJRD8j6z+Ecp25cWki9qYSigmsk85Jg5IPsG
/ceq5g11oaYZ/PVIgflwnDiAp0MCeOhRtK/TOS+PZHPK+5qmM3+ozLzLrsMNiyvOCSjGm14eroXo
+JUQATeRPTEbH8pB/MLiIMneuhY3p5Gs1MCsSTSk/S2SE/ZmphjP4lOhsQbh7ZTTnbRsFnVMRpDS
1RzJHs69DCwWUSepGzwRbvtSe+pWeopO3lKA6tlw8GnzvqfxYaAwuSnZdhIFZMXzTX3ei6SZbZLb
RDgX0itA8ug/BGVidoazPCvYiWiQkvJMH3PcMLKE1OdAsjx35BOtz/zmWXLvySHhS/FKcqWUdKKX
uGQw0ERoX4ZmrsgPAsRyoacDnHaFFEI90L5Uikhbe2H9HhoOu98pbue780ZhIQSGeCFFcjxbBVXS
9PtG5UVgBE1eCEV0uBeK34wrXT9hC9Z8uwzwTjZZWl4yjHh2Un1apHUsPC2Q8hab0p2e6GzCS0w+
iLHS6n3QK53ZnOKY2gTSY5feLhi6hhL50EXdNnzygZ8ZVqRzz9NlrTVQcM8bnF5tVVR8+8uXw8+Z
6zgnnqLIWjP5W6aW1sCqK7vHWm3N7mWUW+ZT5BjAeVl2+ICVBKuwUrG6CUpsEXxE6sPFi/MrJAis
mbbD1KhtECtPt27GW9ccIcZ7Lc+oAsckO/6vFwoWYFTnzG2lOqpgTIp3YhZsDHDHXdg86RPGLueC
r1MejUGz7+K5n3HfRBmfdujjZj+OrLidGp4WEu2TTiQU9SiEcs0mGdiumm4y91fVCPFon0dIrejS
FYxaxG6usVHaTBxDFgOYWiP3rBOu9zANsXOfpMD5Nh0gwd0XOnMWZdYT9CnuKXVQvv95EkA0MN3N
ccFdyTBpX9ozlG6y2njhbHX5fASmj4+I7VgnqveJIKXHC3mqbPfrfR0YPNVYtu46YyHnPozkHHiK
3w8HdrqZ5tB+alxkCil6Cegd8QLqP7R445um5ZOcRyJOKNEex5gpwBLs0TeiyZh8zLAO2xtvCiT5
7KV6QEmNkGsry6De5w0u3rhbJm/VcRxtEbTBHFxJVzn4JI76txDvrScjScS91FzOAF7CMcTEhnM/
wkYCGieVAY953gMXG3vVezukGO3XYiQNQX1DViL2yK3NDNSUdNDOB94Fqvj7BVzkPVRBeR8zdeur
kSPtfV/ziyUaK2PTqV3a4o48p/OO8bxszovOiKoytKyGG/HdFwKrLgtJvFTSy3zdKLz2+a41lEC9
dTKKbEFgzseJbL5FGgfmU9V3vK+FQthmacFrtcwG6DRjMWCQZBifLGzCL7QnebnQkTE7Rm0DLTBi
yCNWS4PpLopVFss4OPV+ji2CLCyaW9bd1AA79AvoCSoDQbeeTJwGMRlTgfdQKKBAlvUmiQilVm7g
u4zZIR9sfjrrI1m/RagzMkSClBuNolKcsESpuW+S5KeVIUh3ugJDqI7kZsd5BaN1eTzfgC9zkTq4
Dyp34jyxNqHDinMeu0E4sawR+9zsJyeeP2JEC27P49ME1bbD+NXv8CqY6ZXTuwwRV0ddCbR/OETh
jNP6y4CAkOh+rpwhHfxcwcW1pECzqYgLoU0t5TwqbHKxURFgpjnZiGp2oi4IzbFUtSFttbj0IXcJ
1HpWwUyEElXznVpShECzAOI6Vl9IG3NGHyoGVLzQuNrdzEaoAaAoxUmYfAWGnLi3IjxIa5GFvFlO
ULPCOBh3t2XFoIHgy2xvxOLacuRyy0mdQa0Dauv9bmTSPs+AtGdAk2HH4mZ3gaaWb9gHlIGdkddG
LUDFag6NeaSW3jEpEFQ9BNtac2G/F2cEe9LTgNwY9cx1w4pUki8xFhVHNeq/8NtDK+R79/PgMrrp
/WjrxGwmsSLMpFreDsKNp31HTGN0LRTx5YLoXHEiToBPYbkd9yOMS0a7LoKlue+snk1IqKXew5lE
UUD54Ps6oNWwnDpve3fKr8ELEKgbAKqHxb+3shoEj+L4jmmYfA5JRF85Sg5pQNVKya00eIGJGL4D
DsCKNMfj4neUPD12KLP9kCYz9zmueKClNS4T+NXE2OqFi8EsrHGZRMOUX8RVlVwZZiuEz6qZX3Cy
n/aFAChD1ltVXAUlSWDelLFfsCW6LxyRjLCmlZ27maa20w8oXLPokARoqogDiNhT9SZ6W9KAswut
lFRhqLIBPs6CUXsbJpLH0+QV/6w9wU0yrGW6oQKInN3A64X9nnmpHtjj5GpLV0fudJeGeHayqdbo
BYy8M+qgnMIwP46Gx6vqRTVoQR1o+E2wOBSbZMn+gCxQPul0XkyCiHl7wemZfirPBOrUq0huUWu4
ADvxEKD4CDEKqclOR6yKNDEhP7HpmNNKe3IC6IpTs3eiEmy2F5oXY+WJUzhZHlz2rn3BCEV2iIEB
lzMYz7WwJesnJnBGax4yWy0q8UllwfnnedNLUiZHjwVzM9cF70Sm9ptV4LmXeeNC8A4qylfjZFbv
aWKNq7Jj3mtqXqGOiABMshrmtBLIaqhm5mWBq+pztov20gLkaA623h6tqueN6xR2x0rxFWtfdhg1
7iCNlTknDp7MImfRnQsObFOnNAv9CjBLsyvpIG4zoq5cziqd9aSni7iHvE3JzvKYlajzcEuchNSg
VRBIThK5zcJi01+6pxdnr5faMS4qFf3TLKGaDs5bZgvTNoB/eJUeQIgtAa6Ou7HnTm65cnQP8GZ6
hzB5uYyQc72rejCvLW8IszOnnWXLgtg7K8fOdeB/ZqXdAE7H7060VeFujIacTBla2nNfGdZL4vXL
p4xd5ecym9qHUY7EHbGvAnKKCvRSsCnbZRRXHpFX2kTsAITBtIrwG7cqQU8Hy5jiE64Gdx0mdvxX
XnXhW9I9wdL2OeCdtLX0Hfbr+eQZVfAu0pz0uYQz3KytQo9bdsqFF94shcaJNcOjIHz6hQ20GG/4
mlD1b4fnTx0ekm+oOf+mw8OZmA7PD+2dLz/zrb2jmypzHm0ypWJEBcq18629IwS/pfYp/5E0/Ffs
oLOQk5EH4IEir0HL4luLR3+DZg1pp0pM1x06Q/+kxfNKvqkDpKAuaMAopKHErKpqZN+p4OBCC0xq
9Xjq85ewzTDmffzubvyirfNjgZ662qsLvCqVN5OR5dXEBdyEkC+Xtrz3FA+n2GNj8oeq/Lns/d/K
l6rhua6yWRkGLIOfS4izaEVmZaa4SqyMPSkBBBrqD3teIR1Pa+tDm0yh+xxhvO2oZVSy1Ra/5CQT
FweqXnWYv1DNUD3usIc16zm7oAnVC1j0n2IizeP8sm/MVjOPlLuXi6z1iF6+d0lgAvmvlcH9XHfb
RMbWgcA6rFLotmOa2UFdQGHCh8PS0+BSkION6QfEteF1a3aFdZS+rT3MqxSczIIq4ZoPQfJEzDzS
Kqv/oRFV/G6mr3HMghqTMSGD2QiDPIbofXSQFqytCXe5K+AWfCDzlhgZDbDMChVFAzfUMo1rU3Oq
5Zh0XqS9HTmcm8XGGMLAo97SQb+bAnJZmrj90qf4d9b4w6yBhl118f5+1tg/jU9x/P2k8fVHvk0a
lvkGKa1Oi8Oi10F367+Thq2/IV1T9XbREPJH6Ox9nTWkfAOFigYdngTTVObF/8wawn3jUf90mVMU
qZrAyn8ya1ivOqbMWMieqM6QseG6FO1fTRuUObMlsUL5tm2rinrtkgMLh8peNv6C6uOyMql9RiT4
PGNwl/dRlGp30qvnXWHSrPKzGDwtGHS7QL+ZjWsofn7HWNxYE/WtVtf5e2wt5JWhyBbfJM1Upbjm
OS+XWMW3PXuGTSUITZIanJXIK0YAE+m8K+Wc3i2Jsew9QGDIH7T+U7FooCgiczRBqQNkQYOBDiVq
uxFmpYLHG9EcqywTR/hRqEpbTdosW4csw4M1a9XHXkbJUxeO8w1IR4ExPZnfz6hqKK2HqeMbkHE/
DU0oVhJU4AVSKHH7f9ydWW/bSBaF/0rQ7xK4Lw89wFiWt9hO7CxOngTZVkRKFCluIsVfP1+RdCLS
jrvTFcwQw+6HIHZKrFLVrbuccy70ghuREyM9GqTapxxBq/XxwX55wa7WBdofxo4OnFwOkCH4VqmY
Y/lEgffAcm8qw1ghHG19qBLdPTf13JwSeSaou0el4BVpcWYf+drGfR/ZW+0yLDSmtrWcyJz4a2WH
9gsaDrZtRucuMpVQj0zvWsOnflT99egujM301tuPyqnpr8CumxkpUsfLgs9BgG7BEoFnwmA9euc4
ySfyekjkbItLFDY0hDi1U9tzH1exFf/FZeJ2bxMmTW1IbGDHUQSu/RnnhswyEoLb8AP9mGZf6WdN
zTOK1C/cbuQMbSU5J/pIzlEqzKaGF27okzjCp0v1VXVV5nAEtyiu+EcolJbvliFEySLSzQ+zPX+K
dU1bwAhXIY5oxTuPyv8liv7le9OZfV4apXbq+n4A763YTSzCgjM/LGhOPUpGp+udbh2jXJ1NK2XD
ntaRE3yrVPpjaOWXRaKpBHAz82zvUEakPTiw6nK/npZgq8HEud6J6X8Ntu7qwjCi4oE2ASjjZXrx
gPa+fl632koy8icz6oWEmTRR9ovylkO5vrZ32O+AnPHZWn9EmRPomdAsT4+Jr00gyKCdfbhlQKxr
Dqa9ck+VKtEmmg+H1Q7JapQh39JRFvqrK8iw8eXeCbS7fRZuF04Qb1CaIbamXZtJBqqsbPUk9NL0
DJSE/zbIMuUK1fTyPaC83RXOP5PT9JxERexVq7N94q3cSWUstdsR9Zl3aaayoJq/RHPGqc4KU5xN
0GuAS4r0zgB2d+/SNezSMADbKcuy/ItCds9mUVBEGNcCIwCD0+W7FA1VDg8MF+yMTuj26NZDt+8m
c/PwdKSmwWc4zqhh2blLyUrsnSSqHgrNqSZplm73CAXsvcfVNoKDiY7oRZwp8R3Yqu0xWT7lFKjV
F6o4KHPn1ubTJmaU9Y6shBAEDE/p2qVeRkL4Q8mWFQqXy3JKSl27LWETIwixZ6r7fLS/ogzkTzBX
+5MdbA5hUGHRJCa69lMzG2k00UKp+2hV7srrBMTlTb1tt6vYnfi4CVdJbKqX6jaaEYc4yhdntEnv
XDJ9d0AT4msfLfLV0WZLV6JjHQGm+1BZn8bwOUnzgraEvZLn1qlBosWerh3PeecocbSfvm6vtD6q
FndVNIxWsFoanWPqlrIH9qqIQZMvq2R2qyVba4SquI0+TxKPPqCPzgzUlQZTM05HH1d7f4eEAiXI
7RVkW688dQh29kc6ZzA/0oJ4duFQBpnDQkHGx42L7XKyRQf4a2IQ30HACdTz2M9HJ78+AUNcrypu
PNz7mr12MIGwWqeJ6i3t28CqsimJ1PI6pr8FSrZkno6AoSJzGpNCBKmMiQk9czS1nHA7J4w136qF
NfvG2dNFMjSa0x1DvbTQULugm0xOxihwZh9J+JNK8MIlij6vv3t9H/+4LMTehxBm2FBPoJ5q4AC6
e7/YJH6CMLt5G8GrpYidprNv7Ga0kxPKCZ/RNKuuUBwu3wX2LjzNKJf5R1oYWiAQ/d0F1EZ/Urha
ch6YRXIe2fHoI7BL99QtjAxiDyySd5WT+pcodpbvi40bIDSdFum3HdcEX5Fv3KezIj9XqsqBGByT
ismNYh2e2js7mWxXJqoAGnTCLM9ndxrlobORM3IuUj/Wpgg2WydBqtMpJ/DKr4mFimZS7GbnNBtN
pnT5CFFr0bRyoS7hYUL0MpDVTLeaOqU/nXuiR+t7lT5ZqaeH8ZG+3m7PA2M3+xraHHV8AlJN4ujh
CC8fkxllv6m15i9z8rcXVZlot4GW7vPjzUrfQd+OvUdlmyL2q3izr+y83cJAvQ0LIpZmZc8ucj9E
OVQRoC0DVuHt1odYtdc264+EGxVdAFAG+mJvVg96tKH4svTK83WBfE9C8XkyAtV96ZVFSrU6KK9X
asVd8vpGwEnkm+7sBMS08RlUVJVrd7DnNmCrNzkZhvjWC9TMnoDOptVQbZsD0Len+1nsTegmxgQ8
arInuGLbuaVl1U2lYpOmy0167o1o80JdJbiIYSEVR3uk9EkUjlb+5mi5DE+yGGr/ESdJuRctID9h
/rN7rTB2i9y3jdExnNoNoscebTdPQ9yxq12YAZC1ER04Ko2QfGOgI89wgiweknhutcnPnCXdCfbV
Flk7Y/OpLCJV5y3TPVRfDWGX2BrdIOC1p3UruhOPscm1wv7yjhMCurNSrdJTg1N7ZkPpw+UU3ysw
5+wuLddn5mi92x+X1Euo2O3vVNKRx3rk6Kh27tFPSFccCHJxbNaVhioNbAb7QaeIepzsdusLAP3K
WeUGewRv9QpFvVjzInQiZgbw6nztfeYe8D+no1VAE+ptoTtHkb9Z3aWO4ZKzWcfWkl7BtlJONjrW
4Cj1KIuPiP5vkaYTDg552QvFoS3OCD7/cVKJtK9O395phoKqwnTXmLwgSlmotEj48yxD8QnMGT2f
YEmlhnEMKin8uFxmKS1hDW6dSl3p954+g8q4VK3t+u0oQ0si1t39DQnQaDQFQa3cb4IIu5ohc3q8
x7Irk1FYqZdLs1hf7NkISOMW1KdGBiIkEwCp+heVujYCqIDCb0j5z3KoXasSPHm+O0MwB5xImlbV
N+ruzrmTVyOqGRtAF6CcVcrOSVVMjd3OJRFo+Qgdo191VNCG1j8CQKBH5FeT4wwpvhH83ZlyjKBl
8M22i9ssiim/mLitNJZcox8bFCC8bXvjvddgvU24DFxWxt1XN/VB+r+JbNuJiEZx01o85yZfJPvb
RZoHWfoECRY/fR/5YfYx+me/9PpAbxZ/R7YHZRxsUCdUrt+pfuHXhgjmGaTVx8Wff+gEyxTCCIXN
mtDpEq4GUbhsfzxyIQjproo0ImGDeAhX+cCDNfrZKrw+wWY5X/+dzgweojzMxNdATaaDCCf59vfW
oDfCwRq4YxN0hg0zqpkjV3xnDQCNAxmFImU0a9R84H9/DeaP5EuP/TRL/IeskwFRFN5ZbiNoYxsR
KA0vpzt7xxoTOnIFoEzRPP+jHfDT2UOeZ9dKzR6pKdSFVRMVjmYLcK4Ot4DN6iCWQcb4f7X/fzp7
dK2kjYBgReAMUr38/hV3Zm+OoRpaNMHEVohncItAz5bmnRqi/3fr/GuWkMCWipnanvLeOYCXPuaA
gFin45x4mlUfkBXALSVrKXUOdHusQSu1XGDrT5M83Amq6tK+1NYAyDYCAM0HDmgRwJw7ZHzlVsGF
VYSQlNAaqJ/ehYBJZJvYME5A44lncOcBKk4/if7LngFpb5dQRzHaSfZMIno2EKZscS8O7UKAEkYK
RW4LiKQ/s1N1LvvDE2DbOAMW6TC9tYXDcwZI1MmeAA0Bf9cUqkWNwReG5XAVHMEbt3VDE4VU8Qxu
D8A+N2R9IrQpsXV4hUT99dNzjm1uBGq0yGhxV7DdhmQGObTNzpS4EbWxUFojnqZiLp6eBXB0xAhw
mg0q1fUzwE3ALv0NlsDUKCb2joBtjW0FTaXvUcHgZg/XXZU+AsYYQ6fY2tN93zsCqmrQz8/V4UYN
7hLEFRD6LlL3gKEgaUu5mJYkrSXsGUJ3zMdAfIWK2jyDswSU/mTPAIaQsjh9G1HwfTrph9eBqxNB
K4Lr3P68cT6GZA+xZNI+gT3GEGiOZbaRcO8sOHSwoTgDv7S9FId3ImCHSweLDlc/AjOu3WZLereC
62AxyJeQUWkOxODuRg6ryO3L2QV7bCBUR5ciwgDxMMvDE4GS5xhmNZsOfKJ4mg8c0olADVD2dtAB
1An2J/DzZhV6d6QrVL9Vh6C6daAG5yy/1NL2lyMlkwwZJgE8T/1VK3jfh3uBcBGpMU3Ezc3PB7gX
SPHJngiTWYoEycG5P1wFyx2jDK8KhnKzV4a3FwAFyfrMBu6QToKs7h9cz7O3F1wSiaDMcJmavTA4
rxExfiHKIGcdqSpQM4cx39qF5zclWCS6Nos0i3gG5y+A9ROAXqlV0F3R606ozLwcPgr1Gss0iR5b
wzE4u4BwjRD3lFoFQ1g/lHDAaX+3fod2wTXG6E+z3FrzSQO6IjXEDWSnT+9CzD5f8VN80LsiHRKq
gEHJsrWXw/COAhLd0quAU4hi+3dvqH9FijIjjjPw2tYgDM511nRLCDTLHQWcRsNCdBQYXfN0Lwc8
KQotogjxw53iAwd1ItDGll8FUmZ0vSVxVD9cgYcGQVU4EnBRNQRa648a0vyJ/qTnT62RAopuQ2up
Hw7X4fxdd4xPbUOza2uRg7MIL4mZ/qrTjKNk6LiDJtXb+ukHUJwFLmFujrYz0ZB2gfBdZE+BPrYc
k7jp6VvunQJyyywNhQYBUhfP8G5HHUaW7CqQXkNCHH+5TTH3zoKNO83VCfC/NZjDswhEftJhNJU0
UKYk2Jqvup9od0k8NZS19qw0JmhQJ0KVrjkBRULKT2gvtXaxdyLgeY5RbGO7CMLGsO5FYRFlA2hd
p+RINYEArNkGvfk7imihxuQJ0OpncPcCEG+r+Wr+edGJVDMlFc0QgKP66a2CbY7xllFvf4JpDG4V
MOhtKCOxChBfEc3jv/70qclBHUNdtHUhh+goCyFEKUdZxyDCNEGnsI2ce86BTdUFuip8iNZUDG4T
QBSQPwoYBOZIdQnps/rpOopNjhlfERjG0AwiqqzSGAxqbwbIUyFs20y/n0UitIbfDQzhB25zWNcC
qlsaB1jqLLAKjgsiq82ePKvCA0iBz0jHooNVGtgqCGCp7CoAtdBgoaHz/OJeEO6yoDYKgF79NMs+
IBcJ8pw8RlElP6A7dIBoXQQMbS90RLxElOZ+VCiHtRcoEWiNsf7nl6PIq4LKIThq/eVe0FAjNW2q
Tpo1uHsBTrr0WQCkSXYE8VWrDQd6dtF2xsJc0OOm/fnwzgIuHC8tZRd1ZmloFGDB4NRPz0fAXbaI
JggXfrjTAzsLLwik/HIaBXeZ8gnJojaZ1j8LCpsFqXIh6dEs09/3FP6G8fzOh5mgSPBYM2H8RfoS
YeZnv/BEAXn+85b+cf745x+C49H5RSEi0Xz2D6LMvzoQ+TprevDDpyxq/TntP28n+PyjO5/1NKun
vzzzF8k8efD29Q/27WtezzfQaf4dzO/nm/lzbsaPN/nzj857HpyCvxg4XffGFSVb6XETZOTD7sA1
ll5+4PU8TOfp0yuKr7HhK8mOPJkH/rcoCf3OWzfgd+mxoyBK5o/R4Vs3WGr5kcNw8ZD5D3nWGbzm
rsgOfrwIUEVJFocjN7wQ6ZFbttGb6NsbBH3yzX132RuoteynnLDq/mPn+8TDERkl2ZFPF1Gy7L4y
YZOAxsqO/HMdmp9T975feK8d9fPHudfZgC2OU/aFz9GqDSO/eyIbiKT00OEjLcS731/Dw5AeOSp6
w9ZoRtlh3z63TQ00TnpgBsgf1vun/VWbvQZ7KDv0ZZQjN9Ff5gbFJTv21dwPO9aDkvzvuF6u5sk+
mIePh8tBrVsAUuVfOU3nD16eLrKss6db5L/0+P6D5y/nXa5pg42RH5q7II2yzs5usRbyY6epz//b
rf+0xrUH1UAZfsfoUZ70hxb4AOmhozDrbW5NravNsiNfL+4T5N27q90UcuWH3s2791YLHJIfuHhz
Nt9sUxrkdQ4m44va4+8Y/2KRpIuOpSKBL0p6v2Pwq0XpP3SuMQb/HTf69aJ48zVK1k+vWe/upvAg
/d7oTHlvJvMk4qbsbhdK1erTJ4ro4Z958df1Bzxv8tmCS2Tf/53nd1e8ScJKD7sO8Ei6UQ35XVH2
lB46WSz7dP46cS478PtFGKJhspv3woQ2Iys7/K0XPS7enKfP7rYm1Sk7/Ico/8lGbAuNv+cDnm/E
FtkhO/xHVn+RpouO5Wqh1vJjl92osk2syo77KZt7Txta2JQ2Uyk77OdFsuFm64zcFAilR/aJbHrb
u00vyg79eu9FyfjmbpFmbz6/9PJNVlD65f30IQpTv+O56Q22W3rsn0sWv7oqL2WavgP7nuefntRR
Xvpn3eSa+I2HYDFP/vUfAAAA//8=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noFill/>
            <a:ln>
              <a:noFill/>
            </a:ln>
          </cx:spPr>
        </cx:plotSurface>
        <cx:series layoutId="waterfall" uniqueId="{130DE5A8-EC6C-414C-AF0E-8C510677BD12}">
          <cx:tx>
            <cx:txData>
              <cx:f>_xlchart.v1.12</cx:f>
              <cx:v>Profit</cx:v>
            </cx:txData>
          </cx:tx>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cx:valScaling/>
        <cx:majorGridlines/>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5F88AF9C-A0A4-4E99-9EAC-2C3ACC008E0E}">
          <cx:tx>
            <cx:txData>
              <cx:f>_xlchart.v5.9</cx:f>
              <cx:v>Sales</cx:v>
            </cx:txData>
          </cx:tx>
          <cx:dataId val="0"/>
          <cx:layoutPr>
            <cx:geography cultureLanguage="en-US" cultureRegion="IN" attribution="Powered by Bing">
              <cx:geoCache provider="{E9337A44-BEBE-4D9F-B70C-5C5E7DAFC167}">
                <cx:binary>1H1pc9w4su1fcfjzo5rYgYnpiRiyVkklS7IsW/OFUS2pSXADSXD/9TdLiy2xy21NXN14UZqenpGr
UJXEQWaePEjA/7zt/3Gb3m+rD32W5vYft/3vH6O6Lv7x22/2NrrPtvYo07eVsebP+ujWZL+ZP//U
t/e/3VXbTufhb9hF9LfbaFvV9/3Hf/0TPi28N6fmdltrk18099VweW+btLZ/89relz5s7zKdz7St
K31bo98/nt13H47vK3s/fPxwn9e6Hq6G4v73j6/e9/HDb9NP+8s3f0jBuLq5g7HUPUJEuYoR5D78
4I8fUpOHTy87gh5xIRk8pHr8oc/ffbbNYPzbbHqwaHt3V91bC4/18L+vx756Bnjp+OOHW9Pk9W72
QpjI3z9+yXV9f/fhc72t7+3HD9oa//ENvtk9yJfPD0/+2+v5/9c/J38AczH5kxcQTSfuVy/9BaHN
thrSbX73PEf/e3yIPFIMC8LUBBd+JFyEFVH0ERfy/J2PuLzFkv2o/Bg5wWQzO0hMfJOaantnnufn
fTBRkjGX4kefQa+xQS47YlRIwiegvMWU/aD8GDkBxf90kKD8O93+sc2274gJPhKcU4yxeA2G5EeS
uoRgFz9FsOcvfXSUN1iyH5LvAyeI/Pv0MBGp9Gjy90SEHkF4wliipwg1AQYhdASIMcUZf3Aj8KLH
rPYEzK8N+gkwzwOnwPznIIE5M1UdffC3lUn1u+IDQYooIhhxHx1jgo9QR0gyIjl/hMflr/F5u137
YZqOn6B15h8kWv+ukm1ut/Z5rt4h29AjqZR0CWKPOMnXAU7hI0oUYozJx2zEnr/72Y9+bdF+hH48
ywSbf18eJDb+NtV/mirX7xnlxBFmlHOF1H4ugNQRRwILRJ8Y9Gt03mbTfnxejp0g5P/7IBFa53d6
+65BTh0BMorKZ+cARvayvAF2AAlKKEhUe53nDQbtx+b7wAkw67ODBMY3eX5/W+vbpn5ev//7yEbR
ERMMMULYXt8RwOmIBHzwJKS90Zr9yLwaPEHHvzpIdL7e2/rDta5C/b6xTR4Bo2YCANjLEKQLoY0I
kA+etINJufNms/YDNRk+gerr9UFCNbtPt922un8/LyLqyHWl4Bg0gsef1yFOsCPKJacEAY3Y/Uyc
6S0W7Qfox8gJNrP5QWJz8t7MTR5RSQVWQuyNb0oeEekioHZPyAEDf1kB/dqe/bg8j5ugcvL5IFF5
FkA/mD8/gAzSZH+8K38Dfc0FrQYROnEbceQijhUnT24Dr78E5781az9U+z9lAtzMP0jgFqC76bt3
5NpYHjHFGOLPWvREE5VQCUlBKJbk0d8m+egNBu1H6fvACTCLw5R6lvcGqMI7AkMwEAUgalQ9EQH0
2pckOaKUEkHdpxJ1AswbDNoPzPeBE2CWB1r+3G2jd9SpKYX8olyBn0vPiXKAEGzuMJCApDvhBOtf
GbIfjqdhEzDWs4MMX+sU9Daj7XPYf4d6B/baAAvYF3hSRKfxCxQ3Kjlh8geTe5ly3mLRT4D5/ixT
bA4zgq1N947hi+IjV1DOBKXf88ZLkUCRo12BypH79PpECf2VNT/B5OEZpngcZuD6FOn3jFvuEQU9
EynxpExP4hbkeXgFCk/6xKsn6eRX1uzH43HUBI9Pq4OMXScQNprb5B37BIg4gm1oLDl70gKmmDAQ
0oQQBD1xr0lGeYtF+3H5MXKCzcnNQWLz2TT/N/s5BCoZaAfA6Ica8zKKgVojFTAw2Hd71AEmUezt
du3HaTp+gtZn/yDROjWNtu+sSbtHSgJG/Hsd85otKwRAIQk7p0/hb1J5vsmk/Ri9GDqB5/QwEs/t
3/YEPZKlR6L26p3/ZVMUSGoMRBkBJct+QgCS247GfW++mSA0aVX6uVn7UZoMf/Ukh9EH9SlJoZJ5
1/4O2K2WhAJLe0TERROngfzk7up+AZs5Dz/PvP1xF/QtFu1H48fIict8OjnIiLbZ6vz+eXLeoahh
RwT2Pyl7IWK+TDtcHWFQbCgw7EdcJr7yS3P2o/I0bALJ5jCF510T5Y2pkndEBR9BayCmu76nhx+g
yC9RgU0BDq8wAOYRlQkZeItF+4H5MXKCzdlh0rXN1trtbdTY+7p+Ty0AH0FXAOQX6L19+JnwaQHN
US4kISInmwJvtmc/PJPhE4w2h8ECXlkNjdFX97A7be39O4Y1wqBtEEodVz5JlpO+aGgcIJTgXWvH
o4NBPnqp1bzJpP0QvRj66kHhOQ+zeWCjbyMdbvPnGXqHpAM9UYIKBfs2e71HMugccBVQgf21zlss
2g/Oj5ETbDbrg2QDu3C9ue/17TvqN4QeQRVKoOXpqXNwknyQy48QkDVwronXvM2a/ci8HDvB5mxz
kNhs9C6smXr7jo6zC1sKQcPgU1gDAF7yAkWPkAIaDX27z1/6yJ/fZMt+YF4MneCyOcx4dn1fZSav
nyfoXcKZKxiG/0w8BTqgOMdccXCWh5+JqvYGS/Zj8n3gBJHrqwP1FGs1/FMU+v1QgV1NSO4STj89
zr1Sr31FQmcnAxYNhw4eKcCEQ292Fv3aqP0AvRo8AWnz+WBBMk31nghBAw0X0NpJnyTPCUnbtUaD
JC0QfqIBE/fZTfKvLPo5PI8jp9gc5nmcDcSzd228pdA+A32dsIezf08NueA9lCHMd403L5nzG0z5
CSbPzzCF5DBj2tn9H9XWJu+Z/KHfFhrRiRBPvGzqLuoIdGmBoZNwb0B7i0X7ofkxcoLN2aEKNu32
PTubQHAmjFMQ0farAQhxyDVwGEc8laN/4c2/sudnuDyOm6JyfZAJZlcBrLZZYSP9ng22lBxxCUqZ
enaLKUnbtbFD/y0oOY9uM6HObzbrZxi9eqopVIe5Qf14+Gu2Td63uhHQZ8YJlJVPdHnC2IAlQC/0
7lDiEx+A11+mnrda9ROgHg7qPT/TFKfZQbrUp+o+NO8p3MAmNRwphCYn/kSqX3NqhN0jOMgGJ6jp
RPf8tSX7UXkeN8Hj0+VB4nEOSqcd0nb7rgc94BIIqeAM25Mm4E4314Q4kkTKXR/7I2ogVr/0m7da
tR+h16MnOJ3/+yBxuozgUooPa/u+l0HAgSmOJVbsqSVd/XXTgCFgCLtT1Q8/kKle4vRWq/bj9Hr0
BKfL9UHi9PmhGec5Zj/O1bvoOZTA1hrQgkccJkerd3kIExeEOD4pft5qz36EXo+eIPT5MDPQ1X3/
rqepETAAIim0QX3ft3klgAITh01TCHU/+txeutAvzdmPzNOwCSRX3w7Sab7U2+g5sPzvnWVX+8BG
KBDop6pzUpU+3BMhoB0K84nA9is79kPxOGqCxJfD1Aj+D858Qh8NwlKBrvY91b/0DwFnQoEnMDhW
sDfFvMWi/bj8GDnB5vowKcDXLdSheVi/K32GAgch6EyTP0ksD/QZzuI8K6ITneBtNu3H5+XYCUJf
DxQhbW9NbvV71jdwogZqT0b4E1OeVKCwZyAguzA4dfOYfiYM7etbTPoJPj+GTuE5TG72dTBw/134
fpkGznlAzOKgbz5p0tNM40LwYwhkOPcJvefvftwDfYNBP4Hm+UmmwNz8/8n/P78B7/tVgbNtvZ0/
3DH44hK8v3/14dnh7sPJ0KcKZC9ReGRW67vfP2LgyxCsvt9duPuQV7XL9Lqgvwy939r694/O7rg7
w1zAQSoGUjbs0H380MH9CPCShPNw0IsI4ENnApzMJlA+5TvR5vePhEN7KchGu3tCQB56oBqwNfTw
EoFOoN3heUwUg2sQYY/2+UnPTTqAPPJ9Wp5+/5A32bnReW1//yh2R+uKx/ftnpPtdt8xIUrA1iHo
HHCKBV6/3V7CSoe3o/8nkr7MqtTGq76WUeEhlURiNtqw7Ga4rVQ/r9vCNZ50RcTXAR5Cus5xrqTP
R9vkPu543C/I2GfJ3DATlisnNairvKLNM9dzI2LhWkkmT4cgouvC1OjMsJSua9og7A04Lm/SgpN1
q1GQel2cOqmXpH3nZaOSpyoKzE1uZXFTuGNQzdsYNl29LkfyFEWYbvOqRWeZypwcrtkIOfcag2Wx
xKmIqrlNnN0QEmSZn8R6OMdlra4bguCLu8J1tFdb2V+GPVPXmUb9ZRVjsg6SLAs8UvSi+hTiPDHH
hlVGHnMl7J2F8/NXaZ4loYei3PFRHqbaL+jQnw9pTxo/aRQ8RqFoxT2Mw2rlIoKuID2yrcB9f26M
06xIG5EvYyf785yYamWJa6zHM4vOQlzC8xciDK5jDofo/LLUhfWEiq1dFmq0d3GlYQZyavCVtmlx
Q4LSbb2eVPA22iNzkhnGtkMI47wmBAMY6sDaLoVvc0mIr+IAOqX9hvBo9Ljq4alpAt8pE1LcpLEL
z65SNrZe07nkjFOdneSRiM5I4sSnsg2QV3W638SBbtfEqGSdawFjhLObT94HcehlfebwGaxr+JNH
QFM3TKpZqAN1jZsdwu3Q9OcAqbXf+GCG/rQrggHN+gTH2cy1aaIvnAzDI5ghhk8p2gj+LW2ajj5L
G5iXLnbAxqh30sDrBuowXzgi1Muyzli7KpIscr9W3FKySLPRMV7bjX9GQQMz4ba5uh7S7rIeLVsM
ecSpnwY6uB6xjS9ESxX10r50/AJl+CqnsAD7qNut2gwWetLTJlgMRQifNAYY/i2iAGyLdouodkl/
HvEOfhd1C6sBVxaQVaQWZK4GRtaSooZuUiHq0i9CC4vPwWk0C1oMrie6or6DtuUunLt1gc6irgQn
FKoHgE0hXexJFVruJXGRD8d5rBLtJypNs3kLS5R7CNzy1BSK05WIA7J24hYTf+gI2K3HRo9elgT9
JXHDPPDyDjYuvAA19q7vKXxlPjqAXbtbJ4Pqi5tmB5EkNVlnrCluJLLwYXXp6iVcEKrmguZ6ObSt
mhcUFTdVEQfXD0tYOwLmN7HmxOycPd4t0oC3/WVHGpiSDofDeR+CK2QjNic0ivNkgeGE6jXwFJi4
2hSE+EUqYcE0wjUnac7hjx9cokkLveR6gMkbogbAdiFwaKTLm1FU1apkRRbNeMPRFe1McO3Ebut4
hY0j48VlmPlpJcA5uRnUfMRSL9OIda3X6Qwex9V0rW0PgJbuAO8CbRIWmEPAyW3SwvwEFUVXLa7h
qd0RIghcxknWIjLqtDOpOh1LDhDWeoBPMAWKRy91ZCX9RtiInMdlG4qZU9kB4mk4qpmbFmLFWeUu
3DRWp6zsnRnpIqfyepPA85K+CrvFaIcmmitwisDDVQYGjQQiVoZNF10Oti82YdyouR5KvSQD+HKi
IDzLPHHUPEMpfA7lGV0nSStncQ0hw3UDdFWzooEZzGh/WcBC1x6OkvImcYNypZANl0Ed4StBYM3z
JO2ChYziavxsgWbSVd9AiCQjPHCfJLCiHIUBqBQ76Cpwx7E4Do1g/ZzkWRodZ0Gsl7E76mVDcTL6
bQcopTqgW6sxhGYUDLCmArgvs/UGPgKslU3Z1u0UeHifI3RVNgO6itnQDbOkykjuZa6B9YJsreYm
h1XaqRY8IuMlOtNGoassQ2BPnBVhMG/VbuUIlJrhmMYVfDwOA3sXJkYvdcRgdSv4it3p6OtKMxSf
0KKpVg0Sbrl4WPMUUxjk1vDMPi53678RHJ01ulXXQNwEPKe7C3tth8r6oi1Z0i9cbSG+VbaWszQi
u/WoBiv9opTq2iEjAPkY0mKLdDYrRAdLiQWyataxtKXjlS3tqnmBHHROOXhXmiYq9psOppek/eLB
47JW0usur3vk9yWrosVDZDUmQnzZRbK8Rprk+XUXhkPylXUE4kRKd1EKtZ1e0qhmW5V2ah43ZXaB
ogb7Mszv8qhX66oodsmghLt+vSEIIQKrdERn3cggkKXAHxpfGlkgr4+iHEWf8BANKwg/JOtmKGyA
QnjAUAzyuRnVSZbbOvKwCPoQpkSr9GKM0/vY1amQflo74TWk0mqV1ywDiHIXvCZpeoi14JPVLIIQ
Yzynwyz2SVnxO5Nn1yZE1bEK+sbtvEF2PfAQUl1hKtdG7RKR5Xl6pYewOIEcI89RLtwAfLcli6ok
2isRqs+gz92cwB3Zod/KMPqiRclSb8iD/5Q1njvYlKcWbqj2q1r4rojBB7wmQ5nTrep6WNuoKU5E
rKosOHcjanyl6q952SyKwpYLB3SM84K2XpyJywADtf868LRwIE+YjAdrhEwGUTUGD4dTLLORuA2e
FW6RzTDHY+4LW7PQ4yWN/cLgbIVQGUaepoX0HZqQRZLjVnlCjwu36btjFkdJ4juiG1oP50U0LAY+
pGKlYFlWfmgb1sP0R+qkJnT8JPtaHNtYQZrTfbnSvVPUXtahLxS1ZuO4PP+kx0QeCxzA6kUUSEkk
zTyUcRF5btFjL05Ec1L1rbsRJHSJZx3Wb1Nq4i+DyL7QWJTpaVpaelEmUT53attJn46VWsiWtH/a
oVJ/RLJOPdsp7I2wyOYlE3omq6FaDE6sVm5btrOhr7N5Jos+8imNE68hNt7IKoqHDcwXv4trmS/G
pgsgj2t3Hurui1JxsUi0qJYi6P7TBr3PdCz+CMt+uIzYkM9QWuIFSUTs4ZpVF9aFaeUq53PWZ/1t
3OArJxaBhzprN1JH40U2Dsw3oskWZnDoMlCtOC2UpvOwtFelapzYqzgwo7nNSrOpxwBCVJIBP+mi
Yh4CbzhusgodY1s5K6aMXSeqoaeGjK4Pk5bP26Rkn3tujNeXpZw7aky8GCKWByskOadlPBPAOp0x
QZ8gCQxA+dp8EUqHr9OKDBehIT7JSb7Cjq2WcpchyFC0sz5UzYolAJjVg3Njg76cxUWlNmPMLhqd
4Vmd5+5lUsXy1Axp/QX32DkdsiItPUcKGNcBd/2jblMFvATj8bju83IZ69p8i4G+A71rslbD+sbJ
Fa4CuRIdcc5cXro+ZF4xSyRdNIINi9gk2bqDA3JbJ8m+9U6ZpB4Saea3VWUXjoBl4w2ic71hrJul
GySRz2RS+hD8w9nIUkhEYVSv25zdFVFI57hGnY8KN91FK7Qe4opsg8otyllgbP8NGPEc2HUFTFC7
+WxI3GRel5RfBSVEFIj8VTbXBmnP0VisXNuTZRalw8ziYQDQUtSdRo0jkFeQJlYNBBJZwdzVzL1s
uyRF85Cl1QBcvBz7+FIHqG88FGc0XYnRtuEdBP9wEcW4nI0SFbPAafPCD6NgrDwTkmBZ88iBwFRp
vpJJ0107icUS0l6AuacbFM2qooYKJCrnglcGWgXBLzSpu+uCy3Q98iHyVDUki3Gsx3kTufBrLPSC
49T90oW9hCVOMkOdY812xA8CaabVLdw0GZ6GZXYWtbX96kSqOckqueFJbn1IXsHnrMHuN9VZXnkN
1C71cVKWg/5qedG46yzhqj52SjTiZgVRSy3gBt+m7OYxcoA5hVC4BZ+CWnXAZlsDZQjTRt4EZQpB
PYjjrhggfA+uCjyGqpEsRRybkfk4pY7rhdZxu9APmduQGxllkHVxEw/cl1qScCG6gGUnpVvBnycG
KNfMZVktYfVgVc1ZAxw0qiJgW3lngYjwlkJu0mWRDscuGvvLAXfoCrho6mdlB7RcOcDPXlT8e4pn
qM+npTMcypUYCujdhap49/qL0rmJglQXtY5XgVFpNcuMIf3XkY6N/UaHcSwXNFPARkzO0oR7XQLJ
9+8NQKAQTS2QBM7Mod317mAFbN+9tKCLODIjrsMV65UMvSC3oZ41CgX4DDk2CoFsBsVSEx2FJ3UR
jPm84DY4C/MaXUm3QWfUJMAq/96qPdMCTRXQnQS0nUPD687oF9OSkyYwUUzDVe4A9St7yP7zXhvg
pC0Ux36tMTCfJhuBHDltWIAo9V2G2QMKAkFlOie7no7df4GCw0nPydcPImnydoQ5GVIohWJUDgVk
nFJmMQASDcwBFt1JcpWIwFmjHf3OaUrjk5aWBf5E+dAmo+cmdRit6l0FXZRhHv9pAwY1TE4g0P7C
4L+CCBuziMHFldC4LeAE12uDWxVqhzgyXeVBm1WeGvrG+hFPCiBNcAFZ6edFls95b8ttRpPhsqxB
qygjqOW16avLLC/9X1i003xea0JwrhnOk0EzLNygAWn4tUUOK52xAd6wqmIHaCN3eH9ZgyR1bUHi
sZ50duVvh7G9o0iQddFCfZF3pkqXCP5CCu1bW+xqMJjZvzeM7DNs103AuURwHvEB+xdLS7RuUWVV
Ga0KHgJDDQ3UXo2nuq4SPbAiYvPPRZRKuh4M0NZZT4xNjluK28uGtsp6Udupa9cdoFqmD7wY1VDG
OhqKqJCOQN91aIFzB2bH4XdaT65c8GwnC0AtSUTVN5sBFLy7x6JUZ11/2Yw7FSAfiv4yCnQYe208
9uc7HgcHnxNYW6OVSeIxUUAF9PfTsfu7BKY4wVXOlCPQDaCRjE4CUIScUg+tcJYkYhADsRnz6Fg2
u1In78F6CPzqdMCydT7neATxpM8iMGvQzfi5VxxmKyQIqhM2OqkfpxT+L0wW/LsXoDTOH+Qhgosd
2FUMKk3TNaFemRAUMF+Log3nYVtWq3HI4NsZTkC84cnQwgqBguDu4WGftN8nx36ULm9NAXkQkvvk
139dmQz+efgbU76/50H8/PEbHIh7/Ltx/vZdcFHbTkO30zftrPn+WfDtT9bt1N9Xv/xFin6WYCdi
8+NftfOTF9+oRCMIpC/WxV+U6FdHM17I0I/jnmRoKeGIGywSBM3U0AYPYu93GRru93ho9X241vhZ
fwaV+FlvhlvC4GQjdChiqkDIZvK/0ZuhtW66ZmGzCerq3XUVcF+FyyaxRQsNdXJhk3UGXGAjwmRc
ONjixh+zQs5YHbmrumQo9DCqwZsgeifUaw3OTw01w5cxaMoSGJXFoLMkvEo9hcAl/STA/XmlaTIT
g1PcjEVSjdizMSz1k0CLoZnntsBzgupxo0ToAidXoB0OEe2TszbK23sRS2AQpYbaqooIBIsYAuRl
6QzCr+KgX8oOaMQowN6CRMMSlMIApOF+Fx/zPj8FM1nuBV1ebInKxwXcppLM8sYh66EZYgSlFHXy
YpWCdthUn1EwNs6x3CmL3uDAqZ+7NiQhX3RKOPjabaH0nmdN2Fexl0QOu4lcNRgNkU7V0YmpSSKJ
12Vl0Z2XWDSRJ0LZhWcjkBy5MMmAwssudDmIS0lWUk+HmSsX2La1O3MiuGpkjejunSGKlPjWV0mR
L4HAcy90Es084JpV4gfIinCGOgmak48SjkKdgtISuIJ7ZR7+AQVS+KkVg5kDO0u1Z8VQwv5BWMpv
Y9PXzjxHXT/v8lIsGz7OgL33nnHb6paBGnYmZOxaP3FDsko5QRejxmbWBUH7rUovlFTpMqsydwPR
KV1KtSiqVsZ+m/LypMq6RQmp+ryMEgwLphCuVzfa+M6ggouWD/2XpGDJNzcaEk+keeQT1higHQm7
d3Lg7tLWvVcqIPe5ctQCdAy9rqEF4SZmNvG6KDIzKCTztVZ5fUyDdAVXHKWXURonF20P1ROI3aHw
865cOqjjx9bk614NVwI2IyoQxJT9gxkUXGa7jZSeEL1OQp7N3a7OToSb2rktaOZHo06/mJbnXumg
aBn2Rt3yMCkh7wRVfN46vNyGLWIg8RSDe6YGOUZeDbz7GBRrGDW4uXtR2WJYgko8gniaXsVOgW84
D4vQxzS51XBa/JpLcCpIdXQRpAFdh0nWgrrQZ+uKdPdBYOV27BM0V4VxB6+NwnpbjXYej7paoaij
XlJ0wIsi9ilNbLog7Ugyj4eBWVUhTUByQXwTGIFuetzIMyTyDoTKrl4rUE3WOR2U31Bjr2xjwk+k
Y2aVkIycdNHQn6UyHVdZWLCLoohAVGuL+FuZR/ENIJou+74hJ40Z01WT58VZMtL0tghrHvhBFYpj
XZHxvGR1e5rVpZxlukCtFxRSXA5xnaWeA1LbwiG93sihIhdqdHnsdeASq7SvAhCFpdbHOQ/Jp0Y2
9rStiP7aW7dvoYju3E2RtHpTgyp61UCp9llrXhyTJARFo9fqxtAhvq5aXp/UzChn3jciPnZHMeIF
yqLsnEHBsy7GvlvWoxvO3FhJEJ9a9idrq3JJBR++9jFOZqFy1nlSZOuaBZsUhM1ZAHWd1ykQUGFj
aY1VcTIwd/ADRbwioc1dk3fYI0merlxQ0L2cFWaGkG2Xlc7FAkduPxt7Xv5RBKw5cctOL1I6aJ/n
tLuIDSvPokQOK1M15CIATfVbY/R4ywLUXsCEBJ96UzRfRzEgYAFdNgM/qWcm6+NVB/R4WdCYl1D9
m+RLoYHqAezgLU5XLpRIijvi8Ho5yqy3Xg9a5bznPfVga7E+F6jNsd9mUNrFuI1gH4fhP0cMFZnn
8qCBpTyYmcLoquiTdhMF2XnR1uoMGxx+wxL8f2SqXPRkcFrPHbS74TpxN6pO1JljMnwx9G0DicIO
sPthULpUaf8pLRsg/Qgc9bhpQjobqYJdwKCr+7VOUHhcmDifhZJrHyYj3zRl7SlBINTkaX7icBYf
45Kiz3zIGAYF2Al8W/LhNoq7voKHlpX2GhvHKzvY8o+Ei3nvxskx5BI1D0qD/xM3rV6nlqXLkmp9
harYXoaiFme4HnrPacox9ZohKb/YvFFnPRPjprWFsy1M40JGQ91lqk0ZeuA94jTvuuFucEw8+ElY
slWes+7YCbN2GVjUnrV1RY5xivOF1GV53TFmz3s2BLOBtuOS6D66gMxW3HDVmD9knYs/B52ACMdr
G3pKhXdd0sdzqkflBXWx6IxsTobesplAbu07Buz0lWOdtURJ3HmwPddui0yi1G9xR1LYCHbi4zSi
5XXQ5PXciMKsJct04DMeJ3/mFJULq9ryK+g2nM+pCbM/SBjKZQ614aZBgTxpZe7ArttYrSMlV6pJ
MAiyGPKbl9I6Paupqz7FMrObBA31vJHWHJfGqTdBDTuNMU3YWZcK2K5p8+arpAz2XgvYGPAtdXrp
WdI1F7DbJk9HRw33oGHvaoZGQ7pWMMcnaVc7V1HE+E2pDYSexDHUM9aJ813QLrg3jkEwr11pPokk
J2faDXIISy0IfjIdkBcHTC5FDbdPw5roNOwVKKf0MxQZvzdCbhN3LGBfgGxpY0FmDXP2WYah9ZDb
k9OuVhTC4IDPhxKkwTDINzsAj8uUoCUIY3475Hqm4hJvGlnH6xAb4lVRbs5NiMkXIet23gsnXZSl
YUuHxzlI9pzMJYfkCPuoduYYUqyH0bUXgoX0to6qtPZQXYyzpmvVZ8RAOc1hd2PhRhW6YkEcUT9z
CnqeBGUA6n3bq4s0zAVsLUCShV3hUxlUHcCeUXcDGwWbmvL+WNVYzpF2ynvYmcO15wydWgV1KVbC
iQvfpnbw82Cw/8PemS1njWTt+lb2DegPDamUdCp9kz8bj0ABJwpTgOYpNefV70emqhvbFSbqvE8a
omhbUw5rvVPetrpsb4u17U55atunxXHrSLuZEc2zDvQxtpT3B7WA/X5xgnwNR9fxfviVMX6uGt89
xEX7ye1Kbw9YfOfYqs95PthSgFu/P9kseUmYD3l6nltlXMja7rOIBkptDHWn/8xoHzuQ0Xg+2+Oy
cxu2t7XwE4am6A9VXri3MbXpwcrYrEdZiPww+8rLd06nqT8WFuFrJxm7Xd+pj7WpqptpnkQbxdoU
R/a7+jCJsdhBbawHI7O8k92U/g09/8Ku4GWfKdBkHxm5TwGyxqcR1hSMsAAM9yxlFRegnlbEyC5v
56ad0kiJJXdDaFDK16lf94VRzPdSKVBaMIwLaa71zVB0M/PEkYrBEXjfKHzTvRCFfSxMlhXfsymm
FyrVOhxsc36YzDL5YBZN+UHY1IAi6bWI3LjrbtpiCC51IalWEje+ML12rMLEzB0zLBp2sBD+/yIb
J6WBmZ38nA9B0IXZZGUjJWbQnKrOTvrvTpV7fVCExbBafhs6nX8VT26xQ2Cizm6ZdnfS6J13Qqj1
OuiUtYPITqIBrP6c1rPeJxT+n7T0L3PQ20Rm8260s+saio6nFOeq8KwvmSfsEKyhjLoYGD/0KvnJ
0pN9sRpeDSGXOrtuNPp96+hHla5fM8+481uhwyCd5A5sAHy8y8yoGer5aDqGiAq3jBZahMustKp9
mScf+CzOYVx9EQV9MO4cuNDQKLObSWTOu94Vn61exOEyDWOYFEUJ/O+rqK1KXkw1B2FZrW3oOw4i
Bsjyc5J2zqEe/UOawN772XSTrsL+6Ki6LCJ/QZMB/6IOwEN2pI1FR3ExOjvdrEPYiOro+WhidJY7
n1fDXsDjdRtVgX8MYte7WWRaRK2si3c1w+/R6L297bnx+2ro5ak14vXs2r35Lq3KbDcls4i0r9jm
EIxeZK3nH9Z+0FELwhWtYpzDDea/ro2Snb3I1xvX5OFyv9xneqjoE1o1RLL1+vCXrvWv/v5XKdIr
2JCmlLN3NiGUJ336w+egUxoLoKPRzy7yqqetMxYvPivts0q7YyEfhFl3f7bUUjVbtlngLngLNXyl
guLi0iQ5AckV0q/gxcV1Viu56ja7sJZG/alzVV+1WZne+EVQ3L99qQ2TfQauufQzOM6srfv10V09
f86sy3K5pBWXau2u3jNH1hL8KGm+v32d1+AwFxLoRWj6sSACmT2/UNGsq1CFl1yMiGsOqa/EhRwX
e19ysu1tpwrAqSlIzYyPXj0isKCjnnWS3hhxujXXccrdvX1Lrz8xNgYHTNDjlBHieV/0/qMJPzzQ
ZVx0S63fmZVaj06+yWVEGSD/gZNTfy7jxHe2VMyRvHzh/+FHv1Mykq/LEPvPZPgH/OjPZ3FYT/LH
nz/0N3hEbgVnLnkBEFHgbSEj/wWPcLAyuJB+BBybyclzCIz/wpAEkBNx/xxZgnofTGEDa//ClDbj
GOJFkv4ZC6TJeO6/wZSsFzAo52tYrBusGpvQXJgvVw60M8vQlb11WcO8g31OSZUtJ+VO2TFOzVpW
YZOuVXOVF9BWH7KlFhc01Wmrwj5oEeZl9CfWbmWjm5bQzaVeFXTrRgn81OMFcQ0E2tW96n9D4Gxz
/Ze1gCMquGEcdJ7p266L6PT5FPX7cS5jpdUlbPpy/yQpdDfYHFDXvJ6NTYj0y6f9h0WW88peXVKY
luUJ10WSytd8QRkZWem0Bv34JQbMq2agOovKCcP/MRci6djpO6M7WfCqn6H1gm6hg588cQrkOMUH
N0mt5iL2MuasnrwN+KaD00d7kMhpkAI6yHLQjaUsAu9LEDx9FHHdXKJ2Qe/DeWGQTVYRA793qtvI
8mVEzpPMNe/a2ERipaadty3tPg51C9WQdz6XQgYK1ox6C4B5pl9Fv0kJgfSDL0KlPfTjeIh7Y323
ysx+ryyHQUBn4j4qp0KvJQwYQ71J6pTfIIZBKAi6PWeb0s7a7hwdByj/E6ViWQZYdub1PFuvUKca
gBW3yZOob7EzH82Pa7efbThhjcjF7tIbFnPu6Enft1JYLB9U5wLvAOzQ09p5avWXdsO5TNe6mD3j
IL1Vtp9sZwSrH1TP+Et6oHmDHXu616pGieCU9vJH61uL8cWxB97cT2XaOjRLg0THp5WdVMEPxdLg
0mU7cbftWHB3do7uNlr0pgo1zDxPb+PJQiLFOZTwbT9Jj7yo3cd8RmQ6rjL4OI2KHw9mS1W7LpN3
qRz51Wbf8ZKylQ40lIIwyk/pXE/tSWizqva8R8BSN3P4OhmVwrxb3KHTD6tu+KwT2VLWJTo3RGB6
+yTeJn4Muqzg+7WIbwJgVWuXUSd7kZ6m+V2azPrO8M10CfOFyeskHFyxQ/1qDfterdAxZWBxl0p6
s7drJrvcixh4snQ7C0nHvKzv5WAP14YbLF5U5THiFQ3s95jkg/tuXRP50Zg8hExTW946YDmP9iyg
MoxS+FFm195jnRTTH61jIpa0NEM2nc3lluoeypmunzdelXGxnu1FAs+4DSJHILp+uLMzTQ/qTmhy
wkl5DC/ES1LdmMPiOofeTYwaCnrsHEuHq/BT7exyRqT951wtfLvMacX8Y81XGnT+WuU/2gVWKaug
b35KgMG63cferoHIURta71d7+/JlYXQyNGKY+7CYNSJQ7TXtZ94Mk8vLayZl0Tao93rTaPtPT+wl
jmomgqFR/5wyu7XlsQB2unRtDTUeL706JROqjUO+YenCcbvTmGpoH6fehLNeM3IVuRSotCxmW7Bf
lpz34gUbJzoikkYpXNjqfaG1YXw0Rk93V4OtDHW7LgF3Uq4Oy6+u5jX4kAmzKu7jKVenpTJUF8WT
41zoSWwaxyc6SQ0D73Ix502DFjzJrCkYTjG44XIQrCrpue2INI2eBnKxGHw4OGbmsZy2STEoEI1w
mR3W0J9y6dGwnMi3/FR+Wkp/tG/yOGCh8BOraP580jum0kcD65fgiaFRJPly8uJE5V+UpeakpQ5N
hm9O7A/FH4oVwkqjJdauummqupZ+uCRGjJK0TAy1twuL32QynM595/HNh1Ihhh00CgF/jLviu+vV
tt2FYu2QKlbmZNs3FfuP7kJUEAlS+9r2KztsGsJzLlLbQUeC5BCRkJEl5pds0X2YZYl/XZPh8smd
xjhqtPXgTcmCSqZqxg/oqo19MfQpQqIWtceYpBdOGcQ7J46zIqyyaQ4tx1rdXepV7snoZznDseQo
Qv9IUrCKg2hdWefIWde4ZpFpLlpUyB97t7UjpzK/GDU6oIH2JSzWegizFDXeySrs5GvZx953WkRk
xpaiQy0l1KHq6F9LtdzJxku+uM5U7ys2KeQRvXPvd3H9xRJpdbBrM4kjT1duaA6eug0QMUaQp50T
2roo32VtUn6w894LA7MfDtoAzDemZYlqlej9VM3tzVTq6soV07gfZ6+8gylvvyDpSR8mQWPtmUt+
VF0vDt3aLaGZN/VxyprsIell+WGuRJ8cFDD/VcAGBoTS6XNpBMWBOHCknt1cI4T0PJa9yWnes+m0
n2q3atNdrvsNgTObPwDot1eL/ib0pYtJQnrjct3KxQmTbKp2Sez1PzLlIZwdhTjZOk8Oc2nb127S
e2KXmm69hstKObDrlT1ddn3VHP2yWzeS1mlQHS/2IXGtuzxu2qO5pONO8Yyf8kK1c7jYk7yoV1Dd
/Vp543U3iPghaFN5NHpdHFwjkCAQhqbtW6W8NtKhu2TBXk9mXa8Xs2EFF3oo5v3aKxUNtoATg8A6
pXUv30/ZpL+ZSJYvoWj0papVUP6mE3tVzD1FpBGStsWlkgv5omvpmsrx87KNz8vQqlNRoxgxZ3j8
UBgKFbM5NZcxs/z0dl30oimjEPO87chqJCsWjHrwojMRsUbKN7sBuBuraCYyFoZ22Kjwt6/zos98
uo70uAoi+S0L+0X1NaWNHPsgic+i2CoMz1Ss2ZuQ2X2yTvz7i3FiwHYmKlaiV/IAizlsgHEHZ39T
+6IPFqhXZRk96R3evtTrQhY+kwPXqMU5iuBVU9slgdcaiynPjlyt6xr0++gi4456f0Bqi5LxN6Pk
H663kdgWw2SLl/BfiHwsv2HalpV71ksaf/y5BdWpyY7h1j3VCOJHXu/bz/iie+Xb8XBb32o7m+Lr
ZbG+VokYAjWIs5I11dVPywsLKjtwvdjsgTj92Y+MauLvppGzfbx9A68HKblPsEd4rUCBcAU+7xaa
WnTmgpQMSgN+bp7hlhdrbjgX4D/d3z+0CP94FfRIiGws16YzeX6VMrbnOs56eU6Aik8rZ/wCPq3z
b17mP12FhtJ3XZJ3mHgvriIHx+5cg2cJut7fycwrI3uBq3z7Wf5hmLiBID/Wp9uh3XzxxoquwgeV
Ne4ZuwGi/ye94LTOKPfXGHPK0C4wJG9f8vX6xZrOasJjoQ/gss9fX51NUGsIz85GE4NJjn5y1uZE
KTKWTbCv/RUfj+w3I8Db1329smAJDDCv8bSB/WpGBPacwTO49rlAx7mPG9bJQaLL0rn0fyPD+odH
ZHB4oEtMdVr+F4ulV86KS1X2eVFphZEE15nuB+xjggFTbB3cso2af/98cgvKADWT0nVeXHQys9pJ
A2md0QBgGaiEc1GafooJaGt+3r7WSw0hU52zizyXUyKRvvivZxpgmW+ynpy16gM/zK3KnZFwmeV9
O2l13eRlitZjpUxeZuq6mVqrv0a6vsQHYfSC5qJxH8sEgZyV9viZfF2X6a1fSKjtt2/19QjnvFgH
WI0VSQLQbPPsF0UcqPiMzjtmhFcEiURZnLWf88Vgv5xywVDLA8r6ty9pvZ67xC0wq9ieCWfmrOfn
10xK8BJkywxx36DWXXxnsz4ty/DNV5ucLG3jbbznmXXdjWX3eZpcxHhOFiBb7O0OTjQZUcdSJWVH
OAIMcG/f4D+9E1bKLVRly8izX8x6s+tTPfnM+gop9nVuuvkXKzGcc186NZbEzvwdjPNq7mGy32YD
UA5DFOfX8xfS4cSk6F81UsPN3GTmCJfWrmaYLi3d+NtP908XAzdyzC0hazt/5vnFfE3yX9IF6/nJ
RYd9Lrgye58uxzVbtJdvX+zVp+bJfB+YznS2He+lWqsqDAtewFzPMt4shgk2gD5kItIlvn0hG3f1
cyiMI8HlVjy4PBym6BcDuXTSbIFVmKkgVNrfmvRwY2SgQSg+xEaj+8s2n0BCRCL8q3ROq4WOxHNU
2JXbNth0yC+zzchqzDRLUW9pRGCbK9A0JFAWqJeDGmqzQs1dQXP85EMc6iZoqt8sHq+/j4sim9QS
9jWHHO0XsyOrV7/1qr4/23r1d3M94smFOj0mJr7Dt1/aq4EuSbT10Vhvp6x5HN79fCgMiWkP05Kq
s9qckL6d8/xd0wWYmBa8lfXyW/xw271+ASwRp7AekhXF/6IvfPWVal05VqdccUZEJL4TFj6dlcDW
+wSISK8H1UHa4H5olsX+zUpHKuLLizO9HAlzgiKSfFKc78/WOlHGQybmLD9bFkiSRlkDy90fsQ6O
jh3NS+x/lVZRiN3U9FZ/HSSYq2uHs4dPqC7wvNp2vt6bYwWKqIsNr+mUtzUWhETrUHuMI1XJPj+O
/P5bb1iNmt80Z+4pQPCMwgTRXXPn5r3+qLbhVRpsBsd1UFZ7ntSKndaWPUTvvBnB+7gA9ysAjuIw
e3J/+slsF+9c08ASYFpFdTeDNlwrORjHRWTytlktQ6OqqYsQFLtGgu51tnkFLG3WUe+5YxCmQrVX
QyE8K/LKVs+7BtEADbTOzrOfWZGYSndEWGKlHZzo2GXuAPZtTnPz6Oi8bpgzVg54NLZWaX2blV8A
ihu43iMcvxsYuiZFejutC3/f+PLmQjZAlMdABXF6klNBV1R3mn/VHbrvp+JzKmKQl6Dc6pquZa6l
demuP0DLszlCaoPtLlzVglMc89KC4xTd/y1OlbK5QswyDXc97i7sb63H7G6sqi3uG73ZPdQ4IBzh
8AZsrabtX2Hvb4p7r7VwLPcmT4Gx2dXfHVljqVadtUFRc8lnXsyMH+TR3UcX+aF+aKHigj3ecnE1
8TY3NzWyggMiGBTfsl25PDgIyNWgNwulj1LJ+Ss3YJRpbH3Vs1PDWeWj8bA0GZfuCs2uFZi1AMJJ
S6e3b+p5cod7FBBpvysYLukt/SrCVAuPUxshoxcX06R6r9iNw2REuq3beSe3TABXJ4ygGoIf3Yo3
Z96VwGc/X/x0t+PynDLSKEowLb8de31cSnrY0M4CUMZkNBf13qpdBFl+hgT7XZ3ii7jG/rfc/qwD
wOzxHutEAjWksgE3s6TnrJcxQIjfgbY1y48A/9qtrycErk8QHCZ7bsZJF2T8uY1kPE7TeN8jb2lP
P6eVtFlbzG3OzJ6T+4+1mwG9ze5qvbcWK81OoL1g8/YgWMYVTuf+2PmSziwtXb6U3W+YuZP349c1
a+bpsGTg8D+pGdTuj7HrbIUEIkPwOPjzx8rKNyRWAc+HbU77s1gmCPzT9ufJEZAxBbvyrlwPPiIs
zGzJD41fmP1lFSRM06o1YBrKVfBiRYxZ6JAHdpLd9XXHjViot9ShLe3+vtZWt3wZF89BblZ6blHc
+02A8N9dSuu9zPNaRKOKs/W7b8Bk7HO/s8XdarWgwOlKbeww/2YPEaILDYD1PAWuYKwI2JyCGTw4
3h8U5thLQldtbvewzKYWN2Ec6yqLWMIRn5WqB61fS0zYBxA07QNJ5OiNK9NcgNpAyAcfgEyPUz7/
3PH/x5P+hidFcfBm4Mvue/k4P/43yHmjSX/+zH+TXohQpCwGS2IGQXv+hyUlBIaILOmCtdC+IHP4
D0lK2hxKB9sFoSCeEbsSbc3fwnuf9GCLvY5uB1gFacK/IkmDbXf8desOtuPVmDuUWIBzpnxRLBT5
lOaWDroTFuH005BDsO1kizYuZElGquapaji03XpbNraeozKdIuxKAaotsz3kUwYSrB1tfYqzsUrD
ui5klAXm/H0ZpLHz+eWRHztFWCbDbU1fEKqx/PKE2TljhsIsCdipyZ7YsxfINeQlZqcYAPghH+b6
iuZBX5e5O8yhP5r65HV9LCL4PnXmHGzWzCYG5vVKNNCp6kLKcXW5dKjjZeVsWhE3P87cHEuKku2F
p7P4Ai/ocF8TiHDGev4Fa7LxKSsrA1NMjfsHBcJxZAXYtwlTsPX79kYvIBHoV+9whX8Dm+AhY56U
oJk7YeO8DIjG2UFkGWGOge5IpsmPFuEwishgaHa1qYe92+IeIGamPXSaq6eTfSedxYRPHN4NDTvh
aNt3meW/j6fxnRWzSadL/TB32rpa5jYPy6LGyO3jrQT8x59bXQm//RRXA5oga1jOxZp8CbCRyw63
JSXtXbEWXzp3ymFnmocFVPdzUdbmDodCijqxHQ+juU5RltURQxBJHV54L4cxivHFTmMXSpdfDcuL
N1N75g0pL8ZhmIoGMDwoPzbrKD5ai1MfnbpsI5gK54AZCeXxMLDvmdWPXre3VPP6FOM8HSAzHhth
qfdtMJDOksVUFk5b7mffbm/L2T3FvvYxBw3dzTql6pMo/Peyz5ojPrbsiII3uZJx4UFlBRYbiPT3
qvQ/lLo1IEqc+UMi4uQsKjSxcLh9dWcH8finYXYK43xnOneDXTrXVdal1m62U6SfTdrpPb36g2NY
MLfg1ekOAeV9Xw7Bgaap3jlOKqOYmRPm2ZSxOxkTUuWlC6AInJaipbUs2p6VCBHL9cPBn2RzbWP+
vUwSYxgPszLcDx5V6aWopPlF8OC7fh2yqMpyO4MXLJrmYPmI+sn0WM3LeUW2ftHQlIaumw/rD6PG
fXX0VdPEP9bAm9+VtnJIUahFsS+xtKnQIqigrXLr4al5+N9C/5uFntAF+eZK/3dE9y9eqp8/8tdC
v51+AOoVIMVDEw6mS5P0V6QX+Mv/obqiY0YQgxjlVzmM/D8iHNgVEHs8LfRsAv+VwxAEt/EeT70c
WX3/ZqUH93m+0iPDoTvyOL5pa5PIBXq50vcjSoMxyG7zIsC0HWHxXLpQJYW8CeJWiDsBhNYfm9JE
cBjHHFrnhvOUSUxU9DvLdYdCjjiioivCHtvM4NynPqlNyx8uTsLCjGShqrCd6uKU6Nqcb4eyM79V
Zjubc+j1deZHykp9EyLTaohZaFK78KdjE4hkX6Vdfq7y2vrhJDXFUYAv96thb0yvBCn1CtFBeSY4
FQevvHf9OT4mutE7JyjNGxJnmimqHTmOYUceThGiJVaUQY4wPnim8dVHCLmr8L8DUQTetUwR4Wda
54TViOzCm9zxy0zUw16YpCSFqpbpvfJ8VvW+WdbbadRxsGvtuVJ7p+WJ2Yr04O/7rmyp9dP0sosR
q0xPYtVZfs0QB3zoJ5nm1669GHAOrXeTKVOQTILontAVSYTE4KVpGsbBEkxhbxIQ9OC5w1Dv+BLr
p3htamQawYQLYomTB1C3OAj7hlIxWrn9i0zG6aWeF/INssxyj1Is5kVSO9M+oPWtI5MIAuvgES4A
mYSW4A9aLYI/ki7vI9+bqrPR16S3GS57QVTF2kfROHtj6JSCIYHPx2brWNJe7zA/9XDnpbd+Hsa1
k7c8iW1GdsFquKOCXXYZRv19bwIDVUae/vBUKfZpkhWnPhMshImDDKLLRvbq1LvrtCD0BUFAsrPR
rdwVkq18bRDMmlVn3aHTmJE0V/IcCwx7oVKu/Da3AZ5dJs01mmXdhik5hmkRJivnlx+62mivBGrk
9Z1Zj2iTz3YhZr+NAhgfH+05WQxIYrHytbei6NLmQteZJeDgEfuwz/rZFnFQ9eJqjgssXyG+L98v
wpbT6cSuQhTh3I19wrfS1uQ9VG2N8NgzlqD9WKrJ60K36c3dCgQdh8pM0es6y+L1tHAJboS8iVVw
Jdsk/VZ13tpC1HqFF5b+WhlXk4utmJyjpbnuDT+7mmpMfDKu50e7SmUbFv087leQwvViSdbUjXrs
jljJSmmmpzUv7YZAF1Fa4YD7wYoQaRrDCfG5R1WVZXRNq6WjtKMEQ+YTV8zs2CfLxGnXbNipvBnn
qI0xaV9pnaFdtw3hRE3K19y1UzVZkVkbSoe5QbF0C7WV9ZEi5MN7R104X2NiMY/ISMddikNxZcQJ
tsjcg6spDS/DgtOU02GKY2ozl26dHITSnz/ZWd8cB0x2bNhmf6+XIdd3pKb8aeigZk4Zslki381X
93ponF4fhi6l/kzGtfm0xI0pQp/Yk/da+3aDhqxV9ZH/iKYiMCg+TqxE64PAxNdc2K4ElsjKEj1L
aab2fPGUfuY0rfoxG+KDO0KAOJnb64epsFEwzcUmYlPxuuz81rAunR5ttI5zyjxM7OD6IsirfZ6w
mrmjWaNu6PKjXhz/nBv+Wuz82ViWqyfww8NxDgDTquLo+3G/L60kNqKMb9UcklbnO1sL587AwTcd
nDEtdzLI7ctG1sEelhsJjZFtmWVia7RbLbIdIU8237kQSf5VdV7+mGM++uCocvq82dPUXjVCMNfE
Mu2MXDvEfEljuFBJQoodwSX9XqZ9oi75PwjySYwtzYl4ynYlVMgHeTkLIntsSBvhua0Z5mspyIwB
5aAjlyYtqVSJE6Lzmk5Gp5xmHw/VnCBBdytQlqZuR+o3OPn3QEXOR1L1/iBSQSL+eIpOC2rTPkl/
9u6km1m7ZCAUZ7DT7sILyGEiYo58pdJw4yRqNpFTHffiuqzscQor5VXWu5kq6B35JjI/+l3jfOqG
5VOyLCQeDTIDErIy5D/RNJlDH9L60pRXbWVd69Xq77ET5ypq2L+SO2sBKob7EOWq11PlYLwiQ0oY
McQ7wo/ZvxZ+Yf1EsP9XT/2sp/5sMG+p9f57kv03QvpJKyyA6v9DML+SF39ATf792/97GB6H7/3f
Abb/+bm/Siop/49SCn6BGJOfPfLfJRVF1pYAztmsnHeEvngjiv8SGHsWp1QRULFVYE/m9b/KKcvn
UBcbZBw6bJOREJvwtwP/L/r7rYRU53nfvF0R/TzEomMDfqOn3SDxXxg2EFOFkxnzsG/FA9Sq3Qpm
VWS2kLrEwI1t8Uib6/aYqNZ+FQz4xU0XfHOx+TWplSBBsLGXwjsHBFGNu4IFrDvNQVX274DCWmPF
x7647Ve3GPKl2RlSlrkTJZ4nrO/eQgt2z+brlY/UnG38J/7ZTl7jiuloWytrS5uL0GnhREotk056
l5Qufu6wmYHZriw82Vu2BbF46yUMITkmRj+heox++aR/vbRfvRvPGWHKXHNLB4Bygxfmrb8kbzyr
ysaUsLDvMQto3p0GcpHEibWlV96JMNkBLFhn0FM/SjMm++/n1COMgfzef7j8C6sD16d29oi/IXaG
L8XNPP9GOnd8li+ZfcutYuN42FJcmigyDYwuPyjwbMVOmA6JSENDGICvt7Nw1t6OLKHl7JwpoGrM
3w09OnwuJ55AVP7mHT2vygU1/2Zu2cTwW2APw/L5PVIQGnaqHOObNNRk2rtEe4nXHUgrGTBY1WqQ
8kvhmvFw8a++zXZdYKknwYgNXfvyui07qtcYjv8tWRlzMiRDpUTMK2K7xvBBQEJ2U8fpMAwhaKVt
y9/QYaBev8BO22MTkbQxowEyHZs59PyxE1T4BhI15xvojdc5RG2ZEnX3GLBtNRrdx3VmWI31zim6
dXwoenI38WalEHbmb+7kOTHHnbDRCQQnkKaEbr9SELCFUDwiKPszDjSA+bHp2ipe9wYVU7AeV+K+
+Cpvv/vXD+979HQgfxzGtsVdPH94NGVxma+m+ibkzCw/rJbUFho8NY+92Gd+LOQXNfLWMSVKNCVf
sOETurxHj0g79ZuBYL1YyXgBm1bgaaIiB3tFFyYBGXBBOxhfU8SHlXFaBgD2lLzeJu0bMiZzgRMw
q/rVbsNlExxQ9GZmOlIMS7zHtQEU/RBgcVf1rnMbZd+TBFf3X99+Z88pRrBTFCy4ODiM02MNJ37z
+Tsj1s8n80svXxeFsZkI6REUX+xNpLxENy3KIc2mtdGDMmmGudn+QBM6/tuXRZePtgWWHVkb2OzL
2wDV74e1l81X6CyDNTxn9dIzycXmsLqXTuyy7vdEeRSPVe5ilotUS96fe/LRVk5FSDW7Zcc2BGTy
U3Wmy+kSe3hL3/D267JejjGsOo5EUggvyxd+ZfNaHCJHCBxxvvZoMgwK16Fvy/G200PW1rDdK5HS
RERWE/8GX1g1684v9Go8zG0bX/SBwusYVVqb6yXdeT0g2gU9jodohKss7yX8iYawcYKFJdE28tWq
STsIAASiAiMtaSy/eaDnNC8rFRAiOIlEuAjJy67yfAAwMutuogT94rmNm7tRa/ouQzGOxyCAT9uI
Whrq9efqiYKWf0PyxHLSYiXnn5Z5cGR3GGeQ199NaPFyFYeBphhxseDboDWvhkWxFD1hUE37pVXM
om7v9IUv3tlWCqPm9DTOXRjECJA/Vumyrl44pmru0ogFf5b3Sadj46QqkUMhG1Bs13SlW4GwiKkq
g2MxutvnaXonYAhhAsIR0qq80B91KYu5CM2y3DYtklQNPlBTByn/0SFMSX8keWHh2zm0VPzRkzxB
BG3rwq7iOBm3b0dAYUaB0T1dnrg4LNpwa0vOryA61uTOM6PeaoOhdavicell3bWHYFLW9CCcRg9X
SsF4hSROK1oII4mr5USjMSefa3oC8XEyJ4tB5uHzz39MXb2RW2+PjZdLOG8f9Az3IMZG+P+X+V9O
vNaJFbTlF21hEsXWbAME9OGMGrS82JIJWSjevuLL1QgxMDIp/JowN+zdL6/YK7NP58qZPzt63Abj
PIpt+bMhctm8JaG/8kucO5pBONsjiQrvnsgh9ZtZvlFEz7ZR3G0SBxBUkW2SZvtSfKod0HqU29XH
StTV4JCTPbrG96ZLO1ajFCjI2qvYa7LbqfcTVpw2JYyf6NbBngjv92DGJ+zfSXdZxr58WOgo/ZUY
VktO94NvYALtXI1mhEFEsmRuCnRkoYghlJjsCNKn+2YimoF4/LwYtpk/cXjsDScXeGQ8OoVyluk3
co+X6xrOaKBLTj6wt57AeZXjV4B8kbHTex+msTYpYl2lbIrYSW/jlky0jc4mU4hhS+qGwx/J8FTZ
ovfZhjTN8GzHDzERq9yv3WUa90jW2s62RHa6N4GUyqnt/z97Z7IkN46s63e5e5ZxHhZ3QzIicp4z
W9KGppTUnElwAAnw6e9HhepYSdW3ZL0/WihNqRhIEHA43P+hRF5Ew5VNs11PyYktHbaszsAaWEb/
PJd+AbDAbAbnyrZJVOMJ4vj1y1FiQBZ7Q3jEfg3nwmFtzTSfuIDZcOS+dL+vY0DjmmvL6P6zxImV
e0gZBXzdz0ZhkcZbaHvwq34AQf65QQTUvShXFOuHeNBr799l6J3q6xLjBT5G5yBajrURjM5RhMgg
TwjCw6zTv0l0fpGi228tsoBFWywV6s/kez8H7VnVaLtKBLqcfNkj1TwOTC0058r+y2yGtY1kER2w
7S2wu31/bA2wHnTx/bbJ9WFrfUj/x8gx5PpKljoyHGtQOcw+NIeIJl1pREwxd23EHt0kYXOnMK2E
tZmMhC8s58zkX5yxLIYCrDZDMVN8NebdMqBiSRQIqfOv8/jsoXA3u/6fg+1/OIb8skZD0gWyqwDw
7Q5L/1uqa60b4pH+YLwsbdATHc7pLSILaqkTTpYw/38XFn7ZjvavpNhPIZZt6T+g5iCvkELiVfEy
SYsZMmuIemhubjPj41bC7b1Dtho9ojx+42gGvFkgs6Ij6e7xfh1Vgz6PTyesOmazGxIMdkzX04gH
FztAa7Dw0f9lo/rx2HL4Lwwl/KmOtcIq2h9HXqv9QRgAPvkR6SpansyeNh0kgF0l/q325/2c+s+j
7f7S0WbOgUEGYgdQDGG7v5+oSAfhN5hKI96CyHaGChgmFoj8mFl1h5o2+hKHoaAfHMaRbUdVQZV5
KIcrs5GO8mIKb4NxPeat4d7S5w2cZFh7lX9Bndy8WDPp+mkddH3z1QUyNT61PRXsz+tmNeu9u9BR
2dKw6iKPtij540QBfKUoeYc4Zab62G/N1rpxzNGK0g6WjJVUagY2EvdgbraK4vOCtkeSo3jEYgBT
vCICoAyvQnEEKSTpPvvNrN08MZUlV3kS0VpYGflbls+Xc0Gzo4Ej1azbxrGWqSguVa3RUhomUfnH
BYU7J/VaZCReVr+3yzfpNjnML3e2rURzPu01Ml7zFKVRaa81IrxNfgHvYU6H3lxRzKOSZ56sld73
MYdpW5gHUfet+6q9Ja+N16g3lXpRs3LmW2OaO+OJHSOQX8GI+uPrBgut65GR6EE/P0Zqa+pTVlLd
OG69G7Z0feresYskQGuM9o/VVmH3tbBFv6iUqaKHb5Gc19VMkF6frOpizrrBC1POAV7jn7IW2sAd
3Tmjrk+LL+ypKb4VYefMjLKCCDO6t5vTL0zpzUIhrXh0fHP2KT92rhDBJSrHZdHcdJ6qh/xQLfm8
LjewiimlHzO3XaX3BPfOGS79yi3y8Mhc8cE1gPUzST+bKSwR98gNemhzWkDeriBNoWUMwhPiJ7tN
UkcrSoXpIkrpfcDvxfemSybHiojU6pC2IHYmyLooamrcHPz7xg4CfkBG2H9plCVsHTAFnOrHZOsn
d3jf5BCBtKz8UeT2BbRgIwgSXXm1DE6qA51Okddd9n3R9AzaUje547GpfFaZptmYVF4Refm9XsUq
gocqM6q1OQa1Y9jispZ0V5Z7v3I86GoDTEsCVzDOXlG/YUOTGdu16zYTI2XogZB9S9QeCu/acLIx
aG4w3yit5gGt5yrMDmtFIMgPfWk5XDsha78kvRiNaR8Qd9DlkJqiruBxdbNpeN0HG4cdvq+tmih6
lXk4YAHBOZiRtUNZsoMkFrLZfAjXT8oSD1T8yendYuLuE3TjaAYeq2LdR8xpYK1FCDcVM3KnbbCH
fICUeRgk0TpDozxsMC59mhIoCEZ49Hy/VcwQNoZvqAL+sJdMsDfiprB2yVQLurd/bwm3sL1/WY3a
x7mjOUAtyQBxxqMAUxYW7jcE3CNOHFjzkGklawjmj45EWHgSoF/vykG+zVByy47xMoqtPxVycy11
G1bBfsklT1pszz4zi29w+K/hPTPUPsH8EYeN5crTBr9ronYfmmWxeClbbDisXMMC0pJ7/HE/4+g4
wzsFt4LfeUr0/nPtgdB1EneNKADFIgDjaB5+zJ5smyI+MqiM/eayWX8fDMmsGekIfM9xIw/9Nf7l
TF6N/n45Gs8/hto4v/zPQT6/jkoBKMTARiEswB/JKJb3uvRRjDtB4NDc9GBjFtXEqFflpfnMATzv
o9g7P6h+W2amGidvOeaXnRXpzAN3Wyya1jXSc4zSYrcNL0Hgy+KqKHNktAdqU+9Jb45aG79s0Pcc
3qPzCMJ9dbnD4XxPhV1yRsNbofNX6wKHiP10bp4f7Xl6AECh73bA+Yh3HLyg2W9eAZlinuYWHFMS
Cbfw+aXuB0yxXjegnXK+4k6dfXjPE2nDPoer5Cb3T7HKceJ9GCkiL0hPvdgv/TygxobsFX0LeJ0u
qlZQP+vqcgMwpgSIcSpaJkIFEoTkTVTle+VjWnm+5RLYw7vl5x3TZ/LIWLn5EdsD/36ilr1/ICxQ
frhLHvIDTNC+HNrN26+/k35erK+yyZu8pIdIV/8ZdSILLc560oE1XzvnuVJWUzQHpx9DHlXLyOWo
0qn5EHaAni+vRFmzzy/WsPnmK5lbFS6pGAx0lRNzyjO+HJMK1AdgQAtqmw0FA0o2PKZCXgZ9vi9n
5Ab2Qk+tpV+Fx5pkUekrFFgb1V/Mbo/eQNJEboN0ZTbR+ry0IkvyeoirEz9IGr3mrh0kf+t2pYjm
matFqWiglt/cgbTMKAogYMy3W0XeL29+lylOAZkGDTena0Qor47KAVKA9clYNDI8NC1bbHtQRpdF
0yWqKOOmPgJFrog3edP3dX3xo5xczU0xVkeae5x3v2h3ch3nQlQFw3Fyvq+ZoUfqkseerXW2vTlY
aqzz64Dbz+pfzOdbV1E+MUQO6OiaO6rzdfIO/kZ3HwDB6O7DZylgzGNCvWqf4uf6aTjVKyNgSXu/
37ksbX6MTHBeP5SUQo0YtDJ15Qj/nS5CN67UfnvrIK/DK2Bq7mdYUBET8+pcZNksXA6yo+yGMbMv
82zY+AykLPfSW8axnKrh4Lk19dLMqjn6ti1npy6ZGwoT3jV+Aft6moFDUYTP63AmVDp+ptnzUEqM
GGbOevvgydLZSwWohtbU4qumy3k7el7c5ceV9CwzrtYMAnJ5B4JlL1L2ku3uNqgzx58fwZm1OjtA
mTV0cfRX4TVTSunC8t04oAjkf3JzoJY4WrBX8/A3AxOS7OjTYWdAWy/bp9tojxaT7zySuCNRiXZK
ZPqWq3Xz2ix4rLEYMZ5HkmmqCpsYIv8T8Zb5ZaxiYwTgV+33kIkOJYgjx8u9SoUhyV7Npb/Tr+IT
5j/FYL27qvGbO98fYNIfXbufZuPfa2lVKjuwoyFUEkNNqvEcCxsrGN+oSK71/ALLp8pzwGkaIPbT
GpDbDF8jKNiDja9HSGmCvrxc2gjtkG2q3zZX2nhqSHYHhExnrGbIKaE9R9KSzPIWwHOy8EsDpcRg
pTOl0h93cn6Wg6goECeeh9Imt/U93DTNsse/CAENfpD974u3nNr9FdAOGDP65vvvaP2jspLoXO8v
zByqE/iS0VLcX99kgqWcky1md9sMVvqAQlqwr8qo3f/nx5QlpyQSRajl81/nevgeTo08GRUyrkFs
2aMZPsgiyNc+XkHf86A1oB37ch26fZXnxraXAyf6RPxA2o5ogawi89s16T/cUbfcrxyRY97644u8
MWJLQ/WAh30+sXVltQW4sdDtdh/rc8Cqz4XGIbT2YjSKJ3sRchr90QU8kmMBk8XFAA79GV1JwT3P
K1285aq08z2NK1zFdwRLs1+W/L7gjL5mH4lRat0XubD3NiMi+sDa7TTINiBRsVdMXdseiqphNR7P
A0IdeA96NQJjfK47WUZ1DeEJQ6XfFL5+aentxD76rWj/75JPf1cPK2ZgbtSr7ecCCQquOshzxWqA
2NjcDYa7r6BmofBSxEs57Nf+m9Pdz/Wu/ev9vXGC0RLKUSzcn+sJo1S9sU4BpapzaKyoAXMVnANY
Sf/8Vb8U0FlNAPJMvouSFX/7+7H+Lw3eNayHMCOV/HOOmLXq+2QQmeveQw/dZ3eEuRs/ZLlTQHp3
dHlkP4LjP1/LzyUEyHzMH5hV3DztcOa5/fO1oIICWoql9xzRVfM/lQihE6KnKURZaetJnX83zn//
Qnhq0O182MMUF38VvquL0bSa1syeAESzUeQ1O/5loGvC3I+V/c83aO0tr7/A0LlDaremF1h2aFu0
o36p7qsGZ5AORZCnHxFjLba9aA/lRnveUblTuBwrrErGR7k6ukpb2e3x3BkJDQhYuGxEv7min2c6
Y85RCqs3WqPImP1dS0BHprEG2hmemvOiWsnrWONKgpIejmW4lDyCwpWalRk5bA6kFkaxX0glnEEi
dzRwsj96rdN7ZqwILToh1A+8nPWR4UynHc6TyXruZ4lzmP3nm/j1MfLgXNMxPTomGNT/jZLLvjvM
YBCXuwLXU4YT5BZPUExeJx+1EeI89d9/n2fyIPc/vv8rmSBQZCM2DjJ3P7Y9hbxlFZuoa3l9DN4+
/69Ka2ijWgjzUFkkcLNU/xYOnDWjEr2UFdvNngWTJO9PI6gb1gWCD/uG8c83uMeXv0xTJgTtpx2S
Cx4Fxvmv9cxVb6ocN6++CADH1ZhKtW3gfPJHFszvluDfv4pHh6oE1GFO+sGvoa7N7FbL3M8vzqkI
Uql7U1PZQ8uPf74r6+feGp8OQgMhEJtR5BxAZP05vnTmXEDXE9EXE1rXn8vK9us9VRyddj9OruGu
IGa27mgHMSBPToFxQyo6JbPTqeC1Wk2C4G+u6wwR+cuAU8NkCFB8gedCaAt/Vas0TfpFQVlMp3Gz
zWI62J7aURLShEDWwzPoaLQn/ZRT841ikKycYmO88marvSaLABoEqKwWVKRubJeaiPnQZl6e9xea
nMXr7zKF7rdCS92mFfZxGlCGgIpS2W43HNoGE5c5MXvTn5A9Hz1KgDcOZrqO/xCd+4y1zyHJuc+6
FnbYbZ0XC4qwJF9+aVGrqYCQXHAACjA2apA7Zor8SJwCg7cVcX1Odzg5hGxi/vfwej4C1d9HEz6z
zZbCkXVPT9bFNki0+138/A7dL4ab1M+XwZ0zNXuSCWVz35UETVuem4lSHHJz9TS3aIyhUhihGA2V
uqlk/GcpZmA7x8PvnGB9X0J0/FbGF7WGPbkIhoWKF2ee2rcPIuz5yhZVcDIYky4KiOdGQWnGMlUN
TdW8OqTjkXPn6zlyxWXlm8ZepJiWkfqvPp8Po1VPzpAW+JBRDqYyFND9iKtiDvss2QUIV7ONB6D0
nv0QDRHMb5z1kHoZXjwdLVuPVyn1ajTxLdif/l2Pl2Dvv5SCKnieMs+BORwLaJ9WhdQ2yfC/NUfi
KbzyfLXanyxP6RmYX7tm4rHDHbC2D1WH4xgndAKamhN8uOnxH7pe82zTVdnbqFFtoWKyJKSMkD0A
SepsvamjaZ62mDb5imeAEYUj/dqyQETANZt5ffdRMtN45QFSxRuiDbp2/NBRETJkjCorims4m3w/
Ggz06XP/JmzZT6pjVzQ+1Mgf+R8F+T1/RUdr3wzPU6P5nqV2AYovZPoRSB2Bwpzpt3gwT/ischl2
XaOFWBtL9MLm0ofPAkuL5ojhdu7FRZ6vz54uvSrVJUD60l2ci9J0tssWC8cLKiz9UzD6dqIir7gL
yrkxqWUv40vGpL5wcwDPMauveK9G0XzIzbJPFdZinJEbZz5xCKfUZXfedSjMT33NcuxW4d8g6iDS
wC0Knq5pjMcqUO6h6kt5j/fnbB6YufMBFRRoW/Xkt18KIZ9tyxXXo2vk1+0ywaKaKI0DkMlxFpVR
WkRr+Igz4QDeQJRfoZVmeKvijqXdrku9LBquEEVoj6iU0Z3uhOfy0aHuErfCFWHlIy9Dzonvo+rl
CTxG9nWI6uZUK6tBki+qvGNRmf2zcOkZQF9DPgLf3z5/XdUWfm7g51BikO0LJKbyAOHeBNAcFWXc
YzJx41I+RC1s6r5N2Ec+UtQswVHNTvTVogXFOcsS1tOCCGR5FLozDtbUzk/T4lIIIRTAFFLyypnw
9Yu9Fq/MLIBoHX4oFzvSlyAj5JfJdivr0Esxc/wqsS+LFzgf38LZC9rUyIzxqo2ASaSuNVePanFq
zm8tmn4T5Gkg50X/2awmcaMC17yefGufoZm393bzZUW/RapbM6iXS6ryOAfWTmGnIdHvq7VCeUb4
PkQoewbv+HEVw/ptMAyV2KW1fZ6mqkfzMhPAGrdtYuYWDYYLILlGmcJMr9WVL3MMDExLlHfaCgjE
HPWwAHYa5wod10ZcYa84Hm0h7WuvQc6BCvSbt+ovpsyyO9di+SyTnFNKnmYZ56pdgtTTvXNwg7m7
E1DhP+K5Ra5o0nZHTV/WYDNQiitzD/E+6bif6Zj3McYoIMcpYMS22c6Pyurqx6nQc53U85y/DoUe
PowKMZt4UFJheoOTdVxxfXSCQ2qBLDxVbImrwvUhsqeiSdAwBZbdCsyPc7N96/pyiIVYrMeI5sal
sHfT59FE4avs0AIJfXVT0YdYaIcgpUYxao4ziT+AziVst9DA1aex6ujzaJBspSF5Y4UG7TQ8+KuP
FKM9+H4SlVtwMVt98QB+CMzJWoyvNmDs0yKVdarE4n8enex15fz+uqGrGp4G4WrEU9v8m2ZATsUc
SHkgPdXP8xh5MBjcgU5yDbLbLJbl0o9qcRrIj+G6BVP0GnVz9O4o4bxUY9a/L9uyfZNM8HQJevvW
BfBwMtkp0kEN8zN5rxHDtF9uMLiuP204mZycBnPnBBVK967QpstepohIZlWG1Km82r8IaBglYuqq
U+3J8RXMmcP1L/aVZXZws31n+ki9cHiIOjSFLN1Ez207btf5VA34HRByOZ63qMK75nw1Snd96KZs
fBmRMvni1AvBwR70cuciTnQA07neW84sr9UYrJcl+gw99aSwO2V4GKQc20F+Uo5B984Ys5ssK8bH
zQ6L15C4/RHh//mFDT+/YLEFt5tlzGCrfKxVkF6/ofOOqOTcIoMXbrpzmO8j3rS50T8gB1884Osj
sDQVjXkcV9RkxSxdfBq9bbsZI1deA6CC4GK0/UvubFFLzG7hKQY1Qor0IpMFUsB9iDUUHYPR+Gpk
Nti4G+25WxkhvKTIwdNAUmoPb2rPWYL5YPYIw86opYrsZjVE/kD1p7kzsCZ4a+bxM+9B13Yurbep
JYOpsK65U1EFLNQTVnkV9cL+JI0MxkiDAOotECT5WtrLMpwKuJUo4RdWcO1m/RgeI7Ptoqu2CEVK
fxlp/YU+fIosYBtALJqhO7VO1t31BjiEa20MAWPtY6gx3gzRQgPKUiNcfDTN2ntHucZj0EWlSHw0
pfpDEYnxqdrFEmGA9rq4bktcu1Nj7DyQmllmGadgmabtSYfdKIvTnnqYKTxWZCVqRq1f8/qqplYw
Nom1i7Ek8Bey5ZYqDsQoR1r5yxqgrZ/0JtqUwAgzGKMWKSKaWdBJ3jwcgMORODKK2fNJnPIOuNPF
MvvBFVwvs6teNkdnNr7lajAjeWUT7MzL0KVTcRoa3eFevUyefD4rhyA200RjPEJAQOzfcCP1XDqg
eXBed5vHs/DHygG4wm96QPNjjSrVJfZIf+H2V6GPCgv6BKPd+gqTCTVV9402/GhzGP7OVG1K/ait
d/SYsL32fp7dKpxT7aMla1P4n3rWQ0jbNZEoXrQH15JNcVMXdI3jtqP8nGyzGrrYaTUNqUBW9UVX
uh4m0Ku33tYl5dv0LwK9Poq9AaW6arRwuRoFbVLpBTr+z4K8AQ7WlAh3MV7kEsavS0Rq4oxC2yfY
r5aDm2Bh40ZOClcYOHZNO0QOSmHhP2HB3AckZjLUZZMQSWde0ONyrcovBKEh9A+FaJBozQdLofXR
4rlRHAQyOJ53axmLL19pMrfZRTWgLpEvy6dtK/LXvBCfcjTAd7mmtX1ewZwcMuxNTiabh0mQ8Efa
csF23Wi7uYPsLY/wlqNEDAJ+WgB8VMRt67XPuDj46ThCbMfBwCW+LnP7BfPV7Rj0De3FHKcbOp+h
mVhqWvEIZrNxH6KpcKADjuOYlgs1KOYDEwYh2XL9avWifhTIqECWCoL8Bpux/lkO05wfpMox4qCa
nQex0arosu0raF3d0BzrIfM4HZtYes1Ff11nnnFr18q9tgXNVKSEaapHHItS286Wz50MJMwm296l
PNiEU5iIA6YZFhxncI0YeYkR04toWk2F5kkOh8afFoFBUQvNqQeoKS8nn5s7aIrvzxsie18z+vH4
RdP3S0cWJaYVuh7v2OXZ/EsfJ4myIr/gErIndp3yKFFSSCTe5W9VmVufqAiqI2CiCLpX1B4DEVQP
RmWOkLL94oPZta9NBUIt5+B2DOys+tiv9tzHntP3Hx0zG6+k7SAVkI2qQtiZou1VJqAx1rlJ5b1U
S8Ih3LnHNl1eLatVfqkLJ/hUZ7n1obac9Waho5x6YugvHUrZbzQFMOoipil8TCpzuPWzzCFvJTju
k9D94tb7IV137b5rK3t67xcEyw+NX9KgpcjdI8XqYWOfTCOaHfTAtp4iZrBWVuI0xBG8VcvKu23E
ZL/DE53r2EaNvYuhDxZhUvO5CWU55kShhXfZ+tIOUo7wSwM9kO37qsWr41+CU1uR1MJxzE9svCse
sgYaAhfGXPvpLCrjAs9F+3XHM6BtvdS4teCReO95qnqXSyjYHjh5HnuZgdLqM8+5oaU4XgvUzLGj
y0lpbtQkxXttzwpzV8qfC+q3jfoyz5q1wqLknCYF1dWvC920BWfqZTl01eJcUTzPgXIhV0wyD5z1
mwu0NTu2QTFfu9gMcpYlHZnTJhsM72AMLVhkc1u8t3lqmo+BWFRST86UNqYxmHdyDaxnun4YAtKq
ZrD8eS2a00pSdUX069aDGgpYkIOKSD1Blxj9nYPFopHIbEcI6tb0xGGEuoyc/wSWwk2QHMaruF7g
9fq0eNo6qWqStPGwH2OXJNNDaZNTO122fegm1Orv7d5ap5RTRVbjBh75PU4soyXzRp8M00Ye5t6X
iETHtTXg+dQAZzW6ZDFCVWVHGnm1Mm9rZGD7KOG0rVwRy61oJ5mgP2t6Oi3oq4VoOIEyd3WKy1TW
1tc6RErBTCbJAQwlBbSyfSdWwM8jeRylGMoPeV5jrJWuLBXaO7CEHBikixp6H1IluVp3KbE3R7Bh
mNTiHQpwWZgKewM9wOfMtOkJnRChKSEmjxp37uqhkrjgeW8uUoIl9moS7zm6Smrk9r+1RgSdbxRT
1ekUaWHlffA44hbP5yKyIfZGyNxEe8nWtjIlruG/75ACcAx7f4Z1uAVfUXMwlX8C772x3gZrisqP
UqyFgfBGSAHO4GSbVavPFkE4nt8kUop4Cc0klOoOVz1To8STT3KoTxtdN54WWx4swHcnlFCLU6+Z
pe6uHcntIenfg/6YEsA4yJU/OzNSHf7BB0BbOlemlIPuwUeVMzkOZ4d8OKJ1jbA88ME+xRoov7UB
mZG6i4iIqSPsLufQPZVz0GotqA4vVHjLBKiXbFb3kHdIejUHsYIEiqgddD3mY6R+4SGD1ZvRnVuy
SEDQdIfIPQR6c9wT/cj2TYSyeTVA/cy4+UKKQ5yMtXMABdN+NbuaLAtUPu6ch96foiLFDL3D+XhD
cuQRIpPU39H/V1GZLw8eqN0L6tPlTW9mTlLbvrytLK3bg3BaQGRLRINaGM1zFak1uIQXuQWx0wnt
xqpb6+40ziboShWKFUclVDa/is1EwigbXTTNfPZRmc7Opp+m0sDoM1+N5kAGygkxq4TnnUbfnds0
a0P1bmyZ0rs36DpYT2GNE2e6ll33ZURnDhOOauFo0G3GwmlkrKziQDoxTojPe/XyNcfCjYoLGbWN
UVhd5Ef4Y0tmHFtphYCGbKTOksx0+/7ganO6sKY++NgsaGRNSZDZeZ9QUCw9TqgBGp1t6JsytU1P
zh+AZADniEcB+i8BazIsJEiWDd6J4tZdzsm7jd2BPPxW0QhUMYbRwSGo/QbvvakHYi89SB9g/kQL
pMTWckrDDqvCODDm4gSfggcTIAofO2D+LnCmH6pEUjB73wBSMDey6FEaZr+L7AtkVYR60Dzs1I2y
MDpUYD6+YRRGUlBXIr8xCMPTJw6Xa/EYVNBlybocu7wgg/GR4Au88p0Q6WCos7jVU4/s/S3wzfxr
PlqMfLhuChhdhjgc6vylikVprq+h8uTDOqL0cyeg19G1DhAaX5nTkChqL3qyKB8GaVT166VF0aJM
VzA7/1od+MqJV0/uBb4dFbDJ0Xsesrw/zoi3f/DHyYqjAHwkTnMbzIFp0zG8LI0/qI0kii3xoeWE
0gHcj8olWi5zfwQ1B5MamGqeYRMbIh29QzY4DSeiC7R9pHNF/xf9JAzt8sVZCL27KTf68+jGIWeQ
T8OumaKnW0cKeZPbFtK3ppeL4AhAQ7ysKphBQ88ddwlKIfjkjkWYxy0J+P1g7BnvFLohDmmG1hj6
1lkETKYeygKvibACEUa55GFrqQDEmy+Ef6gXgH+pY7YlWniK9+QeMD/gLK1IF0f8e52K7mBnk0rW
2dMfA6LFco177CjSZljCpwnxL8nXefi7G2CNrpzW7m8d1Jevw6KpA+BLmW7jEZGga8Mo7HfMseor
hZfDAxjCKgGbZn+GrSM7+h9BpBMI7vCfA1wtdCpXXaFSP4ZzdpBFGTbE39FprivL1t5x9lfvDZMn
oe6oXNXYCbp9q5HTbK2PeN7mOm4BiNz1IF/MQ4CkG4eCyIZtMWSm18I4r4qX2lPjmrBvktWRn6eF
Mw7hPm7+/eqslKEdu8/ucFKAxA36I48X2Xx00LH/MM49mmhlR+0RpCcArnxhyjfjx9xYIaDXkzIS
g8zjdpTQjibqLp+6XBqXY8WiTseyDu5nOfdXszfAQcFw44a6QHBhZGb4RsW4DJgGuf8ubMjxapce
WEZtX9ZTj9BRtYTrnq2ZLZCejhJPME3hxeQUnZ9izUfihGa/OnWevTRPsHjLdKS4lY5MdTcZHE8e
SF+wGdJ9AWZxtT4UiAh8iJCSjsUkTSidXn1owyb7N3BnM3U9d34NSfdPlouKYA8y/oPJWzwEqxg4
qAgf4AKFtwrwwUksM6sulJ8BTs8PQpo6ixFPNy3WwYYLAn4UzAac4NgPRsQdw8lJEWK/popm3KyD
Pf6rotiRhoqDytDjtBMrZA7ejLBxnyv8eNrEpaqPhUNn0aIDAVo7zhctqf6Ph1pQDxrf2aDqdknp
zcOu+sCJtm/F0+hOvevd46k4EOVR2tgxU+MALxvwgkI7caDXQCO0v3c1EB+NsiocEjt1elPNxaUp
i7baLgGY6/k1K9XqffGw46gvqj5sZyS+3NGcd/0wz11HglcNyoZeG7iNKrJK30wBBFobaWOI9Wsy
4vhtqkupFVXMGPVE7+gi2hB+8jtUIeZ4EHWjGuKYV5ge6hYd+InU0H6eA7RxwX4BkyaNB+2l4Wiz
aIDXux4Q1UL038zd6xtBD8r6ARhEsep6VwMp8xoUk8jxw7axSmoG2iB5lW/m8Lg4ISYlx9JR/ji+
9ajVLFVKgzjk3AeVCQ3Cu6rqcT9OMdcIfetgCkdOw7ust8XSMZ8iSp2svUtKFm+iIDIgpMWpOEqo
WO934vq5iRd2kSskSP4ljXyzvbjMwpr/A6Mf+OramCcOzNeVnrLGTxTy8cFy/Of23M8dcrqGIEBM
Woc7k5cG7E74/ytCglJZOJuwF761vdgbGssZ4+J43UijfAoKVwJJW0xlQMAoK1p0v7mAn9vb+wUA
FIC8i6IuXUKaQj9fQOlpuFF5ibnl+QLaM/KkrSOM4044nE4/jLL+V83hN+pYIGB2Pan/ob38Xc9h
/lz8Vcbhxxv+1MYyoz9Mz0QAy/Qtz2b1/CnkYFiW+4fp4wcHsOO7OBaz7E+rOPsP07Lo8WME96co
lhP8QY96xzTAAw7CXeDhv1BxCH9psiPKGHH8dQC6wFKKkBH+eQb1hMSi16G+hSprbDhurkLrY+uv
0Vu7a8nXSiEnuuS5uJ48F9128oDTd1HS70LeI9wQaig9oqoSLlpbWuhNa+09sFVOphP3jdpXZezQ
zl3wNW99N1ufjECrjlJbtODO8QoxBLjbhaTVC/liXchYzCYzADbD/rzqxwqt+QSuSx/+2xGBLuXF
uldDyI8CifIJtmuYHF2hzDwsz/QbTPcZumZAuxZ8OkeOin3imrF0HTSeMpWYfC05kTCR7W5h/sW5
u+n5iR2nhevdlHdZ2yKfH7BRJis2bi8d2dDLhnTCBTfVY5IqjXca0+VLWLk4NMGXocPUo9ejxuES
y978WPSZ/BxZ9GdGWLFVXNYjtUl89JKoX3QD8F5tEIeuaDiXXpDHyJLhPwmzYxmu7WBrO2gxXaju
Cry3jEu19iueyrWR62fsweRmpmgs4o2TIXBhBye7xOnmtGRmP+NQh0uQVTYkc8tQqye/AZh+KxCP
6ngKwMDtdjkzwv83IvwuIsC9ZFn+/yPCyzf1efopJJzf8SMkRM4foPjgh+NDSSD/KSSY/h+cUuCt
s77Rmd+1VX6EBAeNvQiZBmAxcNFYskQLQBxz8X//j+2hmQo2EdweZiwAdfz/JjIg57WD6v4CPYHK
7bk25mc2Mvffw8PPsYH8w1iGvjdBkZJGLYbL4arRX76nUvR7hkNhWLjat7v89BreTpNYPvw/9s5s
uW1kzbpPhA7MQF7+AEFS1DxYsnyDkCwb85zIBPD0vajq/5TLZ6jo+76oExWnbJEigcQ37L22r8rh
se8QjprjdCJHL0dvTtzyZ5G1olJOD6oDAo2S2nibgwDTk9+Zw9EN0wBQlgc17K4NkPbeu25R2U1E
TJwVXLApDO0bQche94U5KlFgBJFtnXMgm7nvr8N+NAO2BIp+bokqwZTZxRhfle5+2zKTyU+vMbl9
wZ4nvSVCi1Bbp1wsPutNm7SzJMhNgq7z2rV7cJ1ZwVIAhHJonvVGK3z6gmLNOgXdaj+7K00ViL3O
6hChu+kSHiAQrN7FTKCKmSLXL4LyKV0NA34T+wiF2KPzureyTWGN+OUZOm1PyzQkbHRM5cfhFGD4
oHote2aYtTuxgu9od1AkTPHsi/wyLRlP0jAF0HQgdZcKzWMJRJ+0HzLSCWZagA01tI6OPJbMBRKN
av11pXYkaDnLj8VEilfNMDVa5hKjSdsdS1s/oz5wDmBmQbgDMzhWOsthvzdZ/sL6AJj5CiaQfOVr
hJ3E/s3zy5Q1bTzX51ZryaHYKYHyIvO/yyXV6Ov1KzrpKWbygKfeoemrnkmBxuAqrPLEBvIdhBII
QQKcH7dwJi9hM5rDzEdqONjivKDXB2qmYB/a7QFJ1IPaimfWMz+7upCX29Rhd6qymy0fSDKc5WvX
TKdGde2xguiwg1O3A8xmR9Pa+5d9j8kXifodi8MuquzquWcpsmNZ2LEEUT/8ovWvGx+6txadH02U
aJGYZyy0TrrDcFEdXOVaEIDVrY23AW8RjUmGyCN2tcqvGBiM16HUdsJzxcSvgUeuXTYvohLNY9ZI
4Xsx2+rQKOYPYU6C9zKua9IPnvGQnSdJbZn9SJ20u/UM+ejJYsGZtdYHs2+KM7ajOIIR9tHV8pBy
uhUxU+vNewld84JzId+Poy32uHoIKM8NgdtP/+i8qsEByVgu5eyIqgxbVYy6671z3C5WXkt4eUaz
ynpy2nWd00RTK9cYyCo7TlPViWVMRRTay5PltbgA6urZqNOLbWvxx0w9yBNpvHhramJrX8pTPnjo
63u3+Imkffw2b0FcWjIqK+1Cx1QDjgOEoTShjNUvfV9yx8/MLXaOuxk/O+mzElYQpjxCwEMzg8an
tvW8uTWOdmXOD6uldPBYu1V/R+nUtPTYeB56ghD2TlcwLgzSYIot1pZPiGVkLE1ryw4F4otTO2cj
IDcHG9iOC6vaolTL7+StOLGZKnWHCd6KleKyyIQCHhguy/qBLsA0kyxw19Msi/ZoS71qcZBcWiCr
Vv+85+HdQoSYtPyJk1oz2UBDtfeXec7JqZwE95oWwxbhIO71jR160ysVE5q1sy9q21uqMS/zVjTY
IaEz5qSgHkzECtFQQeZbSwa+KMrfSlRaLPAyI2FvzQCn39CK9IOTAOc5B8SkBQjk7euCV/U5KBhV
1KXxxi31YjPrjQgd7JJmkOxAB5eEF5Y0Y22Xl63BAmoKWafZffHcMDPAitt7xbU9rsqKmpkkRtAR
1t3QpF8GdjtYg0m5uerdujtZQu4Zg6krNRf9A52+8Vi5U/BmN16xyyoxIOQSIKcJUuQ2ppKxiVlq
gfqQfcBiaO0S9hCMp2hEoSayxebntPvOMNfDeL5rK3gK982mnH06kCFqDHV+CGp1V+duQdDqdNQW
+EJMeACQhhBQ8pr67T0i6FcyRLwjRaL4PtrTPYKqXEcMbhjvhvKrTw8eFaZpJLajLkAPhggTCUzG
AdLLn2nnIr8ypHG5zl6+D9VsnVHVIqGWLaI1C8/llcV5EK43BVL4280w1fVaCBiq6xzsCqLN2DSU
3FqBPSfg/LNDLpiGogsMY1GiMWRYdFiNbOQMltdi5tRiN77iucZ0aOIevwBnSLPOlDDKLP0wI9aK
KgJkk85FxsHvJo7Dshzwl4oLJv0EWVogs4GxNd9X1HiJaTjAaCzD2PVTNexKsiPYSYb29CSKUuyc
sFp3Awniu0kOF8IQzEmM/ucyBF+YBnXJJvS8N6ee5JdVkLPruugL2iXfz3OznIxq+FDVdl3LdAat
wK5204zk8OS2tzaVyRVetC5pzbXc60Ka1L2efzSAaTNrIKmDCUNBgmiF9Cnkd56rso7spuK8G3xW
zObKKiOwWLfIbza+p0sQbimIiRavpaPXqF9L64prYDrAUM1jXVU/Z78W+6XfvmXMMpjWCs4yKJnp
ddpZqU2qE0c/K9x3anQdI0Ac79LKTuNcWdONxsHPwx18EyzH187yfvZi+OHKot7XHgWDWtyXBr1E
3FTT8FyH/KhtdEeW9ov8iYqGCdlUVsytUGoGk87vMHuU98Lu+gsztLcrvHR8DEH1bW5SinPF3cUp
pV7CteOBIZ3HovDZdWXLHJVLyLnuF/W73TJ5a+y1u5hBZEOSDxAGAcHbTyUxnRAldIKP1I2Vs75P
TMcihccl0oL3oFlTJaYYwufJtLe7yoGMy9MUYVyUBzMSCV31vH0lq/KV276S1xDwwqch8Pi7DmKn
cWZPXpOIatQiu5+nWt952CteYaA/er7PErfObs6GrKNDUJsTL3nZIz9M+aDzIne/CK/SMf7vEXhF
mLhbiloSJAkj0lnRq6C1WqPCVxjPs87+8Nql9XYr33Nk00HdKmuD07otwTFYvPCbribzdTaX79gb
5O1mOkaZKJWrY9lL59ZrfJVYG8IPTtZeKtw/ayxsJc4eIYwRvdk8DAxIHjRbDpONpDIoMWyyWGlX
65/T6IQsbqYy4ztFSdax7xj9Q99bHrdM60tcVpPY5pj9uL8D3vnI6ImlozSv6OXLrxOMv/c2G061
zlNowF2ewXt3Pmp/QlBAhvN3KyuNJgZxIc4ZtPNy0euO/W1R5eVM+vO6fDfJ5t313Tw9slkZLshg
Dq5VbtQH0fp3m99epl0ggx2y7m45EnZTcjn7KvhIs6CJc3sKboX0ihePaeS1hY9qh1G7TgiZZguA
9ZfpLyKipJNO9zA6Lq3mykdxs1RotSIz7bwokP2c7Tbm3s1OLdN624ZFfcC1C90i0HLPCIJ2mfd1
kKNvHEqvTBs64Lp44TSrXnjEzV9rvZiPVSnTo1kGxYXpaSredPBPQ6sASxcGe1/cKrp+zuyiXC+x
3TeR2AhhEobNDZGbukr6ohYnexhVTFCVVUWLew5bUBkedHMa7yU43Bcz3AAm9Ozpw6kTl11Zyls3
Q9kHu3CsuP+6EvPkAIWi8chXo7ranomfROtB+zDpp8zihEXt6SKR3UTvEGpQ96tKipL7gXxWF+sY
sWD+F4Bqm/81qwg236lw4cmKH0RwI46LJJrHX7LErVz/BspB/qoCotUpVubHemtJc2KNYVzX7VK8
EtbQ7sc0RMbVbEt9wUbY3JUEJrOkdCsjjKZGNy9muqT3ij9KrjPH69iIR91QG5OzMr+3TQvgMg/K
vS+3jPhYStK6VYOMZKOaJ4tcr4hILfugw6a6YnI67NdGsoPJhjruja2eIm/svb22Wn1fuwhndt6W
oipXRZWo0pqvmnabI5ct/HFm9XZn94yyH8KgHLtbLCqLtxOsaAaf+U/g2xQLBPeKdQpZb9t2P31Q
bhbhzBYiGLT72MkMyDbH2NqFAQvJUuSNiHS5KgRBSNZiwqKshHgC5F7OlHOOLoRTUzr5zlHmvvdi
h0Uz78hL6oMjUM7eehd+mO5Mo0yzq0JhnIu4hMcysQmHgiQ9qz6G1aM5fVBzXylpMC6ahPWAzJJe
wBqMw4YcbafIpjqxdusvcEWVu1k6xVVfegXuhjn42cAI/v7HsngsRlkelqZ/miqwF6/M6MCAu0Jf
S+7HKJy2zdv5DPV/dGGfHf25oQS3ZG7EA4jA563UZlL4nM4JbuxqP9nT9mZSWF9q5ChRzaqhC3rz
0PFjT59L6L4v+q/54jYPGg/2aesBf9qAuXdebjlsgKHiJXjMAAqfd9ImDKMDCBQrHsFU37hoAUli
stwvE1VkQqKgiLfWKpOMZx3FOQHSiz3KZK6DC6Nv1Q4JtnqQWSH2IyaBNw/o8bGp0O2lFScTSb4h
UPQuPxSZgxqp884c6MY/L5lyDU3BUIfadlEf5oLl+nireCfR59a7t+31OFj1QCmFTBdoZLhElnB1
wnWDNkAsXjKsFf0NFyUG7LLIE80aORFkYNKNGNW3iZo+6kTQHI0idXDa8iRptd/CT67lFBumsSJQ
J5UOgk8Dci8wbj+36QggjvNS1ddLRXK0l7UkQHzu1us1z3+weoRWk8IIwWSPJLUzuHcnDv65L+O1
Rp68jaS0j5VUPHT0ep9LU9yoJauwPxT+sfILL7HBZEfm1HWnwrTuwhBj/TRNCwjIPnubgrbES31W
1/TWEN6QMw//oDGrxKpTF2GScF4ztP+MOnGnEnORN69sJV8HVKtRrsKD6y0W0rlefUAImI4hsaQX
ODlqPj9yayPlsfdc2qyO18ph+hBk/s7f6jcWvPmZe4kIrl2+9iFNRBbu1m34aMv666dGoLZns0tm
2VZdtDhOgvrQxnAt0lNZTN4bq8MU8JPpx9TMlhkb7VLWyYjJYs6g3V91ftlytUzBgUSZAHmlW1zV
6GbumD8gvWbFj/Ff9aa6mST1NkFhCJzP45+FdJgLMQx1smmGuxkyvh+6pUUrZamOjSuxVxuDfV9K
4nLYpX2X+SJPAQkgEeSr4MRca4d6pL8Ie59psG1UJzto1P2nmiErhnf6NUqxtWV1625lc9HOPcSo
TE3ri5IpLgylrx1kK8+UUk+FASUlGGVwmfuOjodlo3Ds8otUb8MUIfIZUQ3N34Q1XGtrdaK8tJ9x
qCNsUqDDex99umbN8gJzvImcMyoAnYmK7Tn1nrCYkkuyVTY7zvwKHOAr+/XpuE754+iT2cBJutfo
XqM261ucwfark1uQ91TrfkyQAxjYjlDljeZ5ger2s+/R9uwzDJwyYupB8Y2SgpWa3zyEq2Tb22Wl
hUItTL8pMJ/Ii5QaGVCs+gFjz9ZFdZimjJ2AAe0xhawFxX9j0eMsHqxERzy0HFgy6h2v8/n1UoIN
4DdIgzuhSXyzGk/IYyLNCm+h1Ul3fFV9cF2VHhnxvkthbVVGd46VLyyWiVvdJgoH/pTMZt4T8uKH
F/wL/6lqw5+gah7csuPwCIv8JHqzOq0eD1dUg9/Tqp+HQ8WKNln8GQYBCg3kR8sJhzx6X9N6Hnkk
xbUlUXvZ51lg32bxKmYMdhD4zvcEVd4538H2qIT/kJ6ghFaaNel8DNTwLQu308IFH9dYoNDaGtes
56l1am8AZxecekvJ/Z8KFQQ4SzQIc4pbSv2YytRm1TpcjZm6R+79gW6BK55VdCKW9n5we7znzRog
x8ZQ9Kd+hRm9catt96Ww3OlSpka/06MP2oEk1UNu9llSdI11XEqas9Gbp4uWTEomFygyzcr7+FPj
Uqa6iFnAfKsydDk25CMARGMRldJ5Tz1lPerQq3b+suox/pS+eFOgHjn7CEv2PXQN5jCfxoFhFEyM
2EphdiFvMJizAL1IRhOkhPDba1fWBC2gpkLjA/phToLMOsvRzbw6DTwfLbF1+6pY+7fJQjBKFKnT
7Cpj275XNusZwvoq4+0M+rol69c4ljzwyO0Bz3QM8V5fBRUtUiDCMifhODuNBokmKKXXd+osbq2s
b96K0gpvP+U3m8wJJyr8n39IcERuTKeBMfT9tmB98AoQDPGfMhwbJcp2My5h1/8qwxHS6XfbJvz9
H1ocv0Ih1NtFO8bFhvCs6O2cfiE1bmDMeOoPVU6Rqqc18778KczJhlUeuQ/W5FOdo0X4rMnOhBLZ
2o8ZZpwYJfJtaE3pW7OcYbdNGiKcP8t1app041LbFDVXn5qdQSr0+AQdLftP4c5YFv58clvOH/SY
Zl8e/knDU4H3i1qaG8o73fW4af1ufB57d7hEuh0SFdUFAns9CInD2pcp5pjSeiUhAo8h+ZsmQD0Q
AZhj5u1lrmT9b1Q/AVfPEJu9lgd4EMXV1vf9uOOBBWprnDMqplVLIBKykTzmz5UQp8zrL3Kgai7l
scc0Ff2qCcqMWsUAHZdHb+4lwyez6v2INgy+qm2IZ1IDyQvL2ebv2izNlh0ztfVhRRsD9Y8b7X8E
QsFE473YPKJ/UwmxIsCjTVm/wTA/9RDQUCDP+pAV6XCP1Nt+KQGkLDvP5cDeRs+6myBxYRv6U0fE
Wdbd1SjoXv7QEmHGnqH9iPB6XA35UvWGeWM2ej3YeEUFzevk3KPxDR7+pcpI4sF/tG2HYehiz9yl
LNVGONFe2JJBOREt9s9iI2cUWXnDhP8cbfO72GgkvookiTErd0s13W3Z5LICxaGQOIyhnswtyE6l
y1FJSvb681OIhNqCQm3zgdgy6RhvcoGoEcVEgQrC97q9NnjqZjiueNjrbkezgzkPdxAqVk30EKPR
yzFdggulTZn0k19d9ZjfJip7y7zqtk5/gcgll8hf8OzmhnZjUB6fClDjvq+G/sZbdXhscgsliNr6
g55MlyyzCtGYMWp5/SltYnqLNBvQy5NJfXc1doPezzhtj4wzA6Y0Rv6w5iWa87PIaWGXEWf91Fwj
AvxuKMtKOJzSo5978MTOiiehuDWc0s6TYnAuYPKGd+3iLxca6t7JNwLQOn5a71xJ1zFTMcbMm8fT
lIv5+lMIBcT2nXWqlRBBb+7LcH0D+U6yhwuMJw1LxopW2jArG9dno3Aw/RLTlHwKpQzEb4ccGmr8
i1qqq9oVj1+IkA8z9O4sEcG71VHLmtv4WtTuGtMqbEcih/yNB9k034VBxxzYEnW9+0VEteY8bEps
7RXzLFVdGcGw0x7rmz/VVGTrbpHothuv2vj/zZRY2GW91WCkIltVz2KyvzoZh7VntEnhOhu59sub
aEc/QhqFMFHn2e5TdNUGRre3rco9asRS5Kg8bGFPq+B6+KuJFoyybLslbJrczXJ46aehvPOzGXMX
NLdhkAe1uerbP/RZjmmZe3OjQv6rSKsR5XCv5+EeeHuNb7gLebRb50aQBLnb0EGQh6o6vxhIRCHO
1fhwjWC+RsKKC4jzP/pDxAW3/6vU3syCfrlSfb9cjPXw8rmL/b+19d+srT1PAHr591vr+I20CfT2
BSSKP5Pe/vhb/1/MgmLFYmzmmee8AC/0+IG/BL25CF3OzFVuK/ij/9hcu2cxCzCCEE4FARNgK/6x
uXbIMnH4gax6QnAjQEf+V5vrv8Ic0G+TdXGuQmHFoGyxz1v6X2VZEsplP8zzctNqh8wAjaQz6hyY
gnEVaHXvG956Khdy2hLTrOSr7Fz1hY0GwV+TaP/nOvv3GRx/FYl9vhuXPf9Zq2VCmPDP7/YXjI7b
rn0l8lnd2ENr3WTVRhTzHHQ4U1iOgvhT2p1fA9UT4Ds2IZFNUIPQNEIgDFxOyKD9EFIS8ibynOqt
rq0vm2eE1mH1vfSHBQBx+RtRmf27JugMTQEhC/kG1BMD7N/SGdwCjw2ELnnjLKAiqD63+otCuuTs
ZbAyTiQI2yp3RYCZYwt8NL5rZTrsOkfmYqPq5Ee+TJMVF0bvsXsoiOSUTW5i+h49OoHsvP6vZiyS
KPWnHTNZ8TzlwyVQU7Y/BLf418WYq+bwy1X8LyDE//w1oJUzA74In2vD+fylf/kaAjYx+D7r6QaS
v3juMpQXEUU9l0bfzsudXkbx2KdW/fU/v+xfFXoegJbgrN9yEHqY5/85v61fXhadUub2U9betOFm
3YBsnG8gUQDBTPPn//xK3D6/qjU+X0mYNnpEFJPnHPq/vlLfgvwakBTcwB1w39BlEX2dypBHVdXn
CX0C+dzM/sMuxlGum7+7aH7nF/FbQmD3bBfhG6FAv798EDgFSkisx8FQeW9NOTN4qM/vAY4o6Vsk
WEWryVd/0PXAIG+ouuAHVhgQsGJ1rxYfM0vs6BKbaok84wv2R9vZ5SyPfvSG6pkN4p+NPbzk49Fz
SLb/OwLMP39RjKg4NuDa2C736pmG9csXZfqz13peajBhT2lXUIDTBhuVbN2IrV2bnXReVO9QI4EG
bAN0PdSpBbI0FfyUwbZ18UqcOFriUv0oRif4UF6fB6f//BUDXfr9SwZrzUVEWiZnK3en89d3yZCi
MOnknevSBcQlwp0UOcnn4F0E+bQzkeL4bpkzrzw88c0F8Wi1h8ke+0PtshKp6qF56IlXQgNT6+xF
szS8WCcUwr039F8wfIe7FGRcPDN2L2CHO2j803Jqb3RvTDgCEI9nDNhR32wwX2Jb5c0RY3D9YJfZ
XYbRe4nqORhuZDo8SbsxHKb7Nh9ksdqcDe68bSxIw/Kqzr3wNTWxIeZ+aF1t6HhFrM0cDR4KpeLC
CEfWB3qlyLK0Z5yrmu/UJPKRXgidEKPzYJ9Ow3xBXI/9RLCtBqUcGFT/W16l7wLCNF48NEas5ABC
9PgILwAy9hfWIOqPQvXEC/ZOUz0yJVuCSCGCPpFFO8crnwOydFvcYnxdEsTXw94iuV0ltRdYOM81
NN5Y0RUnzeSM2PvEbZ5CPNghUJRHHjU280zIN4jUg/orA8L80h5F/+hhrTrMojRsiHXN9hbS6iXo
Tsptr6ie9wbq8Dc8ovonLB/qXcg75sw8yVbZnpDAjptD62TN1Bzuxy7Nd7V0mmPLH0VB5Y4dHzQo
iIhFZWlg8NGMUDpvQY4g6zR2pNE2h9GvkuzM62J5brm7YhrBvpRcSez3pSaHenGC5crHCVOnUMYG
2TQkdp5d2x95mtv29jppYzm7YMTIUd59t9eGQQXxkXKee/MGtQRwHFxWw3aAAyRTgCpF0Ucl+59H
k3iSi3J1HMaOfAcpzmJT4ATKMenv2jTleSjrSg8JgR6ZGY+1tNLbfDB9EBnVGmgippdayCt/kg5X
lGbtO+l45lm49428TG8Vt47Pci7s6UUshzySfVsXozj3g3iHkuWc5Gr8keqKjIW4+m5C6hnTJuh0
r+uA2diUUhXsvTZrtjjcPE7MljRNGuJ8NGq4G0i/7rB1sUHqsiL8icIL6dbO7GwJRSacwxvvM0uv
ddjnkazXovIiaG9CXTfSUWQ5a7qUtmnYi5E8WBQSfrMezWlq+tizcbLELESRAY3Qo42Yr9V+MfqG
gD98jVWz4x/TuMXna4D1kG37wtRPNBe0mLJOKsiEDxsrDygReMIsFFs5M2tc4nYuD+moGEzyMHYQ
nQJR3M8974CdYZ1tSWgtG8r6cu31dRMCgkkMbpURxJDFcAnJYb0j4TqbdwGosZ7Q7on6pCVcbPuB
W0IwgOANsKGgqRouUL26RyTpxKBD4RmcXdEV6W6bUyaoOEl6AWhbl/SM0BE3HDXlZlya5zGR1aeg
MIJcBH1ikQ7UXeSFhQqtEmdZx/nP0UDhw+HyyaDGLbrAvYjx1vg2YjwhK7XgPrJvLOJNoT6FyjWc
p7XW9nzj92IliByDxrU3tzySmHVX/AWBGxTRSQHj8BVLb5ufBkjQy37S3lZcErwgn9zS9t68JcXZ
FzI0diDAAmxKJn8rePMgKgFbOWxr0E2nSQH1+7VmwcP4PivVI/4D/d6PuXNke5ilSVh5DOZb4uCd
vVd3cN/bURHTuPSOez9Jz3qyJFbZiE3jFMYSWvaSKLspi+OIqAYmBOHe9m1hBOK5NYfzxVmWw4RW
Zsqnu2V1ZcjmSPPd5LrljXXAQ6xLnmDiGZcIV3fDKTnuGHSQDionkdp35Qge5sEOW+FeLG6p52u5
yHPxma/LnVcZ/pJ0uuGlu27b6PXsRm4QToLzL39+65rzifeFQ+oGcQS/xTyAiI1yWtotFpXi1unr
rCruW6DouP9nqoKM/8aZass2vx0sd8W04/S5yddN7MJ83Rg5OsXCnAf87gAqHWSI6D351rmZYn4j
DhDcvuc6WbbNM/5fcQJFWLA/whfJdbFm/ptu2Qpgyi3XB0cu5nSZUeaWlx3SlPIx5GlxIP7XuhlE
Nry6pu0T2u7mhX3qwkzMl+QYMZdYR5adFLgrIlObj/XMoFi/V3Xl3S3zhD9xIJOsetF+k01HfP/N
T7jJ5zOkQMC0ow8InaQAqzSxW2jEi2Gmzb7RPYLzwOWYW0edPxTguy4xV5fezrNHG6Br7aGyBfcg
nsfSUFlS2y23yWakjrhw284afjQcyOsptLikEpAtXCOlh1N4j3dYJTxk9HBpjbNNeruopeJJ6yhU
Q+NQfhsFPCxjpUw/bUKO1gd8pnUiLdEKSFTWNj9qaawz1UeD3bvo+VpQiOA8Ip9AKXm9rAGuWDUN
Ucjyw21w5xw3faZ1AVaYtkOP+qy7bv3FvTIkztMkH9pGXWar7nMybacmf6ISYcgOiA3haFBMKqry
SeN31Aq1Xour/LGGVFF8tbrNYf6JyrhavyADIRI2HyDZJDnxBtnJSHv9nmcmibt1wBDrogBbeL9M
RrodxhknUlJsMxdpYcvSuWNruHk3jd+fiRO9Mv1r18pBaa1UN1OiAWTAlgtb5mg45hBghtOEHHJx
lnGnasgyhy0cuPorkpuD3coMiVk6o7PhBQ+g9VTmI9caTzrxzLXeIF8WLVl2s90LsM6kwBILMr/C
7dehFVWVCr54ICk0k55MujCDatJFhnQSWOszrmg0Eg7fJo3DulwVjqy6q2Dsc+cOvErtXxCigXG6
WBYju67Qc+ldMzFRiajGZnld1ynvf0Qmu5/yc4A3og3zYh1c7vvV94OC7KI8uP6sSv9vkvI3kxTL
NCm///0k5f/Vb+9vzduvY5Q//sr/jFFC979C5CaW61sWxDssOP8Yo4Thf7lobpxzU+Wjvvkl3dXx
8P/g/BHov+m0AO3+OUYx/8um/xLovFj+0G7+r8Yov00BzrGlZyStRVd3hk/+7i0rrd52J8c1jsIw
GEuj6dmOs3Cnp18+k3/Rl//Wd32+TIBJGYWHwyH8e4zsZk1IUDdlHGHYWk+EqeAens3wttHKaP6m
yeMD/bVFPr+WIEaRmRAx9z5Y4792T3wX5SSUkx5XqxO3pj+qa1igzglbwXLHKV38HS3Vsf7516P3
x/JlEv1kEdL2W1fOWN8brGBMj8U6pjxYh05ewYLLIG1Bt/IY8OC0YpTm2HtzxsHNepRkzIMPvqU9
DF42x55Sro5Q9eGFLYvxKLqFUdEqRnRpsFihRk3igM1cHPQ2FofGX+0YkH97wl/c3NcV+Xm1Mcov
FqLrk1BjvyfZE5fTKosbxsAeeP2szQ+U481FkU1kA8mpubdBw/+Arbg955U7Pgd9dm3Oa5HooKYC
g9t13GynunZd8K1xXjrzvT3Nzc/N2brbjT7+i22y5m+p7PbekLf4shtFV9nqo9mlhO1tg30IFXK8
kXSuxMoBydDQTJeBJbsb6AHQ8qkt38w6M461fyYDjYY+DpinsshdRIptwrC771NImq+/NQuUuS2f
I+ofqv8xdFG22gzjK0PoarfkY8BTiz1YpqdX4dneOl3lbV/ugzagotQp13lMeD3YItNp2vd5DPrX
kuCVl1JU9oPAbIqYwJzERxmSJEQhOlJan8WbaP7KYtmPChU7qgYnf6/yOvTionXrW7OGIhMD5uQM
J60IqXGrn8N1IycuLUZYQ2fmX8naJ3Kh3dwWjvWQL4WJUIbCJQesn0yWOb6SmqX23WJKZMoML6OF
TezHeHap5W3+fT37RjKo5ZeZCEFhWpuXU4Xw4eQEkl8PdbO9MFQw7h0K4ytzg5AfTYjvACUp09hV
RYmm38Cx46KBQZwIlU7pdkqctaiuzDKbP7LJl++VtaIa2TL0UYkhC3HiI5h2eep/H2Qda0uPN23N
kI9I5g/TWVjJVO5larBKqqrsi5iwcg9pXx8M9ojUM80STwub3s52zRgJlo8QQl6WxugCcJEZpGgz
LN+8EEPNZgTfnHRmGtT5KJ0QGj2kuravSHS/8xbK7SgMA5dLm7tnwaJOZK4L1dRSP5YmMPbeaMhr
cta2d7lANuOb9d57kIi39BKQqDcpHwa8DTGI0QdSB4pk9ravxjw6N/aW24m9btMNO6Yt0cLXj20r
ZowgQqHAc+9blH0BNg77WICFUm4kQXWt39GFIhdImcfQls/YJepoDXvsjRt6nV2VNZWXUDatFYKM
wd+uQl2vy0UtTPZScQ4xzYxSA0/zczVpkkqou+dJs/UzumE3r2oqn1zyRDIWvmQlhEo/BatEY2Wh
wN150IPQVqQQpyOP9jkSMmzbAwIdP/i6sJkP92DMbaBJIbu7XVEba4jkmKrVZd0iifGo9JY9qMo7
Zzz1hcpu/AFtdNQ1Y6vvMqBLoRMh2JnyS5EaCk4jCR7eq92D4kPY06YGmq9xEfZzOWvD2w8Lc6yP
YIE3FOUYVIxTtZJLOz5WDUULDAAxVa+G11ePQjXFYTRbjuGuCbyjMmX9HOCkOgcn2Cig9ew7J2/5
b/bOZLluY8var1Lxz+FAoskEBjWo0zfkYSuK1ARBURJ6INE3T18faMtXsm/Z4X98IxwOhyUSpwEy
c++91rf60kS80g/dyjUif+9S856g8VZXYhzdA10nBnLEfqEaYtQrHi2O88mqqZb/rQIZPExTN7xJ
C/Eaw/dC78CvMVbEqRqtOtr1aNsy56gbszjhy/e3LfaIgpk4fjLU7PhdK8ehFFG9EjshGxyhdQwy
SPvtumhMBHFAVUEwBIH/aaz5r4rmywNSKoygbmF0cDD6Ib8bbUd/daTjXfFC8IymZFSc9eTn84YY
miza1qQWHqnb/JvMjeVrlkPdIMypJwOxUfkdg9VloEHETbEm2pE/c402/8ZxNXuysRfcZmkiyWKb
8/IhzCMO3A16KyxNZSqRXTEv/c8psGjjdvq7UyD53T+ceP7kC/8fQmbL4udT4PuPfB+mLc5wRmbE
lim6bu+Hku/DNOZsHsdDk84iAhimbb8P095d4PzUr+My/oTX8JsN1Ba/2BbadH4djiT4/f9klmZZ
S9/7BxMoWAS6zGIxoWJFd/6US5BXsEDGVA5EdGko1/Q1hzbP0Mi6+DapqHuPzFuUVu3c7fFrkpnw
EVYzTIeUtkDziMi1nWuYsTZZZxlebj0kPDok6HoPmCIoo/CwIMEUdAoG5OA7h9zmHGCUP2FlHAYD
BNGvrmUIUnnTw5mB7dLq6yKbkoJHKWY78z1dXLkA3E8cqnrziPJmup6cIHhM7EoDp5bPRlP2+6Hs
1RIdSLyfm+irJAdZkScjT4XrptZjJGMepjhi2aI3tDRSvLr3twOItIGHfObQJjM53s8AwF5NbbEe
FG3TX5MFTmVKm40VqcbcxMTeRjy0L8Y+2499nXkbBhfxkU5BpS6+3/bJuplMNkTDYCwi9dQivE+x
exlLenSUO+lBB/WwS+ZaoSAwCn4xSCGEWHkf4Eh0AwSIwyTuBxkV/b5sUcRHTcNOgbkQoGATTjNG
qLxGXVD1z23tTE/BXCq5rsOKafpYEmECsMrljQIb66xn4tirq8EVGcMCWW8dkfZbGepKrBpRXw0k
Fi7waljktDIZmcUp6n/JOvTkJ5SpuOXoHsfvneTovavcLw1m4lvpNaMq31rv/Wd7aUXL9650jyaU
vJylV+2+961Ji6eHzUCAAEo62QeCYxCTvXe7raXxPSwtcDj8dMOn9854/d4lF0vDXAWx+ToTCbJL
XZ7G3XK42tLgnV7zZRJNszWn9V6O+kEUdXRGSJQ9l0uLPjB7zELaCFvyP2knbKxa3RDdRFt/afAz
TCOvDvwIfX/zfQYQhhnSe4w89CFq/2ZchgU4E5fuFAOE6H2WgLUyJaXSBrfsRh2HIdqxR8w11rFd
RhHSVcEnngbmEyQU+p+DvGdqwQymT/dhW1mPQRZ3x6HO1Q7kIbMOvwiaByhJb+YyCOmXkQhJ8ExH
eALiIzpzG7fj+/wkXEYpucycU7qMV5aiYt83kQxWbjMLsXGXUUzzPpVpmM/AA68vlWfOn7M2Dza0
VacnHH75IXif7RiGyZwHd4GN+Jfhz1SOxaVyiTRcte/TIauP0estIyMRBeUHGeJXGAy/OAKsDT+2
HDxHhiBBdp8uo6dmBqWML3vflgQW1Cpw2L6d1Lxzo4qxy/sEqywci+xtNxABDl44c53b6hvaKz4z
EzP7Sl9lOlLvlBiSAEv24+SviqB9S+g5034ehrXr0X1eUhPBUFqvCL0/or51EXuG/rjxe0vV6QZg
Ed8jLeUq0p28Hega0cVcEdvVTfWvFed/eiN/sysSrCbYrf7v5sh1vBw36vjH7shvP/S9PcK+6Lv+
knvvvu9vv+2KvvuLYoxPv2ChonwnpZi/0EURkkhXIqzgnXHx7/uhpGHiMBfnL1CA0XH5Jxui+z6x
/2lDVMoSbL3vey8Zw8uI9odBcS1kUvGsRKeZHh1uiiyUAPpYnS18i9LpX8wwVxcAZuV9rKfiMg/+
krmXmwJ7X5dsBSOjh6RN5wkN/pjeRF6bQOw0igQ6XL0ffWY0LcC9Vc6wpdq43sh5G+jYEoqVDmo3
RW507rOhvDLf/QYIra40Z/5bVdrePqdSZRIaqL2TZk67JsY32DRdKmFBRvUxZYO/7pqJiQx0emPN
Ct1C94Lhf1ZjOXxCkTpRL6sgXNtoVuDVWu2hL4DSlpx6B2xeA5gp83MKfOGVmBnvek5t0K8IdNst
f4GWdC9HVmASFwfQCCGIRp/8BBYI8yimwDmktWW8LQ65b0rH/o0N6ORYBnn9NRw5wrP5aXEb82Du
OdXX907jDKckZQyAyASQ1yID/EoqgUl4K31x0MY2qFRa/pfQLMJzo2eD6iuskbPq0rrQFy+OxKs+
9/5Y3ScDMadp5PUfIt22D2zEI9AEY64/E9IbPtcE5/rrzoUQL2WIUHQuaLUCeTpmy8gDUH5cHyPX
XzwSlqhfq2kcOlSEw0fQQWQWdEX2GVJBe/DnGE+dE8dvs9llV0zsb4w5dE/wsqD7B/N81gHS2cJV
zU5horA2aMcnrCdTZ9Wr0grTZwZdYHD4lDp+W240O6uxszN5AcG6LnPJG4VOzt4cdJzLXBTZ0C/3
YxVkj6yh0Uds61EKvUbjJJlI7drm0sVRYAQuHY6Ixg0TFu69Y8VI/hrT2wKaKE3SfFFuBruI6E7I
fkufGy8Lk+bZhlTn+uPwLU4Qvq71SC+B/Wfp+SdRcRtLVPWQ89VVWJcz3rOpW1m1l1/r1kiuLMMW
0zrNBwcDnTOBwXZLHT4FaraoTvGgfK7GAd5rql1M8BlGhxJT52HG+o4pUhFrUnoop+bc9e/CYKIR
4xlbHdFPiqZ+I2v3gquwfyuUnR7NmspsQHaPGazppr1TRON5Jva72SV+WxDQnATPBl4n4xRUVpVs
/UKJLxWtHfQS5tDBnBjKYNtPqXhpmVIX6xCD3p1Ai/ypJloJZP0gXtOa2K11P7XTfUNDzDs4dsoU
o/b8kvR1RipMFhEzBm0EibGD4P3EDCY6V+gbPneyAm8sHG5a3CpzdtD4QD4lysSAQTiLeRz91H9E
Dlpi1yBaANZmtBD+NGzNnRcV+asbRv6HOnY+G+aAe1LXNpoVOX11dT0hYUOHUCyw7uKZ3g0yLA7d
nLWKrKhfWuUwbZtUguUmKMmQMPouR7vq+leRBYZZt/WdaGAyraqY57k2cXxP5EZvvUzPeJWVXM09
OE/ovDFhw/gI5qGtTmkpwL+bzWJwjxJvab8l+xIfZLKq7UmtDVwhe8ij8b3VG+6+jEmS2xh+Gzhb
R9Xmi5VG/nbGirTqLVPj7kVGlOwxrWbHcLKrC4AAAJ1+aUNpYn/ng1V58pHGVTWtKtHaA4tZ0B2R
mBcebUHyJXs16frgGF7DlM6HtOyaU3PjNLXxVhIQAltVJP3tVGEXTNI5Ih3ZSADR+47T7wwcpZ8k
kvivzPGGF8JUxLXdxAHGuwEawMp26eTSsrKrm2jyAzDYluZYFw3BMbIM6A3C1A94+fTGI/H6XEsM
uXmGQV8W6uRw1t9gjs/u0L5lmx4t+xFmBtnQIG/3UDIfQ0gf+2bBi8e2I3Cg4VUEZ55OxZrCQW4r
Eta/zHY/EiMpZLUp7S4n3SBCX5zRMrsZya3ru7NDY6lo10496PjjbIRZcZiUAwH92SPYh+5UVNui
bZ+7boKVjznVWFl+Im9EghiCYXh9L/PMvGc4EZLYAPxReel87MPhySVd5r6iYLzv8EVYK/q8wRPu
l+LZNmqPQkUVwymawvTJKyQ9r2bgsfJi4kzNbsxvISQT3Ae7ZN3GqXPxmZity36mYefWxG4Idjts
dVN86SwgzrCDKlj4TZ5fABvzcmVq7Dj0R3wwmaF51FFzrUTdyKtK8PIxEFvXrguVmlleGzw4Xi0p
B1NswZ3hMebtg+irPRtYoI2w4zBqVOXVBFPyQsSDfoAfo44hb/xNI2JBYF67iKuqbjeS+PopdRLM
gDMqqEMosmmXOIjrRtF2tMyDbpu2LutRRwzM2WpnhXwhomQZktsq62p6cfDVgzLDlAhbOrgf5uCI
8866rscSGG8xO0SXe115G86KyHQ+z8e6HAXxxjNBH8ik90lVGzcMEHt7ixrAvctwV38JWic+xKNB
JVdXo+Y6ZjudJsbWd1ZaD3t/8v1jL7rmicCS/LYXwI8X4Aa8gK7Ew6OVDwlmAEQGkH4yN6j/Gfp2
tl8hEsKkAYXYRhviL7AGNzbJCcicm47W3fWs/PHYsDHGKzRPl8L33swy9t9EA+OUisOtnmNCFD6Z
Q5Aem9LQ+8KOsEPHPUsNt1/EJu1QJiFKNNUu7pP0NvA5gmilhk3aCvliQXq5sYDIb1uEQMUK+q0V
7+cBecYWAo5VPhST/xxbuEu2feRF+lw1VSfWZuFZEWD8wX+JaYQ+uLQYq1scPjE8A+VXJPdKot3W
eSIqQBayjdnHfIGmApwBnTLMtT6ffGnNkBKqcIPdxpt2diTVTsPyWkcFWLh1Eg53s7DK5NwSBpcf
utaInl08d/GrJXnE0SqkprutmcqE8HjkSDrKNVIyVL/7Ek2E2Z24Za06PdEOQfHxWgXzC8fe8SOo
t+It6UfryW879SiqUJ+qKn6sQP5uc7vKj6pq9Fp1fb5W5QJ5m19YAL85cfSatPJlmTV8tssF/evU
LiWfi8DYN5KDVF52i313iwXAuOLLwbZCOMWxSNvqmz27PaBfXYFpGCrbQ/7XxdmhLqf2DsFoOq27
zonI9MHREj56squ3+WzNd9HMeYeScHDz3yIo/1M9/U31JGBB/lXx9D91+lo0P8Plfv2Zf9VOjDel
iU7Uke+tw99Hy75DpSR9KVG5vmv3mfv+iy2HpB+FtIOOGLXcUl99L6JsxPsCpT/B8YyeFyLdP6BO
uh7l2I9dRSox/oFhqYSAxODKZfj8QxFVxZVFU6Bzjm7mkQvlktBZF22/n4NoPCEBQViC84scmmGY
vhC4pq7c1CG7wBOQcsqywxTXaOMV0R6pAa7jX1DV248S0WpIP00Wm7Bx1IWDU3M/QUF4zHHhYo0F
aJaHUnwqdUCWeaLAklkSzArsWaYqyWFEd8p9n6AGXzWdnt9MnRrrOAjhmwQANR5YQ9ITiGSYHcrO
9p3dQDFvi+vSteI150WoukkenUTfIIuKc+SFuSHtjWWE6kQUO1FgQTbeYMDPUMt4/tXUhH0C02e0
7kaj80mbS81rMcXm9UTaNA7Y0q52lqIvJ6gLnhcB3AVNzK3AT3sdWOIRlE65ERLWd1GRVsEAVNvf
ECwvGtmJIanoC2td53V760+CnTJBvWZjRee0Sp9p72am/jLQ4dzZNcd/6Aa0Lbsy/VA5CaqoMeMk
p/MxOfiIhDeDM5CFoiaBOM3qPpZeHACdjoa7toznN+zJ0zOgf/suJGbuQGxPDTsjGe8o7wm9xzS5
I4WlOxNuUH3O7W7kIBSypPZZv1ci5W2EsHictMioON8l4k73xfDtFQ7OaW37+sxKj+DXGLcsTGQ9
E6i1aSAA5anOUQwbR/jg6QY8MwPPvq72VdW730Iw7WxibUyEkTPspekHRyuP8lsxU4DsWBZTTitN
ADVmTrqzdqbkKZxi/0VVMt/SSdYkpTD40/1QPfqBE1/PpjSvmZ2N/YopYfyRLbi5Sjoze3BKR+8h
V1vQMKrSPLhjppJVmtn23Typ+DoENbqblEKHxBhU3SOD4oRXtJWHGBfAFhmB5i1gI3Uqw3bZYmYn
e+vIlL0EUmYHQvHss+RYvM+1JBPCU/FzpSNxwXXu3sHXng8jwr0Lsij7zAlhCRAvw5vWKZvHZGYb
J6syO+ZGd9S4UmFFFa6HK0VbL4Uv5HUVOgipRKYP+CphLwBDynaDE7k3mR7OVjQ43I5VfTBwDnZR
CA+3Az5NfZmKraUD9VrZw1e3GnNO7ZqUqyl3j2UVODuFJHczqcJ6sp30bRpsHa6N0LFelFc8lr09
PzWNnkgGKMy7MpIAOEYk1SeXhCzan2gXLxHnFrEeyJN/RQSW3KowrYBA27b/Bl422hc9PxTOcfYB
fXwOMsmgAdyn+TkJ+RIH26b53pFE5DlZ/qDspv1se0ghVm0qHtuyONL/k6cSIHmBJ3/NpBTiXJwl
6R3UjezeDbKDxCJ7ksFcHGGBw63WXUprAOYDFh4oiagedySjVBvVMPEOICzcM0B0vs4kjaztNAEK
GBFmmGg3fSZNdPygCo2h0srLNV+ogrcXpVAVpNC3Rj2iRpZYgBEVJGvf37ltku+DZjCvoYwDgcvu
+iDon40Ag2cqbXGXmKF9KIRHwZ4NcBoKs6/f7HbilTjmZjBHBYpkQEyaic6gdW17z62aKiTw5pzF
+KoXlNc8hTdAFtO9MbZs6EB8cQ/0o1yY2wOwvGDCXDk3DGAo7TzMrP2HcJ5QBmWpD7yfyQLLXAN6
lowy88zsQF9PRWBuhTCeE86i3uIwRBKZ+UxnKYLXfl3IdWbEH1NvMOmxQNWnK1+trCQtP2cymuEi
Rf6dSzbFsWlcejXkx7V3cWukG6VggDA9epWJGvcJg7Jbs1lAgJrcoUvv0SDygnwGOuZlkjNT6T/5
7BqXmQDOj9Sn8RXAuU8+jYEDO+JMpd2AtwidmFtpSK6aBF4XMBn/Ku+c+rZNguo6MYeKeIA4IwIq
1xRsTbgTPtkyMyairdtU9scUrewBhI+9hQdU7qKRZhUe3u56cH396gCVWA5Vs/Mc5Vn8ocU8kq2Q
Cvg7O/HDPXk3sN+mEM2lCKJbIZjpEhuE3yqsxgez46MvInfeTFOrt81oeWfgziSFjVkZ3dgqGbjR
GGf4huNySjO7eQ/OqtsX8dgeU3/WH7KOsFOhk206BVDDEMxvdd/TEYI5MZPBYeB1ccNxJ6uyv4g+
tE6+CNNP0F/TDa0zb9ULttuYR/xM4acP6NZG4JpV7b9Aq4w3eTGYz1mA2ImVCfBGa20mmru3c5cY
b9pRmLhbj4ASohRvRFxkR9cxgh3ymOYuw1X8IRy8YCfMynyI+piMl14F9ECIcePsreoL3Y3PBaEZ
b+bcsfx3dTsT5jA6Ib6FQWwQjBJm2Rhn8JUWHdmijukoEBeynEtF0UFjzjl13y2zF/b+JAkfO5eD
yCrpSKZbF7bf3lUAlQ5lxCO9GrXiIDxTiaOhD7zqm7+clPvlzOyMg3EVkxJHyh4lFZaBQ8sR213O
2qy1HLsRe3afU47iBOa9mhzNFUd0j6M6Zn+kAfOguR7n+Ho50dcc7a3ljI9hSD32OrWe0mQo3tCV
jR9pF754v9YH9AiZEp70r7WDptahkmAeudQVHLVIdyDwZik5YqtsHTJ84uhqtFxF7AUEl9uqrSYJ
zyz41hG87jHxGvji0CpYKMJQ4K1p0UJj5dSzz8H+X9N8NsoXzQLK2cvvN2IM0l2VTmF+8gz0pM2Q
WBsOeelZYPw50etXLy72mU8m3ePkNhij7KwiV9SPBLlEwT6bkeEW67EZiPFZha2bfPEwChof3CoA
GyQozUnZMgg0PFYKLGTxDoj0y2LXy+Yj0hYQs2OYbUwmp+hsnI+jYQ0HGWvq5rztKOBhTvqZ4jiZ
Rae4dq46H37UyjSwLKbESD4R5mQcOIt8KOYo20bSUid2EOMhMuKQJNgMWl0hpguTwOpS822e5pZZ
VxQPr07qT6fahwDWOEa3F8W41M/LccuerW4Fnr8+x/ExDXYphshNXwbtgTRgZ51WXrxvEGuu6X0D
ucTwmFRGeJydsAWfFgSQwKz4BPPlSoosQ2Mu9BWiKqIJQ1V96myZrYmjmfZx1cdwdRp/i9eI0WSc
lZCVHA1WK0rZyBAkr12+5kPHYBrtnJXvgRGb35wu4BitUw3Slzm5Lb5I2jLex8bsCtW8dc5i1/sQ
VIRktWuU63H+n8SA33zRf1PEEczAqOkvRmAf4+atLJq4+HEG9ttPfa/j5C8EBlgukQFQJ96R3t+d
1r71C3xcCQfZWZzTzMh+r+Mc9QuDLmsRnHoOxmObl/FbHYcJG+C/YrCGechc5Mf/pI77WU9L7ATK
LRfhBkMjZzHVLn/+QxVnCfgx0FPl2Q/L+lDnAtMII/YDnST8H20NfOqHD+j21ynbfwEnuiWIpW3+
+//9uwsqizO6g6IWm+sfysaUd63ptrpn2yXhFUYw7SAf967MSJIKp0Zc/vp6FLw/lKm/vkGFF9rE
b4kC+o9OaBqic7PUy2fFufQ18bmAnSTisXH7+G/8yT87O98vxVfNd+1St6s/ZYnU2LXCLhXOmUGJ
+wpCHJ8r5zCQpVYoLi2smyeVJuJSB+54/4/fJXeSy90AJYhO3h++xqFK+8lEeXlurMQ5Fp7GwGS4
BYSRHkfv+q8vJhbF87/mp+9vlDsQCKOLBUZ6yzPy401DFG2TqzF2zkMpuZDitNgDDzRxv/WtSnCW
2YmOTvk4YoKacII3z44osdSMGaY40yr8q79+RX/+kqXJzYSgVCipIN7//IIIVmO8EAbO2Rsc3q6P
0G5vGin/+v+7FnYaF0WVI7hx/mCtDxPbBOUyOWe7GcSlc4zmi2rz8b5LLP3y129r+Rx//pzlIjp3
XDz86GTdpQXzw8MZt7o2ZNk5Z1re3xqLnaND+vE33+a/++xYhJDRcDFWqT98mWafOKq1Muc8kyR1
TjwCg1ae1MZazHA1V3/9jsTPHvPl1pGmTbeDjCB0cu+uiB/fEsY50c+GsM+JFeOHtHuuCfMKFGVW
N/rFW5znjpx4SImrAjHTAqHvA/v4Ny/jz3ewNGEJWGgA+I8/WRZou1j4VZE3M/S2TnZaCAb8mLGv
kMlwh1Y+/tA0tWq5muYOJsL7w+tqxGasIPXhr1/Nv/sGkOX5MFH4pqEl/Pw1I++XIw0QHt4+GO9N
0xxWAx2cs0OfdvvPLyUlSnIBXcDG6//zpUbt1SWmOPscMwu+9/2QR9bIlnwYDxns+a8v9vNSz/IN
RNo3FSM3i8v96fbVkOyzqtLMaSeTSb9B5PRLYWf6ZR688bbHuOb9zb2MMvLHJ2a5JOIRpASS9ihf
8LKj/nh76XTGzSCUfyIvN94Te4fnt6kbGuzYnu/jxS28td15vI28xHrEK0HgzdiWZwR6+LC8WFYH
9AY4NJYVpIVz2XADWMgBg8jAxBuDVvubD8l932L/9ZRjBsQBRKMWY4uJCZit8efXDNYoccbcdk5N
ZuYQeSDNl7E0dqFo0g6aaD4Rl46lBMv4ukz0JLc0ZOVdjZ+Z+iVZMiEwt/JFBtjRmCvm7ZeRYp3B
fDTzXFmVwcprkj4JeBn7KM7q0IcuEXnjPT2KGhgwP1ajCjwSR7hUBYllHwcrqV7aXpVnL3TsU53w
Ab7rN25J1qA1gzDNfwLnbiS4r4NKHEQDGWRF+EONn82PgDKiqUZWQoiBLfdZUXENj09aNtF0W6FZ
M1fkM4B4Q68mLjDlFy2II/TLBEl53mMD9OVpIHzt3LQhMsgJDEJ0SrOo/QKJvCJAtyDoIwdLcI81
a7xF5UKzddZpGH8SpJgiupyxXDMIwdf7VEFMfSkIDX5NCb3FHrmYgieGSl8aAdd1JXv0oDmi+jc9
B9ahr1R1X0ukbu6AflDFIdG/rL9kmQ0+CPG1mIR4NOyKh3Qkod4J6DGjF+ATDeLgaXIYcmERhrrb
QPlavNyPLYUd0Q1DoO6bBl+A1bvNF+07fE/vUU1kxjdfUuSRYAHtlmF6g+hg7U21/9Tpib9FaKJ9
9AN0cKs8wbQ4t3xuTmeilnjf5Wh7eTvEuGT/4eKukwNkUOwF9Cq5s51IoonJC6aKJyDFdABputyG
Ve7jD7HG+7ScMAoTRWzIjUtcy4WqmrsmpSh9VZD55tWUwPJe96XHFLs3AyVPC7ziyiC8DcS701fZ
3hotXoztqhRMa8u+KEsQ2dzB4RQyaPLEJTJySJqTm+NzDkoPTa6aHPabNg0CnBCFzb3cJ4DnkNrz
a72WLtVo2Di7BNnTq7ZV6RJKwL68atEU22tthzNjzGwOF3uS+0p3032VEWUjWObaz/BSiPqBytE6
zMCK1cYKpfOpoOB/9GAGXgMWyDYVgFixSgzyBXYCqc+JyoxoqmziMk02jqhwaJhtzCaQj1k2x8PK
pAKDY+0m0wUekgkzMAJuSGabv4RVMv12DWc90Y97TH2q+a6MtD6lJpydgnsS84zZFHetbojlTIIu
J/mjbr95DoZ511LUwRKT+3oiVnlcd4iwh/WcsXANpqb71BqTfpZZWje7xp3kGzlUsKxhCVyVjVmH
OxOUKTErHfoOkZQFWT1deSG2mr4Svb/oU2jjP1Il+muSfeS+KqbgLKZWVXuPKL8XHeftbiqg9BPk
VZ5IVwQJPw7O/KnIqnRLvM+8buh64UIPoDKm6VB8SnSiWtCslMapWav9chglQHqsFl1UnRtboDYM
Qji87HLPapeFKVgVcJLvu7QxmF1W+pjU2KxhnkxfiVsdyCWKjbvJL/PnGA/6GsM0gJNiSR7HGrwC
sPmqWofnI56NTcAwYN31tdiRGc4v8oyLM0Ymyz++HrpbNSTXjVQZ8E6qeUT37qpmjkpUPN+8Hq44
6XoHyxaTuynifkBPHXAhJ/ODjUMixtErqcwhG0ebGUjBlo5v9wGWIQmufdHsOpe5ahGZb9iYy2c/
i61V7EN0QpNqb+hjmHtSNPM7dqWZZhTL+5V0cKXr0OQbVaGVXEGIRFnRdvo2a1puakNyInudyN68
GFbCI9E0VAzbUrcY4OUYcMC2GFlVa1bblhhcouPX5WKTmUym2Suz7f2nmhCBcOt1o2tu0zgCvd+W
lUlLXwVQByyXvlAgHCwmwN/WasrqA40J9mOvc6Gow44uz5B/lt8mRk2cUdyyBLEaczCDa3hrjNRR
DYkKyGb6WdDycnj0iTUmBgoKwXhwRapfNLZsXprq6RalWZEhB6hCznPI88F7lFbJMx81Ov/kJpGn
vzFycAieUUS7ZqptiFl3hq94nKoQ+KfhfvRl4B/ryG8OGT1WorTHMO5WGaGtn5u+faUzb29dJw5D
ss1ZPp6hRnbGQzxrct+QE3iXHqDnWpI2u42GocKcIJnleIX+MKNhUWg3neFD79b5Pbr5b1ZGRgu5
Wjdpi4CSdVVla8uvu63TaetL2EbhlzmOh4ewU3xzPPHJtuoRKa+cUMEL7WENoW3KGnWSbozFaByg
P64byTq+TrsmHA6tP5pnpyqn66pp7Xs5Q8IAIJYiHAUMFidrDjv+k1H0Y7FFowI3u66dG7AV2Q3U
he4+j+HY1HSx38DwZZBAZvtz6cueMZmerZUbWHjyGs+O1ylaDaxX6FhXeZWxXPiBC3DYc07T0H8O
AEs+DG2YIpLrzOs6Dt1P6SDThWUQ+eyVBfL2arJD0rumGLWLa58wZfpEVfRh82rFgz7neGi3Rcxs
EIWvEawcHKj1XrDk7QwOszAihWUhiEKmOZLjUTDphRrPlNCeH3A+BVcoJ+e7FojEykei9NJlaHa2
cFWc+DTilcdmW5rkHHkBSS4XOaKb24Nkaw5UucZVoubyA9pOUgOMtGPyQ+q7mZJH6A2XgR3+m+ir
5rrTut+PbITnImly9Hh+BIGa7BH7GLG47RHViHitOVkQyt2r/g6vwmCj8Q8wAjQseS/p2CKUnTL3
aowtllFgXFjGABIUw8YifiRYZ0VpXTOZIUhq8ivhobtTDguiIN6JmPKAaWUFN1qHzhEmPJTQTM6H
plPxfQME/0MnpubJyyZn249EOcJMilf0I52VY0bREmaVqI2tBwXvN0A6ZJI/kK5aKBZrfHyQ0x0+
qtt+pk4pslmRSl8G8Q3C6vGDWQ/GtRu3dogqrbJ3nmEjSit0gb2vUS55IVaMA6Tj3v0WZNH4UZN5
8za4gfoyyFbGO1PLrlk3mXCzdVJmpJsHnl1+m9u5Ikw4QjB6QO/3jfDZ8LZJcjJ057hpT/YwAp0t
y4IMtTFG7odesF4isVHUZgP5AKYMWrILOLMzi2J6jIcXy4TbwUI5px3TSULr+udITiWZHuGc3NCc
ZtoW6CK7KcBxMiawRuMuMmy+tYwGEqB8PWRj94TDYITr/l7U/EfQ8je9UAT7FFv/txtgXRbF17c2
fuvaH5uhv/7Yb71QJX5ZOqBCKsumQIDP97umRdm/KAYZ8BgUHn7lS0xs340BUCeJRLTwD30Xrvze
CzV/Qc5C3wuC0bvB7p/hEpyfGy5cRDEtsOiG0kdyTdoDP5diAJyoK4n9OZRFKDZWFDNjQEm2dpFZ
TjL97NEtWelybrcABwHiJ5I8vnFKYbmkem223qPXe+nJyNr0ekQ33nsO5yBDMqKvobKaBoOoBEza
BJGfCVMx45XLzQ2TI2D2XuUjTjMQocjOX+OfuNNBD5oqYqiSOB4pBZUayZnimgwQesLaCq7JrG2T
pM1zn/kMw2L4zqjm12jFP0tDm5ss56+ngtkQxrn6qPv6WSCzW6MUs1fJ7BrbPFBPxmDeJ7b43Ndc
Xrr6OSshjIYsdmPJWqOkdSciXHpWwfuRemy3Zl09S5H4q3ax0Q8Gb68AbYQ+geiU3lDHuvaOIcnV
0LL4aHroXWGb26s5Sb9ZqQGdmJjJVenVzcas+KVZz0fgYDPnLfAxmN4xx36yAXqFScjkNXDCYO4d
WHCzIovwQwcKAhFH2UZWUNv71LkbvA4eMj+ZONiCY4waDNMWUcHER6Azu926rZjvwhLl7pRBg2u4
JPAs9+w6FS9/sK1tV/GCbC3TjTmHH9IGvBnofUblZfFtKiqIQXDb126AwwI5HV4sPwvfgswQfA7+
o2+iq7CLhTlOxCNGCMhwLGMeJVCPhIfW0SOq7hTeA8oQbWTzTnMgPAwen54NAwegjDp6wnh8v0lY
LNFcOFWz0Yr7AHbVXd57JIWb/iMgGnINUv6Vm+5dz863DpP/Ze/MluNWsiz7K/UDkMEBx2TW1g8B
IEbOg0TpBUZSIuZ5xtf3AnVvFkUppbpl/ZgPmZZKiYwIBNzh55y9107lAdWEsxUJAu8S8O7RcjoN
69d6F3X8WwynF3Er8E+VLbmHQ5S4ZmBCcIMbtMGbWbm5YVxwP7+gYGcSi0d1k43xE4wRvvuFP/Eo
JGtLKIU3dnaLC7TkZ3KuEg9Z29OsajlXa7J+m7Z5eP2+85AaZ0Ai4HYjnzeMuGWsNWqurBmy9qad
HVURvrDIuaupqkBAcXfaFrdKua4FHGnzfUa2ysa0kydd8EZYeQyWqxR9MZcLS+MdPbrOH2vWCcLT
4DjiqD6PkGe4jtU+WCm/0KTnxYLjZrJZja8XgxKHQE6Ff1ql+VMOrcMPVIuUKK01fAr6ys3SNjjO
CGtu8japXA3f62YEdeLqXVVtERqD509L1csbySVVB95DGLUnu1WmHXIzcabXQYx3HGV0arEokc2c
xWNSrLpd7jI84yDQivQc9bnqodRVPZqvYODmMPNV1gnsifh6iIyL1+WlJ8uyV0Wv+ZPEjtpjAN2U
PcooNefrRsqfHsNILVCg6yQGIYX1gKmhdV6/WyXn4ytBcWbSYWQL4RYoKjI+dchJPItXiJ+V0nai
4bhDQpH6QNScLT7RjPgPbufXG2C9w1ni17Fcip0+s40R0oplCPEoEaZ8dV3PaalruI3Q2XVralHw
WK3WFiPioy4Kr4UpStkHjs7uRawmQ2y+ApG+oAXSkQmxejjjobWnAeJqhQiOatMXZ7itpguDYAx7
TJ6UMOZIQMLAGeFwKYUCK4I8ZWUfGqzTEg/p2QyBbmuZ3GRFrhdnSuvw6gXbF9kViDLZHCDMAWCS
nCDJXULLwy8TIyT8VjfX3DCdqtVoN7XWNoeRDKGVmkcjIs5V0CcUGUoWsimGgs1t5KtTrNTZBb12
HWFd2y2imHdVx2ZSyYHYAiyKbjDwFkbE9huWSLmnCOa/KEi/702aQ3T066KFbzigq1JIwOqiKyoR
1WsMea3NK08mQHltoFXisYNFYUYqvm2Znbtpmaneqq4GwSqni95KX2g0c2mo4iGIcYlNwt7I2uJX
9oLvVRb4eWkOtZ5iG2yBq9jEypTgSkPa4JklrRw7qF/ogW2sHLvb6/k3jNlPpJLFW9E0z7aqGH6h
4Kota+tjXkIKS5XoShn7C1oLCVkIdnic4wlqg5JxZoShMau+lo5wH4pJAV+wZKjxjQz8OKW4NH2H
iAZU3UToPmlJOXmIXBwYLKp2Z5BB6LX2WCXnwBv7YzyqfIW6GmAKCUIKIT9RsZJGZdyRFStNGD0M
4pEl0vfFpj2nnepjM21aDCpknrhmXSs0r/pHpSvLrzT1nmWslpDK9Sl9sWtdWSgzCM7gsOtMVGlF
U24BvE1OtWkUIkirpGHNJ9RcXsijyNOEHZw7Y7koW7JDxvYipdYkbwTQUr7v5qVTHmb6h24EHCg7
CyJHJ6OB2tp0yVmq4wtjMLXZD2FIKDdFz/Ehssy7N0exq+/N5LdD13dt8fVcI+n60xa3aE05rzHR
bwZJ5EFpi4RZtLfimcjOJXqhOLXZguy7vil1bitWnYy503//uu8mAN9fV6JaQ1qkWrgAfjxPgQXW
KJCqfi/G182ONajH6ddiVAiOq9KX37/aj3OU19Mbg16k0VTlDtSDd69Gf4+IiKXo99nMDbKeBJwU
UWiICPH75/pPEfCnIuBVIPC7IgAe9OPX8ocK4PVn/qoAhMphHrUDsgMAEmsJ8K8KQKwUDTQN4LoY
E1ILcBP/XQEIpOuaDtRcOPh2mbD/Sw1BmDocZc2xTSYozKRV55+oIeR6i7yZxagoNGwLpYBl83LM
49aF9GahqMimSJyBZ4rrvU44SjmOPfcPzeDIojkmam6hNkuZwke421pWjXGmQ4wc/TBnz7U6fJGz
rMIjtFo71c8LRdNVjDoK3SI1Ya7KTIQamwzGKdiRtmTE8ZkRjgNHoYX/NyCsoV54rXvVQKtMbjAG
p36KzgSxgzPtw9G2FAoFBX3hwGEpP+qWBKaZ6mPGUxG8zYAVr2iCzi3Jz6jm26SGGqD7tgxH6xqt
Vh85l3HMQaVzwBZueBApuUuzWS+APjeYqiBs4bdxQ6OEwvuf0vl7vMIfVg0yCQ1O3b9fNlffyGeh
5Hh8F9nw1w/+XT1j+0DuhsKBW3T1b/z32rHVDzigBIoM5ocsrbWw/nvtaB/4v9h+8YMIR2cR/ffa
cT5YDPxNRJ4CJSJCg3+ydr4PKt8sHnZ7ptjrGsSXgpH/vSwky/V2ySt13htWQXBxv+Y6AcMbwXCt
zEvf0RJGWsTZNPl27MzaYaTWNAdplySRLHUDViaiRnbIoe0yw4tQQKHWIwbda5zniri4y9E051M+
C5VGVz+JzZIz6d5grm6Bhc3SW8iarzaK3grFt5a56jZAQAhGbRIQ6wpOr49NOzfHOamjC2FL1bd4
zt8H2JvBamYWxCaHlCc/KvMa/2czFXukAEj7SW22HqElIylORRlRvbDpMQaqnNRjgULeiIp9bC3x
N0WI8HnEfX0ODNx6MOaSCFmSm+UZgmHwURQwMMFplrYZaIxQ80tlNK4cO8xOg+4kl6QEducDQIud
CJKFpJVAMkHrhslnjJluyRRMOFNyUdwJ6zqBPdRNNNk5wTsVELghM/R7u+EyC06lvIQWqUfc9L1f
0EXca4hUfc3hystYiuO4OPlVp+jmtgPAd42SvLxKersBh44qjbo7LY6GpVVuYi+Bm44RQBPaJ527
GsNxXRP6OlvmGG2atEJ9XBjqJ7IUurO+lA8tw+hb0bYFIXcNHFuU5UnIjIwDzm51mHycslTbJv0K
PKjCZHKHJQjOZZnG3qyrqZuXxYINFPcPiVp24ptmYBx1GhUvxEsUvszFjTVc5U6GgWTEeCtD9UqS
wli6banpOGza/rOAUnbfYOS+xBpERk5u+mCZO9cg9wtMNeNdvZiyo5M1wZlTJcU1zkt5DnruUzxK
0mlLNfVmTq7bgtT2W1LGQZsrRr4fMSiopWCalCbJTdDX6mWvtJYXTHI8hGa5SxPd9nMJzSQi19ED
3IMN00FTuk/ovG97M+eMPo7PInCULTHmAeG6XSZuuMmZoU9TfYD2gliegC8fSxdmSrSCnlkY1yV3
m0v/7MT0jNwqmxBdJWoflhxW3DLByovQP2yM2eZdtpHhhj2nZNGL+AgeR3kgNgEqcBbVN0ZWMQGU
hnO07JYcZSVCxiwmaLyyiS70oea+4baFfAuNcleBFN/0RURMoUpt7NILNoCOo2PDVLHK22PUpztT
5nMo7omMm+Jt64iRXFRDkKvcewnauMiGdjRlZuUiy7f7W01LjfHWgAtjoFqv00h8FDw8E181kvhk
Nqp13dlg6z9NciHXrBdJpm8LB4HxJkNJzesP8QXPZ+2Tw1BKJfVI4OlvAj1a8UelYjxMjl4kh7Fc
M0KykszXzZSoiyx2Tak0wy3MaTnedmnc0+APQyXRL5h4D8nnNO2apfCw8BfQmyKDxtZcYTLwhpbQ
dI/bLAw/oz0g6jOJRMz3o5Q5t+dYUuVMBF4xnRLxxMe3xxmiXwYiw/Zr6to03M+dLT+vHM3umcJR
pEjMBRLIgSdwR25pV+j0WIog7UhiwKWaHoBlkA0F3AAe/12R9uaMQkkHD611jRawsMT0XSb0n/Pt
H57UjtA5Ef77B7XHxKKJn7v/Kl/+ixSLPn/6MWPp+8///bzmaKrSyCZg7Huzm1PrXwAcy/qAhBDL
9ar4eT3S/ut5rdscaCXHSkdHHYc4iJrqbwenjZSY4o2/BDGlafzVP3BwrmeCt2ddHKKkPEl4t8Qr
0Y5fP/nbs+4silTgNVP3KZb4PHyB03o5zcAM1jSHsdiTo3lEh+E7Qf9Amugm0ds/lIfrBOGnt0BR
Cs+Xz6ytoLsf3kIJBbmy7VDdl5A5LgL5MJPN0g6pX+RALHmUq0wBPQe+Bo/n4Lxic9hZmiz8Ufss
aakuEX0sMNoqyQJxaW87AtwrC/XKSsySxrChi+DBYAfMUj0jsuIf0XQsImAMXxJaoOv/nKFRyHi+
b5dyF+cM2xV/Npy9LDtO5WEKlUBFqsbkvqNHoDStrntqCu5KLz7OdgqpW+j7CWdNzmRNavop7Anu
iJPlmhHoeuKnFW0zeTOgaujgcf02PcOAcJ1FRe8TFsyoEteK6XwWuuK3IceMlneAr33jmLpLvQu2
0mEoFqEigTYx5W7TpzeTAhivHhufjAx/6KovKF7UXZz1V2FrnZgMPC1wh6ESuTV57jtSiO3N2CEH
0oviOZ+kyiMKEMasjs8FdJaQ0d5Z0Y4EX6sk0pvkxJbLNk71yzBPwu8ivf9sLn/YXEBOrWvw3+8u
5zEjtLbsHt+Wz3/91F97iu18QLWyqgXxAPwIHHesDxqFNf0dFLbYDd6gJqXzARsBwiuJJuqv0vpv
N4GOm8ChKmDnwxvOb/5HewpD+x+XtEo+Nu0ey7Y03qCKf+DHJa1HqZN3slBPBa6dlQsHHVNh+l/A
z+7Qkvjwq8jQpfNbNVu0XVSnJt3SbxNGW4IMlrjYVABNSCoIpMM0i7b3J9LLpPwonExnRNIKIpy0
8D6fesuNQ9P4RPhzd16rYXe1AOoKtnGZYONCe2adU1tL6Q4mzbudkkTpntD44mQlEy3rybjOGkJ6
ScgM5hM6usneYMXvzoaEav9eT4PeOmuXelGxI5kjmB2J5flrsoCYK7R2cgPwmRsnYRQwtwBs0hbu
eaPqbmTp/ecxMcaIqcqQK+epHhvLpgYIWOEuMozbMGAu5+paUaZ+hWTwno243oSEfixuEyeDeaBN
gq68KetbU/baobW6CH1d8jWrndmPIXYwYqrBcw+Dpu3QUt8ROZ5eYaUMkj3/RD8HEYSVHSZfTAdT
hxDW8BTwO6E8Tuk6fFSTfDw0raWsqAzdr8G1cQa3o8FbIqs26JUq7Y1QM+N8cBAfCTAW4tA7DpLH
bnGCj5Re1m1lGcFd082afaDpoCte0lZGdoKQghoIZHryMIzE5igowt3UtCyuQTVs6h60uemU2Qnf
LNeyz0fQXCYhCJt0nsdT13ehTRuczDMrNpebusDVqe4CZKD7VJDt2wHW3UCs3M/JyDHNsuchciUN
m609BwFbd649VAthNpj/lOUOR1m2cp2RTQAUUu3sYwzlprgPbQs1Ng8BiYCAlghRZu1O6xPEa4co
ROaJ0BJwr3gMWwAgfHPZShnNkAy30sV0LS8WIxj9SQ0K3yQx4hAPyw0HVprZkQQQnpZUtDFMHCyF
NVRo06Hx23ctQ7VlrThbQxv9bAk4s040WwrFuksnw8sN7QBc+ZxDPBNMpERWXF5IcOtAFtIdT7Hg
aKXFliZ+ew8l63piKrbB7BZuQ9g5MOfmz0Idl61lxcE2GOZbNUtaOGE8QhazTs5q6MqHCnDjlh4X
BlEFaV3akg3eEsK0yclEO8o+I4fWLuOTks3LQa3X+R+19b0za1+gbEu3FiFJVaCgXTJbQZsXVtcd
DV1PDm08PiEyz47wrcJTbVr0+pdc9WlH7UqK+1ZW/VYuzC1SQq7jXAHQVSsY8SqEXG4YRd+MpX6w
yCfcOAGqSrMm2RSdbEo0jrRHz+nn8KwwULS1pF3viCC67WKl3azdhs0AWBViUiKuePfJKTEgT2+C
qSM1TNf7b8DmZs+OdC4Oi22PcMdLoW8yul66PRPJQzEat7UO79ImY1kEO/RecOq05S42Qb5Ajz9i
YrxhoHQomP95mOf9MOHqh2RfkVd039bIKOfpPNEUKnKjBytfZYzCiILEfi0/mjq+bOi4rSfy7Fsm
1YaZ+mh6SRb1t4TSn9u1EFCiqOrrzmATjO1zWUG7SjDTAKd3BHZoTV6rNBxQrjcFOgFQ1G5UtQKV
AHpOrYXGBFO734ORfgYihHRLU52jyXaJw1MnUyfQE0KHu2Tf2zr5IlYsrsOovh6S1ldsPhQw5IsJ
ANhjtu5maR9YnGMSbLlVpcmbWKsx2ldd5PKFNdtqqlbQQvSgKmTBZNr0Ql0t9hiEexciOe5oYc8u
oVrOkfABcpfY1q87faTgWkznkCbWTWA21+PQka7Oc+VUwgy23BbE6yf2FfIy8RAPSA+75AJy3cA8
Ne12Kl/UVi3r/sIIjehGnyYHXZp6Q8RA58kk/9wipHYTp7+cJ0LE1lnzlFQWPMD2pjVhjCkRLMZe
TbaJnuq8vVI+RjKm/It4OtQBE0zhgMPt7rIiNbdavgS3YzqeV0rduGjxkntLSe6NEJdxpgyP7eI8
mKF20HoDlaToq22eZROYvnHbjs0KidrR/CKAKqnlhSbCesfM/7nAa+sbzdLu1U67A7+QcgOnJaYt
qCcnox6hJgj9pudMTD7URzPVlg2qRFBhaLnZaWlGOF+kM7bMZw03XffSSrGv7FbftXEy3Ux8dfmm
wnvuso3aX1KmZQ+ZYZteo1ssNUUGzCOHc2se/KEGYoQ2d2sMtQbxjNNqPUDQYoBYRm46Z/YOSdVy
iEjI66rkCDg23XWZyoTeUaAJD8qWh1nmLgFsAFxYTg4osJfPUuH7Qnuq2BfzospryMhM+aymPs96
vGDID0u/SozoqWJ46RL1hbKu5pkwZvdCDvsiKMmOXniwJo7ja013O8wt4nQrf0YVuaf4fyAUNvOh
7LrmRGaVSxc+Pg1I5QVmxq2kk4U0wjCWiwlYLg6IoK48bPriZMQGIGJFn8HEhPrnoOyrGzKR04JD
fldURH2xMw0MkK9CZWjTTdlEptvxXKtiiiNCVBPyAkW1LfqqP9NCEhdjDUe9s7rUA125jxTkAnDi
YR+aDtR5xviqpSHnzIpLNayGyZMo2UMwDUBLbopEYVzVpstxGvR7OanVEx0KJdwHedGTZ2eNOrOz
TIzNRspyHvY8Z5F2ELcNAfBKRChkOjl2N61RXI2Forh1qlznc9RfplP8qYV2uO0nszziNP9ktzK7
m6Dg0DnofMHH8zT0j1/YXomWBvH5mCyi8dH+NQcdi7aflEO0g5tNrpJd0ZpDKOmS/PQZihQqXZXy
JhzG9CP4fITnQ2u/0B0KPZoqiFAjPXssbWu+tWB/bNLe/qynBqIRO7c+WnRMIVqaqqtZUXJXhIWK
1Fxtdw5Jfhtdn1DNynUR8YUxU5503OvQQVjXvL2wofTJk69Vkz7hfbRwMxXDJ70dfNXpowuAn4Y3
g8tg6l+JHKV4I0F4VI1kMthkp5bAz33S95IzQhGeCy3b40IgdsEgvK7vnfLGzumWst1G/TVjX3u/
WORFKYuzL8Fy3A3oJBgPxQz2nSWNz5A6fa1T+5ndOdsi8HG8vgn6+zgRJxMwAXSyZvagdcc+LBoe
EDGhe4i9GQsbmgr/v0y0iwLKCTpMoz5LCOMiTaWdz+giOvuxFJNnRfUz6VTC7bFRiivErOKWDbKd
fL3Xqe/MbowycJlhu5Xwx3l4tUrxucZ8dArN2dhmnAU/qmOjw2SiLEUVImf9No/QfRWZYT7JmGq4
XjokzAGQMEWQYLD0XHON3OLNAkyXA/BwtPq12O5Vr9C1y4BCBY/8SEc3AJ6deTknDzeyyZyI3DwQ
+RidGgribYoR9dZROIiKcw5abl4MHxtnOZja+LUEjbOrK2vx8q6CDASr6RCgo6WhaTjIE9Qd39rR
SCTOAXI/vawsk80k+y9DBx5XWyrISRViewL5CKhD+Y0IuNxHsgCLETADqGyR7fUOyiC2mOFYqKMf
kA2SkHlzH0uz2WWVaZ/iKMf+2JH2kFrO7bxE22yomxucC3KniieU/ByYkqD0kzy4F2EDd7bWvECR
BKRi7wBj1GzsIQEHYM6Fb9XZfim47/IGUBPzTuGWeMzcWA6ejeie7YSOLZ0jKIj1sLGXNPoyrtmY
HPC3qs0lzp3qfiqL0sfaTBs1zk8jTU8vEXbuUaoAbekUZgOhVfFMzEry/eSNM+ZyZ4b6c1b092U1
G5dI3K+7nDpFA224RW4k3aYCEyrBS+mV0ZzDqhm2TP60j9nYtGAH8vweaQjBsFrCo25W5Ia2qrLR
y7XXaTC4R55RnqX5cp/X1bQtW850MTLjr2kjGJRYy/USc5fT56W9AIPInOzgHvzVWR318qKRCKb7
unjh8IswMWoRvpC8GynwLCc5XE5RG20XOm/3jUxiL8OAsa1l4fgS7imHbhtdtZJk52nI5jKPab7F
YFNfmHbwpLZN6DnpZO6iMZ2uYdkqW6c1BQktFqceUTmXDHcuAD/0F5pKy6usMda0TUpyoDpfaIlz
VJAywA4qdZRtA2nXjjWe4Tf8WlJvZEL5rNnLY1iBuBVtf0aZO3MxUlA/y4Fx7+AvirLLohcolf0G
maZ6JtCN7eu0uapj/VRMhGA6UQ3dAjbKtqoobwet0Xc61DStZJCFMf3EqI4HaKIe1dS+N6wIZWC8
PE5W/xz04VNZptw/pX7dd+dWGdyD3aQxThvpi6JopDPJ7AAKcXFD3TpbHPvBrkqGZw4TCR6OGy20
4VAFGqKcQhVnUlbXycjpTGkT1e16ZOOblG7cRRqUI8cz5QrS7WBv0nxaeCQkxLdoPAlqFFNVhHHC
bg8Nd/AXHN7foOdyjwTjvIl0pnqbUZJcSOc8/0xKZl76cSzyCx5ZckFSqmcc8PChorBtiutx9VcM
yoSPLTHTXRIrIXxirVEjt0y76rM2osqfRrx3jVHV92NvZ4dhiIYDp+r04FhRsZNOIbfVvISnUe3N
bVP0dzNhD5uajDAmDclVESviBRtGf1qiGOuabjd7LUO425fBvDVG2dwRG1N6dqM9UsMn52lBumAQ
qpfLEsIJbsvwTJ8s3e2FZpwL1ZR+vUzTTi8n20sGqqXBkgr9R8v28E9wACCwB3OD9MJJoaiqEULR
Ww49ehsKJjD1MpS97ZpVAgk0yoJLU8AxsrL5yc57TBqa9WiFGVeMQ+150YN+JQjzYDQDUNQRsk8O
tKhsCYfGc/aFRm/sgVnVsXTgsyKzveAY1CxIVPn1rQMMlLUT4hzids3HrdSI3egmzS2nKdlGpZod
ODceIGYl+EzzYbvKM3x285mv3ij8DCN9ElWXFFM2NncFP4OV0XHRp+TzgOeNk7RUETxDOabLSLVw
MbfOqWD0t6nSRHpaYBkbgKOIFig/SqHVJ2tu1Q0ZOfG+TaVwm4ZErrRr1VOX1t2xLfWXeunPZyZz
m7W20Jb4QrC7+9MS5mvk6WkhA2eTOCnCuSxDDjEiwUW53XngWpTTKJMr6D7kppf5eWhaH0sbbwPn
a8JF1xAnRmzbQqi7cKTfkXUGtYwRzds+jflVdo+DK+6+LWV1bZbd+VzNUJBX3nqoIwytqbM0nTQh
BZ/J2JETGmS0a/SW9LGJXRlmyz4qs8YnLQGHyDQfR1aq2wekpzLBYY8EqONxAHwarOQptoyDLesr
TMjTIW5nzaOEPLFFf0T8TZRKP/mUWtzJAgpzN7RYw7EoXiyiJ3xtGmmjLDx0JTb5phKAEpWDncB0
HvDf1rVAuq4gYP9US4W2yTiONokU4o6980abw5lPhGg1NUcqL3t0Q4xyXqeoqPAq4IyCIjWIAQGj
4yfnoXgqEB9eJyGKEU6zu3qsI8+c9OXeFvLKIo7UmyqhQfpVt11rWIBLcQ27HJQVD/MUZP3ASu5y
4L22qC/aRTultvmIlGFbZY+dyHd9Z780w0zT32a4B2aJiJXc8eqE6Dkcht5SDy8V+CSAY+mXqCaj
qpYElwKRdFMNn1+22KvpFw6XV5BGs4nEwrElCb4kZXLVkKU5uG3fmJNbqZKMkH7Qjgpn+moDkojE
3oGifKjnhn/Ek7wCPbdx1Kr2i3YqGi8CwD3W5qnKxQmotmsmdOJ7Ykn7LV2c8MgjC0TRIixGqWKu
+zOlXJqdbLUMvbMpm0Oc1cGVza7WbUoCWYycozEe7M3KfuruFGnmLebIVpm3QOzHxtVFRKsNsxKr
MK+1HnSQdERN+DDXyAjQIoJDntWzHvXkU5tOVtohYnUIIe03r03o/9/9+t238uIx/9b+n/UXP3O4
YJ+Luv/74x/b738Ov5VrytIPf/Bfo5qu+2/NfPOtxd/192xr/Zf/07/8n3F9VnDpbzvxW2Rs8dcf
+vB//czffXj1A79CNYijgJtjWG+1ONYHxn2mscrSkKOtHfW/tTjkOqngWdbWPeRU7S3VR5Mf6M0z
LIQgg50CEc8/6cP/NFczUa/BFkcSx5RIfR39vZGxheOkLjz6ewQfPVAo8H74MDHbO2cSLjRCaKMp
zggRiwvPiZA2v5la/EJtygd8O9UzVG1166DuQ07HGOI9jaWuw4Wafep2Y68NvjUjuxCxlsGPjPP9
/+KlyLeCLy0ll+7dALHR8TWL3Oh2UsB7yDQxYqSA5UeuVv2/+FRcSkdf9VKmfE9KWsSUVswK4bVN
Uwyvbqm9putSt+Ns9gc8CZKsny4gsSRkiuncFBRWP85QwEv3aWZwAZ04cDbDrF1TX5kv02B69BkI
3yr1FVey6jBUWf6BoSF/+eIo+te7GCTxO4RGB7gz0Kuu29ETM6HNThF7saz/EbHH4B6hrAWfw4gb
cZxtvXuVNrSp1Oug3zUOFRj3ZtEinpxqa/CTKv8jsohE3XdX1ECGzWCK5wm3yavx682CIEJLwwTe
9TvMQJDL0+abpWsvWMDzjcjykxkgzvz9nfnzZTQ0DTUUsmTmfvBkf/wOgwiVPv7IfiVbkl6EAoov
yym/CzXYQdkif7HU1sv0RnL3ehk1uSoCqAIZ4KxL8c3nAg3HFL9O+50eD+QaKMoZaudLwAU4sdTc
+MNn+tVVfPtq77408o/DOjSynthXkiADciPDAWFOlaQVbp11upGmT7+/jBqixp8+Iapc09Bt1I/g
pH78hHOUmvY4suxEZMpL8LzZx1Dtg4NZLpDyoLCTeoUSbLYpgiXIiU61jxjB9z05Jruhdwa/n4iG
akarep4mXTnMpkR4GHT17dLMG0R/oCPSevnDxvTKMXv3zeicIzA7gn3Tfrrj7BYHUNmxjOKxl9AE
1rBHvILG4CuKrlIMcBat7HKks5lWvgYE84u6wOToBTUaBBTdxSTsXJK699f8/d/eM8Yvbk2GvdSR
rHCD/6x//+amSZzMTBcj68hFiHwtiAwvbqLJrW2z89s6bO+nWE9cdST2xysBPh6nImnOYOcMqB0n
yroBkn8q2wRTOB07XVSBFxQ2zg4tnNE/aM2FZi7KYcHu4UG4hDpt0fKru5VlMsbKx26wid/Q6S43
pCJsdV2LN4Pe2KgOpmMH2QJDYYZ8IaD9M2XGKZLpPdnrOCvoWDE6XtJto/cx3qTusnSsZU9DGEIJ
UQQMNzK85NGsflKamvCjAjBLYMwv6azfdDataAfw8L4zo+6S31xsf3+3/rxAbLY2XWPVS2IErHc3
69RiQjLQWeziNrrAiR65sU1oUjzd9UuwthVz8Y+XJK+4MoQMSOzrfvPjd+nQvbHpP3a7JggOopU+
SXfPVMNnjU6rJ3XMh99/wp+f7YRJstugNgblBYDwx9drQ2eAqdR3u2TOqo02rILHckRhrtHe/P1L
/Xyb2lDnTQzgzisZ6d1tGvbGkDAe4CloD8apVGpxKMfe+sMF/OWrSHONLddRR7//ynLk/nk3cgEV
BIfNhnapsicbzL76/YcRP+9jfBrY9janRWH9RN5KY/hRZkUVOk2i9IA2JFuoX6FntkUJcaS1OFJw
4+OiCY+N/anRwl0p0/hP2xK683fb6aryMIWBOBPy9asB4s3ar+tSLvFgtcyRMwvPpJNtgzHptswO
Yps50iIPoFEdgoPKb1k5Wjdpl4y70FCH83xZiO5N6bH+/tKsWvif3xOMS+iFusOZ9d1jJZSKogSR
3u6KsC8OamP4jtqPzOq6+iIA042goq8+ZzBA3Kwm9wW0DeHSWMM8xy5KzHlMUlGuXqT2xKh5/EKL
QnNr6Hm3c9ETbdLFxp7EpfFYzNkF6PM/8RB//QGQ3yPMYdKm6ut3/+aiBqJx8tkeuajRfBM2qDz6
UYb3EbuYW9VW4gWtUN3cMjueWE1+nKPl0Y6tu7ZhAtpXAeNGYkp94BfOdblY5R0ooG9oC4qjbmNl
HCtKdXo5Cs+KLts2MeSZ338Fr6qcH59W3BZvPsG7bQTtA2+4nNsdzdXwCHurOHaM2JEFkycTN2zy
qE43SaIedIZP1Nw0dn//FvRf3gWYtvAA2Romh3fLHQ2HHGejbwmsizr6D0SwP3GsurJkiznFUb+W
2TB9Itgvem4bupVDCIZCWxlVEQ5jhh6aCmWlgZ2zGWMx5htL6ytGEaq6m4i8BGMSim9zIQRbpXVL
0phvqAnh3ooD6gIilhgM9UwxGBUsJcF4g3przrxQKF9zbZ3W+MM1//nohlALvKPkhAB58b0nD5ad
lQZYwlEwZJ+KYGcNSeYpC7x8TKz6H86Jv9i2TY7cVJ6EMXJWfFdRtFlqYmMU7Q4p5YsT2wFPbczQ
clr+RBhcf9O7O4lXokPoSInb8P3Bvg7CvrICgzupCe9SoYefEiQuWI1mqgljTglOUE3FPgamiP5w
C/3i6WsCczSBOPBg4uD94zLsQiJJgoTxYW/Nn4POvpqs+ga5+gs0oSdKXtP7/S37XkHL6Zuv0MB8
JsBZGqbxbtU4g9JOccwtSxle3PQ6556ZOdRcRHjEh+WbGuR3ZZxNXjhXHG4kVmXGhg35G8sfPvov
bybDlDxZsHz9BK6I+24wIkbjO2QvnadWlrlh9I3ONS6BJ0XJy+8/+S8emiTT0BREsmuoFPk/XmnT
SdIQ3wtf8tzgda9E4C69Hf2hRvzl9RV0MriTuLxMn398maQVIaFqVbujRm7Q10xEAhaJA7SApJCx
1Vmdg+w9Za7JQ0Ie5tINyPxpUMgLxGXw+8/8c1Fuw+jitKyyhvBFv/uyR+wfsL9T3gxSFT8KrXDb
Nsv5PJACyFRWcas2L3YRLNVNCbfmDwtY/GoFcxriYnNuBwn77uU7KKh0ndVmN/8/9s5kuXEkzdbv
UnuUYR4WteFMihIlKjRuYIpQCHAADsABOKanvx8is6sqs6u7rK/dzTXrTSwyIzSQBPD7+c/5juXi
lgga8EMDdWuXVliIiYNf+f660nwByjQhJ6x6XxGiInXIZo0K8KVM0piG2z51SITYXaetNd6Z9vO/
f5X+xY8Jq8EnomYGzDl/BhGnBtqtV/pqz7YBy4E791u3VdGWWV78m5fkX3wrWDJuAGIUGQ664R8/
HWzW21o1gdp3cyy/XGoKH+YyxStl+Ob/xa/FDOqRPV0ktf90V6uBRXQ1Ov2ekqDmIfIsf1dNQXyT
NYub9++W3/vf7pT/HNX+FzcxvhOyCCNigKj1p8+8PUPeB/mr9sIxk02ME+WRznEbThKOAHOUmNWr
dPo3t49/+VJyvnYJT1tkfv50PSeJWXYR8Lb9ZC9IEW+kJjbD39aYLGn/+9+PNCLvy5+eEEwa8LhZ
n4Z4E//0SQ5zt9LJbPERcRuKBH3KMBoq292B2lEZl8Xab+AG+szkxVo5/WDsODmyByHe5Eg6cjwu
LgH3MTrGhCqfbdqH0k1T5njF6mIxqWBrTD8ojViMt6HXAh0pWL+1UMxgxvErsd0lUgbUpfcGazc4
pjPdeFjm9mJqgnlbEYDKcP6n1jdf21BfC3f0iKpZcvS3TlSn9mvEEkb+pPrPBQFTc4JJb8YUbx27
v7xJn9qisqZjUaKu7VMWn+7WMGvrJNkYGnuafPv2zsPWg7Wv01P84LdWgZ9Th8awkyzhc2zDbpSX
mxL0YXIbBtTM4qZxqmxHBK147A34MaemNKqD1eRlvJqShtbZKBXPsoW7vBq1W2VHnIoJKBXNzng3
5WJhcFJm3JyznuMkmB96UOmKbwcyjGPvTeOm6qcYlqWBERfdQdb2ppbeMlwJ0qgfAbU9xIPjblzP
ITCBx9oTVBpWXZtN92z9+sdSuE23nQwQi1ezkjQHa4rW9ZEhdsS4Qy0y6ImEhQshL3bU4AMjooA8
ora0tCL/mYZNfkO1XviUpapYj4VkE9+6VAetsrr24GboB3Tene69+iWu7eK1MELz2pX+AAIX6qAB
DnfrqOii6XYsVbsbwcBc4wAR1U2TbT6XYm+7OXmtCOdAovuT008DZJf2I8uhrHmaPJXORmcnHefT
JW64XTDF/AxQLX3qe7aRK3zWzTPrJpiYq6yMqCymw+F70EEzdTWrwjLoP2ble4feGeEAjpTliuLZ
NH38er669yLZbC2zFPfEtuc1djHrJpRFeusMvB+cFjAGw5AdZ8fbe4b1IKhSXpHTiY8USOfrMcs1
QwVNrQVPiU3bYrjIi/Go8MKsxDx5/JFffm062Wqf8nG0N7OZq+1IxyEOUdzGVGxhJmHXJ3hn74l6
XqWRYvEeQqwXc0OVjtFpqJrk/mZG12ucFPU7/BTzXKbst6eO0OFods2XbyicSx2WnBDBeh9UlXds
6LRcBWU8Hh1TYFyfgnCLSHGyQWIKr7Z2uTe9SlOr11LEh8BzH4WeXr0RD/VgRgh1On6VPhYArkAZ
Hnsd0B5iKLavngFNNYxPbeyIjZ9UIZAczIQFQfmVmxHOSzk3XEWDH04lTXhtNYEfbHPnbooDWmaW
RiSDAIYa6kPodHRutlIeShn2X27b6dUkBgJ/m7wX3UxTYqXK2eFobpsN5ZTUYnbf8GamWDD58LxI
23SwZCnOETxMuUnQ1DsAT53zOzXwKcsmaERhbh1NnUxbo+qqnW/NuFthjmxHLohtTGHE1J7DaUiG
9m1Km6ClvNKO3SHfzK3dvEFJ38Fmpv/EsPmZ94FhVz/w1+T1wckLW29k2AT9aqK6Fw6v4YNdyYMQ
t3kx9R7QbUp6IUNXShwaHA0Y4Kll28yh7L+lqPr3dgEBG3dhLo5D5jdbLxLqzhrsEPp0j+uc2qvx
lIrW/O4vuN8V+m5NqNosbihubn5gY098GDMUn2aDJ5wzsH//0e3z+CtC3Nd0O/mEXn8hzOYpHJ/Y
M8mvpm4gck2ytd7LMWg2HNG8SwTJ+U1EMBTbtJ32HRPLt5Baqre+5etM8MlhW9rqNFecp8VYukfb
ddoXVDjWIFkLL7vr4fDjPInUa5qE6gfe/HyXjwY+cmWLQ0Y4ocDK2OU7gbn/xasU2YCAZsINqWLZ
YQhtuTgK28BGawJzSnzfW1MH7xy1Ap0TICFvOZVGzS7n3CQBDGJwX3Ui6Z9VPCTzNiQmEK6iZMGc
VKYLWokWd4eSthQj48B95ESJXfoIX4I0d9Bom3hsVxvPQGL4FYM6j9KbBJfDAQdM/0y9qh5ukzhO
LiA+oRqZcLUqQGJnN3X5qk4t9q4p/Me+swmWMImok1+n6SUb2vod6c6mw73yLpSoK39bVnLezeyq
d0M1unJP6CG5FEXdB4vrwbtwESkuKt5dRHiqoCFZXAIoXN+bPmke3LmhLEPweossp+Ftgm4Upryo
tE1MN7iO1AM2svq7t5ww16U/L556lQl4RZ44eCM9W75Bv4fVuOqEYzw6z31bf++munntU17XOQjU
jwpDnYKBkfKyqpKEQ4IasddR137ib/YuLpW9A911UXIZoWbUzLtSTp9E8l2MjLU9OFjhnMGKp7PF
Y7neDBG5NQOmHrGaMsXvEmoN7JNKP+tbDen3IkBjPtV+mtz5nq6AHYNf65aaIwJ5c4wRmyq2T0+D
cUq6UJ2mxow3iaH7m4a2n4MbgdQMjYz7YhKLg7MQ42rTSC46Uj6J4dBjAscZy8bCUcWxySG0r7oI
EWdDkzFWSdnxF8BCLZVqQ9FtMii11NVznSNjle0L3W3TVxj0hIASzN1xPBU4mrvlU65TDI81APNH
gd3nmaAiQaih4ofEe5Jfw66pPxyiAI9GNOO/r8shvUy+LC2aj8rmtcC4dB/6rX426zG/iuXttik7
O1MvH1+V2/ONcmwIEdkY3AaEuGjd5lULM8DtZmJMX+Zcib0xul65QrSPrzYwpCPN6ODFnIGvWM35
lZF9fIpMNjLz0LvGaQZ8QhBIptNXUCPzrWOdknpHb8EsRnfuUK59owIl6GYzFRfC8OOrm3LkWtW6
VdNR9r2f8rvzSZrx4HPr9V0+adyz0kuRZ5W1ltZc3RtOhojbTwXvtdmSZjr6DtXz66jtvqrQ4MzU
mzJbKzmoLyy31rObQEeHt2D9hEeo9ZpLTz1wt5i/Kjurm7Vvl1MOus/TP/HaQnWNe1JERl3zsvg8
ydu9OeRWsyLlC5LdLoxr1JnczQK//0nbgnroYrzkWtn1XYe35Q2mt3qwujC5xP5SMRABLYO75By5
j0XNdgq5vum17l6UEHQpNvSfc4+v8GEdq6nixcOOeMuZON7VOsaDipcgQDftHM1C2AnfZ/gGdzFE
Bdrai/6ArYS3hsfm2QFSp1dekIh7323rXQ3K8Yk0Fo5ZcFBdUvGf2hofa9zXzncvSrydW4OKxikK
4soZKevrAflbvF4rNpou/c4N12HnyOlqYXK9ZwgZVqVLk7hdJBC7jeoRyMwt6Q3ce4tDLe6aZjPo
KLtT6D8kWPpTJgkB1mQ9LuYgwcMHkvsGERkgdsK4HSFYXkrMLo9+bFfHaBQ64aYrZ0jxLBsVBUNH
iLanfpqKjeDavDWToTnTSFqCwiOzy6jPCBix/kNC/Ygw3BzzoFxo973zSZv9SQnT4pYW8ofTYvXx
Ldh1Ha0gY+a+MG+bWFjH6ns0LHumqtulKMtHFVcB27KUgbTPqukFG1ZyNenc3gVjffDpvNhE+Lzh
7MKLDIf5A/1PvuUymAOeObxItuEm3Og54UDehn+/zvK8PeaG6az62DAvuXRBu2nN4osoyYYJdbiH
/2nu8Ye2j1rho3eGKLnqlm8Crzu412ZUrhCmSfQGsfuBK91/9oGoHIQInkEeYK7CkM0cyCi3kmIC
yCuG9FaECDf48Y6xM1vfUzMedn1omPsOEBxlGNrZ4IoyUHvTbjXkSIXJNPk3DBfuS+Z6e0JY1Y7L
iRtwlXE6TUC67KMiir76XNsvI3UOd5GMZlwL0v1W445bj8ywO497142M2+LZ8oLgYep5lwB9jGoX
MBeumq5JtvTI1j9nVk32uk46cacyPgYUDpKXANdHCW8NkgI/etbi6MOozAJhRRekvdYASda2m2Qf
GbWmp4SsBp7CIlt5rnGuJrpsZ9N+ITEmd1yKO0FlLIOaR8QR0OeddL34qcgrxgy3J/EXmPBew05c
QxM/ZS6d8KadBHcvM6VMvchXudN4F1l7FR7mgXTWDHf5OE1Vf+tDBC+Z0aj6BXpVUvo3Zpcic6Ah
k1nDDNg0JcfSwsi4jNih9bdw4rNXabv+HthPySNnrHhizUv8i6zMeB/FjjpPiNkLILMHUa8bmm8j
GmevRH/p6AjGQ9xT0hC2+S1AKKozSrLorQtnfWLBQ6qm7WBJZdPKb7ODNRrRK5naFeecj6Yq9VrS
TblWNQzCLCjxpvV9Z72OE+61yg6+W7P/MyaR+s7EWrxTAQVrn6z6U1B4xs7pdbLtAi0fJp+JpaCu
g6V31GFFHuOUvIc5Hnpb9uJkONXgbvrAbIMDjky8haXrVxdjSGi2KKeguiDfLIb1MEsq1gA0LvAZ
9bJ3KSG04ACHpS/QkVdi4gaapUP3WbS2Sa9kln6q2CRZaNOadFG4AE5ek1WPUOjC4bVh4uF9Exxy
ZOpjLO2pdT4WNVU0czTWbzwt0c5mmPca0Z//hafd/sZ8zMk0l6l7SvKx/ZR51X22ukVEaCctv3K3
RFVo5y5+N9vM+g5pnSc9Aa3xnkBx/E6hCodwNxa45KkWaT8NrzYkMNU+CnCIeuVjoUZuDG06DhWp
xK6vdm40oGjA/eLjkdqaAacqi+ox9XXuMWNW8btnefybqB6pYQhwwXobEtd8jEpn6vJN3/JTbjOK
wgE54NLCiknAVa4y4ZbtjZi9jnOjWfZWuh7qQSQ7hle+8mzQBXp0B+THTepGk7E3pmUE6NiQAn8Z
6QrJUtMtNz5IHb0ufsWfjZlH3ZpoWPzeNz05EfpeFmhu4skvW2u+q1YOBUqD60Tvv72YHrEmvXJY
T4LlbE2caYE100LKeaLaO5GXrB3lt8SMfokCjuWWjx7+sXJfiAy5B2eB4ICJof1QW6hAF1t5o7Xr
vNm7mZquevQGHBW8hexb10Os+P3IXKOHNLWZZzctLoZ+L8kEpCTLuv6r99FGV9r26vTWN6z0Wz71
Ng3aZfkirSh4IA1CHrCuQ/MbtNR2AvbgWvGFiOyIv643+XgwlfNTizLmzfOnsTTY/1Vg0nlPuHbR
/tNpgy7Dq9gbHX9/Jj7+KTi9iBU/7FIh3rc/RdZmxT7SDcUnOpIi25t01YzrAtAP8y5v53wo0f9O
g2jx6PI5ZKLzUrfOjqbfIKI07FbAwSoSx1zqLgduHsI8v9ZSm3G+Kok8k+qYCdNf0t4x12oZIQs6
nTsyNnb6ZGWmvSVJYp7YSTeHQWqAw0k4gqzMxfM8p8PTYMOx/KUH/r92l96KH03VVl/dH/2kvzyi
/zCb/v/kQbXx9/2TdLq4XH93ry422r/9hd+lSf6Il7F++zf/8KCGLoZETEZAIhgMEcB/58uE3l99
/GBc2nh8Fr8i/+t3HtxiEWsr3aV/+4tj/nVhQuA1xaKEI8D+H1lOIS3+QdflyEOqjS9mIiGjXvuL
yPxPW/DIrsqQUh+iVmHyNuTpuOpa7kMsCV9Lw39saG4tF90nlNYrI42108G0A9F66haNiKnePjo0
3h/bRUEqrcE7Rouq1ExmvQkWpYlek+ZrinFBVosOVS2KlLFoU6yUzavxS69alCunQFerQyF2sVGS
J0uCa7YoXQNpwzzs5E054PNHM1iOjEqRe7epOV7UMkStterlZWptD98AilqGtAYlYX7w6GDZVAHR
ZGsa9DfKEqAkLqpcuuhzLkLdsCh2ZDxewGDBM1jUvGDR9bpF4csWrc9cVD/LbxFbFiWQUX7rIg1q
JEK9aIXTohpK5MNKk37v0b43zaItikVlzBe90VmUx7pQjAiLGtksuuSwKJTkbehvQrTsFvUSZETM
QRNFk6Hmw2aCXGS6E08KGngEQmW2KKFzVyZb3tUVYLfyKpFLO2RTVJZLvOio2lDjoXbQ5Magsq7R
ord2i/KKL2cno+Fhtjp5zXG9nEURYjvP2GjnHOyK24ZepmFrhz13mVLlr5oT4wOLegDlrdGtHbBr
SwNO3xC2N+JHeK7ejZtTTgWp2msOCXBA7jq1uGuqYniNI26XGFWj51FS1UeZhEa4qVC90j6S23YA
fK7wCzwEw8B9DkoIGhj9WofOCeu3QGQ8obKgL57LvAT2TqfJ3iQGceeWv574BEvyXWLWzRmxKNzU
wrF48SJbEyHQ6AetXZenpo2h982VWZ6UMTOlqrAMFA3zS+7JAu8GVJxuuImFx84eguw9sJkvNmOc
lFt2RvFzZvMIp5BIbkcpqkcrX6p0/JECseUJwLibvdd1zBMBwAqPLEGWYCczY9x2CI33E22ldxp6
WLnSiTtuW0HFxzwAxHC6ge26h/1z06iQXjfTKZ4nZK7vjQ6cowH2IFsnYK0OGCL5O2k/3vMCGmuE
aWq9yA7R3lN5mPw6viSeiYmmqzKZ7m2K3p49Der+4FFMuJj9kukaAGgUKwKFnKJ8OgpbGE752pl4
H+qw4AtaGIjVFs5puZ16OW3GTtZvKdffXlCAt1ggOfHGo2j9hcBXPNdWKe4mKgA+BejTvaWd+qc3
cp6MdVVffv1kGe7ccNdriy9f2HbwkNA7t4A1PBgqcRo+/NbBZnTyq1gGtdIj/9VSHgQFdWIrKpZf
/NdBlR1u9xSMkr8IjNE+ej03kQ023WlrRi12QYJD778+aZlHjo62+qgnyjdxXhHjEMFRjarLQG8M
UkSSoXEisDwzrtkvZK55BHfSDR7oEHePVU6Vo8VMt2kaTiV2ogP3UFOVtCNyXJ7AzvOu2eDDd8VA
YV8XpOKuNCv/Qs3rdKNiy77GZgYwTxlym/KJpDsq8uL3yEYnGzyZIi/FYFSMPuQ7BlOZ74okNR4r
UjL72WfqpQg92lcFVXK/3i05yOpRULAbwlaIy25t4cKkT5Crd4IbdLZUCw4AHj+JKD/hy+uBxXZQ
EGmaZ/5gB/QWIvmRwayAz2TzXVumdwRm7kEffusVs3rvVe+lQNGSEOqi8NbuNOf65D4FJLkquvQg
s+bLG6KbiDApPWbRurSD69g6nB7SPQjK56Rp6Z8zx/DsI/AjHnsAroyVXU/VOoSWc+14jumVvfiq
LWH5V6afp9aiU9eHg7PJrTDZ+EEN/TLA/SjkdCfGaDOM2aaN6TIrg/je6ozxYo02rJgqYVszhD7Z
9iqnGSDq3e1EGcAqYK986HvA912Yk3IyGuuzTMDjKPunKvvqRqWivslmTfrdltYRm+2PxuoOZeg9
8JgE/dJrh7k0id+MxH5tjfDHpLGaQ5+QpIqprJFTiRFYOuR525ljpN2Q3qx9v3rUzgIsSrP5U/Ye
4xr7t8V3sKu78bHMdH2KghwhAPwGUAPeYOFbu1HpeJUNU06mw3ryJ4Z2htZjPk7yaEI6PgzchDdm
qOvtWObE0CLNcXSmNL6q3pRJBn6kje085WZwavjgs73wzY3Xx2+mJdWa9oCVtqYvZ6qvtQiDn8Je
SDqDMt8DRLuNleffOgyNHxM4hS3XertUDIFr0SULCITuEzhkV636GZDD6PTFIclmh+E1NN31jLoU
xY9Ktp/pRPOXWYbTHcvUgRBHwipmXXY2JUDlTPPW3Nu03Fn+XcE9/4GPVbOlPci6d2YKk2BHlIR6
tZEd8jKvN25LH2Rr2fVPosb5FlzLcZJVTuq5/gBvY5OYbCPCWv2rGdMEAVSDeDlnCYyg+gfRjDeV
OntzUvHTYNV4650cegT65rpy2SxDU3qKcT+vfS5DTlZl8hpmPIfL1tl02BXOtJEkW4aE8NMNvP4a
cMZ6yie1zBAk8tko+gQDu3hAkbTjcMTJkj1lgebQ3LqkrMjK/UQvA04KNWqpVolZzxpIEr477CBN
nYZEOlvg8uYdyKfqwXFZR0FxYbJyFmdI3YR3dV8P76U5Fe+DbTl3fkdWxGPCWjW+mDcFVxF38k6g
HqelB+mDfVu08scsOfesSqxTa8cWEJN2pr8mUnoXJkqSEw6T584fDSKrTbjOHQRT3sTKXMdNYmz7
PNNnvFYun5gSEj99jLW9cueBx+BIEWEF3/jksuffxsqTlMOo+DnCq3lFXxLZdm5VSZFEVBp3MKC8
I5NCvrcAvWzFWNCuNXiVu02b8aukfeNiyaR7GhoxHGqYVS++AixG0rDccCzkbBsMNBy4tVjjtzrm
kikMFdk4mRU3MJKK6lDhU1vXIMHY9Uwxey/6umJFExhW8u9BS5q1beLhkvsGrWhx2cD3r5q9srF3
6SGP18wMtyNbeQys+4RmSVay81vWNFW9ycqeBfYALWa2wLqItC120gWdWzW5u5+r+XYUKSh+Vlor
W8fOziva/n7OmfHyvmp5cvXhZRrY9qusHdhX5sab00V3dP60P0H2MID4U7eLaj/Z6YI4IGWkCZKS
EHAnaFcEPAnAl+U4T9DqUgYjK4NIwzoxB+/Zqcf9OIzJpqV9bfKd4I46MypswjDb45Dc+xwx1wWM
jaqvkp9qnIio88jrVQVpRZAvHc1xPIneatc6a+Mj1StnkairCw5iE8Rhdpxmf7yJM9yrrDaMNLe2
yLrXKOfuat0EmpKPJeeTFla9pyw9Sx4cP1MbLuF2SFjpDW5PtY5hJDwSEkVVLDWayYRQMBTTeByZ
f+ezx6iSr7NE5t52arN+A0OLaK+n8zErwJBoXW2kL3A/tTQOTj/SPGQTsfLphLQPPA1fOEs/GGbU
72QZLZKPHh7jYJ631jS3d0nmVbus99xbhIVXNTtiO9f+VUCfXWdz111TtpabIvKyiwpq7zsVohOg
qHL+brVWdztI4APC6n82ycQyzrP727DvnQ3cPPfkjpx+OLq39wg99hnBRV0TRpWtHSO5TkbwTtQt
Xim6Nz6o5ZvYhjQukKo4PkmDSr8kM02KLFvwNL0gpY6+wKOyLshzuGIPJOpbZHTjyqPeenYYtJEF
PgN76Feuks2db5GgrdwfKUU3aPIiOk2QmMoFoM3QnyChfDcRCz+D3MvOw1C2zPGte3Bg3R+pMHo0
CdWYtEz1NG/mfZcf5zmm12Ge3enssn1/oPRxfgEdVdy2qfzBATSR28pWGhGjWzQamD4bUCM/lJQ8
9Q0lP4PeX+5ZcdftNA2cu8YymzfGF39rs3m4dnEEU8Sxro7IvAtAwATal104J9ON1IauPa40XQ7P
vh70jaqpfJmLPiRwMnXFJS9V4OFYcdLvGEJMovmZGHfSSnkUmNFSXsXREJ7IUEThJ/ADbhx94llX
dg3hS4eX+41GZXCaxORr5HnHNbjlU9i51uZQfiMSXW3B94Y38bLipxEAULc1H8Wy/q8XI0C1WALE
Yg6wFpuA/8sx4EFSZqmUDTAZ+OYXlTCUZL/cBeViNEC0W0wH3e8eBKbnxZIw/mZQcBazAipR/5Uu
BoZgsTI0i6lhxN2QLzaHdjE8oKqf80YDgEowQ/jS7O/J68I4WqwS+WKamBf7hLcYKWAmQ3ZezBX8
YE8c/OJNEKXVzsiwYBS/3Bj/q/r8yi//OwYojmF0k78bAv+T6nP383vz0eaYBn+rFjh+/u0v9m//
6HfZJ/L+iubpupi5kTU85Ju/yz6W6VKhEWAlohDvD8lj1yF57Nhk6JgucK8uvszfVSAiIP+RtP7d
nkhI+78Mk0GX+6Psww6b6JGFfLvUri9e3T/KPoWjDXOK0/7sSGK/6e2cN7YNbcBxVTaVZ9al7lRL
2Igk/1MNG2WVswL/hqPXh3LexY+FDGMEH37828bKfJbRrX8eswheT1cYqPktZxJm/gbE2Cz0K7U6
8q4JA5VtejvSu6gLxZ09hqDqPAyxRPcp3Kopll3DV3OYIyT78wCnoYkD5T7PzfK+GwZ9jUqf5wW+
uPwZnuRwcg2okKsRg8qrqegM12Zq2Jzzq+hapKG8Nnb37If5fGzpG98HVpDc+8qbr6ZVNNcxceId
AH//MuOQ2xqD053ymvvWODj5uvdBdKMSg1EULKO+afBsH0EgFR6kiinJ5XF5r1Td3hMOT1+UzDWM
7yqrN8zA9i5KA+sxoEnq6o1+tu3N5fFomOV4bpLBPoeqfZKFAB3PNgUInNs79tp06pnbk87XNPh+
xwZGuMjpc1hzFIWelSgzpJLaa99FOUPwV7yHLL4yecdTMt1RWDKfGumynUkpft1wPw3WhOlgQGWI
FPd2xAKJGqwLjoZsB08Vz1LqAWwgy3Uwh2o4j2mpzzRECRh2EjxyJ4fpEeuYxpeDdNZBs7uEsJEO
k63K20CZw5mgx3Tg/Ot8ZK5ToVZZ3SNZkQIFOzdgQts1+b0mBTYqa1ffYiE1d8oKjE0ZF+WDgVDy
2E1u9wYCt/ia7Nb8ZvekBP18LC+y9Yw7RwQ7okzdK69VPa3VWEb3qg3lq9Pw1CF4ieWS08aWUrZ5
P5iUIxpOM36qoW0vVldX52zE/UijFuNXxgdnmVGi6AfUS41u2FhQBo2Z/j+ciykNW36ZPpTtcvj1
I4UxMmZzLc0KvgqeJY6b7kdv9+EN7bjYeRyvvnMbCrV0SbsAfU3Entpk3I2WEY1bLJ/ZuZ5d91Ak
dXgwe7/4mbE+vDdrNr8iT+YLj+u6XrEmNX4ACAolO5jWilZq8CERhgHNvKXwA+5faXrCpYr2KeOM
4azwXrGomi/NmI1nP8rxtrutvhVMNSyeatVjQkjmN1XUaKKUwY03GD+Tb3gRvUuo3FUTLmaDPijv
8Zt1V7tPqbvznA5Ns585TFtWGVCLozS2mA68KXvpIF+1CCaYjEM/PrLVjo/AwZujN2XUYoDAZAqO
R8XM6jexfOY2Ut9PLFYPJcPgttfS2wrKLW+D1CoHVtt1vQ6U4DEGRfciE5lcmtTFQqx8570QBaZS
ru3xpY3TIFmNoZ4efT8nV0uFrLGdMys9eH4sT3ruOXxIyuXiNZZDr9+V9WRespggHVy4MpdkOjn9
BFapapwXVcxmT6mYO4mo580sq8/CMs1wpX053jpzwFFL5J7IN9nUG89J37YRY5YXcZAxknHjCAra
6fgtlb2j82HmUR3W44NdmNYLeiML2aS2m1rtCr9CFLlFwg9HwRu3ZC/sXdPXiYzWyTD5WG1HU7fm
I45oOkyfkkDW3bVzUk2VqZJc7ae5tmHhcnqDJMrhuKeL7bHJxiT84SZ5nJaE7ArOBk+S0KUKtmEN
6mtnaN1ln1NQ11a+JwzSNL+53f93+/Nv5gBiCxa++P96Djh+fqR/qNH6/V/8PgRAllx6tBbGh0uD
FBvHfwwBVgAI3LE8sAA+1/XfNz9QwE3TRNC1ffwMRF5ZCv3HDGBROoDtH0OM50VMEM7/ZCagpeBP
M8HyFZhCwJkwqljOn5vYcitW2gti/479pHFM4nJUNyVeF1yUIea75Sq0Ze4gOlOgUDzOovai7zy7
fqZk3x7dIHe8tVU536gOGF/ywBA3pGJgGxd2iHGiLn1ub9HcRtXGQPvprthEEoUkOwzqySxVDGKL
NmxH3uSRaLk5FVl2F4A/QTpVRbjDilYeZTwRBMi0WlMoBDJIFi5Az9Db4din2RN27AMPcMDZmTnE
5wLZ6Nxqu9tPfq9OdtQMn7NVvLuyQ+GJWvOtGKpgb9aifqfC3QTAJX3MZ+2HA414ueukiI2B3aQ3
85SOB7Ou3B1vlHEH+TPGzhb0u5TQfhOvm8hmM4IpVFuwuLy2YNynYz27wKy1X/ppXCAu9YZUOT2z
IjWvExHia6dVuSGZ9AKxOnoavXG6jOXo7Gs7ehnH0GdqmNax08sHNzPUwdWNfddI2RyBAKNkZDSR
yb4ajp6fitvIKD6iTiG1knzZergbb5hJon1RGT2woSA+TrHn7PLSKn4yecC6ykLr58LeUOuwbapD
ZIufGhDAFnfK+OpZ4UAPr8jgWNVhslayCN9tWxPBDDLIvGH1IoV8Aekkbrm1knNJh54EHx2TCEDV
lhx0sPZqAGWrYCiRF4GUeeDyRCQfg3kkWIgfpz4un8gn1bf+Dl8Trgw2UfmBjYYSqzQIALdQgbwp
Dc7hexMv20RcZOlQ8nMrubq5ld9PUztf4iE11+kM8SR1bLjSwhw9votTsSqjyt3NCmIQ0nDE4+C3
xdkjVHFOEVFuCeeT6U7j4X5oVLMr23b80YVuUa6gAQE9zI36C8J4RtPk4Fp7GWTDGalGHEavbM9d
DHeZsp0h+UyxEa6p5/EOIEtoiJh0HdyAL8Q5JLrAvGPhBzwNemaxasoFHqr8PlolYaufwY2RnMZx
YeNUzhVnRrqTN3aS9juey7ibDQmODj56dNNLiazfMUmhI6iq2UXDeBaKHypQfn1qgdo/JZyP5f9h
70yWI0eupvtCP9owB7DNOcnklJyK3MBYxSLmMYAAAk//HWS3TN0l/S3TXgstWlJ15QTghl/34zCJ
7eSrZoe3DYIipEMy90+dZ3z6s0cwOEkyeIIwOzGDGiMURxBtawePMmOhGb6ymMpXqhPXTcTys6Q5
j0WFZ35nJC52Nhr+j7yN5qt5KmG4+yrx92OHGICcPn4La9e5N/JIkJgMoh31OGG8rvJRX9ejAfoz
YN98Ffj52GzKCB6YJq5zT6Sg3s4tJ3TfJ8EMAZ8UAjacc4FtcR8U4/CC67kmV1GRo8oimk1EGEM6
b7DPeWUYwIoNeUt+jQoDbzmUJLdHzMmd0ltrVhkySwSDfwzmZ8WQsqKpz9olnolrhl5p7GtudJME
VXfv+y0EtaB7SnPDP4fOcOgqZ74bUQ5A74krb+CyZsNsQ36LSkS+0ad/q7QNohiWZGhrAv2Yy6K5
KaWyn2y7zd4xLLYbYG4YcsZuPAY6TaJjRbHz45S19jpEOnQmRiP0J6T0enyI3bY7afhpa26e5i22
wmrNui9ZVyU0bkW/2SZ2RvM4t9YnO3f/tnHb6kgMzD6WcvBXqQULFMednS9f8p7CoWQTpc2TIRpN
8sh2+kfEVv2zNJnCZkNooPwIa0K3LME7i20SSmSytlLY9fjom00Kjh1n5txDXB2m56ow3V3bVPHa
D5R/Y+KeYcHLjSgksb+JsK6+ObWZHDRppbUxQd/v3F4vTQOe/8ZDcMaLHRo/raw1YAcnzlr77vDF
IQVmPl3iZ9lCAG2IqyOmmB/xXMbbFmTgBpKlgmMjDViT5MXe7DnuT11ZnCXbUVC2VL05YAmvMbPS
K1GhBo5TMN+bVhreyaTL21U/RPPWjeHHli6KMkpVsJF5oDaDSNyf8bLhGcX0A3AskRvumcUqokJt
3WEMPCUG+5C68cbXhljU2rWa+QznJmRNWftvRGm5Nhy/IfQC7NJK8+mm4uzMDSvGy+ql7nteKGyL
TL23VgRqcqaO7GMsY5d96/yMjBit7VHbB0/5TUmwKsIsnsIQbuCCHSlNO8+mdWR6oL+io2dkm5ua
L7iyvXAjUvUwNnn8akweidqBShzNSeY+K6SGjd3G44sZ++1V6LTiKg6SBvJwHoUH7ptYRXvzRKeE
c57n4X6IU1y6BYkRfP352uO395Rpu1yiKSsuiXRPtzam8TlOjmFgnHO2yJyXu5qmHCeK14TFgkM6
+cMuDvpiSxiE2rUgOmHvyve1L4fjsiJlNYS5eGwwOnNBJbuhxJ0e97S/2wjFZG2i8hR7HbfvMRo/
ktSkCUSZ/vWspPhhiaL43oEQvPVk9yCd0nsk3PZsahfYTBi1CKCOOHa9Me+DQQzb1hPqWZbJcOX5
5cJE7Y8JnXy7Nk8X2hC78mEuCMtMRiyvUvRcDB6xe5ZxVd/PS5SE+I2nACk8YKS237C9jydsnQoY
rxWpVytNjUMxK+9UNml2ZafernYywKg2rmDffZnoKlmZpMW2aQVKU8SqeKI7sNnDTmzvMKpa60k2
xIba6GeAWWDNJjfZs+dCe2UDcZDgfE6J646c4fL4mwohvgqp6k0z41qmc2T+ImD4lJQVrF3Q/I95
xEvorRzPBtmKlZ85N4q76rZJrPdIIh9S/UzshKNxQboYx/Z00pHlPhct1YEt6YwtJy+1hy8U7tIp
j967QU+wR9LuHbUSKTscQrYMtjqKMRs46Mj3BUCOLQF4e4xknS/qcTEkH8bg4V6gGnAlgmy+CkOy
iDmtiVN/LWpANcRiS3XrFuTdYT7gxjVF8ZxRFfjIUJVfV23Ao96zEEbTMQ+yu7ruLTjjcXOLW31X
+k6zDyazuyFJggowecY+ydxyZyZ2fBLE/LadnQ2HGPWYjR2BqXsWW9ORng/Wr8HQbXRGw+Doju+S
zqk1GR+v2SPzz3cNbpBFmbKuIEJWOy8Yp48hiIIC8DNpkyiXPuTIIoYr6uOD2Hj1PP2oKK1/9yFt
mIy5H2UcRhteyFc5lO0uY19Rr3VldEctzWBdZjnt53OX013e5iUdk25e3TSTjS8jp1l7VGWbrPGc
f+LAt3GKzjQGlD4mQS9cbBx5dsfcu+5Ts9iNtj/vzKjhCTpGFodGiiZ5CDebJAjMQ+QY5leAvLjq
aTNdDT32Bopm4y1p2G7F6NFtIU08eGTUnJU0NSugSC4WIBuPIl/1OwSK+GBPUbQVYPOpxNAyx1oz
SHo/DLlpx4JddCsi8a1NzC7cWYNY8ozmg2h4IK1wJGRE1Hrrx9SI4o44LTcEZRe4QOiSjKqZyO1j
MEVDBpCKLpv6RzqUChdUWRVh+SSmJM/dq8gL0vy6n4Kwfhq14lPD0jsZdN+GFZPyKutI6lHmVVhC
rSuMlxuicbnY6CSuNkYfZT24ET39bIhcfY4hr5AZwfvGn6nfDRJgO22r5shCcepWloJJY8ogvRpU
0N4AOffAf/r1m8OV5+SaCqQJfD4Q3XYzsCraw4Nt6lXcTNVnF5nWTZ1OAZB0CyLryGHuVgz+00w4
a9Xifvl0i0ZG1CnMzTWsrHGLIwBiedk6q8wvO1wmDa2eYwKnFYvLUok0DgfAzFB6CdptmPrsTe0y
wtijLAkipfnB7wp3i6PbvjYriafc7BgBSBZsMYZMG8/XpbOiNLW5NvOmBhSm3FeJeXgis9qwqJbW
IpmaBaojn9x5JH+9Totev1EmcBdnwMxWZhFOj5hp4o3K4jRaw502YezG1HX0Um46Z6GjkwH2BxSs
JkAk7IADM2kN2M3J+KxkQ/HxVGbZUxwU/VvP6MmZSapbXc3xY+nNchcsH3ZUUtJMuRqnL88u4XFF
lBFhpZ7U1h8a84jY1D5GUWn2G2rhsv2AweaYy646g8Anftpa7UuXdNY3ixzPt6qOX6JSmCfXxjON
lcM0Do7dLOz5kM3QoMxrEZbNI5k2WW2iqKnEDRZu96FK2g8xd5g8mnmiic5IzHkdkHVN1+kcU7Bp
4qS+ywtdvGbwyZ+DbIz2AXpYvNaDZQMzV/0zi5zxU5EIBYxNq44s42bDK6p2WccSaTN1FWBoH8Q7
iyFSQX0LCmUD2W38PjP1MfEbnlx19aTvWxHktOaFRXruYlI0ZjvjKCL7ZG9lYFhbWxCsx1GXHpN5
zk5QRdJjifh/i8ufA+zk82Myje9FUM/PSczGd+VbPm8Oc0i9Nb1cvyISY0Cx1AhKPRPznaFr3AZg
jsiVqOJcLXOSM/O76mYsF4i4AIfsnJU8k+86ZcN6qLLIIhQD/YPz5zLIWl538hyGazJRi9d9xreo
21HgvIdT0H6r+zEo76w8kw6RVJ/DWGvxFCAwKBNw6wks9pEAiD9/Gng2xnsrxCXiU/PLv1AZ+rWv
pmZ6mkcDA9jK6Dnw9veDKR1BReAgbPpvQoTg8ZqPpAsIyMYUDK4dadX4Nf5f6SqZuNiKbud42keG
aJ+gaE8vf5J//g0X4tKF+CdsghmYEEE96GtMZag7vzJXmnYas8KxxlsIj97GCG0qRm0Y9VN5NIAZ
RPG7XTp7ldlXTu7tDLfbeYm1DQS1icO8pXZuy1vdh3NGPDPd//2L+4Uf8ftr821oHOwnQjYzf90B
lZZqKzOyx9um6W5Fw6xI25u6/e//kmXxJbAF4RT89QPwKE3n0KvG29SGn8h/fKPYVaLeXf6a/0mS
/0GStE0KvP/0jfzLavLmo9PFR/X5l9Xk73/oD1VSeIiSZKJ8MEymCSeFLeM/Gk8pLgxNj/gGvCB4
Sf+UJZ3wN8GGM2DfQb6YzTa66B+ypCN+CwIBIsTHJSDM/1KW5C//M3dk6Tv1oX1RoQp75F+JnHjP
s65M8vkgYuIzBDndCt9trJ9L4HHrOAbT+qeP599cssuv/k9X7PIXCodfq2fzyuHc/gKooeYk4eDg
kxiZsu6BvZtCkhj/07X3L7Z73lII9omNMDKw/SuRsfekqVoPSZHlWrofl/xqXtODnAq32ZrGWKyI
2IKmaDPjLDmQPv/9m/RCpOZf3qaFcIzUC/WZ9/wrgnIYNHUvWlCgVrBqomOEQD7pGvOgXC84TXQ8
XLFaIimLKwH+JU0thHO7hpKQtYS581gHHo/oOgr0jRwxVq5iizB3MI9gS+yc/29Ra0JCTmHMakXY
D4CAx57DY5eh9Vfb6xxPQ8ACkvM5rS8eKS8cNVel77XforTV+4gQIySC2CL0X7cOlm5CszPV7hOE
F57htx0R3id7whndO/TYoOs1HwE99SYtFUpjs+AdqapQL8VA+l1mUwVqHRZBF5GgJHqNKzGJzPo9
oZDujVZ0/uA4peGJBBj9BDSXn0MlwAwQfDfrIx8VQZwYk6C1Br7hOnv0Xt6mKaQNYIHQma51sBET
EWOvnXE8uiHruiK2ST0K8EOA8JijlBh7RiaBSc1P5hucPukhMkuAslEK92Ow2wdZ9tHVPIhp76N5
gAhhMW45vXohEQq5IJv9R74dIviS5A+H/2I9+FP7QxNGXMcCEhBNV/o56aP6bTAR6VFvK/PgjyHX
0NhFV05fhSffMtIDBWv6axwa/Wx2/BFtdvLVh7FziibM0G3cW09DMcvXrB+r01TX4amkAarfhFnr
gqErR4JiPoMgB6Gi2comKtYIvfa2bu38TEo/xE7ImJfZdffDjfjHmOQgiFyq+eKDMeE/qtyh/QGA
VRPL7/XeT4fiWAd8uWyvxs000LCH3a3qKiyjksILySobOxJwB9eY9gYG63M8WvnOD5L21uXxsy7C
WP1EGIFrC+ebRjd8aJGy6vd0atVLFOLhC1vS8o2Dka8po2BlTbxjsr+UrOTLxc4O8c6ITbV2Q96L
D6QEayMFQyrP+SmqpFI/LcA8e53aLoUgfBMXIgDFRXqDwuyWm6IZ+Fwpu/kQeM0QR6IsQ9I0ALfX
cLrPoDnaHxzj5htS/vrZHglQVzUXQ9G1rO/yqv+kVMV6Sl1KypO4mHeWwWeLHmFSfrV81MtPtGAm
/rkkNndzriEatTPfBKFMvXctfv9drsBvxiK6KmT+NhoSfSztyrs4+DLxgqkVYVrC+QCC7WMivXfT
1u03O4qGl9jmt0nemQIR26TYznXZmIAK+tm7orml940f5YTzeUr4onxh9LuodZu7pnTcO8rEvDvw
SNZTlcrmbfB8jle9uwAj8nmHDlm/I9dokjWG9zgFOsADmQXhOqjG+oNqT+xxqUPZStgBOLq8uSDh
IpAUFp0n3VTUVdDSfDMGWr420sjPGkWAzCvdrHjjrehqKrJy7Y9meuiJv6KskFrYe0gXP5rCZ8vr
4tIQaw1j4hsKHeFIUwtn69tOe9v7VO3Yr8Hv9e7q0vWedoP7llpVSQW8cubKpQ93Nqoti7RxuGGa
jTxMvc7gnjkX6lXrTvrZCjSOUZ+yx5VFKGLTtrO/43eI7t7bNpv/Grlvp4bqdqhDkpr8wrCx5Pe9
KY0Hel3OhjfcupwCd0EivIe5A9ngicm5JaPwGHnRbUmz2YIjjA/QR5JjaefP0nOtLZbSYTu4+ntK
H83WVcNnntgMmlWMk91NOBv4hHVJp59QXSgx9dS0llHcf1opOfo4legybUS2AdljmvNwY+kOYpGg
Fi5u4vQWzqy+McJG6TUrkCvqBq+MvKEOtIC6g1M1ao+ubaLSgplYc0LwSK3ji11Rq/gVw2JDIfQq
sR8kgQTKes+6EunWLo3wOkvi5kb62cgqhgu2zTCc4sYjBoZQdpw1XyTitnk0WQSRtcK12RAT2rJQ
IGm+2CZUZWV71KMlRlya16itITBx6xG7RLjzsfCcoA84xdbms/8hm3H0114bGlg7oHdEq5jeo4Pd
4DTxLdzXddSdSAuTBbXN4RgTEd8wF2CP8uA/bHQkfxCHBktPZoRIBCYG9jQ85hJ76rcZHL0zYERr
ZfU5GDM1kKlLco5hYTC9B8SwVpiLJoqlYhrEijx/o/24Fmt/8jXVAYqQm/AbOGdekKyFch0mRKd9
YDoLSIixUT023F/NjeYmggMoxyGwariubtxCNtfjjLxd2yatllMjN+x5uKrkNo6Rviv8CCvdW95V
43fT8zzCC++yUrH8qw5jsXGUUV9ZnT9/NGxdjrYu56cGlRDUugwP0+yFx5Jk0T0N4/NGRcNCnWlc
YBtFyc8do31BGnwrWX8/CAk9nZImi7VZB9XVJArUGqrcGmExo4UToYB6mn0TPmgA+lipN4o02hRw
zl2bFCTI4/KhsAye5ak5HtOUGkEcUgqYSxy+FEFskSvmF49CkhwDNdF3P0buTc3uCZF6NM4lStGt
1c76SgPpLVbg8xLanwhB/3Tj9jaJZnEKp9721+4IkJECIJsOXzfJbxo5W0dgSYL+zcTvruGgOm9D
JrS7Eh6qILJLIa8TDGjBOiN9+7Mpy7LYuKLyEY0yU7GUgSTUlEa3H6zCe0Mew99N22B2cvtY/iid
zDdvLOkquq6syoq9t1CZ5mFMcuQlsyYSv9AS8p1IPPUd3Em9BvS7zAVN+zBNfYFFRrFfDVTJ/msq
OMZH9EYLfn5lcuwc1Z3CVtZUxk0SYw6ZZpaVhDzlOkvBCwGrSg8EVJrvdhMYct01moJGxPXVZUTK
Muq6i8KaD5knq1NoRx4356b/DFJyT/hWbHJ3Zi4XhB534a+qKEjfaSM6N7lYroGcMUFEJnT52CM0
RkSqvGA37mZk8rNRNw1vN3WQ/HEUBpuYgnMoMLpMULKn5vvEubeB0sCXZGFRZo3KVPj78NVid3/C
8Cw/m0xkwcbGjM2cXC4dTdNiU2AM9R8nNpMAGBgYq62twEJlbGaPjvCrU9HNLJ5Mar/LeuRm3GVk
9SHmYZxNPMnDPSxr41yheb6kthPf4UHMN5XnN7d4rZdXAanKMXzG0qhtl5vyXOqvnjDWKg0JHhxD
ypvuuQ1Wn07j12pjxEAZ8LFzq4y5Ea3KjpejJZXKiWUML2w1+O4suCrV2iw7vV8iWNemynj/AynS
C02pZth6ayTbWaBsjL8hMqTop+JoEyXFVOTC+CknqEMavNQ003RY0VK5stJRwhXxIkSdunGKY04Y
5OHvDxG/0tE5NgCe9FFSHAHBhjvQXwWEzg7zOo6N/hADlLoCEgIlWEjBajtru4dimWhmIkUbxRfz
LnUH2IBME6y+3vtPB5pfhZbLa1leiSM8OhIINf/1tQy1U5dN1vYHl9QGO+l58O5Ady8gKMhN2mUg
TEI+2T42p3tBhciWXaRzmPv6HacLP8wKipZ0lCZn3LTfyPu5d4ok//PIxP27WPH/td8upqF/OXxR
5cAyEIA30ssvLxYxPhfKcOTBgBe6UrLyHzWxOUyfWXLHzgQsFZIy44PiF58DbduYPKeu8mqqP0hV
UgUEcOnm77/Ny5HzrwdfcuWUAC0vCoTprwffeGj5jaSxPJSl0zrrMISMKYOhPaGwqX3XDcmGW/O8
1Y7DgycamKCyhsOroK0XUonKz+hw7ZVT+PNhiLz6s0kL8RD4cbPFlTIfIgMMyartaRb7+1fu/Zsf
IojfAPGCQzXJ+V9B2d5gOE2hx+4wtTzTaCxqsm1bhnpXa2TLJgVSFyaO+FI2HbwpevbOsOyPIGte
x4p6uNRjXDI8Sn+HpqxvVGe7b9gTq5t0dvJr0yydd9slGn/TxE0FSyxJgmNEImNjuunMhowLuuRW
cqBY2rszLZqMuqlkXi2AbzBAzjssPfraTZjmu5YUdL3cYWx3MM6w2vxHwxP6C/Cm6VEr7rKecyT3
WPAzzL1jXRyx5BRHuFvM7ByWOZfEOf+nmYRaterikjvxZVafqrl9oBF4uaeEy9hOcO1bWCIhX6hz
rrM0lkwRqDLHCk5YqJhBLSQHcjbqhd5IVO7Qs4t3Sjpy/wqYllCnhZPHh5SCLDImiUXag7BqrofG
iQqUdCy04Jw9uzckhYF4UuyXOnJBlrVOkx+FPxfxMWek2UTz8l9EDPTRsliB8RERgQzI5jFxX1+I
Y6LAAsHTmJmeEkkgPFGU8I5j1mbkHzE4AYNklBeTZcJKZsjnOG0eOH1ziw1c+Qp00V/bleWtMQ3X
3ZomVuJaHQe3ANzGd51RyNylxCRxnnI95SO/SLL0/Sap/OGlT4t30S2ZEypH34KxIFrRadTQy2cX
5iPLoHnmw+ehY5y7DMigxYODeDw24Cgnir8OPHCFvRfUH/Sv1h+utpgNbaLPKy7bfOf0QXfPSZTk
LqsWjCAc+v0CaFxVcpahX8I5mvQJvvfL2a5KaB4CN6fGtTsXE7xIHDA7C5MOXAOS51klHJoYU/FQ
Oh1MOItFgF3Z9QcLccJELiesxuL0DGF35gnQs8J7tTMEpRZH8G0vUkT4yOVuAugMXT/oORlF1GQJ
XCYz14gkBWqtJov/sTdnSH9I7W9BiXeJinZJcB0HR5XwTGwbzPSMRDxypnB5hCYlt0tP45kvaGL+
NkKJOFkjMgs8KhLzVtNdpVrgHyAmuu94gO4rEPhrcG/qhaA2x/tRp/tgUYAoNGluyxx9SJC6e8aN
Nn8FXKXzNg3m5i33y3s1CaiEQ89x2/TiOws82or2Yn9twbpYV8TrHi6veqLa3FoFac0Poy6W78AZ
sWgsl+q03N/NHLxsg1jy7mFg3k1dmVFUaY5sElSKMrIcXlPwZtUmmdz2waTODzcQ0dHPy7MYIwxA
X7QefZ2T5oCn043oOo7PR7WIEjX5xus59tm1K9S1y8/QxiNOFVPVmodpYAt/Ydo5UrcPF8Wncvj5
lCOxZJD7GMJLTsEsStND4TJQFYC1T0ME7/IiDxixwcfgtpxsERz56Bchb04DvctZwa7ZJX51waxv
Zi63aj3pmGFknNDCghj1ylyIgsA3Aa8yAIecUxjJBnBp9y1m8ENSEabD/Ubh6DTzjkwanxBxZi7B
GqTykx3RpIy0Q79iMxg4NjJ+ghXC3bitSq6YeCq9Ozv3vUcGHjh/0lfytWdfW3EPy9tvs+MilHn9
2P6IMxQXafb6mQwCuo3dFUdjwS0C+ea2xok+gpyFUmMEPM+B7C3wyjnl31TaiD3tzC3OWTrlLvrN
5SE55Wi3VQ3EwjCNn6a55LYjYfD1FSXDEuGyfPf7TxOHwa5ZQIpVDVKRfEh1amo737R0FpyCXrKw
stDQWIajqYEbrk5j6SR3yuWktY7Nnpu7AfKiLsL6fSK9BYe7DckJcp+tRxhd9Oq23Q+zoj18zPPB
2kqOT1t8BEgVGdf08ntuce0vmkwtrwtZoEiGqWDmzTv+OA9RfZ3iLX5KFtWbuWR5CnBAe7cCfhLu
PMjPAczdR2KBIBVDg2zULb8f1oIHjjqIkT5vJ1rUr8t4G4QopDGx63M5KlQkl8ekLyz76fJssHok
4CGIkzvBLR/dCRFVGR6U0djweFSM4AnbkDGk1bn9NHbYHkKWamu/ZhJ2OQ6vEz8D24mbdpUOfJEh
AvFRFyZBP2eoSIIyxJbLd5AwHr6BtO4aKq3p1ipHUKgsTNWLHhmTG1aTJ7Mu7Ce6W7nZch/7VssA
PoVfLFxhbvsXSVD1iJaB3YAhBeu3ySbGT8ndBO6aIWGFBLBUoeMynPQcdsolv9FT3X4gH8tFoU1V
v19Ysv2IZuykEUeFnsHZ8SGv2IjLmIIuof/lNjsJPg2UI33d1W78yqleU1tul8t5Qk6oUB34jw7R
5rkRTO3GPCJZKKn4ME1ub4niOspD8KymrxrOeA6/NcOMzhNmwneyM2V6rFyvvRqbAhFxuVU69PIB
i3LyuznA9AUxHUcLS8Wt04Y8HxIkE67JDnW66oW+ESFkS7xew8+F6rwHi1GswAlw4aZkQLCk1c13
WXaMHC0ogyNWGQ4xTZrc2aJ6V8rjU5txhB1taJwj0iefQV+YnIbwTX5jKoFMPEwEyFYF9TfMLYOX
3o4G/h+82owTdR0xQdKysFEDX7gmgHWT20jql3+8XJgaMJy1Mqyh++FhQjuTT3GP1dxP95MNyBQb
ADHMseaCTpkqY+Fxk1Eev2y3ERA9Zy+dbxp/5kQ2QiSaZP41uHPtbxPJAfYiFAuwuq7NyXRcpgAN
GlltGiI6e4QE3vF4FEU2HobAfZu7hbO4bGJ6BJUtLnj+srwegqs+Ip1+GVf/t6r8D6tKi6f3364q
KQIjiPLPBOUff+AfCUrzNwuwpLUwswSLyD9WlKH/Gz4xjqGIuSzUoHL+Mzrh/OaBtSKcTUnVUkTC
qu+PHaULRMsXSGgsFwlCLH/ql/jk38UpiU3+9UAHFZonkINKzDl0OYQuB74/UbR02fcKMRNAaltO
10YmYRnndn6eHC//LCs1H8lJuwIyi0f+LNdRfus4ZfeWZdxYeB5J496KBTnnpNHq3nX66CWfoYpf
t+k0/Uh6TPjHZQkWrQkYOcYa+iAEASsKt9FUiBfN0/Nh6BputZ0uuSsmWVB8KqW9k2qH4CWBd9BB
SexQSnvO8RobCi6s3hmPCWz8I+7GYpslTouvvgo9KDWl438yphc/K1McY2iOtxm3mdc+bd1zHhnD
vGGMjr56Z2ajYKgbKpWRu3WVZm/oZe2HG8XqdYpb2HVaJl8AjRpyd7HHGq+bxD20yrDcTNqR95kX
Tzez6CiBDSHVfInSQAWvMmyEQpXxrTJseiO56PEdcnJIEbQc92QnWU7bYTYTliMOkHzMdCQdCj+S
WwgoyZtF/nFaowwHe7mUsyDtEFnRFrjtwRuOXk0J5SEdi3gPdSK48mxX7c16ahwCYaX/WCYxPFuK
SQqx0hpddwVwdeARTniC1Ilbh5/aMnnuoy4KggeFGq79sOvXdpS3V0OUZ8gLFkxpKq4BTLRTeN2B
qV95MFoqEuxNcAuhl2oFwMTDmTVje4h1Uh/AycrviREFPU/+sqh5qvvNY1uM/ZUlAmNdg4R8qMMC
GI1BDu7OwnXHIMQwdpf6uiZ75gn1rRhgr/iD2wfXJOYZ9ZNZTxPGLBFekUuK+k0MvmFbAAy8w6FM
j8fEvL3CuoyddJxILJip7K/6jPlm5SdTfB/0zRf7VD0czH5u040BfekLtbdwgbHNBZlAd+5/VJ3j
G4cIl+RLNEzZUTlVu51DnS1MdV99NFYY3PtjpzZ1U3m70HA6scoQG3ZWHbIcnWgAu5t7GWcvrQmK
ST1At0zBV1izQT0ju830zIEiuScJwenqk2/XHl3OSQRB89XkVtgRT+bc6Rqwly/K6DaWOOVLq8bZ
5PYKP9vo47637Oc44O+AY7Kh5+rRlVNMfBT/zrq3LFUdospaMDtRuaq4QtcqtMWV7qHTw+gsubw5
9GpOEk2cjytRAZJ2Q+IL0myQOllC7bIk1ytDoD5BMiL2j/q3KXLr2u5DzIGmJVZT7Z4xzBwKzi2n
uXEjBpDOJA9ImJZtLp/7AEuXvYZLhX0VdPwCXY4Kt4ZXa38j5eBgdGe1wTKsv7LLrtymmRbQ8sPx
NMBi3oxEf/ZkgQaay9GOrn3ZDleYYcuz5pRE+rT2vb2fVcSwQvkwJ1yYeZ19gVx4Rptc+UWQfwYM
NxuQx5SbpZl8MtAhbotxEmtZoQClk2c9omhy1wqwaq5CSUWrScU6TBpsTtkYB4C5MYupIb/Hn/sS
Muczo3BhG7VzyPr47GNRB3RlZesIggz6tKm81QTC5dDNPq5yRmI+7Xp8AoySbEylw6OgCnFrFz4x
ADuzz34zSOTqOd8CvPWOxEhKgPgh1sZ4ycN6SzK2XTKyGovhq1O47jdRetmGMuECWwKpWjH04kkI
krbNJXQbXgK4lDVzr0yXXK4J5pQujyWta4LLx3xGgndesrxseINDveR7hyXpO15Cv/GS/42WJHC/
ZILh4NM0RX789jJxiq4Mrsnaf3CKImsbk2CeloSxt2SNCYwQO3aWBDIs2XyLarIU68QFn7aN1kKb
1pJcTi8h5uASaE6XbHMCMfGUoobfZTLAcWiSgVZLGrrsyUWbS0I6c8Ww6ySp6ZYF/31yiVLHfP3f
MsJzNgrarbckrq0le62LmBT2kseWSzJbWLH7KMhdP2AYiLd6SXAXJJBuFCu9Y2a6knl0yXoDqyT2
7STp8JguWfCAWezDWfLhSIaEy5fMeGA1EuaFZ91J6VGMsmTL5ZIyjy+B83LJnoOM7E9mGKmT9PCk
mUtGXWUyx/YacMskwG4tSfZ0ybTT14qZIlck3eMl8w5kC8UlWpLwZtFADV7S8aldRM/JJTIP9Vm+
s7oHxDwvmXp7SdfDTGqBoRC5L5fsPWLV/OQo8vhNlBHNLy4xfUFgnxyFfZpJiyGK1sT5WSln/N6W
jL8/WI9YQmxQjBAA9IjFZQ3sJ3ltFkKAs7ACkgs2gBtTe+CJPn0kC1XASRbAwODDGiC2gAXXdmfA
h0MPBrl/6AcoOVRCOFbfAzgg6W0T7MDyYH7TUDSrA5GkLn2leWyhw/VsnXkS5SZW+blOMF9XxC+2
g7VsLR01gfszp/kz6JW/jXJdrUEPcQtOOFQqMETLIjTRw340y6eRbPMe5AN1QPh9j3yVxQa6bvHg
NLrfsMa9GhAdNmzU0t8NWP+bj//jfBwswvXfpIv5nVWUBP11Rr78oT9m5EDg18NVRk0swEmCxPz7
/jEnWwzDlHQyClPziB8VQ9gfcFnXXubkECYIyxzicUsw+B9ePv+3pRGZnrbQtwOsgf8VbdZ3l6Lh
P+8YmC0FbkICzajTjgj5m/48J6d+ShLTksnVBAKCUa6pvctMdN20gtSmnix34w7wipocpRKItYfX
HAKIByZNkgU7dKz7onWAaQ05VrjRtlD1PK5605wegPCV7t5iVWs85KhQry2Mcm+twJqyFIgKOqyU
LRWhlxKeSRERPFoNpTnDW6WC7wQGROBTH7v5OFtz7/Lsr8MtwSCn2yq6d5K1M9YIDjJqgDIFRvs9
5JH748Je7IMQ+v1sOhUTfNFL5sJloWzFo2uzQ+1xMTGA3oxYlFalGs4SpWEnJEWbKLvKdPDoW+lj
k2X6YUr+j73zWJIbybbtr7S9OWhwaB+8SWiVkRGRZKoJLJkkobVwAF//FqK6rMSz27d73hN2m7GS
qSIcfvbZe229PdeBkd1mkGi+xlGmUTbgDdgpclsPCG7F5S21S7Cbgaq4GxXjLqD2+2CUdcSFz9vC
BaupHCmiYmOjnMNiCSGvt8pIxGqw4ecj9BovEBYMkH91+iQMOtLYj78HyBiP3DDkihYl89Ihtez7
YrRWoTAuoTM1vPEdd62N8KyGUksvpqulZzNXN1snnmKnKU/VcnDDT7ofyq3FU3RJGDU5inlFHnGx
ufU1/uxFF0bBAwkS66zC3ORr66bupKt1xX357Jd19ivuHbnpqQ7fNDYdx0HtNjfDkZ+2D4hK+FQg
OFqIJ7DhD8S1FwnMd1ETNl6WqX3oVQF3jHaip7huzBvXouFolq66RI1O9U0SfkfBDz/swlEr/N9H
/A7jyobMj8nQh47hlNq1Z0R6SuskI7yaNmfDTMJly09k6cvkWqdxe9aGpFtGvGO/AXDyYQAaw3mk
n2pVDjaePZuvVKNmgouLH3ydPBe7XOpVkOrjvCA0x90SFCKUhqMZVvph1LsfKf/9Y9BZ6dXFuhiu
QBXLm0sD19VjQiHN6sck6elhO1sa6eS4xByeUHaxnbQuv+kGr2jX6dqTkVjWcUyNRVmb1oY1YvNQ
DOb0RqSXRkcu0+HBikOxonEprRam2VurCgl8SwaH3VjFMGPK5qCHzkPfNxWAfYcLHjeHeOnFA4sf
bJXQQHgNUimG6N/58IGdqX3WMHeDHrx5oGw3vnu0erDy0AEBHHbxJTTrR61Nn7EVyZVMrRs3iXSd
eyWOHNfdZ3HxPM69wDDO3jO3Tjeg1HmKZpFxtC2CpNA8j+n4Qwsg5xWgXRZTp79YnYTxOUp/V6pe
wxkmGYq7MlhxMXnjMGwejTIbNhoB92WaBPZ+rBrr2XI0RSub25BBrlkowd1zYu3gkr5Y0CDwRgFK
te7crN6m8IXJsBymNjq1WYvlpoX5DP4297FrAHpawHnLVsSyMx7gZbRJFFdgi1TDzfPN9Fp6drCn
JZiaMAJWe5bBwzUb0mmbtwldfXjvt1MyOA9W3VMewURej5afrJRo1FVZ7TMMT22nVaN9VpYIc95g
RWMpHayoZqVyVQkibpfRV2Z2wupxzmrve1EV9tpxJvk1JuCxsYw8odwo8i+j6UWP3BM/cqskeAlj
ZDFF4sMpe7tdhLXevjc13zKFV+WqLlPjyA2DNJ1h85LWg3TZZ1ZKVCNMLyPH7iIcOO/SoqZGAz30
feokBaY+53PP2HGKxmF8l+PA7hBTbvVU1bBQdYdqJy/PHguYvxT8SSIml8D2wbGWxJu2BGXIbeBM
w44yxcW+THoKh6Ic1wszo7y1sfurLIhiB+xPNir0UvKBqAIV/aH4y0onzwp/yYqkG8jAdTa5/TJy
NFZnaN2e0WabMaThgcOdZPKAByMdG2Htxj5vD1muhx3PFq36TJg6xkVoxbRWDqEyiPrUXgEsuxi8
XdKRZTwNVu1cBx7YTwxivEUSxUuP0GlvvzYCL2/IbqvBrGra31te/dFSdFVApFrzXWuhnNK9VfQg
kvcBm3fAseUdqtHXNq2EELTzq3Y/RlhQwrRLn6isQsGoe4obQ8QXtZTAn95Ktp5rBqxsJ6Ig/MCr
r8sF7XK0ZgcMq6fArFFL8JOjnEyq8/fsPXl/mH3fL+CWg/zjaP+VJxYpG6qZ1UML6uYyckvXVy6F
CAhGcCsBO9pgzheUTncv+iztVLUevfFMhmqtsu4BGmX26Pe2/KUPIbpQmPrmTaOu4UVLkI0y9CMK
ZyFOzJKSfVeXorvS1M2iUzDLT3bR77NZkELfQZsa7zqV9PkpkrkNveduFrJImaY/tFiP4Sl2BktI
p4zUFeep88xzRK7LuySGDQiVxHVLfwnBMwz29SygJQSULA6jAGxpkveXAXIVr8ox1C7RXYEz7mLc
XZZLSxS6/q7WGTKbwNlXyQ8LXfhWKno/mlQZRMByfw97IoOiG/JmLYu2epzu+lyjGm9cGJRBZuvR
kPpDmYbqzVaj+uljUn5HpYRQpMVk1bCyBahX1agdQKj1FwpDCWSaTa19WvrYPI5UzVD5TZnUrnNp
Xtu5mirfZYCZazlOfrcvBQreKo5ixBvpZvFL5UWWtQAk1d5iC5AGS3t8rU5bpnvec5RTdIYOQmu0
hmrBVy7Xplvrb75sfWudR3oyrAQrnm3HjvHmy1LfVuboLnPoA4DEPQvOqImySCC3x9mfGO5pVG11
EGHrrJzSwpPYz9O4wQvOTUsoaqCn15UOpZZ2t3ZthxTnLURTXkXXtKvGtuUp1QBD0U9K//XgxuW+
ca2abV6a129JHbfkfoOuEctuaIpXXM5lvm4pOaloUqumn1Swmg++DkjCNJzvVhDKb26YZx9F0BQb
E1EuXXHEo+KMfQIBlM5UTkR7GPV9RG7lQWKheO/tOgVEW4LNNgJ7QsM0R/M7Rvnw2PrCfJYwVLEo
ZuZAxrXusawXRrFjmcT/TaYu8XaUA403L2GvtiQ2IT56bONL9K3ynaBde7UlYNxlPBj6W8fQ6K8D
nMO8lvSmW0CjFz9kBSJi7WdOoB3ASvqvsCTzb0CCnWZj5uFw7JqO1Vusaewo6gbyjWsm+zhILvrU
Ra9V7p6DEUktxMnZe9oahjGciLGVV6uV+rkD5bkKZAZRxKYN4JESHW3hoTZvK3ZI5cKue+u7dCeD
8vGiDJ5zi7XWIs4U20WhmWLE/RnpNEQFwblpjWmtaDveG3EKsdyy29WEu2zT6Xp3EsA8nA6HZRgb
s6jYOe5PJyZFPjucwlXitPU39En/u2MV/qYvdFo4+W1OM80XNQGVNdkHXLPAT/s26cyoDlgzYXaJ
f5QQXzG7zH+UWphytJjqocAA+5IigH8l6xpu9cjWmA/87lSDZyBQnTiz1DLDtnTuiJkKDh4tdc0m
x4Sz8yKJqpIbQfLaeC4SHkN9j1Ia2eCsy9Jw1gBOpmOiifKgiPCc+A7Tk2FF0ac/Re0mi9qWRsmq
3wTSzPdVGpgrI5leyhE5eikMUX8E7N8u+BDhXOhRvf/vFunfYXGy/5lhlv9iSs5/RB/53xZJ94/5
fUi2vsybH9O1AGf9ZZfkeV8wkHEDw0V4H3b/yLtZ4otrA8vUUQLJS7JM+mNGdr+QniOdxp34t9H6
P9ol/R3DZWEMFHwVdLJwanmE7P46I3dMa9EUDtrc7wZurkrTDzumVZQ6Md1AiISnjh+oGeli7mYf
QxIY4uSEdfYwOXh6lqD7kA71qP/hdiKDbDnk71KPqY8LZILdmo9i9VL4vIbzKX/PbB/nkSOMR5Dc
Dt0pTGhQGoFiL5HO4Dg0MnWogfCeXLqKbvXQ9Y96/5EVNe8ZBstntun1W4HNS1tOfZpPDCTl8AEA
KxsWlB6NE7frgGaTQRIiXpiti0m8dKqEPQc4P/hD89Z8pMwS3/oYwb+vBk6AVHYPc1OLydniTwAW
asOz1nhKXUZKkJ2US3uxua3wMMCiCv3wZMZu7615YEUUkuSpA1lUS4rPssFxXOBiOnfNiHXNxL0d
yEZ9AvXI36w2IkDFZQZrhUqq61jGwYcRIiFGxJYWGeokD6hySae4DsrXU+eJ/ryLbbK9WShvqGiK
wqWzTYcoOXtmNlyt1Jw2s0Y2NsXedRXthxVjYp939E1a41YZkXsRVUPyIzYzwk+p4DqWsRixBQCC
Nm6fzBEGetQ0zdpSo4lNrcQLlJMLOtht4MIlnLoj/YXIclMjqkM/IRYviFvIAMW6ck+enhloe9qY
PptZ2T11VsJNqhP0A1NjLl4jN/FfWw0SRqlsChRzqZ3UBFa1BTa5KKbRIgnnT6cpEN1LmoxltZz7
r0/Kr6tj6FG9TDxnom19bDU8FikwEWKZ6bqE3xTj8ZVQMQQchgfG2VosJBVoH9WdU01doL0NoowM
txGr5j2OaYqb+75AMyaVGVxyT+aCTOIY3cIyMV+MIIuucrL5bKbu1k+Y7uhTr0LrKIyYISHsinDH
KAxcegTgbrR9tVOj6G9BmCGdU3P4RvylZu2VyZ+qVm69cXSIOwthYulbK6z6N4SfSQHBCQrtNQ5M
5xJaERNT7yGrs9WYkk+rLEzCbCGNBIE+ZStpw2zBkpV/5feYfGNWCy/uEDcPjRjZKNRGL9eiUMDI
/NwC/IThasXLtfjqmZU+F/wWMO4r/l4UgfVQ9VaHCwb/8hlfH3IC92re5a8DmRZydmkgpcWPZ8AB
S5FEj4mqPBTsIdsWz10/xg70Izno6SlHBctbLp9aOwFLhynm97RH3kbVm+MhtMN4VynnIryYK6vl
TkvsLwhQVi2fiE25/boZuvTN99lMiNTn9uR2QPKWSWkUgKca+6ljd4rPJRJIzdZY0UAQ6WeL8frU
YtDckla1F0S1qNJIKK5HwE/WlErzUuT9cvObAfUrguv3bbiPqwgVenxxIwwocmWVDPNP1tSojBEX
t759NrDG71RXP1tcoa9APOfO+3lCNhmV+yB3HggTwHGa5+h0nqjLLhuvqBTGHutjtSCiGrDta9Kr
qk1IYv+cy9kgmDJduyW/SJPxnU7LaAEF9oxzET2QCV9n1O/jA8QI/iVTq7bdrAZIZAFn1gdshII4
RsSil3ghPEHM5q4mzLpCSPpl789ag5hVB3fWHyKECDkrEnRNwc2ZVQr21j5YGk7rEQkjn7UMf1Y1
kvFH3fTHduJn6Lf6Mb4LIIIt1kZvwm/DXR1BJvFcln0Zwgn1DOkave+mz5qKj7jC2PfoqDi+tMgu
kB7ghIxHd9ZjoNg+kbzIFtngtks1CzfU4PYr467mQPnydrBZE1hciD3db7oPClAFTOxQm82xncWh
UXr91pgFI9GMhIosYtQrVybhoQ5cK+LbK6c3aBrNgxyUtWFVsTB4GR2dWZbSg9qAazVLVbhxttBZ
ta3FTXfZQps4j3d1qynYRXiz5FWNo7zBnIB8AZMqvSazOMaW/YdbhPohiQJxnDJZrbUGjsSytAcx
H7NU7yw8Xn5fXWjsKzoXi1U1y3HTLMwFTjCeKZWHgYb3+duUBB2MWLBRON+vdq1VvCWQ+WpUL5QU
pD/YYtlTn/r+lQ2LtQDASFlBoY8rk1+TZPZY4akKP9LB/whnadGYRUZjlhujWXh0ZgmSWsHZa+Ec
mlmeJNTKya/pL/YsXdqziBnGg7+UDl+pkbifitHixqLPXU5YrDbmOMlNhxH0lwNd9jypdTOLpaq1
0E3rWULljNFOcRuhq1ZhVt3oykpX1Sy7mrMAa89SrBya8NO667OyaJqlm3Q3XoTpWRI4xIMxE0Fm
aTeaRV4h9ItLo8lqljv32SwFp54pV1o3y8NKvNt9zf1YaMlTNovI9iwntzBpNs1dY+Y4nPXmXp99
uG6+Yd3GzGHPRcSzRK0h7R7sRo273IuGvdPyiBySydlrKXmT38IB/90m/S/bJMPkCfuv7snnn+of
h59183P88z7pnx/2OxrC/CJ1A6OUZWFw+o1N/899EtQI5nPTc42Z8PBnNARXZdMRLI3gzhmuC+Lg
j6uy90Xyz+k6f6NbgvjQf3JV5lb+t3USbArs0x62Ec9wLfF3Yq1R1RiVOrrnyA1G5hL/CcDugLKW
Y4gidYQMVvVPASWAh0KHW7jvERKvYUkQcZvEYq4IJxuIZx3g7NKFv0eqhfe3UaIdBpzO3Dz6Rt+6
SW5yd65iwgEaJBd0JZNorO9/HYzcfnXy/iNlTAbrln3tK6B9bVJM16aWX5mnITjmZWItCsyquMEF
u96aMoyHTlnENzwIrDfIUiZIz1Z/lQko/YWmcZ7nuUoOTd236yLzoiV6IdcCwtZry3aHczZwgxCa
EDd/gjyZNZr81Rg1zyNuKpSH9NlU74M+Rk+yhoRm+V6060k1cjlZxAvvP6hkIppVu+F3fv/RUtPm
+l4leoDeST15W6Q4gGVx1u2nJLaWrtnxgY2tGoMHRgkW18lkJl/6eKrAe6aejrGinR7QkuXSNjBK
Ux487VrVsELSOj678BRV4zHeziZq5VJFBfXnYStre8FUjadVISXu6tjrspVRBtpb18GZ8HAhzZQB
U5xqr5H6VtkifR6TlC7JPujEK4YKfPTJoPOvUSQ3PHplqv2i91QuEb/8A7md8IeWNsO5hMS9vX99
iHT1nlc2TNiYP/dG2vLLuLvVXcfN1Uavu3wLI6MnmICPOir4IaPrQeOZyPMu3DYyToEnOqwx9Psl
6sTaKAx3fioglcBKr03Yoi4BehO+WAGvdAJurBXJYbKKfV9bLZmMuO82bUTTGM5fz9lQV+XpW14q
s0E547Xglckh7oBr8dmjJQxaNjdsVUFvkMN4rjUzfQrLenytyrA5ebmJtjX13iY0jdpZIe2bVOp1
wRGFNHyJyRADPBttgKn8sj0nTpxF0trREg2Y4ugJx4g9GU2+tVndLhK7atXCkS1rvpjn+ZSrcYvc
DEs4NcxfyjGJglJknxXco6eB57MRR8lGxnobnpOUcpVJwinYOIVjIJdaXBciVgN14cYE8JLm5hPO
Il1FL5fJ5Ij1VvcfMiejF6cPlLcV+KQ2dRqasDu8ZJt5g1YsEoASCHpUyXvbROjNE0+cVzI33Smz
uUN5w8iWt68U1qNu0iZKrdKHLCDjs8SJ52zIjLAYcI2SDhgmqQCIB0Ne59WP05QWl8aZsmujmc5G
jWN2wYwscDjkJCmNKlhnrmPtJvKEa0Na0yG0Kh5wiaHMpUpt89sAawUK7ehhsquxdis0INaBYPhy
g2qcpav8ZJO3/UD+vJ1Tkn48LTvVaNsKz+ZDxzz7SBUGwENN2ZfWDow1oaz2HqfUiVBj6aTpTpPW
KaV2q1spbtKv/aRFD74QhPvR/LHVFqyO+NVPJffknIZZKLUCRNoC/x1cVJ2P+YCwy5tei+sh35GB
ZCkDBi0GNijCdRf2Jj3tST59G+xRhw7Nnbg3CexMelk8a449bo2KWltmbK1ocbWVurbOx0mwV09b
AmAhtUNc94E843ri4tfhblv1DqFWBZzwGg5T8yL5/s295U/4AwnbsYCDJErQwI+hHY7QRFikeAld
e7kNNF+vum45hW4h2DCV9bJOjfCr4zKE0dYAndQgqHPs2zjBXV8Dj9ZjwwHR55TkmmU/QAQAp6lG
JOFJr9Z1NBoUhFfuuRg77WsCtoTdpcFmCIpyDFc8T1t8795UX2ovSQ5u3lNYqzjMDQcVYNU4nf92
P1mqpPV/ySFLDim3qRWkP6H/9i4i72A/Ddysnsm9eytH0zlWe7i1nBojT5i6cPLtgFMfS2RqWLwd
lHET9vyJCFwMK0qm+UpYrwK50FWP3qM0mZ952o/npk7oxCyKqeUOmE8PuP3t439lxX9LVkTgwhHz
P8uKx4+8+fir9ea3D/ndnm59sT1Y4rbuUacjDYFF/J9XJaEbFPxAvnA8xD0CWLjDf7feYJD5k9UG
Dw6XGIMErkBS/k/uRmiSf70bYUmXKCKeKeBzeYbjzFacP1nSK7/10jgYnGNGzh98Bske4j2CRVS1
7BqtbCvA9myR1CLJzMI/F/mI/7W2dY1BcmqxhD2lwJe1DMeLA0dvrU1Dbfk7z8dOhozWkzNzq3Qi
TxoSJnY3Wc16WJ1bCtAhXoyGizWXOkdIo5u2STPn1FtV85kE6krhmct+ztCIq4WOu0mBQXMrqII5
njE+ad40idPUEgtaVlLkqPczpX3aIqpTHp0PUBWWcaMzU7g1nbq7tCKmfIHInzzVlS/fmnQyGeJw
vIr5hheXRyevQ/TFUb5ywlsFn2J0pvUgUyPaYj3Q84U55tmabkXvMaly561CuVtpslDvwDKxezLi
bIoOfBXrDBis5NTgYRdmqBFYLDT68KaMFA3U6HengWBlNCbqoSgi+VlI7zMdxrOn1zHPwISubP7w
H/rOMR8jO9J3Urpi3cbmfGHRM/4bU1bXLibEtNTHUV+1igDQgj2uhITVFfgRLd8ZuavZ/S7XpuzS
sU97HsKMtQydSFuMUeNVNsZ4wJU6C5TE2DV2KhCfwjSOfvB6sK8xrCNI4lxsHgEH4xmynXrXFINA
5Wvzr+Hk4n/3uuKCv9Vd9jAwMaN7rfFg2b3xohVpQytfZZiP5J+6lSRQxF4KE0cfienIdYqNVNRZ
3VoYOdnq2YqoaEzYmIo7XmrFAyxcv5retTErN16U8iSkSZjcmDF9ol66IIlE+TTRb3TutKo4FVrQ
ZVtr0sbHoZucXgDw7blGwWT5/X+RgSyarDR75nsuI52NF3HzHtBMfYghKKj8gNSj0mLltn4Vyw1D
KXM211IOaJgealrrIdv4z/+eqP/eiYqV8F+eqFxJus/kL+Mnx978Qb9vaig4IajGHDkndIw/Qj+e
/GKTBOKYxUIIaO5PoR/AhMKCs6pDA3BA7M6F93+csESQOBfZ4HAhmz/qPwj9CMbYv3oZIWdiimQI
NiWPgr8j/EzHDGvulMGhF9iNEY6Ee1UimHiN5+02qghb9Pr3WFPI7JUFMpaqQEmzZ9/u8Kn1W7MS
1RapkVrIP/0YL7/ZKf+Rd9mlYFxt/u//YZr6/740vjmeRMzutLDrf18hDQ0dagn9dHu3B0z8KNEP
H73J4aznkLThA3S0SgtLs9ZR7S/aAHFbK3v40qQV/B9enotrQ29RVa/L0c3cl6nUgjPGGdh1Fm/M
tyxk5V/jvWQ2wgmveavUZpCa+7q8RgPk0mrejq7VaWVx18b9KFJl4S4oKImpv4VjH+Bb1rIYJ4ud
VvikmhQgkNugTXL/lAd66cW8DYrXA1M0p3tIj7BUnnmZhNN9k0UJ16ausn7BCZ6yGVNx9T0bM50y
U5NayN6CPgy+B6EOLRBhcNP7Rpge4PSnySbqxzRlSIBTRLkkrYqBYifsP1P7rm3raKoPVRALxj+z
+Yz0sH4EojCsnLg5wrY9lDDsv7p5NMCjpWPVbboWYHbYHwat11aRO3HipqwUzpVljqc8oJYtgn3P
pkIUN82Sb7oZNwuNCrkCKFAazsy10l3ona0eNFYQV0wFONrccGzWKuqHU+BOT3oXpI/12EUUdUia
uRrliGDjJZr1vW6Ah0tmwMVgU6zAk1mPnJvuJeUNucNcgrhjnOknl0IDHEHJA+a9xvwWB+zl5wg6
40+1JmVibCqZqq8jO4RFHrLSHpzSZt7L8k3ptmGyFLXTLRvyQ+sJ28JuMP0S8KEEVzHfrQdmhD0h
ILUUVeBc+alXR0o+6k1MQ9UhEKY8SOF4h1DoabDycz19LVvRfC1cUieVEqTkk04rn6ommnCUGsPJ
7HX3R+CGDmyotlqziqOawujbZTr29dqICqZTfu7WZqoUfpYyKcOPhJf9ggF4WFJXhoGJU/+mu9Bn
od/2R1s13Rpvi2RTEaZrMJ/5jC4w+YZa8xa2Wc2ycTJI70chL2k6nP0NyehmXE7YjF4RtawlwCWe
pZ7s1jbh9w8jYG7J4nH8yZjoP1S42lYetX07DHbsZgl2O288iSdco2jre6N34pqRwhzD5dTOIWKe
wCzeXLtpvIVRZa7Bqq0CgAWodVylQRpMeFx97as9NGxPLC1t95Kl2lGWNia/gZ/jvgdUDfZApOEp
SJz8iGGNn55F0cXS6ucgGtWA6WjY6D6eb33i7FDgwaG8fZ1UCeIphWMO5rpKHmwWzRuzoOrMIFLO
uyv06IoLuG/0WwIvJmi3Vqqrm+O1QBYrnH2Cp0OGavru9tOw9lVj7SU99gvSaAT8SkGhByeheqPL
16sXpeeQ28+CKRerJKqTuQcNaQFHY+2+574ruxUZeQpuCtj2/ZnlpbUfBK6ZBQ0voLdE34bZaSxI
Vi1IF/f7InAKGydRStAwJneGeblw6kWPrPLIXlJdnboXJDvysOdKmjfpo8Ubgx2sx1xMgqPQCMUI
bKwlgaOzw3FwzFAZIhytafbMRaiiUtZsIZCgezz488pOo6+6WbnzIi+aV3ouV6h0JbrIWunzys+5
b//qeRHYT3b9oIwwvESGSr6V88IQSojAn8c0mZWKyMx9s2g3SfIZBy37RpiP7B5JxjmXJhpT7RX3
OtvJYV5UGvedpXvfXwZl7dQba15r1kCWDmMm1BvFHiyz5/WnmBeh5JZWE7wqsOjzmlS/b0zbeXka
yp4CSNXXT7ZZsFv1hRNehW0YL0WfRTd3HDKxa+omuIB2LpnvxzZJl4YbNu/FqNMuZGENtLf1vNT1
5/VuiLBAOzJM3oeWxTpeA6GgBGA4nYUSYjCP2jAvi+0eWycrzbb/xfnO7lUL1aZyaZBwNMmnCKBi
nrBdmpt4NON9nRjDupqX1JwNwz6eF9dYCwV/8KLjnOdNnrCyWYxw01haTaG2pIWC7Xc8L8Jhq7ET
d0dj3o83rMrZSbE17wkdHVvPce6/tp3mhceMaQItz+Sb7IW7bkLnMzbZ7ijPKpdJNZjPLD3Lfcyw
cJFmKPis2afB9pcXop2Yj4NWnmKfo3+y01Mwej6L/WIvXcxtjq1RFC8ybeXp9HKVpRWfR5vaMYvB
gQ+YBuMx542OK3T2F5BK0JcGTu5VFo4sGWv+iDxde49nf0JtmMPRsisLHGgZ4l+wZf/Zz54G2tfc
VY2NcjvfS76ns/eBV6ltLjF0YYmw7vaIcXZKwMdFjuBxWh9Nb3Zb2GaIrUI0k2utu1HD8M8WVpqb
sdYiOPVsZp+duG1zAHr4NkgPYOEY73aOwJqtHfHd5tHeLR8wKxWztDfvY++mkG72h1DeljwzFPPr
ohXEivtHTbeS26g7T8ng29v4bjWBBMJWOm9C86G5m1HYBxmPfpKzU23D4n2cXSvt7F/B0MHviyYZ
bC2aGefvJm5m/k1cL8bsfyHlynLVnV0xXtWIU8Nxxrtods0EdwMN9y7MNKlHEcHCdY3kg3T5W6MJ
Z2WPwsQAEcvyEGMBcBe86zRyrphRwiWITZWvNeoZb2oOahRzZMOawxvDPccxWxJpdJ/jHUi3t0Aq
Htbw4R8orwpx3fAWO0XE2e0VGzn2cMqK8FDbmcW6nMqhlT9HSlhUV989WZEzqSdNHtjFUUHEhoZq
NkzykgjenE+p56iKd0+tyDnAgmpMlgXqFimAQZtcBvw4huEkJmx+6p6Cqe+JGK4n9Ytxz8n098wM
9j1M6fckjc5rAJriHLDp45onAcptXu2A6lnDCpJtSPcDnmJc6KnpPYEtslbFPbtjEW0+elBnoV3K
uZeFjUf8QLlnMiw52jO8Dd7wDDOuuuG9cN8rGue3hYMZYq4WxvIq/Nn/6Fb5tmrgZy21INPNRSgm
HhmVG3bbKCvFxcDrnB28kkKnoHPpZsuBcC1TPdD3pRen+jIvem3RmJ2jww+uQrM9Ot5okML+71j3
74x1QA7+dUrt5WfT/uMZb2aUR39x4f3zI39fLeKaQ5VyJMqlPfvw/oiqecYXh5kG9rqACUPm7E82
PP2LA+kEXYt029yLjRXw9+nO/cIe0MGhR5SNCZCG7f9gunM8PslfxzsAEcJjm+YKQBTIaH/Vz4KR
xEkeU3LVZG53hE9lm9hFy+Zojpm1Si1uAYuEtdStERoesACxmhj9ihpYtUvCWsPS63fupmbB9SQ9
/hvws/I5ohNrG0oN31vUyeJYDHa16Rw8LKSdQ3vfACblFhrPlzdbmy9q0rNTNmSJ7ax6OfIExVey
4914yL2k44AYAx7v0OO+ibyRPogUyii5gr1KpZ5FQ0vJwoK7/m1qe66DKh0ZfzQ0JZ6x10AV4tAW
OcL5kDdq3fpa2lMH5+MhGCviLj3aPhgjt9+WDCaRX8YNACygKbVZFQ+TolpsYCJ4mVDZQDrr41e/
HOfHBn4oQzZkPeQ0f+dpnjSAfp1oRXluunFcGyNviC7/FIQ28eOZ/BY3/LWrV1xtRfStSEgGUiDW
P3hEwDz2C0ut0otVwPwc0B9itU8JFNCLXwjz6lsmQwsXP0tsUPb5jlNPm1bMspK2td5aG2UvFvQ0
pSu+5gTvRos0SQQLcJ7rUlpsvnRJUpKjCE+uNRpb0YVwsqe+XRmjbuGD6kO2WLYiNsKF3Dq11GP5
C7CN7cIj9rTws3Ynmfq/WQ2NUhzBk1hrvVEvORSZaeuGNbFUdneC3bNrY/0Nc6ENQaPo14nfPvtU
Q8K1qr+NCdY7yQXrvVbxiLGewZCtUriyk3EdiNZeIekGt8bKTWpD3SJ9oBi4Oqc5tg9+ylnoLtip
OJyMjXNJTM1faaFLJ2ftG9exKmLwfQ5R+Kn82RpmMC5Y3hAErqLgMikiTuihizrGOEnAdCBwQV8h
jgx4nbnmX4XZvuKrz5dIockeMq4fHFWrp/11kEFRfdRB0Lzrqup+RXEvrg5B62McVOYTFWjxCqtP
d2LIqYA1sZxueR5l9QNXnXc1WN1ZK1mwGkr/aeXZu6sUhYiZnVfkpiy2ukAyH8fUxWiV1aP3BpOq
+0rgje1076drp/JTlkRZ12U7HUJyvPEdLoPs3ZV6D4Op0FnWdxGoLa2inzGJsSQCsjbWttuCTcgJ
3ZP1mzCt6aF+KivJVWhgvX/tS+PCtvltahjaazAOzGRrcB9ZuZNOVEq2iWFVb3vam7d6YDgvtu99
xcX1kxwetWsMvoAg0bt2dtr3HlEeXHxwlqJlHDoGsEjODv4Frh9mE56bKmJelop5B6sdL2br/7F3
HkuOG9sW/SIo4DIBTOlNsXxVmwmiqg28S3h8/VvJa0Iq6bZC8zeT6SZIEMzMc87ea8fTuo8Q1Fxa
NIjR3ieZipxxVX8pEqPuH1U34wky211q9OH90JcVKUJZfZkHZ9i0g5yoZYP97DrxMcuWAWnSYvsF
ZE4LRbzfzyknRjPNtknLIGo1mZW4AEQl40sjleklW9um1kNgzzA2Vi39T64qZjLEljNIGKLLujbe
Zz7Nl1By2BEa3xxokHPp0uaOpjz7PKH62xRpM559wNpu2RGVfUVC+5oOjb1DPCB61GJg2NFyjCE1
Yvhcp8yuT6lmTFd9X+8Ht2VKbRXRZRyA/637dFmeyScURwFR8TKZnfGKxzLuCSw0s2hTgMEmciiq
/O1kOMVOd//niS7LJDeVam0gdiCyhYZl58KsLlbuEDUryBNQOBw1WVtcKduZZJguPdU8OIFyqNvA
cUsJOjIWFp35uV7IqLiSuwMN8V5SQB/u5I1YFS0Azmr4mpNYt4qv/G/hBQrKgoSpuAy3+RLNP3sk
nvxfz0MpoDHiXlL3+wm0OM39Bg5bTAB6LCmU8YaRmVjM+RqqlrrhePeVjYU5dZfT/6f5wa80rECZ
d/UI1pwEjO6bfYWde7TUblxNQB8i6ynypH9wDOjoiQknXZWcv3LtSY0XOv81wUsWG+wWBSqWD81Z
t1UJcX2GvY7jNT7K0Z220vPNs+xomXOY93dtbdo3PWSm86RZ7pOdP4Zymddei79krAOaGqFKfvbJ
3Fer2fMJdatZe5GZ5JvAsZsj8x3oF5hZmo05OfcK2LVRTfa8Fpo1H2vqfGJO/jrLa2ONgTLYCDux
gLHAqR/75jwVRbOF0NF+FxVdn4iieoumuL7pHM7hi6beqyXgMN0Vx0io700QgcjPxveiYDhhWrO1
7Xu2G0vBEafePfSgP/GE+rd0dR+7tnToQtgIdfpBYMdMip0yWvw26WNvQusf4xQzGW2tEIkhv8b8
NvKKZTfJDMw/zkeA63Ig2lgsrQLIGuCZE0PfrZXOCQDQyhSn574+0tuKcLSn3UyoQGtGFTqDxVIr
O5mcGne7M4MFdIHImVtZ+ou5jbFnLU/4KgPjM5Kcaabz6PnLJhGtvTaHrPQWNHVEppIL11nWfKhF
8iQ8JdPNQluCoD/YPbdDZoFkqYTlIMdOaduYFvadubImQUNyae5smhvxpk4V7JS6nz4VlTmdvC61
zgRXt3usa7SEh4KAsTVyquFkyoyeC/Yt7sEQdwdasssW83d9oFcp32ZE0BvOcymd8YBhuLC94tHH
xXQqzAIZrSO2oJ1HEmT86DtGaWMPwE/ct7Pf7EafwF5HdSn2sJLlFbk4NyijvNgx5Y9eaWHWGy8t
ECbUWcuhgziKQ6IWd9iYi+jp9iCAJ2HPARdQubVzVsiF421nq5oOkT2TNIDmfzDJ7mZvW/lzjNu5
9Wg66i7tCZtoGW0Wvx36owkk44zm3jgaTSO1nMMkUsx03ODOEgw815WGJO1ogSL39YNFbWLqkU0W
NeaXVmjf9YSP8cGPVfOYBunYIpGfkzV4SbHHODjtFNyyw2LFgP2abBrMFepej3Grmjts+wFC3zaw
borUL4gx5MuHoZmgtW3FHnJY3xC+2PV0vsvR4e9DUGgrZzhEiaHRO0kbbR2a7wCoJNHenICanGBJ
2z+6iWt+opWNf7Q2qXWjnu4NVga3HHhcOpPZJxASFu9l63CTzlVgvdPQp/nCVBwtMectsAoZCZKQ
vLJ4OxLnSrRdL+x118kFuK+Mizt6bIyjZRb3207El1qMNfKLorsZe08cZexjUCwdJpRtrsgab0WZ
792SaQMieOfk920zbHJMat8n/JRfA87cL/YsvXPoxqVcJ/Pg3bQmRzOy1awouBQmHRB79j53BbhF
HJ4R3Fzh7sglwvE3CfOoru3ZVndqnWvTFrakOiSOxzqQ28Elv3Z3iVFeAwi03lhPk1MyEro366bw
cO0PYzOjV2w0um+M1YQWsm4mz7qtTNvf2QpJlHoFRnYLjDNAjQtwWkzDcF50c3rWbepWN6yhEk60
rmhiV7qdPV872zAR8PBf+921VSsgCTTBafQgdNGNcUPSIrd1s9zWbfNaN9D9Zqmf6mtXnfU8/UlI
SvtMqZx/JsGI/ruY0+BUzVF4SnR7Hlp/s/N0y97UzXtHt/FH3dC3dWvfQB22sij6t7Nu/Cs9AhAi
7PHZ6rlApkcEox4WpLnB2EAPEGo9SqhU7uwMU227uoFPpgcOtHmG25R+y5lFgszlIubH4g02BxZW
PicDJhMbTb0lEFVCdLKKap0N2D2rouW3rtz0XCecUfLCBJgWdPm3GK4sfGAMAtuk6eXPoavG77KY
CBCsiay8DLY9ObtRuf8fOPdv8uLf6IodZNpMQv+3UOYvS/9//aX/lP7iNxvwCv0AyLm+jZD0v1IZ
3/kN3IzrQbERdMXQF/9XKsNg12WA9T8Gu7ya41P6ozq2aSv8k9Lfs9Dj/LH05/IOymXp8C5MuDh/
LP39QZJlPkfWwffnErjdUPlrZZLktJRzc5OMDnOX8OtcUpmvNCH3xcTdsXZNpyIdPepvnQoRWqAG
Z4fb1QqpGQTIrTmqz0CP82eUNtCiMToeEek8h0PI+WbumzcTRroCO05v5QUTePlqd0Cj6mIkhHyw
DfVdhCUdgzgKbtx5Em8IY3J0cHYr3pxa8ods6QavnayMH9kEejYjEmH6wYQ98NJT0qLNiStvq4oW
7POUnjn81+hhh7B8Hh036vBzGb1723e2ZaHlq4xnwxV1tyIrZNjSW6NQaRTUjwIG5MajZr+11ARh
PIt9jro5HPe2G3xuCxOtgwX35CatcWQAk8doi+ip2oYogMUO6AfEnZY+crGU52iEpiz8q8PPzT6r
tC23BD7jmkITsIYlML4yIJsfC04p0dFte6iwdVHfh8FiepyXATub02B8QWKUbPp2ml5inDJMl1LY
hA11j/fKisiC6cnJAOejFtCuUxqazS4Mohzd94KM5K5JnKXZGZzQn1Xju299DcIYCt5Yf3Ej17+R
mqc7jWDvV1B0uBcxu99zkAno6rM9Ws84VGgI5bXG1IINNunMsOjeto4D78XrWnKTHQqtYgsr2LJX
fhwQJ2eohpyXseyrMwcx4LzXf8zpkSzrsJZKrhqYW7Br44K/QzmVeTe1RrFzOiRcT3RF+Joy0UrW
ogcI3g0uUuicmtfaRJMIXv0qc3qAwGHwavVGR2Pap+fAowlE2rYEH+MKpRu9ql/2Uxc4RyfuxFtN
BHu7dymvmLhO7XIO0IbxOQEpnu0IifM6dRc+ENoNXqfRy3KXYUI8IaviDYxWA0/Ri1LubjGEpJCN
cJ5XEXawgp0H+TsjUi9nUOqhD77FaEb8ctuFZnTs6iGBNV6l3XeOowTLZgv/zmGZl42rRuX7PE27
Zl0Z5dBSNML0RhkF24AEGKk/vL90uLgWG/TEWoE45/TWeOhNJUHzE2glGDptV3+RUW+sXaPmQ4Q0
Ie79ZJA31ytKr+dEORjSOY65xbPZDDrmFpph+DqqrPPXjiswYbqjPSx7pSz3DZFW65PKMFVnaVKf
N8hBObgR/cWZKxXuQ5SSl56RmlEdEwdfkB6ZOc66sRNeP3KAJu3nwvdxC+byk9uls/F6fZfMUPro
kM+MBNfAKXmzglwZxAO4OG5JF2RQmGfE461aOfI9Z8XQLE/dmFXZrsr1V2qb+v746Wy2t91MuzGQ
bXWe8Qm0t8Gc4LuFW9XiOKignYJI4IEICh3pQeuToHrEYwe3oEjaJU2d/1wYZ0LFl4Z+piybIXUk
DL/YVz24pbNnFVO/xrQ5rScvg4beBfZyaBfJBB6j7P2ABv0LhiTIlSZHcZ/ntAQXHbgBxZrPYQJ5
/kxFYDScNu022PYF2RxreonerTS98JwGc/DKl0mWMU4R6zGNZ0g8uWrrL53bt+HOS+3paeAp3qcY
wnaLY+lSKBIPfdK131JYBmjg2XRe8yCfnnxpgIiyFQ+2zSSFD8MNuJGma/DpigxLxlKJsl13I8cY
0Akl5AVuGUD8KRDeYWRe9K2hBelsLbL7nK0bjgaLQ5u5xwhuwdEp9f2dsSa/KkqzG4ldECW4XYx3
KPdc4tkiO9oanTMy9w/B2JIOVAPwTJw9QPIY/SI7xgMg0vIRxhncSfTsVGjA2G0EMIu3M0Y1/3C9
wjmFqksO6eBb33NS3F/9qJ88Ig2S9KZRMvnhEEL83AsxI7hG5MjMNlxXifGiUkO9xrbbbiCDg7nO
6U3tZ4ukMvSC+Y01lSP/bSp3pl/M2xLR9Q/Ik8ReOajlziQxMJEfmCJR1OuMrBnk0ZmwHYKz0G1Z
xx7n3qXQGDQx6oit8Bq3BVfdu9HpToyvix9YjIjlWq4RXdPczKdS53blBHgxL2X0a1KaqnXmD4zw
8msXa9ENLarHPQzDCfGRbnbptteoG2CZboWVg2I1oTlWXvtkVll+diKEWevu2kcDcOnc1BmpEy9h
7VSvY5yrJ+RJ97EYmkeyS6PVGLUYa/BXPZWccFd5P3X+XaM7eZyWiWeNYvNzZI8MYmn4Lbrz1+se
IL38Su3FCNyL3wfk9sOgJv3DHw9TDe+rp5/YtsRj0xuNxTbX7UbE5blWQnbmQxtX6AywU25z3aJE
Bq4YpaF4qLfo6Etzw+h2/BrWE8Zm69rnNK89T9ra9D8N6Prbgbb82qcl9gzyyf+SwJ9B36Tbp71u
pBamUR8H6fBUk/32dWJ7P5NO1t+CCf06Kr/R4Wcz6d7jVEvU8GF3gy0i3QwI8Z7mwAApNqXWQ2bJ
7ufgTurrfO38TtcucHLtCHdqAeKRZ2DYGvWZyip8iMkjAP5BM5mj4HQzdESAgtFZDZ5E9986xp1S
ndy21440crMfeYd+pVkSJihith/SpBu++Al96KiI5X1QBwIN6BiBXLr2vU3h1bce4t8LiXg2CR29
aTy4zA82ntuPW26Xh1BATqe6LcqvSU//SVT1C4wwTKSmgl9AGx5kCToSOvOWHR1TmuE3xizcz+MY
0b/3slmtrbC1tqERx+eWofedAw7q0nvq4PcjE0zPBqBlWj2rZlVP7s0YM6AdPC28xhKck59o92Az
Z+NW6gEDbrSbYvSrg51bn0LgrIhsJIMCm9i2cuyyjSTXjbYrY4vWrt1tPGFURqaHoi5yG7miHmbW
EVznHrZdOw9+5Mp7HwL1UwVLhY2+HCo+D+VVtgA/8xikYIsTq7qPXqQespSM9jeWHrxE5QyLuSuK
pyStmMsQapfvCNJJNrTz0nZbm6iH+w7KKdQJtCwFHuwdveP52dRjn1kPgGh3skDJqLqwAhGxNCHL
3nRF8OB0JsOjso/5V9utzw4s4sdYUPytkeOM2/46fYr1IKrXI6kkYW6rQijNXerfVBnJsOZ1iEVE
02vcx5/TsAjXQlg+B4ppiF6GGvGS104dO27rnKSejk1040Eyx/Rve8n3QNAbg7SiMINl7Xs9uplZ
z9qG69gNVh9AxOswLo9RizReke/r0fVf64APPtSTegrTytvBLgjTLdvhePDTNtk0ABRXfhiuTPRY
j3EoS6x9KfqvZY7ac+XSel9dO0XI5qvdeC1E+TvTxbuWpx7rzfdU16wQJKler4VsrGtaNCbNAcIC
de614tW1b66r4OVaEOe6Nk50lZyWA16u3u8vY21BEpuZkuGAGjaZrrChdwy3C80M54X9Lbt0Ze6g
ASxoPtzjFnbWbSaqx76YIvmYw+LWA0eoVLhpOBaUo/ueWbYZ7QJZIjhEw4HJTlrZHeC1J6yO0w0z
vXY7X8WKaeuHDy3HgIud18ysytmJsAOSUkgAHGrHENkjXr3qcQnHtEYAFu9gYswMhIS4bUqmKCuy
84xNX4n+hEazO09Wg+PsqrIUXfscj8UJ8dW59kGiNIHdIDWt2m+EAph71DzqZBENsVeR/8pBbYSs
qRiPKfchvUo9BdG92S6dGNKeoJiP1i4JloXe61UmWuUlktHClssj2kkSCLOCqQZLXj6s6rLIV06p
SU0OQIysV0bxbR6m9t4I5uXOoHWebKM6Ef07iPTnup/LjKkMyvfQ3hcGi9uRucMeGYL3WFn5J1hJ
U3wmpMsLb5zSfOvGoL5MgoMcWrKmPxJWQw9tSWfACVkae49IDjG3JQX/pMaVysrwvqrbZqfNUcrI
16IePy2xizbfUX7k3Ud23dyz+x27gh10PPyukv8LZfEHTwnhBg7gnMBiGu5afxERF4w9ScOcaz2l
3OPoUImKJLafF/Kevgfg5va/vp74OIRnkg8MB/q+4xFaZQs6Bb83saCImdE5t9WhRI9008Uc3ZEa
ibfM6AiMtKv+W5ybrnsbDX7vHJWSTjhj9zPi4pKKlFxzgx82E8LSVXf4Uyyic2lEnpRtBa/0pwNM
goD9Vy48N45thWy/IyRxAgp6t1uebGmEtNumjHYgo6gvHdnHb5UYxu6ppVfb7hZa63BPSykd9+tC
PZGRDT7pnPBQOJz1I2qRjBXjGWRXTRAoeVE8MuVPRsvlkxNEnOi7puXPI7qov5iFOyH3pTYy9Npp
UmBBC3xYiG5u8VZSOOx9zM2HmT+o7tyqtuRexZactq3lV1+utXAhG+v211/CR517gMVaunRqMDaZ
NGc+8IgyTsihbM3qIGZdL4skpTYg2ZRy7dcX0i/0ezjw9UKBdDkGuL5jfwwg9BUVHIO96gC/gK+4
9otiiwKT74ffnvvWJj61dVRNFCELu+yXf3p133Q0d8l3tXdKWwp+/6jVxmyRzTNVOJBr+1mOo79J
mmR+tMpcabU6V5WdRxFgENddr359cQuv2YfPDncZZQ3GMc/BI//hJo+pYJQYquqAGpVXH8aody9e
1tjPJeDzYoOhgQ8/EBpxBt3OGZXE9p7Cr4y8/BC5k/V8fUP/j034m/amFdg+7cD/3d68qfqk/RNg
7F9/6z+2Ff83/Hs2VB7Hd6/Olf/2NwP3N9NlRCo8X5L/eW19/tsK6Di/mbZvE+Dqs20FdgDs4N/S
JpsXDCgvQHtzYmf9+UfWQOfDD9qy0C+iuCJNByOMx+L6xyc9mdXYV4mF0R9dnr9JU8N6NONmufhD
Uu+qJvU7Gg2e+d4aXvjMIFodZ0ZuJ0Ml4K+RNxNj41k3lYmTFbs6mYiDhZHWZ8T37NfM8UhPwqte
mbj8LdgmxPIZ/Y+URfdmIq7u1bXJOqg11QApX3ipTKQO+F69YaMaqj0rMtW47wpjOSCzlE992U9/
s6R92Me4A2xe7JzcBu6p8/G3nqJF59Bf10dObtM9oTHBHkl2sLa7Tn8u3vfvHpG/2Dc/bGPX6+HG
BIWBB9SzPuaT2oTZTREKo+NoKGc1Rfm7jsFYJyH34NdX+kDE0FfyHNYQfKQg4HGS/vG7XXppLYiX
c/KGsLYw1IUMOgtj7zth8jTYubuf4zR8/PVF/+Lj6Y49digeJt809f//ndU0NW2oTYjrj/AQZsTr
GqLRkpOExGkSMBb++dWYA7BOI8+j4f9hqYwCf0zKIiW+0RxFdinVdeBOftBdnwf/Wgb/d1Kvdsn+
bk/S95NRBBfxHMAH7Et//GhTFuVxkZnJsYmnHGFUjFWJEM2i2vjKgoA8A5zocSvdjG02HIDFd/U2
aUEA/NPPrOcQbL4mhjfmIx++1txqvbnoEcQ3fcbBBx0zvvkIAkkga/zlv77Yn58hYWpRJt42wrHY
lf74mRU+IKdDKQBfdlkeKmQRm87gFwwlFRnI3Cbkp3hlkPl/c90/P0bQXCQiE3AMOP7MD+tSFqUj
Kog6PZZjg/F94NukramhIUmf/rNruezvJq5ipkl8vRZHxD9+RpdZuDXEQXJMsCsBiGI0u6pNNZ+j
eXRefn0/9Wv97hm6XktY4AldX59iPypJkSRgwUCaflxmao9NhRj6hKZt+Dfq6H8+rB9df/ozMQcj
64xFhsfV/uNn6mXeKslY+BiaYkgRa2OXWLlzSRzK4IinOEkQR0zA52iK448LtxhJ4r9Jkf7w7OjP
ikiIhY4oCVuaH58dvCdZ0oiO9zC02LmtoWEWTrbwJUQ2e6oiny6LdOa/Wc+vt/DDLQYAxAd3fMzu
f5rYDQStV0voJccY5vonlcrixJF8vq1xUe8VgxcO2uiKIFbPU+StQ+qY4TjKcvpuyZxUTqA1xSkL
S6Bs2vEeQm8+hUtqPPz6Sfir9yn4Ypi4cTogTuPDTytDYDeSq2gcTMeT7/Pcu2o90BTgK8rlKLFz
4zAB2IEsFZPBSEuLyGpdgYbhsc8q9xx0QXiEQ+ncBoZsvZ0c4iqF/Rug0f31e/3zU6vPww5EAlJD
EGp/eKtmAFCkzcfkSCUCKSmjLsmwZrTd9tfX+fCr54n518mXlgRRJt7HvTExbG6K0SbHK2gjSKCa
rEq6dwSguuLp19eyPizn14tpMhW7o8AKrL3Gv9+pZr8VrTulLOd0wzaRHyIOynGL5/xUCG1iiltP
43y2aKB/MZg/7HFsdH9zYy3zWrb+8XH1HeAMjIw5FPB2PuwquaoNm19GePB6mvjkUNospl2A1usY
9fXyAKTAfBdxmKyTpIfhNNdxGvHPmSL9A0ULLciBJFwARfcd4WT9qm1S6ChN3sGZt7NiueQx0Ks4
aezHJXfCnwOYwFd/zpcLIYDwoQIGA08ele3JLnxxHpTJgtsWoEgE89onag3z0IE2vIlR2vQbs06Y
Bnvj8oBkxEGRi5+Oetrs3vJwNt8Xg2McSAlQr4wLwp8QmUR9KosGaV9JTOABTKmLUBUTR7xyPKXP
CBXceRJJbfcthvT+Dbuz8zI6Tt2spnAojDUpqu7PfOhc8mC7yYnBL6XxJXL4ZbuCpcVSQ/Lexyze
VRuJnxhnfZu5DcdG3CamH8GXQuq3I8LC3Y+uyWGo9FAJ0v4jXTttvC9+Q8ebpkzK88avP8p2WRVw
+bpWxoNvI8dZgej2viwwFDcT0r2Lp/9ui48HMK1wIJsnYzui28yN56By5gv7TP7aNPN4d729oRzB
BZWx+VAz+stOzGzy+BhakXRONhELlwwqd79tljjFSHtdrXprPqtuYYWiU258LREBkWJgTsBl8twC
DJXU3LtZ+Al8G9OMn90pcT/16A4N6OVmea+h7Drsi9cZ4yS+gH6PmI94yTv6BSRIocIvsA+WIGeq
KtgU4J06L2Rvw2U0bO5t4djJe06o/M4i/O0NFx1DLX40uSIWo1gexIiPb91laro3h2a6S2aYCzTa
reRrLjuWJk2+sbRofuvo57DQkTl+T1eOIbbfgXqaLA4wCHuWXTnkPEuepoZF45yHjGKTdl517bA8
FMLAF68jFDb0jpGEpXwATK7pCMWp5QHbMuWv3+IxMinOfZ5ekbnTvQqJujz0MRUDOEXjWcYIBEHj
oiWNjDw9IVjeBgs+RHqy011l5M2ORAmL/JxFZ0GHYg3aSD1EsEeOpq/KM91Ed00SY7KRdmteLKdc
Tn2DOg/pSPgcdd62cjXdVpbZZeZqa9Dl3l2xePssQfHW6PBdM0mdLz7A3lXtFqRMMmEhtczZmMa0
4Km07bUFn2QXTGAiod/nGSo2134NkgHRVDmfUivYxTEpieRcVidwBJjJDTisWTHqYHA+FkpjtY7h
GUHg73qGkC6ufuF+UVjqLxB07xQTrBXAj2kzzL67ZsNBm9IkLzKUDATb2kYLna9RMZLh3ZXjPgsK
k8mBpaMjTQnew11WSRA/tvH8DkT+re5JHk6NwtnMkjBBG0sd+dr+50YzKgGY1Ay1Jp9djZnXV4SY
pwVLASKW5DaWCcxMVz4PQ3iuSi/63AF92cYoWk5xXrAAu/qMVNjzrUwc5wIKtXmwkrw9GYPINssi
bzKvmf165RbEtwSZXkSi9kdjYuCYrYrAjxJJDbOKyElPVuVW1io0Iu+mF0hUcK0xM1kNs728oDB2
dtOYhwgRBzs408tr7jgoufFmlJoL4Jn5iyIY4AWFwPg0V4LzQ4VQOlrVA2Hqmbc4GtuPtB1ZwPe0
gPE+5XI64oVlsB1yir6oyHxkUDo+elDFts7S91u9/xByWNVDvE7qpqBbi+fR45dGbDZ8AMbRGREm
auYskgEUK7NStmsm4AlLERPZyA3ZEbwo8A51SunT8/xtCo55OxQx7r4fBxyrqraLO4LUX718aTYW
HIFbt1kQtEYQtNNNJ4Hq70A2EK9Yk41dppm4NwlZQPDeR4SzR+PZ6adNl4TjKR17E6iwPwZfnXRq
w5WAUYUkn3XyWAYqPpHtB0bYHsmpWIaCBzPl7ECJkBsPObrVbTGrz4zIxc4smOT1bun/7KASElGK
iuDZLoT3aRqXYNmbIkHk3Y9Q1Kqe81g5NYd6WYLbyWgkkUsY8aHp1Wuja7wDFXRwCCaLwVtt9epH
bfv+tta2maZzmLG45iUIFalBLlJZbLIlR5jS2/deHjzkYUN0deiEDsU/IxvaFMp6NhKD7kOXBye+
VJDIgjQTNmGyVlHDu9+mxWwfvI4R6oT2eePjFdj4kkeAFE2gyGEk9qNH/pHEtbQFLu2+ZCDA7zFK
ODCGrfQYpo194Q4mG4eohmYIrf0gBA92UF7wyZlrqHj2fdTk4oB52bkJcNQgZl7EUygaa1P4Y7XP
zaXe5Ux13nodK8FC06yHFobB2u8qPaIJhU+8eGkDDB/RNUfko7+WSOtve9Ov7swl5NgfIFBb1a2R
lts5MypX655R1iAa/yIySROnaqIzGY1+tQlDHdrOsONHRzmOqn7swTcZk4+aCTjmGlwHe7qLeUkb
L8UtFTswJEhAFABWdYKL2fHr6pjPp0V+X0vR3fmItA5O08YBWeT+oZhgoY1+yajNCv1zRTrPhbB5
f08AfPGelZjDtxlDvk9uxKBOQi78GYgCUXPtIVCFJUwvKc3Vq0faN9nr01Y1Fe7oAJwhHulwGd5M
HNegsI3WOEZMaDI2V7NbN3EpNm4KSt0KEV+buKP4xhOkp/Y3kGs1+KI6JLE3cFq0D5GOVO+rd88q
h9MypZi5A/ZABjvLfhZktKLC6u4tc2jfU5WxZjc5uwaLgMoiFPKu12TipTP70mNqRQfcXZluOcU/
YwOMdpe0ecwPuyspkzrjZyPjkqlQbd8mmMZeyLsa3l2V+MzQAtJRNK8dEKK5+Ph6BXnPXrGmI1Ie
DGbLJ9RyZNEVcvg0d2RpmlnRbAwMdADzGw1mGDNrzSkKnguqaELdG7oaCFAI4cknBpZuNx3cMjUv
7pjkhNaO7Bk49edijVBAkiWXVXG/stJmOljhSCyxgjCPndCuWM7mJXrynRT7BnaI/igYNZpwvjgl
ZSGm43XULsZzkgfmLsgqvjc2hT0jt+5UL0n/raY20ubvfFMaBXdB+cnXEE0zMTYccS6xV2PE8Gw1
HaTphK+zsJ03w66NnzZkm5vQh/ksyiVdWxUvO7lTgCUyGXQ2vUI24SYcJ81gDWDkhYNxiNsRaCMR
nI/SeY1AUqxmMJfUYSEPVfFqihLZvW88esOU4eUqlzWu1J0LT4HhOqlkBN8Wq0kPtj0vjldWicTF
p8YmcpNxXDAl7xmwwnJtUCeDju8qtsrogLLGxu85/iAYKthTy7vrBk/0LiPGHAGXPNltIdZWwuC/
EP3OJyJoTayqsfFCHmcznazzLIp9v1gkXvPCMSH1e3tuMsbbM0L5LpmeGmnHaxth6oUB8U+jxkXd
LEWJE2WwTwmN3W1LN+uUqDk/BCbtAXsaSH+uVb+v4858zzrUSNT47DochE7A6d1tGyTNrhg78pW7
Kb3JrGmfSTwpDgcuAIt4qxBt3I3StEjNmuRBqCZem8XgU5rUGyieJNhyFLyfrNZcdXkK9Ktrf3TK
qLY16rO9JROdthB8VbOBx2au5RnVuL1a8HVjkHgAw/6WSHdXhfHMOSW4xSR3Kozmy1gsd30WYmOV
L7UKcc9UNIwIbD1LtfxMm+jVCoJHzy6xsGY1mXv5W2AmQNLwn8FxDd4tYbbrRWmImWGJlypPCOWr
7PcpsDhYGRGLfGwfc6m6DVDjXdrXAFa8kexe+a0YgnplM86PVsKgIojGvv+0OMu3aUiOMu1h6nh5
glksmKNPJgyyhZRVPzsxdybCA/cP4YHO3oJV2iSfJ8bKh76Lb0TzYvpDD/cI/0jcJk+eE8UHbwzg
FTdD/9mwFd62cegOAzXMTc9Q+gA0Rf/M8ZEKJ/E+Syyi+OUb6W/aeFTHpJG0R5m9U054QTztq9Hi
CA2CxSXlSy5IR4WhdnExPQpbBt9NSYjmyaiRHYC6wMZl7u0B3OkZuEcLB7iJh+k+xzrD69lNlr6h
DIE3OqegsJijdjzR3phBt9Dq6rSDy5lbO6sFIrfKOA8dPKf3jNuu70glao0qJb4NaSKkm5GSU9OY
VW+HGD2z8GcbSn6AXJURAwZLChHbp5Da2H5FWRTx2PebiuWFPpOeacwVjM4+okAIjYYao7KxoSbL
dNuwx736TThfkDVTJSewlLu5keZtaohk2HYM9B+K3mNZGtFeoeDS1YmVTMOPdLHHu1TOhAAhft1Z
kcpOcTaGX6LCoMkduZ71aLWi20qhqEQATJjvVTVKcem0/W/lBB2euhgB56cG3erGzw0J6hdp25Gz
PS9tyNIgAIICHYkQBDHP8qivSGP5KvPC3iSK49/Kjet7oUhlIaH8WGqy9MKWf7QzqM5J64QnJxY0
BYAfXnysNOfrpOZ6vaF2je2MP/oYIv7aUycQdu+5xefrHwn8wn7EuCWfwPMGeyTxy4EUpvqtLYhV
XU/KpkvgO8gWF449BsUms56llE9Bxs2Eh4hXLO6a3bVRXOcTY5Sp8jd9Rt84Z1RqrpIkDvZGwFss
YqjWOKbLvSxE+6lKOj4AUu0CktO0PLQ0Xu6RNlj/x955NNfNo2n7r0z1nl1MYFj04jtZ0cqv7Q1L
ycwZBMOv/y5I7h7reFqunvVUdahjSYckAAJPuMPXcjCZ9Qp81kk0Tt1JJ6rpKp+IdxcjMQ9LPiwX
UzPPcj2ZPBeknOiuEaR9rUqaeg2/pd0TqpHbD0PhgwbJoxGQxUJVhOIlm8FAWzkykbqsXSXakzwy
y5L1by7GeVjHzSPFv3Rv5hkVxQAAdNf1eMgXoaQkA2of5yiIxTuJ6R+avKD3LoU1irM6W+iQLYLi
VbSg3qzXnZFChoPHbBD+Y88A2He5TmSvAZ0TSt8cDU30w0Abg6IIadZ1MegxKQa6bBYfmavpEooM
w0aRcu1azXIBOKvaozv7UwbWx/3xy1LQsK7rdNl5LitAuhr5Gyr9hUXm3cZ2aGDxqoINSo3U832I
rFA2za+lyZ8gsIIetla7xcmO0QJToEmgjj9fKL5oi35VKDbtaJhfE7Cr2SaXebhPe9Z9YhBeWz51
VswLSPgtw45+LJZLUSljNTlIUm+wDK0fKSVWWGRVtrqXNjKToTVGpyqJ6scoMSccLBNeHSPhFXad
gd7kKKPTqLHqx9zv5UnYQuYFf6bekPVFZN2QHPCEle1R/oriOCcCRpplH1ZIc5O3dH/JUA9vaRb5
KSiz5UL1tX0z5prnoF9YkLrJS7mUzSOueVx6Gnp1Wsg5OpGUXNEFDoz+ESgX7mFU5GTL34Vdmp+x
+T4NolfrxEpJPWTzXNHWX4c08/a96qJTUzI7Uka87BO90miYQyoWFYjVDjX3uPbmC4cS+EUDNv5b
NyLVt168xTor8HH6UjledCoKhzuXZD5iU7Ed7oHlUPygLRpshF4FY0NpTjSCkgJitAqALHSz1RgO
rBJ/MZ9iM2seaUUaGHMmDe903YloU5OdQgpnfwxdRgovDONuISH44UcNDxxKvQY7Ez1wXzQww2Ib
WH2A/8TB8IdggyYHaV/gJeo18MiTASpa09e+TqfvkwroQvUE5B2l1CbeJoQVnIy49J1bvaouE7iA
dyk48JdGudGPtJ4QRxSYb65wLh6/uOnY7mbhz+DPK1aACtvoW+YJRNn7DnvNjV9T4N4UTVrP7+Xn
/wM6/AnoYLoUv/89zuH/FY99/kG/hS4Zf/ET44D4P9qcSEiiu+aY7i9O45Zv/50+N8KbwLVodaDD
8k+1Y9/6uwOyBwSEG1BcpLHwL4iD4Ed0Rvgp2H0XNpD7n1C4nI9wGn07FvwVF3komgtmcNwGR/Rj
LjlC3NeEfDn7UWiAurkZR9gFciMlGcpDVkDZ2fWzU+A72s9CPE9R0VRYMgky+11jcKZAMuYd4hzC
6YWCQVBgJnDfmaWRzevObbwFHb1oinE+A4fe8iI6xTAvzibNht7+Yvl+4yPOYjbGeJ/IASxZkQ2x
DDbuHKY2OL/BJFt3+piWGWzxTIS8PpBWgojaaNY36ZqwKqqMP2AEjrogWBKT4ds00PmvcJ3fQAJ1
71m15Jh6bfoRB17wmH5S8Oq7KKldhGimccnJIqUkE0Uz/Q7V/JBbs5Oh43kqa4ynP7RI3/qC/90R
4ZbgdQNIcSH90cOjA/yxMaOpG2Xdd/ELuDKa+mRrsTZLGMjW9olBzZAQ0E8TlBXypAkGVDymBqRl
ZhLVP9ZTP7eggAdhELKTg5vJFmHWZdgsxcRUbKXE/vch6bzIQMJgyVvvclnwEEi2Zej2AJvNmFJ/
+Ice88cOmostil6DIV0mYYXggY76sVGSTykeuNWrOaJsfyvgI9Q3SPnXy9Uvb+b/AC/52PjVF4IZ
jxouDnG0P3/vahUkTos3RS/ILNmWs22KSHdXbJM3fHL8zP0y9jUabyvAlAVO3Q3un+omT0WV/fj8
Tj42897uhGwUhSbtr+iB5fs4jWifzWY4Zd6L6oHzXQp8QnAp60oDNvUpTKNFeH8Y5GOhJo5qWs0A
BxiBUJNJzaOenojHpiuHrn7C4hqJDXwB4QVd9d6EOu8K8TDMUfch/Dvv0gAEg4B+XxEB0ibyENdO
tmHuxvPzgDVohsMS4Bb9Trs5KgHKcqFOv68qF41WdYPbVux97eMwjN5kD3IeDmmivkEaCg4De0vl
WEpGK3BNet0Z4OW5oD1PRXAdJY2cvi2z3hdXLSokfaABOg4r11xSr812ttuKeSS5GlGXbZDNKV+9
cbBSawWtv1+uUBsOxdcqrfLloVsINseV1VBsJU2pcELJ+5p+93aAO7A8oODuqzvVtZ666TP+ZVwl
FRwhMCsJIAGsppIJ97tV6SQp7gmZ0xgskCjgO5xVbeK7jNcXjPoKR7cxs/lNz0ojfiX1/L709kJN
ibyWo1/yhs4tFTF8NoCrx/M2ozatqKaOCCWuFmfUVzNiUvpLJwQd8I14S6hD5JL0XhRUg/FEtPqp
OktaYx5Oh2mYwgbvYNCQqFqgJz6fwf8hcUBnQeqNoA0iu+wOTdBKxC5qF3+dHBfetwcQmQTgvSKy
RQNrY5qRwYAKopH5rJ/iATBwUfq0+HWzBwLYNvWbuUTnoUEW6J/f0Tat0W2dNALbvGbJ1RSknWQR
jMHgpDOXnpqEnWZ2ap4pfh9VFxcYRk4EqEp0h3GEGX8KcnQAo20lob6iY/gcRXNDDpas0FVueTwr
NvRyqXH8zX44eV2xaDIKyuVNJZGI9HeZA/GPYi21eip/qgrJxXFb6XBlXDto7vJXAM4ifydjmQfO
qUFHcH5uy4nKxLqeVKYx4gAmrOg2KEyqp5uFWK4YyQQrBa+Rupc+kDJrcvjZDItYPwTah9500TqR
quJtbXR63n1bpdwdYqOKh6lRLeZOOqd1+RTja+gock94NqARZqzA5GbIHHxmmHlJ9qKpLZJbmnl6
/nEcMn0vcDQc11tDCecVROQjZ6U4i4fXivKwQ4F2WaZUhte0hKGzXfZuwPoHXM+HdYjTJ7eVuaEe
41aVjOCA7wrDuUAs5ZvoJvnuIZOTy/jEpqeXqI4X1F0TVPxvawUFL7CfkY1dch4ubJ1UPXnP527G
BQTmM1TKxwxQon6l3VB/aYevFTMheg7DCskdy1F3fprbjALs6qafD2oy+6y8UIULEHPbdlC5i/XC
AaNXtZMiorFpctRdxGEKCkiim8y8CxORhmoD4M3XO1NSJBmJnImuEo3nxiHRnGP8tVnbVD5iRUZy
JeZ5YvkHPeYP7jYsQZdXG5rPNTq2AsYD7qwm1V1zTYfDSb/UVpJGEJQzfHnYrdDANq0dphC9Mk7S
3izSGWiQlrbFWKXvjfEsj0jvxIGyOXPTukFawzhHBIWHqVCpjOtbqKKRW13WPe6TAR2qFHm5LRsx
281Wgn2nsk29vQ7D1UAwgpZJZHsSkyQnGwQe61hmu7n3vIzo3GERbbkzzxxmOMGhR9fh2pTE57rY
bPmXcgp7vXjSTG8pvhznttnlOHDxSbetWEORk7Z5fFYv9cLPkMgYOguvVoetsm8rRmlT5swHqjym
YQ3tJQra2G7vsqodmKXKAgaXYBCBOLK3DlGaY5AGBp+Va6ZNJNXORF6J3yQua/mZ7CK9L+WmwvI1
hDLDQkogXrE9NdQ/GT+ZGOwOilHkXaBL1bOgVNthHHvC7LdYMVGwZqUHBQ6j8RmGvwOXdq1i4v7Z
LjmO1Nxg4LcpI9Hw5gVu0TEIUg4ty3HyRApB2g+6mf0BjTjD/TKZMxW5FVuUcA9NKyseKag7HCOW
knrwsjKNMZ+fy6AlxPoZXLHr68EZ6xbd533esauG2zjJRqgrWmqrawD2OkDkSK6jrUv22N5GLfpo
Z2mdFOz2ah597tjPRoNRqtGg48XGgYkYAZPtQY/gz2VdpqP+2ezWDgt3SScdDaBWoLf73oDs/GAZ
rEpnC0QkhO1CGh7TefQNlGsQng/orOMslFjQ/VABxWmW7m8nMQFZrNn7blQjRE6zxA48BEadsYY6
PCVOvapROU5Uamiem5Iz5qyjbOdeRNyps66rJm2/p+y5VEH8qi5eXMj3HXIDXtk9jqAZKK3QbsEa
Dent+qxx0KvRvm1VKGjvu1TJh904CtSqqXhHkyZ3mqV17hQcqwgeSIVRLHOEohAwhRbtY9QUwB6s
4wkDDkxmlw7ow8r1Z6RmVrRUZ/kNjsDg3nrUItwYNTSE87WEoj1HNboqPL82MolieSITTrICAYNi
XFA7TIvF7AAxIZd9Rnc1GuAr5JgImVazU6GPP7koQRzcxRniDhx8sBlOeyBotPJcNB/WM1DYmqYs
DUusHmvbz+h40G5Zx6KID8Co5QbD03E5ixCSMffWaCX2DjqqheWspM+MdEvkCOOqyevSvUenp8vq
vdn4c4N3KiCW6W4CyCMvjF5Wxg2t7n55kBWreiU6z8OM08fTFRayRHQN+dhJxMu0MpXfgD+YliLf
R6nMoPzWboDvGA0khzaH34EPCJ4stJCql8RuajXBNaWu+xpmwsE8aqAo4a9sh/KsuZdR1QpdmjQF
ntZRaeTeZWj5Rp7vldfYdOFeE5heMrTwfcsHu95YQs5oJHqOdLBA6GweJruq6xLLvo0JZsWzbsa4
rCHlj3WqD9SmRLVc3I+zaBp3Q0urixTxlAn8+4A2kSAai1BJbHbdNOtYszKQvEj3nTMpfayEbCS8
3G2gw8eOA5zXIXEp5yPsJkwdYabGjKYI8tjFiOYoD9aMwdnSxgYhqUhaPP8uRFJmnDKywkiM9qTv
8527QdQ6+vP6XN+7n1kLdwt6pyzC/dCWqfcVtnvFrViN4VNzijERHjbN0Aq2SdH3trrTGl6NvXdt
ZCS/jiaxG2rb89iwl2VAktj0ImOMRs5wjCDMrbIqb3EOoWsXhESVTRpjnJQDUtuQTI0CWQKInCg6
siEitMQZjSK1S2gyzqFkgJrK1ycnOK2JO+1i3f+jfQ/1Z7lVrgYmresonPgyM6vRllgBzcIOaN+j
bsyOkrsAEJDz1hX2elNFTW91j7AqdbyKMzG7jS2Hznsax7aqdx5yyNU5whOKY1E2jY6lKnwP+CI4
mXqM0En1pPUD4MuMCh3aEGoAGWVVJEMrv0HDBfCb2QmGnz2cJhbAIJ3Den2pT6mfJ5hr1Yxjjucq
Oxpqj/ruLeCPDGQTu1lY72fMsSlYDLTcR7aZTN/B0BuAew7/HIml5RVaDQ2KJSS9VcI31mCMUaXN
rWoO0KRBxpUhS03igBtRoq/9tegsbuZ9GjkwLevBC8xB3tEQmXhiFLQt5ogSqG91l1WcqzHRmqAm
bkoq90WWH5LGi8vxBFqJp+4Wmpo8lbU0OqPuukGlyUljomNqcVBS9x5XI2buHIqBh6LU15IihDWt
09HsfLlxc/SYLxEO19G8qpuuEweziXsVXOH6ZNfpuRf5JvczL3CC8ZRzOpNHVTlB5h2wUP2KIBKp
s3igfPxCpFwdqFmFQXjYWnqBOYDJWnvf2n5BnB2/n66JUgAF1wMezLxQAKmIAj0H3tlBSU+vxwh5
ESJrkxHIfqBUUPGBf9e/TVTSLVdjQRU02EBrocKzThJfh4a5N8Q6mHcafbfvrwfmisxLgfcvk9r1
bHzluTM5Kv6ugjFOuwNWoLnPW92yFgpa58QE2c7tMONukC61wYSUiBYgQRsXPU6Tp3wBPl2bAhFA
5nbAw5RrVUvHI5haNeUhQ3qc4zVELAL7czw9u0fVIXZQrvp8ANUFVGB0nXN3tGQOElDYrLPStHUS
mDWwtu9Ma9IT0rtIC16ReDLPchbLfOaMNvkTmJh5UvvJdtr8USXWxKBgV68jnz42FbFGTwuIp02n
EN729mdGTKsoJDCY4pi2LUiK1uFTTM7SbWfDMKZnRw3tcmUaimaTk9CBxtgz6eLeOARe4wx3HghW
1FoA7DP+BrKYOmb3Ah2FdZOlk3zENXUgH+OloO4iEC/MmiypUqFdjxAw7bFOiYoYJRT18sCo6x13
sVpSxpPWbyoonOQPLCdPcHnqFaBG+NqGPdk7NL6YZLIFPcrSP4CJTUhVchymn99fPVCMOrQqjDLE
FwGV3aJvN1IpBG0QKBgbbtOInFkvScDPY/XFhOVZtQzIojNuERqSgUSqTb/iZMtxc+EBzyJ4nccs
3kdJNQ3X3uQv/UkwYH12CHqbnIKDzXCJD5xJKrZOrwAdTuTqyo69KmsrHYnSbGEXR1ToLWuEy4Iz
2wl9UItNioB/8Nb9MLI7b8NY6SzwPbGgdaVvul5AQsdr3rIZQqIMFjJeV+F4gVPPmJqs/jGpKqY0
RS2ZWx8qJJ/K7ZQMkZRbY6rc/MJvKI7wi8vMikJaQ29Ykmk0EtSue4TlUfDB/p1yJ4Yz+aNTTzpD
B5iid45w6nWgW8Io4Fn+szoVNSPQ7SGgKqRIYMEd1YwCGpQjAL3xaYqkzjNVYhSJ2BiY2hfhqh86
nvcPlzyuBupLkp7Co3XhghA4fSyNzU1VBab05JPwRl2Sfl8aCFUbHF2fP93vl0K5nBgX+AxIdyD8
Hy9lJ3GzKKoTT6mLNAyRp+c6iqCQzZq96/NrvVVmf6ncUn7DF9pykOp0QaX/VmrvTUTGxyJ3nian
HEhkhqRE/W0tpAv2do0Bg8VZuHg1m8ZQAd2miKIw7CsAmtrk3VQhdLk2JOXVe8/7zvyzoAukRqcI
Fe44nAm+1458+vz2fxsq9LdMAlsLcp5l2ceco6lDujseffEoU2viPjigdFrI4UoK9Z9d6o2bQ3GP
0XqrVh6tOYNaD4rdvvNcDK0ubbVzo6eenSbiqP/8Wrpc/uukwCpwWWehQ2kewv7xYrNTUMSoEtgv
kxX3qftKKgVI6SQCt5udotati8EFbqu8bZ9f+Hg8aVgQter/wB6jPXS09BxAml2Y5f3zhBwo7xAi
2IG6iWxDv9GfX8r6vdiMEgG1K806pM1kHg1oVtdWPiq7fMHpR5T+IQ2j6r6wJd2UNRYlUdx8mcKF
xv55nXaVZ26FSigHZPQp2d/AdEcT4h0IioTXGS4amH68ASfPcxV3wYwSsOsSg3x+079NDG7lIoQC
zOzAlzxuTFmw5uzJNqvnapYdd9HhekOib81ELj/TiggjDl7az6975FZHZV6EzIrNtmfZrs1m9HFP
iDQFtemE8YSYp2Uva2hxlPOoHzRJB0bPKch+kDV3c/9xJq/n6Gy7Tsci5IwEMmD/R46wJJgW+RRX
FvaJTuURFeB67P5xUzmeWQIVWPC0gugEwSg9XkVkHKldkWs8hkngDPMhmoMMN4PF16eJF8XjH3fn
4xYKWAbL92xbcE2Yj8eMnA7tmCDmrXhE90+vWzlxLl0NKUHQDdgJHd5FIakxcffM59cC5ZHuC4FB
KU4+n6njN4iuKfI17BC0SYX1G1cYF4FJjWHsfKd8R5VlThIKukHl68rX51c6HmWIVSZPq4lIPh2k
4yWRk0MFjpVZ35HO8tGHaQody6UZRY0Dhgc6wfr8gh/JgWxFgjbYm7gD3GRWon70X3jCKPosnLtz
972r6BMl2w5dByIC4oeZeY26tpiAD6bxnIRr1GiT+Gez/98yJN9onb/ui2Qljq1VTCCBYRzp2B/v
gIJKUliNX31vE3OOqy29rAWNYSRowmz/HuErDF4JD1HE0KHOz/6RIaSuDpeexCzjZHwfnDITuhrK
CzVz4NUusGqHjmNQ8V73+VgHIL2A8wbjKrVyyVbrj0LHlUjd4jyGnJfJGYlbHT10IPkA7+dna4Sd
9eYSW2Vb4BipLZERUS3K3nUOCJ2ITfU6QzE62yfh71M4X3LlNSlpAGQPHQ03TddwW/57L6snC+aU
yXNb5xdQ+9+SI9vSeWWUwafRNKcYCfF1EGcdRXxbTUrXI6ucDsbn8//bgvNdGwY8dGr4Jb8v7YEk
PDHMZf5Ww2Zha40bqasF4SJ1sPyzu/P5JfV582HCiUrCt50PwYXA/43p7xdIxffB+C2MYR472yEN
PXzuAhyfjEuzB3sc4RYSDtQbJivS+ZNRlPpuPr+N4yd3EM01CTK0TCjv3DEttkKBZmQuk295Tafg
NC07Wd7b+Wh353Yv/8CGPd5BHPIY36Go6qE/gYPN0SL3LDNOk6bvvyv0CZcHkfl6WWRZo5OQz5/L
Pnql+fbA156tHhQv6jfHZ3CME31RVMq+r3ppBpuISj9+zzEdB4pCKdQR3gUa3iX/51PbZF1Owgkf
yBoFXMaGDgjVSqoDun/fjKgjUXJbgDTdmWnMkZjgjzE/Q3FNdAV4MnTFLEDhlpdQBZ7uqGClzG8r
AzBlBa1KELbFsaGbqpYq9X5N7pxP7YlhsI8W4EEhg/2B83w03owBgi2OyXuK9sLvcYgQsQxLb5ju
hzLTQWxU09UDzTfWFJk+H2+tf/zretZzyuYFt1rLhAS/KVeMdUP7wXKju8Ct3641CLoMuULAkaOJ
rZ4t6L33XgDSYRSqCaAclJH3T50adDHNGE0GVxCmcHRTNmnY6eyyjyi+GXk2GMt5z6vq0extynzc
z85AbWGL+BSVpHRhU1O7nz1yGqu63wq3zubdWQITn6GdqlH8Rz9TgKz9ilcJMaf/XsVTFs0CiRtM
omcyswjwYVDCgGbeZZfqHszPbjNvJGs3oz3IuRehc84XzlY5Ui38fEiDj9OHJzUKD7ZpA1gSnIXo
LHw8E1qeQAUooD8XyvG/Zl0l7J0NkuDg5UHj0g5L5A6FnfBsxqc62jRuVB1KBGYfVJyaCk/NAdRh
Hzur0IBfvPLAwt5HlHr6q2LqIXklgbKJTbPrkq70M1jcvll5nQGOnban9wXhsvosMdP+ghMpWShs
JSrfGECQ/1qIzhTqnqgDrVAzN90NBfb8wVggQAGix+dz3YfdlcuplO/cwoD2NHdqI5u53RJpFg8J
kfFpgck5fdJGUvmu85Fut7SK7+QiAjnHGKAhRg+mtQH/79/ZnM+PTVJbAqqol1Dti/t+b2cVGtFg
th9g5MF1wI3QrTbocDXf8iHsXwqj6W49t+8Ji6LhkE1DtqOjNgO3p7WKHuwYpkgIuiUAy6reInqm
qG0mWfbXAPOcBlMEhU2iwXq3ZAPVYxcBLwrjhruGQX/tSijG9iz77xZazffJIJCZnbzyDGBounXT
OT37fEV83KxZECRpbGaCUMG1CRSOFkRNpdRvRVy9MF/TVWhH+Al6RQ0A1OtM7/7zi318od8v5gOU
08c8MdxxRIKwFaFdF1YvQLxLMEKTeWdVtCLgc+SAb52BUklcl/jBO37+h3jst5X/9phgdehusokf
JyOgWENo2F350lYVNR6nQLx3VzoWwLfPH/Ltm/77GH57Ste2weggucGBfFxvmewytxUZ6Is11rwz
js1xsaqpDSAymRT+TQXU9CbF57ZZmYWAfOUofAz3KsX1bCoksC/Aet6XzuvC08po/XvO2544aSjk
Q1kSvNiyKgGcSsu9NlVW/UAsJTiv6GRcI6Bg/xVmlHRWFowB9C5z1DvLkHVs+KVHoTOnbW2NITXo
LpxfshrCFlXlDpy/MB/NSTrrhfn7Qyx0BMJjSHQYQBjEuKAYbR+HBJaBaKUbzMuLO+jBT1In2eNd
XRymZXqsrLD45hjhtBnsmP5g2xketKxZVJvPZ0boxfxhZnwN1tTQKXQ7OMaP8kIrj0o6bQlOywM9
NirPSLxPgfDDTU9DUW6Ui6AmHO1pWCGnW9IYrcsDmN/wQjWekqvCj40vixW7B2fBDg73ufA7DkSV
WHe5cZHOlX8+O/O+ckrnjnZBAemaSVt59JCxVZYTHcqs7qO134RoHNrUqXbY7PyYvSy9dPwm3UMB
EIc0rpsvpcBhFPmUfniai2S4R3chvwY5zwHhTda4c2w5DiunS+O7sQixMUlakwdIJuhMSsZ0y1C0
xq7Z50y8dYURnKfJ7P5l0QBCTDTHJ/wPy/5jss8UM7YuhTifQwqc7LHQ1kD3hHn3o5c2dcWl0TrZ
A/YV87zJ28q8tEZtvPf5dB7pyL1dktiAFAftJyB4x3pFeMFjW83R+Zo1GaxrA78nSNizgV/0ku3o
2Ul2ehF3L42DWEEaT/I8TUPz2lDYvX5+L28KIR+XFqEm2yeqZj5I3GMwYDdC8QjiqnqNJ3px5O11
9L1Gf19t2hInsda0c4qBZY2mvsRTa97giyYOCXDYDSXFMFyDDUAroKs9/2uK2ZXuktBtqowe7QQv
7Q+tgwmBNyQx1k4+/rlQm+xx1c+WDZuyQR151SGMuA5KDFD3BsOyy3JpXIQe0j8Az33kviG0X83T
yHGWCcTPYnR7UZe30vy8BBFBRAlVN14VbVGBvoJcvFXgAx6EIjUlFulvoTJUJ0lZON2q80GWsRLp
rK49CuRXTphWoBOoU2FOONGClV5RxJjx+M3F2IQ9Lm8pIv9rxq+2TsBxjd3e9GL7L9nV6dcBHeAf
bmqnVEVVBhP189n5ff/xXfIEENeUoZif4y3ZsQEN5NOYA+anPrAKxzB7AhA102Bnysip/JelH6IT
qElPs8oQj5g91ZR/uo2PSO23BYvWI2GzA3L1d4EtQIV9ie9w8QqTHibX24R4y5AUGJ15cmcuKrxr
0Trcoa4QbZswmr4lqLc1rJPlp+jhvy0PHNWy32/G1W0Ytg4qmMeI3aUcRlVPefYa+6Z323pWf2MX
+N/59EDOOBeHywGyz2mDS+EJbFkLTV3IKSu/kNNV6icBgORqVOepMTg/QM63YhW0af4nEZvfQgZE
soDP84qDmSap1D//pYyiymguw9YdXmkQtfE9kYXALtF259XQm+rS9lRO+7VfvACRMlH/QMLBz1cL
8jbjHgH+/kGERXxuQtC7txGLppnIKbDrsq5guOPMX7styIj3if4/nsXd3Lz+42+PL2VabdKeJOVZ
wpJ4s9I9efnH3zhV9av174kWF49p9fo//MVPooXn/T10PMEJAnaZhC8kiBux2P3H3wzoFKxU0hfK
hDR8fOLYn1qSro9XDgcOLrnsvtTInX8RLVxkJql+AZg2LTIGLTP5H9jkfgyVaWYB26eHhpQaXYbf
t/iZBoQjZ63UGG3ncCtmDEm//DIaV+/nxX8h73NVp2QD//jb75dATFMQoyKaBWbsrbD9y2pHqkuT
cMPloCJnlS/ByiDMCDyG9F9j/r+4ir6LX65C1DJNIuEq1AZ743s9vUrxh2j7Tw9yFGn5KUjlWnGJ
Ybn2zesZBfHl6fOnIEv5GHPo9qKl4XS+Dix0R0vH/L88SE8ulsXgDA/CqLrnGpk9tMXN0ab4yKVF
lBc3jlnCUisGqJC9Oexw8IUUAbN8T3t/3KfAMR7sBPeMNXTJbNNJ/9oWpRIbOL/jeYijBCzsztw4
FKp3loqiW6zUYbn65ZDd0RmfOPL87Kz3FDJGNaIMQbPJgqDfFrWlDkPWrUVI+RXGL2brueEnF2iG
az8/LCK9tMNEpRugXZqFf2YGi4cOl19RFhZzcmG2hgdPriByNBGgSQyhkMMtB1xdJ4m575AP50NY
Lvd0m4oNWAJ7nfktMuGlj6Zb6WwD3EU2vb+UgJj6c3Ao8n6qZvd6pHC1N9AG2dZOl0EnNbFWGSx3
1+cBGJupsS4ClBS21COm1QRf/sbxJV8C8e7cR657Wy+BPVPZ7a0LUKm8D4gwrON6SK6jTI3PQIjm
a7VQRyEMmvy1rzKuly6vY+VFX5MGxcxNiSjTPSJwwtmAO3ztOkw41gK0yw+jdSfSwIxkJ7RRQd5N
nnSvlTL5Ij3AEKEuauQQ5Ar9q2btgQjdlIBWsfCNHCr6Ln35SFSYfnJ/OdIY0sfIPjMus9h9lT3m
9uMsh5dsme7dxX4NwTZ+mwB5rd3BSL/KfMpOzBmBHVC5rbVHGv5VM4/DVTK2yyFr8XvLEFGbViJa
5APuCxiCTNxHhg/MaYlO9gOYNX8NsNU/K4MBzz8srbaO6Kz90I/J9VjY2Ulc4eQRdk23G9GJ29e2
vSC+4XnxOozmiFr4bEJ4LoL4VCCOhDmixwXsxQOgkMn9WAZQAESmbvN6GW5lE/HLXajtfiEbXINT
xdsSVswp/Bl35Rr1sFUo9H0JQoZz1To4VJRo5mxs9s5L6hNZdkJBq9w1BRBS4HipFa0HIL837hDF
iKCl5m1WUVekZpmKL5g4ZPsEgMvecrvoKfIpcbJKjOjSHkO0fPIE6bCVC0ljlSGo8mVOOnszx7O3
npbYPZ2brj1v2e5v8EJVJ17YeFcRkfu+bxLnCl+d+Hx0xUNUtvBQ/aQfqaEqE5Wr1rNP2k4C+Bqm
YlqD7oieSNSKVdiMtVw5Bgaa9ZwEP9wsD34gI0LDwOjHsw7D1idICdY2HloXD54gMLdgykJKl6Ee
j8jMPeqw0ws+UIxkr6ZiC6jAPFg9VqIl5f3zIo7dOzjay5bmnEVKbwhrH/iVNkBxx6+BHanvVSSS
axOE00GlduFt3GECleaniu4rajLPVt7L0xZE4OXgTONj5zjVRTXE4ZfJWpw7yNZod/U9VP6ptcTZ
SCZ85SgI+HHTBVfooVe0KsV43YGEv5rwurgEMeLhWwNtuW9DcZY3sN2tVqh1M0vvtpkd3BkR4TzA
ZA7UWpg2F2gtvXlRuJLXHYFStVrMKMfCwPPEBp3Feqei0SQQ97AvToo6uW07lb2IxesPlmITyo2y
37M0EInzQrFr5qYHKwgUZgOBr99wqrhbmIjtWTHipaJdrJK7hXJHvMJFge8UUeJtstCPkAJDXIy7
je9sq15OMQNvz+B9zOtCRGm7zrzKzFaizMITSjliV9O0RnktDk90HYfkYkJLw4wNNOHztOQBqKav
UWNBTiA05RZseHfyzt5P2mDeRUlkbP1IsxJtswjXKpKMwwTsB9wQfk2QV9qnsZWSbUzl1wWw232S
mSCr2AW+kzQu21r5/kHamXr1TUjuNuqeZ2/cdLCwRbAKELOEZFpbT9KvEHYr4Ej/6EOUCOd+QiTP
MhEW0FR2u/LEbZnAQacgWSL6IXytNoBydA+Xa6uCHNova3hhdIEpUZTUClj6kmisoWABPFatcSaA
I+0UWsAkl/1f/iT7jQIK263czjG2OIvMF2+yCXYf2zeo70AxdpP6QaVluZchVVyUD6Jtulgm8FSz
XI8tcjHmpEnV9fAYhI48oRkS5Kt4yMQmiHLzQPssZ/Ps1GWIuA9Fy0QY284K0wsP31bI8DIOKVvX
06EG0IntG3yRk44qBwLugSpPs96Cc+3Xnhy0FtFykFXDDZuTtxxCLEFurak3v0qtiJe6WgHjTTZb
wF/Z+yPYqdXSDFw2RYzidFqoPltAMZH4aI27JkXDfmVMTH3gLMha+8hNDFiAvLwx7zGT8m7LzhNn
kQXwP/Z65KLbmMS4jYxgTzTanYCPyx+o3Yb7qmrRe2g9YysAKKI1hYJD/KbToQ+7PkRpysj86WrE
LnwLBS5c1yGyV5ii/H/2zmS5bS3btv/y+jiBumi8DgiSIFVQtWx3ELIto642anz9HdDxfdeiGOJz
tm8jMyLPSRtEtbH2WnOOOd5oYtJflLzO1kXFA27i+tjPPNErYLntGk5X8ZrwDd/B12seUCcjzA3t
8MaMpPDQkpx2XxBksqLfB3FAVMXWFpr5paUgZeARq8FlNjBN/tdhr6JGvWnJoiM0Qe5f+yKQHnPE
uTSayCz2bMn8fZ/Sdgx+TeSYr0ddGzayXinXcCck4ttTFhltIThlareWjDH+iinLvnVQlm8kuTOe
ESToz72Q9OfEqKZrvlTmJqojyZviWPJgOMBqCYLyag4lcVdGebHGupWvpZRmxdtVbw26GmVj2wc1
lTdyQUqKI5rkwhCw6uoyKldFNw+rkgdxQ6SUfGHBqloXSMN3+dRi76xzBSyHrPMSo8ncd6h7DoFN
PKKSw99evT3Ls63Mt0Q24Xthh3Ix2/F4bTVYOMBFheRHtX3t4q9PD3Kd5DsS0s0vThD0SORlnW1r
zMdQnnVu/wwYHmchZIca0EiIqS9fAYSNWAKVBf8AWjKdxmsWhWmnVkFxQJJPDjVJLiG8hmp6kmGo
Gm6Bmng9d1OzsZTUucycKXG71EoOWhpJm04DMqJ3OULyYR5vFGuA3yKq8VBbDZ9uKyraLYY5EBDj
nFuppyoiINgOZ92ab1O/c94GSQGjlSti0QtlVeDleOgg/m46FhxqIDbqF/Ri20MNngW8jNlDnweU
MQ1Kta9hddI+xH5CXnIhPTA6h2Rg54S9YaDGNdVDW8EjzKvZGlXizm8MbLuvIStVPbQHQiKeZBSZ
67yCAELjR/n+Bp3Uc0CC+jDI3yc6sB0mb3LlcD7AZoXOh3TSUKGJwVUVRPbszUGf1nY7iZ09qSAp
tKkHSJo7Zj+6pFSx0hWNNt/KJtgpOlMIm1cB/+OB2IwQvSQEjcuulZJVwP/1JtEUYmVwQwV+oyT6
Npa1eZfYgbkdSPhbzuhgRSM+HMeIrpU5VptVF+f3KmknaxiBxXpmWL/FhdgKVzMm9duEtpxouKK+
13qNnnQaSxeQyW46vIwujr9oNSTSq1231kbRyVzrQI6RnUzQzcRAi1wPVk4jbMTGtsWwLsFdbIMA
PldBXUKSmiHA8NaytaZCjACCGfmqpTmnwnxYpY2ZI7eVfmBaP4xqo23UcciXuq3e2ZGlYgGKH4Yy
IvPRlkKf1WrLhehXCpA1L4SXCG/M/iIVpAu0CQhBN27qwEOHHbqphlNCtltYhgZBW5lVcb5FZWBL
6RiasGIXgGaCq6qIQrKI0YyYcQZBG6lxt53nJPoWdr3hpyhzZ3fqxn6NE6C8r8gfQBQcAp4lWii6
iBKzuimKtPoihaiv+arnJNlUQM+IQbu3FCxBXmZX6a7rp3mvxk661elx+wj/DQBsYa3f6Db65yQ0
xX0V4i1C/23BWRtF7sEhMNejJQI0NFG0zRxavUyE2ZLj69uHiTLhEG7r746Y8wuFqCf4OUxZBK6v
UCN+G11xml40xXfKe+XrSML8leJ0BH4L1Shv+zoRkkvWznATzIxfW+Q520SKmg2xjbyK5GrBInUk
IFgI+UXn4Tf4rkd6PSCrnaeDrrTJbWG05aYjeuIrMzSamSPmoevJdtqvhKtbe1Kxi+dgsmSE/UWn
PcnLF9JUGOnIkR35I0Ljiyi29asIccZz0WqYJ9t62GdG2F/grk9/tHoCoSFSuLklHtAbfEP5z7yx
5FVvktEJtKpUeUUqa6+kqn4pWrBFJqI4psp9obPXbfQOQXqrP2qFla/hKCrwgvo+ui6l6TUlyu2L
WlrFmgwxe8UsYcYTkyWrpM8xThoR7icR5ZDxOmkcPHMSrGRJlvhJ1WduRYeV28vXdj+xqwDXrc2k
pCK4bqqZOUv+IGXwvwqmuiGrvEvjxvYKBz5YqlTP5KVqeJrg57gyHMHOM6iMt6Vj5g9lmpeX7Zyp
OyEg5VHP5zjDNNh0MBIkX2sGKffZLpnS69RmkDkHYeyUzrSfWqlGzVd19pZdDFY7KQ4eoc60l3wU
sxtKxeRlVLTyManT+kvVVaO1rSRjUvDG09Hc9qURGIiKKGl0qS1uSXEaCjrbsGBSYaq92zG03vdq
94pWD1Ya7Z3L0bELmqjl/KOoZBMnsEWGgZRez2VPlGijSdm2ZfC6gr5VosGshghMddVeQ0sMrxOK
Iby+Sx4dOUU1YFUTDrBI1Dve/5+L05H5cttjNUXZg/mjnfdO2XQ3Kd1vTyfE4WkUDcmjk6WsFeJi
bxuyH79rUvVNT5rhG/TZ+7mDm7ux4Nt4eAkVRPQzKzuu8hWvWnZvO9bQ4vioxZ0hZ02+IhRpYxI2
uJn7voPDE+m+ZJf6Fn+9dammJjCbVHQW0wGHvWmiht+NyWhg08mla+AmA+43Wg9sdfieQIL+FjA+
8KrQedZHfbiQK0Xd8reoXj3W7b0e6z+R0ooD2tDpezgHqCxSIKNctym5cpx52PbC4oqVtr2tw2QU
9Fe4KFpgPVt9pD/EfSmA18W8sMKJ3KGgppoi09kYkrFttUi9YQ/yxIKcHsZqNvfo/mHmDwQzVmTB
vpQOqb8ZACJ/GWNdA5sAmEhmEdxXXGr+2BiYffuhuCvmJqTClW7zPMeiaE/5bRBL5o1Vy6FnJqZ6
rUS99kthLrQqk6FaY1EJ90ERdYfCGKPLzEiNe32hGkCMngOp+5owRIGl0Wxzltt1X2mVx9xQvg2C
zvQJaCY6tk0xTvVadt+y4rrdWFRrx+nlrci6B+aaGOro5+81VJxbZAbfIqew/CQkYxUc1LhnIZX8
XHP6S0o5az/owDGbsE6pf8viV9cmfexlbfVdA7L+tbHx37IFgOj9fcEkyBdK1QUX2AkSj27JwMPW
qA+dKjHelEDkONdxJkIwBUVdgxEQZWVs6oIZ78qOBBjDSWQPBdYRNzcmZxvFS2oCLawHcNOv4wjM
WZ4pVUStib08Dz8wEObwodR8RVHFJqmG3DgrYMry2FHWbCd8CQDonvff+MJ0+ymHXLrSUST5VIUZ
JlH7R6PGEPPkKVjJCd/XaRj8bjRfLLYgYzJfGkK+pYYy6ZzRJpI6W/mhO9lwoUMQWZu1RiMlLcQh
DBS/d6TgV2Rqxo0hS+ptMzq/6lGXnkJevUfGoiLyUO7XSxb6GHi4mCxXKgxMoc7YrdW4LjyzDXuy
9egAfN4I/dgFZQSK2o/xloMV4niqDQFDLXrJBsSg07/rJZpxcVXyTNZb9uP5GaL/h86uvRwNMfqi
RYdOcNRztUYcQtAa8KuVITA8ePRunFvjOgurzPv8xE4ditGuhTgamTBL3/v2rtyYFe1HhROL7PBh
THQ+GRh6ruT2rIvkvbRv6SSrqK/x9UKWweLhHPWrFbLNp0zjUAXjt8s0a1PfFItHjofXrcOR4GfG
oH/bJOegqqIpGn04VDHHBzXiQFGlktnulHIVVZi/iG5o2bEn1c+MHt9Lvv89P15oRhgWolSYUe8v
ZcriP1eVJPx8irTAzQIpYXGzk12q0tHMaH/cVJNCBzGbo6suG8+pA5an4n/G47+PrzGjR8q3zGiO
nhqADlUkp2Hj20js1xRdNDLq4fHz5+X9rPDfgzBelW10bcyKjo0gI6CnqXVU4bctrVtrAC3jhpYW
XGeqPPvzpI6IaJxxjRZHbD4/9KnnhxQ/6CIOw5sPA2asUJhPVA2sCtCBNYYa8ueTpRFsSXJWuzBN
DXeK2mD9+WFPvfoaBDEETZwuKWvvb6vWOGZpxRzWqpNsr+T9o+nQ8gtNnlrH4vn9/HCnXkgC2RCz
I7W18aO8P1wo0M7BXeVwTWs81Gq9ZfM/rmsMrGdWmaOJ/e976WB2YQfOQnMsVCSy9Pe9ZD4+/EDm
wLOJzf8ntvrRlZpMuaKlLG9Ne5ZfomBpJg204j8/3VMPLVoWdEI66jgkqO9PN7W0dh5CWfgagotb
oyMMowpZYj8/yqmLyi1cxlcyg89jYZpO9gdqQZaet1UA9QOjCMynrqIn1Zn7d+qEdACNto7gjxHj
8lP+mJelY1eQETuwoA515qlD+c20y2+fn865YxytpLHRqiYfauErans1m2ILweBcstB7Hde/DwfP
n8LN4fGwPjwcTmIPQm3BIlG7XoWdrO7VsmBQ1g/xl0hihQEFKx9CJP5epUFVJijp3Ir28dVDAA75
C5s+Ynce1PfXUgdTokmlU/uhItD0lO3ia03ry0xKIKxWzjnx2sfryvEwEzjUUUtu5tG7V7OtsifC
Vfwc7+mFbk63FnSQM6XEx2cRabeNJJTWLpoq5eggTqi0BNlntR+3YbdqqjJekd1waSXMMj5/TE4c
iZNAW6cv+o4PIW8Ohth5mggFZ2lDbSQ1FyCOHiqRPH1+nBO3ScGJAaLRWKojfVm4/3jkTTTdmiOs
0p9jeS2yF9Arq4TEdsC2Z0SO6sdvrPbuUEfLBT0qc0nIIJKld2jcF3ro5oOFVH10eqJv+mJ+JGY9
3xrMP4RX63T3ZQH7EyMbdOZZbdcJ09+t2tBGywWoRgZHgHUNO6n2rTYC9B+i+QrXPg39ugDZs4Cf
2Ve1a3yASbu3CKq+HsqODjZ25wxNopW4gxnPZ05Ufy9jWl4/vuDM9WReAMywx2qqLENqB4iNa9pE
7bOTL/q+3r6bTDN+yefO2nfZQljMIL7iw95Y6UTPZDR3JvkrscFkVqkJD1a7xzxgY9SaEXEK+R1o
j6s5oLGUl2m9xlNEvzHWLLTZiQbveih7V/SqtZcSqVuNeqn7zLYHr23JQuI4iUcLz7pMdbQMSeoE
q5H12nPCYTVb4ejplCsOV0tFbe3MjfzdgvFz5qN14lnDFqEsoEnAgKip3z9reBlJ6wbx4cNTbi57
HKs77vro4zUijGAMtMH//OH+WPCgoUZ3CQ0Q2csH5yvZD30/VHnpO3ark5RWgnoLRXtpalW7Deyw
vYxovT7opEP9lWz87RGgmoOhhueaTC9ruRR/vFYCzqAUdWZBStM0fenNQflWM+95MBQzef3rk0Tg
wWpEr4P/HJeOzEXZb04dPoReMBUhOEPQru2gcyeF2IF4ie1Vw4CdiHOVpv3nBz+xTC10DyKpF+bk
B+GylYZkUKIR9JugjLf1UDyES6YemAzx12UA0mTeJwuFEVrFY/MWPaAmJKAr84l2eZ6mYvBUGx2y
yDTtrx9Tyg0EUwij2H3gKnh/76qmLLsQNTm6gm7wZpPGq5Yc4DqZGxpPP//2AuoyVBjqGwC1yDmO
vihhDGZWR1LqI6vRfGLToB4NEzOdJtPSc8mhH19ADkZpQ2lgMNA+/nzVaEMis8s5M0l/iDTpmRig
n8moPYSDeaYGWd7l9xsaDsW2FNUvxgkklO8v4kKSnAoJIQbxT2uNXqlTGmiusx6S3pKakqnnqtHT
R3QoRZ1FAHccBSvplWUT/Jb6tdLvU6d6KSflQROLrJgMXDfq1Mu/v3UU3vioqDo44tE7bjTsO9rA
Sn2p6/ZT1vu6nh5iUz5zmI+FjY4Ria0hol+qj+OGAnakMY75q/1eUpfgvULfVUDl1p+fzMelkqNg
R8QAouJMPPa5jBLa5SRRUl9AdCFjxYbd3f2yCvM2qVsG6va8glZ3ZpVUP34pOSoLBzkCWNI/5EoG
+UzSQkQzwTHIC1yE+nzrqhScv8OUfgbVh4Ib3JlLMFGKWH92KsZesrVtxzrcgbrNNgNlERzV+g7g
OSmOVUVxsJQF9RL2gCzOfHRUwjQBmRlnfv3JG0PAKk+cglz5+MYgSYBTofPq0p0u1snkJHtppM/5
+Y35uMJyidBVLvJelSjn4xdJr/mMhGXmF3DV3LLsfTlVHmyrPVe1nHhhsWQvdifTXFDZ719Yw8q0
oqoLFqKxwt4nBdFuNOVx8/nZnFqBTEoASKlsyrl2748yEw8NeVVKEQ+RHNJbfKYIWiK7oMm+k4vw
91U0e0Zkonwylizq4x0qGYPonyNe0SkNfi7XTsTmbS6C58/P6tTLg7UBTgFXkBM7unZjkxbKDIDC
z2LDvkknhRFbYPxk2FJuRGjYP4aMJGO6hc2ZT9WpNQ9FrE5dTafsw6aH1qkcaXqfYnNVD5D0SKoI
NxXOkmS+Z7k+c7RTDzzbHpWHnZ3lhyYZoZNISImI86uwSrc53u7bQSX96vOLeSS8X2on9uBcTJXP
kYbM+WhddTp1hAlawzjrBvkpjuRyI6E4dkGXLraPxhoek8XK0ZVtf6inIr02IKlsIxtNJ3Ahk8Fy
UnlKTZYfORjoMbouObe7VU5eeVA3y5uJ8/bYsSWCRjYGbHk+TW7GBG39orROuUJV1uxiy37uRroT
VhUxxCi0+Ckd+mYXOOU3GNCr2VxSroZc39FFclxzwunm4LE/s1k98a4x06YEteBnLPXh+3cts/gN
8Ui5PRTzz2pWMFBUiCmDDP3K9PL5TTtxObD38GIbS6P2g3NRJeVT1kmd8+dA+SnTcPBy/HLNlBW+
5YAvoFXenqkwTrx0+OcVk4qGL9aHErsX2TSKsOT0ErzhOMRXKqod5hhixlM41Y+1GIBvkdHm//25
kgWPe5/KRtGOV0pdcpAbwsb22atdk6Uk6Epnt3TjQxLEwqfJNsIzte+pO8mlXQA+AGNYyt7fSd6V
oW30uvQlOaxXk9KjSoBMeTsQLunnJhvpz8/wxDeHE6SGAhxAv/btDf1j95IHQo/ikks79iGTC10M
nlyXtYdj2vpPDrVkENhAEejzH30QKkuP27xgi6Y4ZXFjZDWpWFZrXsSdopxZvk49oxov1OJDWDr9
R1/SHklcMdMZ8Ju8eyA99dUwagiC3L84rG9xbrd/vTliAcN0oRL4zvjk+AVUYE2XajMX/qzOaPys
4U50wqvoA5w50ImFmZY6TCk4MTo2juV+/nG/qhl2pBywBcxC4zkcx6091w9nHgmNv+OooH93jONV
WUrSRMee6iPoV1w9jqt9YzTGndqZhPVmQ8NVlMGrD6LyGjMJH8tBWIiFmNV2tkhp/nWoIeHVA0cZ
UcDBBFkPhFz5sdYK0h306Ba0zrgqJpJwAvCRW6xgjKVTGzJoHwa7yLAZUoCOvTGUJTU6YXx/Nzs5
YqtCIbe0zBssc30dOGygxvCQZDLVYbmE8KWxOESjFW0V0Uy7zECi2WsRWG5J9L6dOg9xmTYrrnC6
AT6K5idCKOgjTszdcpirddDBg2vndLgsdS0mTTrpNp9f3lPPJl9xS+E5gX55vA0kYrZuJ5NnE5nw
Sz22L3ZUHXRN2mh5SXjZUP4Hrx01N8Xe4uhjfvj+iTGiqajJZyj8to6WntP1oKa7oS3OFK8fW35w
EJka0vijR2Aee+gIdo00MTqFj4j8tqpi+MGD/aNOHxlCXyFIWXWG+i0UxZktk3b6uHRpuaJsro8L
MqcibrwaDHoi5TR/iUYZl5DQpVuMLnK2RjPDHqc2cnIf07728HMqDLcLFvJa7XcGKn8DgvVOkztp
o7R6sQoQhvLAVVvmnUywcUcaSs9GfUQKSPRv6DmtYtJ7sWYvhK6vpuQl2oQEuCRM6SnpTcQgJfwe
IjarVzwfyk0C4npLvny9wdHFP8eWuoqaNllbZEQ+1Zpx7lacWtNNaAnYXmkzaMpyyf5YI/CgGnmR
9oVPUPvEuNedBnmbKm1/5sk6tRb9cZzjwqiv+jwriRf3bSOTodeb3SqPovXnr8upD6JJqAhzBeZt
5hvG44+TkWvgzjXx2D5DJ3uFE95lM/5cphGa+mY6Yzo7eTD6lexZcLp+KHtNwWJUANRHf2fm7ETn
LanKGxSgaKnb+MzlO7UQmLT9+Vpg2ftQ/GbTBHcIFZWPBfOW4HlzRSLtc5mJ1zZGsxCZZ67kETjv
rdpm98CWf2mTMuE/+gDPTZVxfanTyAUhtXVWlb0Nh3yn0ov3Sk2KfL2qSdarHO0uJvjIn0JMDSEG
vis7tNONU+rTo4UlCHtGEBIN/vmdPvXYcp812kj0byFjvH9shzFopDSizBnq6lVzwicIx/eZho7k
PziOZbNTZPu7WObeH6fppSmq0OP57EQrujntSzFJg1d24syH9FTZSnMK0Ya8/Jd19B5qg4ODA+2l
3+IZiRokrkNxK0pjn9jKISvrB/jSZxoVpx7gPw55XLAms56h0ZNzXxrGbdiVr46eIW4396Lsz+w5
tFPPLztShmSUjwvV4v11bAdbr+bRyllm1OlbG1W/BihbKyKHbaz0SbhachhXOSvyOq4Xr4GkLMpM
geiPCOlnnabKc1CTHt6pOBZwteEzilpxH85O6dlFlq3yoLE3ozXYT7bBqklweINgSmpGbwYd7s+l
+kseVOws5E6OlfwtKbtrpDjVuqXki+1+cPNJi9ddPqn3FaJrPvaqceZpOnUVnMWpS4uD5/Z4AJtl
VdMU+BP8uZp3M7g4t5X1Z6MyLuiZPrfxXzI+/32LF2cWQhmLZuvxZa8SJZxqiiE/rsl27KtOVJu3
FEgtJMR4QZNnT5+/MG/aiaOCEMUM7CmV14Vt5tGdDiUwoqad5b6Zz84qAhF9r0dKvyo0aF9RmWVP
lZpDlNJRTr7ZBeyIyMu8mwkBR9K3lYYB5frnP+rEdafYWCzQDsbAD1tex5xs8ma1zCcpRV9HYjKv
ioiycQIr8pwIZfbRRX7//JhHmI23a48qga7PsmoDTzxaOsLRgHze80YDL0bKqoX6BkGqtmkC0Wwd
y9RcnhSUk8bCVhbRamImg/NCV7zPf4h2Yq1cfOHIMRS2OZCF37970EtDM2/jHN9yojEaWXwNsUbE
KNrqwrjgyli7NkGNjMWKNPiMJjI8Xuao5Lb2N4M2yJtpCoj11Cm81XaWv1AWF9to4JHCMZVuEPUZ
WyT5rxNibJbsfk3ET7RGK6x7QipaPzJra6E+W54dXqhlqt2nWjEeeG0xoU28CM+R3TnEsllfZcLX
z2zMT50/EzA86NYyoT9uHNFuS7Km1Tj/LB3vI2Rp/miO8XMMQmrz+bU+dSiE12gNcKPz2Tj6ajJ0
qut8+Sw5pRZ5FUxGKg9S6Pawi8Pnz4/1dt+O37Sl+6uxe+UzeLz9B34KOh7kgF/BB7PdloExZq9Z
V7YBGRdeYWXKhVLKwU07qsO1qkrhrdpK5MMCcdpWBbG5bz/of/ENZ/ANYDZU3qn/hxLwXtqX33SH
65cc8MPTq2DY2f4JcPj9Z34DHKA0gAWEjsDIj+2QsWRV/jfAQfsHlip0Fd5eE7aByZH+m+Bg/MM/
WApQixcbJglPY4NxIfq//0dX/6EqWrgSCxWBWcpfERyWp/aPB43GAeGEpC/yoDFvQlr2fgGxibGY
49Imq8eGZELZbrsJjH73j2ty8+/f9yfE4UMFRDnHOb5hIlB0HSNLgq6vVa0MA+z/bLz4xjvYQ8eg
/Fa0/XiDQkTbZXOdCq+c2+rr58de7tefp4hKDUUGaHJY74S5cLHfnyKTQFgtqe34IQE36cYSzeD1
o8JxDTm9SxS1fEF/X8F9L2LNa+Ypfh0px3H6CFPzSM5YjD1JvG17hDJaLdX7jlwqvKko01dJFkCb
Jndp3YThfNU1VnCXY9bw/oOTQLSDrAqaKQ/SUT9QFnql5e3s+PU8qmu0HvMml2gnx9YwPdaaTNCw
gjpvLeXk9yqwnr8SB0xccBmSL9zGznhjFup4s9gOXbmfyUBxInKp7TTbocVJNxRJykMed+1mKmZQ
d1JexNvPz+HDAsp94Eu1dMUQHX3onzfA7LoJDAXtn2rwhDxnLqE3E+nE52IoP1S/y5EoBvhQG7ZB
kfT+jhu90uQVSDe/R+nmQ4Dl5pEYsRetVt/KRpj/bTOO4zFvsnHSMJT5sGNRlaYocinjeCR73LKi
NO6Mj/1Mi+PE9VtQbfA/kdghyz6qvhzBcpHhXPeFOsRbm6tW4TT008Z++PxGvanI/1gUljcGHQTa
Ol485N/Hi0IS0rMaeAZ9lQCs3Ww16ho2CjmPEzduyqG8u6gK4FfhvLibesO+ZEeZ4mBWgruoK+aL
nD4rvvzFoWz2FB6VsqAyewWzcJiRLV1mxbSNeTYf+9BCpajNsi6hZB9m3NohBxkrXV0zUoz9RjWb
Z6zz8ZnK4d+m/buzZDyIYJJmFdsWxzGWyvKPjkKgBlkXzWJkmqAphOCWww5qfLOTakFrMSXw3dTK
X2MmJM9IM+Hy8CZ+ltMI7JWq3aSAUq4rwimI6ibZvMae/6yoxBQazqR/s5gUPRu1uRbKoN4rZOVl
riA1aEUIbfagyqmzwTRGFwg+3WMUFqpXhPG0RRumJITEsJwht28N4xB2oEh7WvMXfF0iH66HutZC
M/YlHGK4QGKCB1XqgkYr7QcRGJArpCT3CqWOWmT6wY+ID88qb9JwxzatP1QZwDtyxyz9kiA4GIvB
Uqn2qo7FGi+N2ZllBiE0LP1UlOlT2xTYMovMLfJJOoBmnH5O09SQhRwRZp622tYIsFC5iQlsZU4J
65KsGWVwpMkPKJLyZyuM0l+VEgFBS2U8bStHRPD24ECSMVJE4xfLLlLPytGoQ4/MdsmUjJdz7ZgH
Mk3gNdhx4bga2XGHri3q70WSGS9yTbbq6ED4C9JXKZXsK6nIJKw3cbiWLLHPc5NfbSr1OlWd3dhL
pBQGVeAieBjIiRH4GRFVbOUquVyup1cSWr5i/iktARSY6HPtqxGZgwt2Rd6FaZ5fkv86PUpZ2qr8
W3m+prMNtm4Ck76W+b4QVDloWxV6xq6bde1FYA67SbhOxQ4ugLPCxqw9pDo5JxVPRI8UsKs17aUk
CGKTRqoEfXW06TyrhXgspgZLE648bs2YuM2IeWeYuk0UabdqkHdr1rZ+1+L+dcHhtTZUFvUn1Jrc
E6ZS3WIouiK6NALyi+22D7PO64IlDTJvu5WQ5X2lJkwmQl13E2cMcdeHV2wivkUQVnzSb+S7QJkJ
cRXm89SmL2peFN6APX0lJabz1FKNbjQhlEtr7IZ9QUSiW/a4mXJZC90uqSWcyrg4LfygLFHdsFII
5lzBUh8vJDskYZCk19VExPVXqYomfswYbCKap6soXYy5BD31PFz9YHl8htJNHNombL4hjj2id9Wt
aBrpwphLbI9SiUF1NKaXZGjk244hse1CyKTNKatJdZipjlmmGqW+mCZF35Gjk/mKFsu+VfK6mNJU
QrRxajgzmJEGkIHApsnkbiN0knJS/BC9Hn5JAqX7SUrm9EXrxbDPbbvfpb1D7G9Y4SKVpWpbt2mw
MgK533UK7xdm1MrtaOqFGuESVqPsitix5prpNFrPXA5zd5QW0k4vFxvEP9EOE0i11gFsrJKpC1xH
6whhYzBwGY/kyhVy3rpEkheXC3Gm8mJzrPdOJaceVIppK5kIZuqGMQagoelX34qhvIYknHkMVHrk
35PsilJNvbedeRzy5VBmdhSq3FVruQcMxRmLvWW26npgxkIusDxdzK3cPM/OoB9QxMvXUyzjO00D
dKmuzP7jVUmYDzoZFpIpScSPyBpDIhZj6ykC/XlZsGt+kGTqi6ysogPJuFQnCID5XgwQEvG48uvA
ASHToge4HmUzvctCvf5CGnLqpfjcSLmjLpSMatpmKciMQa/TDd7I7ong8mxXx0bzkxQh2c8SnbVH
cJJ1RfkFpjfYz47O75q06prU3mBvNYIv10AAxAqrWuolZD6uHXSzaxLwooMj54NndJq6rhEcr+mY
hocZZkTjpvrMn1GdrHkO0fEBANL4JRCP5W3fI5AKJFMJ3VZjGLBq08RYa05kHBQWhtW8BOlVrTr7
coLs2LGAbVGrGCvSf4GR2pnY9ybPq6JF0y9q4P4p7gXreqnWe5L98AxT26hbBXjOlgB44wIkpHQ3
cYDIkzK+vHNg1fxs+DffBqzzoRvAnb6TLeI/AwSad0JWa4/Gh/KFSdBFkwIosvq63DYwk0iY1mTt
whgJRKxZFGCGaAzHan1TRfW4A9W7NO+SaFNqAZmoRfegBBIpTi2dbyMdjLUVyzciKJyeMPaw34qq
n6Itl99Kfwj8dtGlaPK652k2SIYci25y2xxgmNBUEVw6QW5UrKxTE8LOVvXoehwIf5//d8P6L1Tw
zIZV1XF7/VHufdiwHhjj/7lb/f0Hfu9WbfmfN+2UrKJmV97tVm39HxyaaBIoPynimR/8z25V+Qc9
H/UHQ79l5mcwSf69W9Xsf1Bhy9gM8ILxx6nF/4I3+GF0YS2ySzowyHDQxbEzPqrZBglETWEYu34E
2e6pyZzeRUtFSV+2R65oNM/OgjyqRDxvFEYJezKeq69OI4+PRmFXX+leNc+yVvBOj6w9f1zJ/49t
Lr9uUVIu1kzag+ZxN44NFyCowdF3CYGELzhNx5tajpYFcaQSruNs2rJy94uLBJjH58fGFsW5v6tn
aYOC8kZXw1YEieLRrieI1Kwyu7jeBWHwhWxmbdUN5F1cpQ4IXc+sDGzpsl0QfDiZ1sWoO/Ej63j8
bZwRCyHLA41XzZO2DzPmXGQa4scnwDxdi7o0cdbYFbiJzjJ2wZC3l0qlVRtdrnR3Fny0kjEnNFXv
m/wQqROUbUsh+Va26xoNOptyr+tmSAk0EiWsf7Cq3B4v+NeQ2s8lMJqc+MYuL6xGn0k9zbq7iA7/
ppz0onelVmPmFNZsWGHBgXXWYl1+liji1nZqPXTjLLKVTvcgdJGqFddCH6kCI8ofPnxa75PFCYJN
mjU3mVvWotkaYN8wC4lWVVREkFPH6UuR2LmBic5RLo0hCTxTTO0zInsLjYOc8dWSlYgEa26A6ZNM
Pm2GiATZERzfStJVakbkSoseVUpQBcWx4tFEkb9mpWx6JRh54dnR6KyHDjr1ptdGeyITxjLvRhwJ
oxtgts/cWY/aB6UryRpsraHbOTaYVq9Qi/ZujDs7Wina0ARujPx6Qyge3/AiaFOtgpJXKdJaD2ft
okAUMrhhGKsDa7MDb07MOrc1kXTf6GkTupluCncwjC9YIe11ZJjFDXbucYPhXWWLA8nC1UWbFG4o
j2R58nXfiHYwbsgnlrYzKIafNeO4TSrHG2Ide4831dkh1crvZhULPq6vLtnPiZ14NpjBl8hqK3+m
Yl47WdX6E3zHedOqbUhqIxAU8H29Prarvi6arQ2jiQRZe9wjUAqetETtfBvHagVk3Ihe9UHuDyDc
R9zVIDpecYGkpUusDaYYIyZ70VFCZoRTPxuaa1qCPArevfsolBLtukvjjs8OYV/mcK+IPB4rt4YR
xFdcC2pilseAvpT9X+ydx47dyJauX6Vx5xTogxzcCcnt906vTEkTImWS3jPonr4/SqXTUup06ajH
BRRQQJVSNMmIWOtfv6n77HOZxmEC5NqmO12txs9ZNhRAVllcYI5Vkyatru5ybfI8JAx99m45mPp1
17UUHnIBx1KNdHgHBk3/jydj9YwyiEM2dOXUsioapf9UhpIKqCXlNvbtnpzYDUm0pbKpQme+DDMh
rj6E517byEFZknuS/OaZ8OBGl74SYl5B39QWUdDifI1/hTvSjmcI60vPZSy+8i1wJluaKOYooBpr
0fzWQaMa1TPW08YBJk3Opz6p1WHOuuxOE2ya0RTz/ESvl9cpcqUrXVaN6yu6y9Xa9dnmOLTuCcbU
xk1jdVRH8WB2jLXs1PTaZODuEYHgrFdNyz6pRowSQqt6Pw6rKZtrQREI4pGFvOlUSZy1xFbtI7Q9
qV4g1lnqlRuOhvRrZvzPbZe7VkCEEWnw61bu8uQxHYTUNyRIsY9mBI1fTYm+POa4hqz2QCMpTt1u
Wjv6JeAk0OZnS8pWrY/OkKj8K4twe+Q7mjGqT71KW8bhXRlNeYJvmWKVz3LuCz6ddulOOJTbV02n
cccDMU3KdpR9knqm0lLqO3p+PZcYoZJbjmMSQ7Z0ovWAiWtWFQsrCZ38uoXSVvhlZFe4xM3DcJgq
Qd+oDqSFnQulXSVo3AHfblGbhxJW3nBlNi293mJYoQzKrhUflKEcZ4+Xk7l+Hi2lFlSOTZlLVpZD
M9eI8X2lKdVVbM9uETg2aqoQodAh0oEHs7GrPnZa/xZbRfuA02Vq7eCqjrdo4Iw8UDITpy8ndhrT
05ykGHD3QR1mWmm41aSaXWJjCBvezFyeY7SxD3omJ9sTRG98sobShsVtaJSHY7ZJ9UrBGESzpjPm
LNUJD6r4TEhzi3kIIY8HkqxrC/fOVjth8NIf0BMtwuMDUh4yzhmUIYZLoKjbYAGjNYUg3s3qOseT
2Kql3oxx4IzhqDGz+w122uIXS7FtRZa5nahzva4wum+jl38mHb8rHJkkUFH875OOCyZJz59i2X3p
++6nCvLbT343rHbfMIglTAuBBz2V+qNhtfHGAv2nOCLaD+7JOgr5Pu/Q30CQYNjFj8EahnfzrwrS
1N7AZF4N5/9Vd/5BBfkLiMoVGBYyMAYc5u7WYcEPoJ9L7aNktVLvCfN5iSsQCUx7OFUdzs0f3s6/
KQb/3ZV0KNCwxdGw/8Lvy0vkrsukcaW15cIk60NdAoKNYSz9P78S14CXDlsYH4L1Tn54pqhXwqWt
sxrBf8ZJI9XrbihIq2mW3xAA/s0jrdAz6hQup/5CHBqYOrrsj/V+7rKXLM9eQiV5Sfn3Hz8Pl7GI
yIRCCFH41e8IlAEVrTXVe1iQ7gYf/cbrmOL4GXXQn786vlXmq+gLUdq8pj1HtVoQpMUTDbjEnSdV
rvFdunNuyz+eSTjwLuEEw14zmIS97lzEUDgKWzDBBSMZYbac7+ZoesRy8LEeht+l8q6l/k+twHox
OhAwBNox97VyUtGsirVZUZ00JHwJjAv3KVHvXqUkz6rD/CPBE9XTZhyB//xXR+uBlcJXgsjrX53d
VlLP47Le101S3Ut8izwSrsmsSn87U1xbvV+eEfCeXQG2Dav6569+kamckffWaPGwOy9kDWipq+H9
/+GBfrgKW9aPa4tIZ3NQJHUeYTy427bT41CM5bFs/2+v7ocrvfrqx6yIq6HkSnEu54AckeelwgH8
P1he6q/rmOmxsw49hEv+0GsZYwUE4xRVXcAu0KuAjpS4h7nup5vFLOaNG6qk8Lmttm2YHpOKRDhb
mhvuBoioPA4NoiZ/rPA3ctB1+W1VYksVJ4Uv0tA4rFjAVorsZQYROESLNlxqQdvS1ktne7pbNV5V
80eoJ4uNmo26Lzkx9mJqCqBrV3/KhF4drDANPwzFMAcj8UT7UGAGXs2luxtTvudMTPiCd7Mk3CYr
J/Lim8g89D2SPJnl5QbSS3mPEaZ5xK1v/NSE7PJab3PvWArezqlZnUaHUBU/Fk5cbWYzVz+m2JAi
NOJ+KHrN5yLkobOhr7eVS45wpC8E1KFxBxkzwjD1NJm7uCAZvbuzMSrdNiqmL6RGOQF1ogIaztMt
BRtXgY2WL/qSfFPB5hJHCXNlbONwKKW/gixX0f1AED+SjpbsaNeqk6b28N4KhpaOWyi+yOG5RvFg
naZISz9ETpU/ElqF9Loz6veAyvoTietx7QmsTN/XhSkX7mkA/I5F7fa+Qfg8vqm2SemsmG3+2I1A
go7SFbcKscwfQl4N/pRNfW3L9EXV+J1KevOnwklepm4M73t7qQ7jujXGXVed6ASZorc5sDVr281j
rLjt6Q4/DPPAjt4D9RbJjsGD4VEGEHGEkW55TCJsQzxTRslVZNTudWpH5YtNBsCVhlf+DrQBqrSu
jIynv372eYczOlbczjm2eWVZwkuAk4+tuxnPPlk+0YOzYFuIm1GSfXAxUfWKhjBRJh9MQnLsUhcc
dFs73yWlrtYXTQ61G5AhM7yLw1pxN7o2dA4uC1myeLZatmdsp5Ynhz7qYSqz4kUXcXXkGWfacXZO
7JWaPQNO97EC53owaB1T32pVC+NH08J8C2iW7CoJDnJukVPCGKcb8fpwyiy84Ouo8nD+VNAqMUXp
mPsQJKguij+YHHEL7rCY8NWrjyCOdvEjuj6AVemU6TODWGXrlqwjfDTAmxN3yHcdo6G7sXWHd0u7
ZDuMV3qED0qrJ9sUp6VlQweeNXRu0Sg9e8q0j8hou8/6wtoylXDWgny0urcD3fn7KDWtk5hz9tCp
4mZbqRhHWyVYD+faRPG1jN+EFUfZhybSy+MU4oHaTmSuZW36ojuxew4Juj5yI9oWZ+6ZYMAObDou
7PgKj+hpI6N8NQzlNyQNjj48YnJCEVvICbEb3qcDGBNZDVP8pawJYSsze/AI+7GXs6nJd3U3DzsU
EVjvupIPYRmdEou+5KXDE92jm1b9Tst3GAB/oYkWQdxN92Wj7/tq+EivlBwLYqo3MqztE0ehuI0l
i1IruS1Vy4cL8xJ3HWOCZTmkvuq1yJ4crV5OeNRtC3KJ/GiZ6t4vRlplLG/TBPQq56NmV5xuQB7n
oJSpe21QVG4bhVWfMfsJhoFpo9ERDLG07G7F2A87bT13a5Pn1ov0OekU59pBx/ZMSqRzawy9BmUV
DkZqhsZxknxReJWEH6TLOEHN5yoYENJsrG5hGTG4ddF+ri5QSstkOurYc2LSKG41u208U82fLbK3
grZl/8BIW9wuCT7jetsSYy3WuDPLkM4tPsHtWRvx/8Jfjc9Qum2zy8nNChjCsokBAgQ2iZtEcFXt
PsH60MezafwUo1SoyxyMCFyVLxgctU3ya6PG4zUeMdmPGVFed81aV1d6dSJymY9pbGKZeIVmIp/g
7SShOwbEpmqbr7vuGCfv+8zRvqgju9WwfiOWumhXDJ2Sq9RivsSQIWWPo5KgM+0twiusbYdpuo+z
pe5bBvyEpq8mf1js6m0y8YYWEZbBpIrWN4k9QNDes3PnakvyMKfBw1BHoc94sTyGiyxuO8neo0Ts
HqPLogf14Z27ldwaKaqOqBwIpAt19aOryf40KBb1aCWvnazL952tDrs0httcuJFyISTo2iC2+Z2S
pt31PMX9JUyXJxyYxycnm4llmnHOMBfN2i9usmzKuCmucaILb/LsvWhw9CUM8AW6FLZXffKW9fzY
Dmq01zE72MRR0fi9aqAVIjUbefgc7djcPypWJT1dcOitRNiDksT5I1665bEt2XHUwtEeElWrVynq
iPnM100WU3U4w/wOtvReIIY20SSc26WPJdYkSTm1zHZHNrana3E9en3nAgzOhJhVXkqT1/CJpG7h
a5GaHcqxUV0QNLGKr3CTC4BtYHPktQEP1IiaXiXqYGxWC3v9bVfoxXEkBPoINAJaXDmyORp5x6xa
g6TNeLABNLFP87fRELl1LftfIcbwroH8gjYxIxJ4ZyZDER/H1DVAZMhUGJyjOciqZBomDWH41OIw
Yr0Ft6OXbk7htjlDVnypLXSbWhKJw+SIWvPHGf91qhtL3TTdxL4+OyvfkqSDvr8pbYGxcWriI+4T
Z5fCZI5bMyDLhYBh9p7ug5OpWe9XU34PkWTC7lezIyqEOTQTrxbzcCzzNAuSWv1oOnJfpynsqtko
PCII461us77YOIZbi7jci2aUyhoGXuDoZurzjnWqw5NIiU+QudPv9Qbl/NSEz1lsZWT66BnpDbDe
K9Fo72D7TleSM1rzpoiBW2nqUvHd3FiuWK7RpygXyNQzrQMGFpNLaakoh2SyVGcrIhginmmzfZOR
LsmIESYhYjh/AsXxwPsMOmrhO7M1/IYV9ivV1eXsdCjhGRuteZivKuxuIQNFdmq+bzhAA1sfhwtO
W6pAvkWdQOBJcjWjSYmBeqkr1mEGGB1GD7B+owSv5N81aivt56e+Yr0fEAIkMtim/GK+ISJyRpCr
53viSUmzmU9txp46iuS5ZDARzhxzf99iMDd7fUH0ajpX0qjHoRj/3GJ05mAV0Vjn+6GhCAMcDjmg
OI7LMq5OivnbxONfhmgOihfGe6t4AN32L2pm4P4yM+1s9dUhCWV13K6INisHcpra4hlihbvJOsSI
tuWMN1+PnZEwAnsX66O2jbVc8YmRsp7xlh92E1EevwFOfiW1c39wHCFtCvyUfmnKa1ybsPuU2T4u
CvMoGSq9VAamxt7YQ/UovMik2M7znIUUp1p/NYBqelrGHdcahXbCQ1DKlEdHb5xg1uk8u6QuCz+f
pXUyMVc/l0itzpnduZt+aJLa62Vo7aPVz8gg7KfamKII72Hgmc+GDTPeg1EAYKpo4nYONQ7gcJ7Q
oCZJ+uHrqViWEFr9cclgkfz9t6GtXeyrrxEuHjMdrFIsF7ennz+OSGIszOmV7XsEtjgudxUjdTQ1
o2G+axKMixXKRs9JY31rta7l43X1py4hLuRlZq78UhhqwjH8+Q7QqI42oplk79Jv7ywlqk61Of5u
G/gFseAqABUYS8FyRcK5LpIfMCyZSIhoZZXsYaExvsEwBFcYu/cb3aXPsDNyE+aU5iHOKHr//h3r
v75jSpSVVrkK/H813pu1zMRaYET21o1wlHOzcs9KuAbZSkpjKGHWfO0qlvtYmvNj5s7Ni1Jb46aH
+QjzAxJbsu63BAw3uXSMTdTXlJNm1u6pv90zfJPucxNqYX9QQhwDviEu/+DVv8Or+RaBhP53vPqq
wsT/v4LnrOqff4Krv/3gX3C1a7+x1ok5Fjh8AZg7IM77i56Pk8abVfuJnH8VfGBW9D9wtfsGpz+w
SZOYUKyaBJ/zd3q+RWAjuQH/il7U/oTwQCbrTxsAoh5coFYAefWBABE1XsFCUOprMtSFfl6A4aNl
h0P43IdBpauI2roLiQXupi6IIIVWZFEbA7ss7xXitqAuJdq+G2rlHHLvm7lRii2SsYrQuKW7VFG5
j1tDHjkDRGDmrn2qZKncM4mlHisj5dQnjubVZmHfD049vU1JaygZzKTKTqubyiu6tPHtjsqEv0/b
6k2TMIEkpRHnfKZJ3PdEal+0h2R1sY2iPYKrkHPdhLfj0lxPXRVwBqueCVN732DH76EtzEA77KNm
hgGR8G4QR81naWljINOaiNOhTf3WKOdL2EbRZuzVYBrUT7Fiw63IOxJjcLPazuqy7ODLwS4iYWQd
iz4xQUw3HVTdYMmJ+Jja6zabzQ39eP+MZ6qxzUXh+LVVY2tb2Fy/IM+IN2UGfYlsAD5mcgeNtQoK
DTlZDacU/GuGw1rXA61Eet3Oruo3HWFooDaaJ1HQ0YThqRSrpPlFiWJ545pSOFR5d8wScYk1l0Pe
KO5W9tkGR7GdW1AamrTHIdbl3gzM7puQ1wM9VAkKTDXfiudHqx9mf+jXh6izPuilEQYcapHfWoq9
yR35sejcwJim4liXWnKCBQO3WsfeeRFbBd+5rbXgui4zW/ESUkIZnNt7N3SPPWRI38n02kvw3H9E
LFl5SOGtTVfVjmfIadrixe16CnEXB72K0weRInPsGF0GQqBo7ybN2uqdMgfdpJqEV1h48jh0JpIM
lYZDdOOCXdXQuk+N4hzmMizwbjGaQHbtSGpXtIsNSQpxU6PNz5VNljYPVWc/OtNyTvVREJZmm1ul
xLFUU5d4R7rH82KlH3AqM3cpeZSEz4xrOkeqHDkyvpjLWkYPDJL5JnD8YGA78kk4bYQTTgpOE2Wz
ryOU9LMIAI6wJJ98LZWYFOvQ6Kn2YaY9A+HoTpOSfVxmc9pMMGA2aZLOe6ukk1+wKvOUnG8hKdMm
EPBB9/FCiAj41ETHzn/LtPYdsXrFClhCKSk7mD/V3IAE8BusDNfc2im226GRvm11O7qQYlFsDefj
2lYfGac3vlXbygOywYJwHjs2A5EnyV0xZABX9JweoOW8qxO3fVBXGBSJZHa3IFMIum65dD2Bvk6a
jRs9jO0tNNcisKB9bUp8ub1eV9SbxG6XjYqGdqN1EEyklelB3BtMyEVqHzToej4E3GGv69Ghhz9y
6kjAChQ9rt9Ki2g8iYlwoJtEBkPqhI44Fo2nWjjkdlaqvqUBUr1e0WCf0wquWKfwXYkwFsiqvM8U
Y74Ja6ketb4bLc8FFcVnA+X3xq4dFAB9YZNSWWYbg2nTlluVZ0GED39QOVMo5Lsqs68UM/uYDFB5
0pJp89DQq0lnILF54X0COYMsx3nqJYb6MoUx6uAR2XU9LDqE9f5edZID/s828nfaVrO17uwwbTYj
XAkEDxNs4HGNLYSh4umN+wmQ7S4haxBO8E2Odwz83oTU1ET5gv3cvM3b5dT24pyM/PkOfvloE+HC
GLCkvVJav2i7OphD+M0xNsCYWSfPDZCPFznLfVfp014MlDp5JhRvdGTva6ozE5NQ6UFbNnxSkd1e
Zl1sZaE/uw3EHydJ13CSzroPddKJCgGEMyse3szpbjKbL0OXj0QjzeGVhWHsTs017QhBIdumuT5s
sKDtmLBDKR7dwtlD2L+ucv0DjmVnckHTQ2dNj87YCU8k1GE5JgUHqSblA8kaT3kI/7euxRebaRbR
gUnvjxGyBk2ehNkji3D0Y4KnPMTlKr8gGobG3N7kMXhMaMSOD+PppYX9ESSuCRi1yGqH0UwCejun
m4b4ifPqyb0zp9YBqgrdfQ7w0BnxBxdd68NsznsUJNppsVcxBsZP297Jh2ByuGK5LA+QipIbouTO
qcYhNCkh2oMRflqmRfm2lcSRqYV1XzNxCWzEQae56Q44udfeAPDkRb3UPeQNKhhmY79HWPqOfFi5
F7P4zHhrAMTP463U+3E3lZOyjci59EUx0Kzmw40aEcPSMKXlxsdLTYCm31t6jYb9rkqXaoP78JYe
A6G7beYHLVaepEukWKNMnw1S19gLpTw4w9Ky1yTtZg5Dm3yOKTlCuBnRzrPLjY6yspERDDi5buwS
aCPbSIykYoG24ANca7tIpE/jkFiHRXEe5r6DAty0Xq1EL8QeiGNe5uFWETgLm7WtbQmvcDYaqbdH
p1Z1wrw4yRd21W3LQC/Asmcxyo/Qjsv+Ld5NIUhB5CgNHi/TqCRm7ZPF5FTjYw/yL1iKRMekOaT0
nFjWa9jJTD0hj+jZusiqtLA6Y9/oFba1vqhtPXxryLE0bEZQcwvCAsZZsXvj1rKQrpp5pR5ad4ZZ
CLt9TwhfuQBpGUMnwC8IuxFEy6V5osQoVOp2advL15rxn/L6d+W1RsX7d+X1BdXrc/lzZf3tZ/6q
rL+Wz3SMKKbX+exXUvD3ylqzqazBWQx7RSIYQb6qrPlfOpYoFtX3D5W1+YZCATM0zN8wA0Y0+0eV
9co2+bG1Vqn60e3xD6xNnXnoKy5xvVSZHoZzfC3qms0hVwoFiCHWLR/dVjajE0HJvpVZFIP6o1m8
RDrQR55E8ecuJOTNAzRjYTvqypqPl6YoobIK+9PS6u4G+SSBHhS387lC2Jo/JfiQnatuUT+nRjS5
nkbwFuk+libmoFDYeHbEJFVvRd8L/QDBcBiOk5G046Wt7XKDYepEWajnZILNdnap4TT4mgyRhszK
GWF9nTBidUh2TMuFzKi5/TBInWhXPc4PJmTp2Z9xG/lCrIQkdsPAsMB1YAxvsPxGK2Ry9l5wDBlJ
CJVir2BadhiqIq3h9pUTEXDKToeAR9fhPo3lhPMiZK7CRzO33tW8pE+TRdtgSMKZ5DydY1dLoBws
WqtpwZjR+wYSkdXUecJoUQUA05AchcVN5y9KmFET8JvnLauL1G4SPbGOAPvdTVePqX2CP2x94o3M
pwwAOmwfMFNcDn1rklx9Em00QUNr105ltKd61zp1nG9gwY2XisCwxMzxBpg1DbWNvTgFm85oxhQ5
e4wSCeOd/C5j7iZOC7FRrbv4KIY0KuYxzmQag/xE7YRBlFZkmjuQ4YsRoI19vYafbnZgFxSiRlpj
me8HQ9fu6Iammxw/jumzW4o6fXFTrXvBYEEfjSu9xI9Juwda0rZ2nwjEPbUIxbt6zCVFckEA1Rhl
pM2WkpNZtFmIcUROFnpiuqWBU392q2lVu1EThmEkYo3XmC0O3gpD8VlOWRXMdYbbCjOaI3VftSGR
etkuCXltq15ZS+rprrelyTFL3crRixAPbV8fHR2nFyb9Bm/b18mI3KslbEVMHmbrgG9Lu13wh3+u
9Dr/pJMjYxCn2NlMCpsl9nqHkoIzM20NfHpd7dgZPco5I8qPaUHjsjdL+SFOzaH3l8q0blYrRYsj
po5wATPVE+PHYsuQX9kNBmmNgstdctuokSlp021Z9RpuFJmTXptaKJjxOkw0SejJTjp0XyBqvRsC
J7PLwzCq1hWnU6p7Ey3S2XbS5ViGi8pRps5BJuNn7jHdOmoBQyGPruy4Y/IoTfusCtFhGZaFH+I2
drGVA+2rU8PcZMSBHqUm6rdpt1wRoW7drl/2dah1aiCQEWzsRrssqZi9OGFM6BjEe63hqchYjVp9
qTDJvK6sLHoX1QnVYWPiJzeAvHa5XXtzYke7NB2yXZhAkQibdUTLoHFX2617H5m0jTYI9Rma++Oi
q9elQcctlNA+Z8tgneukUQiW60Z0phVpeSmawfOUGPp7ssSIhJHzUkU4LKvGHVCKJPeuM14UKA8k
a/I2ttlCoiw17SfMoFy/TUImhoqcG9fLqE3ua2OcYkKph+qT6czRg5WakeoxMrQ+9gVIael2HX9H
rRxyyhBoBjVQshxyqAJ2dcwgdOAJn6abcEinrVFGzn6y8A0c63KA3wm/ZdtbEY22gF970txYPiBE
y/yc9/PQTc0tn3V15+jz2R2hZlgZVaAiYtpRx2jE0WmVxAWXzZ3PBFbGN27uJJC4qvIz6iSXuNGZ
HMC6AMTZzBV9yKxqh9BO71Ai0X4yLwoyvu57KLR14WnjrANvGiEip+Wto5IVPE9WROkrGqaP+cDO
LlXjA6Gl0AxiqdBHkEXDbNG23gOS03MzM76rJjfxTdGOT1mMQZFlpNWFkgxP90FMn5SpHDaDbvQv
UYYNXmY1JGjnMbxlJD3v9HIprhctca8HAkRvZnLStloe9Td629aw4kf1Xmg0Tj7cgazZVlUX0Zw3
6rOD8U9gkuxwB04MmWQeY8OPU6l4BG9GLyTMq/tyKMV7A3sXJSB+Br4BW44fg1/anhPFY1AizDuQ
H6N4whnsi95AsmVFGlsTJfhbpBc1AXdWfKzctr5pCPAL+kYdeLNuPH8h1LO/x66xSQFrwzjoiA1r
SOJcIxKnxvY0bdAPCyHt0jf15ktRJMZGmypEvbDjL3jmIi01mva8lNV4m5Ohi0uMe2kGrF09MZNp
fzCgbF5iVUNDqTfph7wb9IcUz66LqJ35Xh012nvFjt070536/eD006GawsT0qtBcQ0gT9bod6uyp
gH30hOSkvSllHj7WWZic5NQAU43O8pYM1hnApkp35HnPxNoTx6nStMeBydNWFLm62h/KfBlqSCfy
Lbp5FRmH2ZWBklglxGWz2iD3UW+aTkTGRjhhdSyJYII9kI0zUe5zkTGc0PSNU5kG77Ef35kTBaw1
xPZuntAXUDuHy1FLNPsT4yJV8auwTG6iPh59O1Xdp3mxur1qLhz0TqnK3OuiLtnaZBScRVLXD6EY
0AIqVks1HYVOYhJyO51lQ/ZjV+Pk+Q/2/J+J7NBHwqn7G+z5y/D8+efa+NuPfK+NNaBlnBVwjYCF
901L9702XscT/8OKVvGaxrNENy0Y1Ss4/V1Xh0EMFSwWBrhOwKdmYPIHrGgmOa+KYbR562Uwr2Da
oxOdyP//Yf4S9+Y0YF9mXETYicd5NC12SU1pac5zNZjphBtMGaojZNpGQ0HRDABH6MRG/MB2koCe
MxJoqb9DQJRdVSJv41MzcaL7et1MViBZXI/GYA7v+gxuQB/h/R/XxM/57uAMkVeT1hNMdlzCehpn
7U4aXfW+HMLhemndkLBMIlk595dWLATUt+M2KYhHEKjeaYQzeFOinvud7XKLXh2nU0ZGb8UOzaB9
ujHnWeAJPhH4vMdDayHoMkuh/Mkc8Dqfs+xzI5TmOokI1/RGGIfX5LcjT8U9gWcv6mK1np2STByq
uTUpqTRJodlRjauB0Vm1fpRONN80sUUGegTknAZFMU/K0eEGq5MZLhAVq6YoEPA7xFC6ZhrdLWmG
lTkATZ0C3gdjXLCoAeohkoyt2BduXjY+VMUl2icT1MyWsGV2GrOd+vpiZPpbpky9WEBvoGv2zT7U
rETuilCPDLFzSHYnZahN1AWQHJCxVP2sdKYrxMoFzqds/crB7LQKUl9Nlilpn1CWyafeJE6u5NMT
FpFmZ9wNGfq8lh4KsIlsxoEEe7AVd02RT1rXq6uoLba1Q+MBrQsLZrQZSpyG1EezsuU01qDdWPhz
Ue1TGoj+3KnKEAdRo66hUGo3aiGc2jgPyX7qhvXDQUO0TKm1bJWJ3EAvQ6+VD8e+l7ImUmku0t5o
4bV1w7hA/hz1sdPeRTQy+vJ+Ql9Ztp/7sekLkKdsWfLw9h80oOyTfv4dGkAiJz363214439dvkzJ
p5+1xd9+7PumpxrsWehTV6UC7fs6T/u+6akM1CzQAFNj0CwYyP1rDzQEP0SwkuuQdoBP1eq79n0P
1N6Q/IIXrAFxgmwbXNL+YA+0XhHK1dXplRkbLF52U+IpXxHKG7pFsg3L9NzqRDg9E6eFc01pit7c
qLGL3YpnjMRaz/gXVV2hHCpwcKtdqTLlvhoTkheVbv7cGpEsfEWtLX9KESOeJhhEX5o2F1g3gGEt
DbEekU0DRbLoOJv3ShcvjozI4dR1GoBclOj5cHAA2trwDaexe60mSi9uh0rioLNhKt7W873xlYJu
j0OPztQY8wRlq6kgEWzjSi2LY+Ioow+/iej2gX4AAnW0WNkUn+2hbGrnPtbFUo2przqYUGy0wuxh
a6VlXXQPHZR7beOkmMmpT0kj+kXu0D06pA5DvyjVE2wATDMWtWH41rVb0dTzjaXnpfCXeUz5UfIN
FuQuqkj+geP+04rDhaj09wtw/1zUXZy0X34edyN34j88d/3//3+KUN9AqHEQoMA4ooT5a/0J/Q2a
euoImFjGq1G39YbViu3YSon6S7T1fdStv2Gd8MdZniwc8tb+ZP29Wn5IcAR/Eb3mWtM46muHM1Ox
p6hx2P+zFZEyFnpFhmKPP7yUm2/EmR+N6H5RPqwXIb8U4QLP+Ys7OaxgpXZd7EFlpjfeJLoliMUg
/JqQvM3fX+rnwT3qMi617ieCnQSD1teD+woJQZNGOF5NQ9J7SZ4AWegEDSPLKbw8Svo9CafKblos
03NhhP7m8r+8TvwRuAl8MdcYCe11Qafni2ONtt7s03J80Avx5CRd8PdPuNaEP3GT1ktYwLsuQC5C
o1cbJgr8Waqh1uwZ0T9MlvEI/ENGC/s4QF7z5e8vhlXcr5czMSgAFDaZYUJH+rlEhUNq2hOgw94c
jeYYZYUGUcFVimNmhcUxH8y35leCqfmNbGowaoAX4LKtFV8JqV0V0lHqkeZCGwO9k6OAvIrI1238
6SuptftKcNUbDbIrVp/QPl39oKeF8VFPmb0MXf9SmqsEue1V/XHu3NpXZpe5KvJr4ypuJEAAPkYB
rMHpcQaqPIPwjBHZJGsWukl0x4NtYRaazKLyXAItb8Oosq6tvszubAv0eTCZYMmoj67kgB47KlyY
HnBjPUu1mi1Wjcshc6KLTJWBmIDixRT5XZWYn0A2b7GIKcA2HWb/6vQhYlrEJVJ7QzdIbCZK6iCr
l2aXIZb3W/TEVpeOX4C7moNI4+saXSSQIPCiqeMxNVajfTVhm+i7ih0eKSofhaKFxxRJOUwHAVFg
GL7QmLuoJbokmLU0vVrcJnroGWv5EiaH6g5RIGAxe9MYDoSN5uEmVaf4AgzqyxhJBXL38WRF2P9g
PaT0M8r1OXIPvZPKaZtUwn1oBNK4mO7H151EnGv8CNRTWWsgqFgdtPZbsxTKU5wN7XVZafw9zjTp
D8QyAdW2yX+zdybLjRvr1n0iVKBvpgB7UZSotlQThKpD3yORCTz9vyDb8dvle+175mfmirBEigQS
X7P32uJAGwfAoe/HigWuk97EVdffNqXubM0aolDF5pPBa5ffd00zRygIjO00C3OHtV9/sRv4Y6iY
VaSlmSneBBQkI4n02ThrBGg+ZSkTnDpDbRu7lb1JWXsVoczgISxouc9xnPbXdmHawOL3HAez9Ub2
3vhkC4sIIS01bg1luWTXci10C1tB+GZqX8MeS5mxMefPRLLLPUshS8uCq46oeI/Yr79dEq25X10G
5iDm20Q1bRcFbanvKE66t8Z1ElwiLiQgUAnZvg9scZPFq7JkSd37zBt2cWw1VRiPnrEyE77kokiP
/NirmhJsSPHa6MlrOxdkLtEFaROKH7uqp5txYKyQpSywJ5HIqxZLY2+uRC1DR706VwRuOu0Ab+sD
vaUnTnNXzSuQSyRse0ItTvQrtIX5fVjZXSU3zXlKcoRGCWQvSwVsY0vc+Juc1IJdEXfeptM7Xi35
QIMFmmZFrMnjXbySw9TKEPOLkaSGlSuWxLG8UcwbUTdBHXMD+GPDSiKriooSyNaT0I4FnLKVWGYB
6DwtZmqcCZ3zIWe52HqaJmdQA5LP9dJ3K7Zeg5WDlowQ0YhU0g/mZH3x+F6Jy00ei0bHO+/xSVuE
yY52I9iCQ1mjBBs38Upe63wDusOS32pD15KoF5ebulu+o6fA3k7wOzCUOJmOsZYwmdX0qwLxNq6s
N7JcEWAErdwvGAwiQCXdc29oXhUOxGcAHoYZJ8zGeh9WjlyzEuUGtcMQZT05ThtEtVH09bH2puFe
aK31zrntH7OVTwfDpIzUxNYnTQXmJAcg4CUuC+AE1sq3axCmnDmQlqOhAhpT03nrVx6euZLxJOOs
CNKOyYAvPTNF26c8AMJqYlMAcQRORFkZ9WWo/GM5mc/s1vXQjI06Svz+hOuF0SOrnk280voSsH3x
yu9bAPl5wrTfhW63NOQWfEJ7qAJsUNx7HAnuXbbyAAMXDiVONwRaflZsSGiRnxslLabuPa+M7Aew
YOlyA4Varda1i1a+wjnUmYgt9tVacndjlSz5DPiNcCud0tp7K8HQrbm+DOWq73Ts2l2xkg7huKP8
8fIXB6PLYQ4ygIjU74CybAWjzeb0KFdyolgZiqWVgVO0VrJiNfjagZQ9oCad9w2CUYImD/vOplup
jH7ue6sQydjXK7OxN+058qY5OwC/o/5e2Y5ipTw2JKEdnBHyo5sRL5dqSfLFd7Zo3WGhzSkf/0qM
NDi5UN4E/o4PqXyy/ASFGPaOElxOYT7agCfdlUBJVKz9RSGQubi9u7wOgCpxvMkszFvoleKDY7kS
LceVbWmvlMvS5SJD3POzLiBgxisL012pmJg+5HFaSZnBb96M8Tenhrm6Nj4e9f/duf97l+1S1Pxz
kf/W9MVf63tj/aE/6nvjE09DomxX8zyy7ZUb/UeNH3zyUKvaTPd+W61TsP4xZ/ygTfsO2xAuS+KB
6PX/qPH1TzbxWQ4WVEqvYAVR/yc99q8lnENOjOewcSfg0nd/rRhheHSTrifNcfK1ImMklTh3Vi/b
y0dwwZ8+mv+h1P9bdcprkW+ur9JdUup+Vc5PjJoWDuH66FnSuCxwdS4cMMHLzCdw7khO+JeC+28K
doemanVTr4IGHhu/VsMaVV7r67wedCb2bnrLyZQrPGyjwgpdj7FrbUE/GU9IgMynf/5j/1YbI2Je
OeJ4OvD8r5OQv4xvO02HEzpw7i94lr4D+Ge8UBqTf56NRYGZWoIXvGv/9if/Dx8xaee+ZQOf4Fpb
L5s/D41Hwot66XvVEauMui84UL9PdYWhNsh6dZ/o83/8gjSi6wiJV6TnQATy1xfMdU215tAHHIsx
uDAGj4ymR9QWvqV9seLJffvnj/XvmY/gSNbehvZ3RTv/qhGZB9SmSaymg2gUcTcEnw3m3bKw/Qp9
aeMpmUVmXHxgH0dvLoyHbnLqlxplnIxSt1iwSHqD9zDOpkk4w+SIKcRNNZx5vqrPs/lv4GYkur/e
YFD74OIZXIKEZrMj+usHVFcBFjVIrwfHQ+PxpGHhi2+GpNS7XdLghqm6xJAno0nnEnrO6BhP3IPz
gxbgNzL1FPEzhhbrWM2t855YQ++GgDe4loYYH2e1+AbgpRTP3aSbZbWt+8m4VCbjpqgrnMXYsAjA
pqP1mUkgm7n4u9ZRxgXkkdZvhafjHNFm9WCMLiLKjEdjuPRT43z1JwsjLbMxNcF0Q39701sOxHJO
CXdDfksRHHIgBa95iWP4oevNnksOpaZVh94w40jBG5Yaxg+uUrhbWPuyXN0ijJ/sq6pneUZYW2Ys
6HJUd4QiIf5cD4KefVwCgnxQ95pkwh4gkfMjxRr+TeRm+7b0unUkTHakPcTQ++ZXFvI+7HVVFHSw
Q1dMbLDNjd5593tdPTR9aZgURHH7ZqWjetA6zXhyRpgA2ZI577h7TOqyOVBvbjMyqEPghAQETpZ6
EHbPX8oQgr6TPAvq+TqLX8y8AIkvWL2+l4LP0V+AohLUaDyJgC9twQX8IrvFeXeZnTxkCXamzpKO
tcNeOvpRoDSoAB9W8d+u1ZRxhIhSKhZxmxWKWWMOECS0kSe+AW8j42mQU7lEGhzY9BR4cVYdC3j3
AGhdakCxHW0zfU0nGbz4MD+NDTICMBDVbHOdwIWy35sBxCJUMm5+9CznAKLDS0vJRfFdZ1wZCvRO
ZNOy3PT6zNdvtY26F6iXIPK7sLMhgA3tm2JjUUVJUyxrz9vzJQUpEFjc/1i1ZLv+raszkd01tuSP
zx+FroP6yCcApgA2SL2aDlFXB/rl4/8Z47iOqlnPOTeW9KDxt14h000bCRdsJ7qBCxgtkI8atIDQ
Qk5xHN8YtA9tNA0S8m2n/OABIo6ByGVkYCrCsUQmcBnp+Von9GGmqkd0Wjrb15jd87Qr0ZyEsaWt
qpgyM/SjNEYPl2pSaXV6GoYx0/azLnK56YjViR/atiYsPW0o4cM6FWN8NpdgfmOCJb9PswZOFfTF
kt3LWTMl65kVuQp1ftoPZlrLcNFh4WkonyOoxnAenMnhcx6e2hXhqrI5DWNw4QDVKGVXuRoTFHCv
PmQ8B0pzNE3yQIeqaMUa9eRWoonSlmmJa2rzxXYKNxpWluygQ5Wl+XLDcVbGHTv38UGmHU0i0k/n
y2gXqNJSa5BWlASZupk8jYh0v4F5LHTkXqHeLBe/F0AEB45Nt8q8U52l7oW4NQwRoLPns1HLii9c
rU43oo3RmbTL+D2g2ZabQYMfseHiDk52DFl2A5xlQErneeAC62GsN4ZmP48g/9izd++14eWoN/DN
HDpJRAL/o8VF1+urznouYAinBv8IOZfVA485rmUzxs11cLWYp/SycoMHCAkO7LSXak7py7xk5UQ6
06QeFpXGLyqltmhtwBuI1PH+ToV8V42fvOSOy4EJePkp1/T8FbAHNxZ8PusYA4jcZx4sYb8N9BRQ
BKpoHqMNsyGgIVlebwb+DEDwVuU7J6dcWPwvQ2t8qXpNI1sqtYV/tKp+saBrt/R+Vm/0yMZMy/q6
JJMDYbwuTmXQxmeptck98O4UqVrw5KVp91KO/ftcqfX0z4wXei3c/oLPiXaMc96B1H8Kmtb8IrSY
PrpMpX7bBtJ7pIMvWGFM8ognWZs2luyMiPvSY7/Z9D6ICrO+U4Ig591imy8VbolNowB6hni05cae
zc7DLwErg2FUXF8Y3NhfS8Pi/295YvXP0CDM+Gvgy6wPMcLGzW7xkfmHZlIImAFDoZ3ZOgo+uirG
v4546PPs+UTy2rV/5yFf3+T8SXvPaFERzWY8vDXKpxZpR8c/WyvJojAmvlZAov02Kwebw8Iuk/5C
sO/Msjv3L5qaeSxUDA4/KMvfcXEE7LWRU+CNX7hoOsGVMiS6v0lQlXMpiaRmnZk2xoVNFWdp55qc
6XnA75lM3o07wseAKmNZUVkGnIMVSSKwL5l8hVnLHpj8YLR2obJwCrplm1WbxCw47/upP8zpxDmI
yXAgVAotwJkpD4kj8MrK1X/PocWMW923Fi/vOpKW9APjgS8OH2u82O/LTChU9HEEenT8PUmTyXrp
46dP70dZ+/i5WmmfpRA6/bCD07UfteF7bWGmxZ/Uc0UA2HTe2VCr+yFzOKcrEpcx93dIl8CsAAo7
ZQgF3P1vb8uonb7cd2lOJRFrGo8vD3zQTVcCXWCypu7Hidq3QjK1NRZCIE6mNNHYoFWrbHWLcd60
Ir0PIEeaHehw05l411nV8rfKaeElayxN3oPdteXA08Jl8sIwHZ9YUTKh0CfPixJluyS0rO60rHPm
x1hrnDeXFAQEd72Wn2XbKyCSCCsHHhlG8iRZhJGkoJfu2V4I8+Zc9IzHstFg5cOr/Tn2XbBPhQST
wXumysk0L3gxleSygOTNk7wLRpAw/eokTlZz9a6HTbrwTrL1E+0Ay4Slg54oEq3v8MDsOaoe4/Ub
hXjO1ySqlVmDb/+iAUGMMecsOv59JLVaxqwBZcULoDCbRQGPSk8+ulamicfJVagIo0ymSeo/MDAJ
XB5VbbCs1pCkm7PdXGRaYuDco1rGiyVHJ2SRox5KvXG2mW7HRRSXVbYZJYFxuFXMfaUF1CAeEPhT
YffphcwZAsW0dIaoOzMYRJ59KvOlZYiadg8NvmNw+Kn2WWlBdtJGhr0T6LbIJpTtwNDPCGflaTuy
rD5mJu6mJk4y1L3gBnhFHHUoIhKfI93qE7Ez9MTYQJGpQtgq3bGZxgRdaWk81DZHDHNaUnqhxeD5
L6hIRrcqfuI+QG85NfEhWJqKII4OhAB3oARwVv+se5y6Jd5dZcsj1zWFgej0u2Bs9TuHnJzNpFeR
O8zVgZlLh3cviR8VZLZdzkN0k3ep3CrbvrP10b5VQIyufNs8lwkSOPHkqxiKFijmwLtGfuVuk6C8
FaTAhsAK5jt9bpPnVnMFIzTTujQA+ZoIQx8FpAKygrpj4073VmU8UPnVW8hH+k/kkc7JQiVDgHFl
BjkRtrUn7dg/aPnyA1E6X4gtuIV3bLdkuqlItm0otLWJPQRPYOw8YlpPkHSNPuB5xWk4IkARnakd
XWvu2tuhKLlIq5TTBkcVV+QCKArpKUGgw/1cyDyLJsruf1kUrV3HXxdFDCJgLjJYIOjqb4uiZQIT
whMPKpzzUfSjRzdDskrUwz+3a3/rfkgWwsG90gOQRdG4/bX7gQ49iryBOFzWLoexwGf+1A29Voa2
Mpob115bl4/j8J9f92+tP6+LxwFPAp0p+Y+/dF205CVaT4CFKi9dAArg9qpBlWonvZTzq6nq+QF7
G2cxskaq3H9+9b8tGnl1uOM2TguXN/GrdX4ecqYnhtscpBPTgCx+bz7566mbe6S+hGOCKpzYhp62
ZK28oapzuH+8hf9O7P5tYrdOev70bf2dtl+U72lTvf9lYvfbD/0+sQtsQuDQ9kGMN9h/O3/ipeIi
R/viutw75oe8hevq94ndhypmnaUhlTGZ8f2hiLFY7zvkwiEYNNef+88UMc66Uv3TjQsfFeGNCXOf
d2BYf5uh9ThNa+Ua3ckeNbWx7BIX5zSyehx9In7gkxwdgEc1ZKB0Qa3Su0J7TkcnR8XyUQgpaHgL
rVcVZPFeAyzWPyEwL2/Y2GT5PRAmbCp95r05C3S+FHfezShzcwMxsmf3k2XViX0PA2igD7h5czJQ
2k5DGAg2D1C2aJd9NWN2k4RXJktqtrtqkn3wNlGS+AeMOZB7xm52P09SCf9+Nh2PjWSWYiluUPVY
SGHqCL6fD8x71NLPoi+H6tCQe5TsWswB7nl09HRMdlpZ6XYEGjlLVVjJDFrSpUy5I70dm4ClvTSM
BfB1KtDNEcxiIF4HtmVWz8MekTY76hrZET4JFNKB6WBGoIi9+OZCjY3jm8+zC7O5ErKLYkAcGN6n
iewRI40N/ZuU5SCXbZFmjtQBHg4OK+0ae14RVaJftDl0Rc0ohDQNrUKmjKWSTtJfOuJGnby1l6hw
p6Ruoz5pzdQroIWIZsm/LzEBRU4RjRUZcSQFsUjmyW9Pyd4sVNxfvGrUjrpkganjCYGipFmhZEMd
5kNaH1NNm/YJ4kecvKQOhNagU+rTvV0N2HI7N2jndxwwrHZLUUZzMaebrBlo6GmWz4j3rX0z2NWR
CDGxL+qpg55RNwwtp3K1P6rIEykL2qpuNpabJneOGYClSku1ce2EqLERyDsMwYYE1iC+9pWsXglK
GduwiEsQgjwS78rcfS6aKrmiHBjuZTp5V8T40xtKS7VJArbZfZuqK9dDs5unJgMnrkBwmc2Mfr9d
E0+EgA/vmfFGGpl3CYIifklbZR1U6mp3mopXn2+vBbvJ661zTLDXXsu1bNkYmHfml7bzqbfi0n3u
XKN+xBpUEDMWp4mKADVYKsLH46mIuPrlWGMAd8NgHKqtwFl8lKQa7GVZJC+MSKybYMH5EBpQR57s
wEC16rfMvzDy9+VPQ9qkByDsdJguNMQWFmZDYiHSjXtCMLxjL52nnF3qkAsbAqOlvLNBcZIAF6cC
D+NeTHciScwbQ6nmwOON4UY+810jj+2vaenWLz2hTaRRee1XcpJeja6fIuYf/olvutrOLSrfeWj9
2wVq2DV2h/RU49x9Soh7+yyspap2gVTmt7zp9RttqT3crp3lnWSpgp2dtz8QYMQHBr/dFg/Owjfo
5Y9B4YvPupuXrzNU+ldLjtnqy/OL1w4lHp4y7jBXG/s9QxlzG3hy3GUw/mSDhQlyZbnH6zPf1UHt
nKQa2GbWc4GdjZ/V7owcW+niIK0jO0HP7us4V+yTWwD9DbtmrmJGVanj089nlI0bW+vmbSNFG8kY
nw2fy4gzhOj0RNPBRgzy1OhBvcFPYr7Y1IN3o9Y/Z0v/mLea9105+AxZUU7ETTmSBQuS6AWAAkyx
m4op2Jnysg2JJYk3XpYcA3vwbmfZUwA3YnhcMNds4Ew231yh+2Erl+YeQ/TyFdglWCoDsS4yD9ni
o0rs5yS1ncjtStMGONHNrFyD5BboiXgbHQ2bR4nEuKh0gtogWRB60J9E1ibvOKuzH6Wkkxmm7myK
WG4dV6pNOgmcKcQhHCwNEC9CDjmfTcXU3S5cFsMjFAHuODtFmtvhhO5B0jPQ0P3mWuTD0EXtaATb
j9nlNGRgB8t4zQFMK5mrg7nOSBtpQ+EsEmk9TmPsfy0kOYohNCD6QMIOgy0qivkBZKWPb6p23oUD
/isAuepiXTc454SOwDsxakYCZGSwq5a2fuvB+XmaDW24eGRGzWEiLLkhCZD15pChdaiIBQjb2fDP
GumflyEDMBBIp4Grp751PPMeDLqhYwKvJ+KXJlGSswF16K1ITLLVWRvJ/QBw4n+zm9752Wj296zt
zLPB0h0HTkfSCc3+tusx5mUV5hWcVP5tYBXFGYMJ/Px8+ZYySwu7tYC3lXpu9P5RdQsQDoO4aOgY
ABIhPuwyxF17PVuCa2f0zVZzTdw99iCHQ6Kll7KYkh2++RhCQG8g1XSAYSSOvuN+/5YDqHjoTHqh
FLr+U8JghNTGvoWXB/Chp/wubx2Iogi06wm3L4BBwuKJGXYrd9yzUWuuXLkkCeqBvM/mpv/eKfgP
MDKN8q4obf8lcWP7xDtEiYKriyxCECrwC5zqvoo1Z1eaoMuMejQjfdDVZh707Kz1uKpALjb7USix
sYUa33A4MUrwwfZNXvFlHIyvedcW0cLj8TwxDIRgOsj0nmQp3P1DU2xURdYgwv7hp2FNxVYYs3jM
sWJt0TxRbSfExTB09OkqtfgRm/lwITFn3MsA3sg8YN9DdWIZ2xwuIINpEsuZeKfaUYqbPrPTyKnl
1163yy+dkmKXSL/4XjER2M4LI12OvS+pX/7oi2w4Mt71It0rUHs4/FfseEE4s7U6oPjTj3pe2psp
M8wdkyDjjFMu/xbkPnGsJezC0amxaA1xec3H0jqZQ57tcEF0R2b77VYgXDtYdjPsPEXlpYGt2EMX
m26yqqFfKxWclNHQtI1OxHaE62HaWt5QfxsdmUW89yfEQ0Yk5tQ9yMliEuLcLjaj7ZqelV4gMHeN
4Xzr9PYqoMyGoEXXkL5lzxGtYQ/WPhuZjacR9u4uKxYqjBIjXaE3F6/tr57OPGro9ouscDBjblqD
Vh7AmxenHL/CDh+JH3asp0LQvWaI3fY0LGWyi+3y1qo07SEAGrcvXREcbKBesBRBERf1/dxn6W6s
dJKuGw1DVTlfg0kYmyIrQN6OLQjmpa0BFDbAFVKBkmKymLJonnWnjcoMOdu9J3YU2WHJEasEjvGj
i0k8BypB4HklEIFlrcODrEh5HljiKsFBfcuquWMwxuXXDNrBxQZzdTUsisGIu5XRMDFGQSuOqmLt
mMNFCpNs8U/VOF/LzPlix97zf3up/4vHwEJnTifzv6sfnn7U9Y9h+PHjz83U7z/1ezPlG59clqLs
v4Fm8ct+lz4E+icUsBY9h8+IH7M/fc4fjZT7yfUN1MYsTG2DyQEzgz+aKftTgNJ9haT7jo9q2P5P
pA+294vFyvZppLBH2TrQAcwGvwoSvLlnMiRh52pTMRjtfvLiJJ+2eDulGXLZQ9symKDI82iiZqoG
nt84GxEqJbF36CpoorETUyDSxRiXATHsk4I8unUzvd4kiYuqUvYWQiFXfa4YoHHWwel/D5LaOJqt
jigzcCTbn8Te4jr/Lup2PE7WkOwJT0o2TPe7yODOAGxERT4j0wiRUtssYQI17JwUO29ZExcd5nPz
2aa2fa/7oToKlSw7PXN3YmDxpo8TQOA8S+6MnrFVPWdAYUiTyRgL2ozzyIhrPqeG6PYm0UYnFGyI
/pgTul9jSKxpqKoW72gF3uu26efxuchH/6zyRX8Qsicit8QFIYzgVs85yv0KaRRzKyoOq0Bg6omJ
owJWd5zr/b4H/nuQGZsDCsFr0zZUwqwodnhJcUrgpLirveCUkD3rNKq4R03ILC/GNGzM0t8SgdaE
Aq3sI0tgiCudrUf6YtvnAIjBUQyLRjjFYpxssPGnciBREj35EqUM6ii09ea2c4kT3Xa+tjIlpHjC
fW/DHCeDLYG+v4fRUu3MznL4rcNybSdzuPUyLQ4LYT65qlLf5kIg7JPUqLFXDNelgF0sZ7fcuUgR
NhSrlEVZ7n0VuOPaev6iV9mwJ5UtP4gJ8BnriPhl8rNml+ex+93PIFrcitnMbxOHR0AJnS2NlBqr
rV+BzslS3wdj3Pc7NhjIefXVpUqQC6CXkTUHe9yvfl/Lnyh0g92y0qaiLq7gUSMOudqzHMrznLfP
HMr5s6+a+Z1sTJ3V5+Lot1qDHNfXeBw0lc6XnAVpu23RQbJejJH3LoV/inHa3lnG1NwyynpOKcbH
ULPs7uCLpriqpsNMV6MONDmFb+wO4HyIQy3vo8zQKu8gNBw7ux4CG8QGYRdUD0LJk0sIYF6bUxAu
qrd2qd36kWmQjBV2jVkdZuHnUb0EDiwKW+jAEEy03BbTBJPpb0LLZDBTVnBn70mJOgQOChDirbvb
3jXfm7Lz4nNnlSq9oSJ6dbPee6h4TJNgZmjHIRN2bO5LaFqFh+pA1sE31ptdtk1AyN6xyR/uB2H6
1TfYDjGs81rQwI/i2aHBXM1+aS+2sKCe7HjIiSuFk52UdXAieMEk6iwe0P+2qds+tEqrcubd85QA
kPOK/tkspV2ojaMX9cjCBKcdW9bB8QeN5Q0RGXcclHzu1dQuOyzxtbvWTLH+trBiHSMdSNClmz0c
Azra3a7fDs5sXGsViPh7HndD5FCOhpxweLxtDW+UaB65ch3mCkDsEJ0jUChQTKyDZn0M8q8QC2bt
4NcTiWNOQ4J5iKQd8sJvq/1YpcK+lUjdWbGiOimwwXKloLJOoCONtAt1J9U9mXj299m2xmJvosdp
oTGR37aZoAAUIZ1AHGwJI+YlKTRoDqBWsJFJWAqwOSxp53TZZnvOvnUgWsQ0DgSTgX9CVpnT8GVB
3dyxlDMbF0VPl1rjDeYsR980GEbQ8CgvwQNWu3dIKdXOsSX/1MspD3uHzzhyjXh+KqVv3vR4wPqw
oDWjyaoCucdE5d7Wgd0diyzgvldOvKaJYwo3BUZNYZjpHq2uv2+AH9zXZnleGE14YU+Ey1mlq2Yd
NRFZW6NNkgKmE26qiWZjI2ph0Ki75uoyBcta5+u9CjbJSNxs2yeNpe3wX+mPXtnmW9cc4NkhDtFC
V6vrC+tA4AqT515Gt5veSP4y5xBc9g2DMyssu56qS9nJHgT2QtrsImDjVcMyf+vm7ivPqP6yarSY
b8d0OGSsrYHCnf5I3ke8QxbjP8OqHK42jRsPh7pEPeoNd83oswvSZv00sQf6tpiucw9PdzN4bsI8
KY8PZGDonwvPyDYspv23ia4S3m1stofc6dSNt3jLLXIVP0w6RaSxnPMvKXPVEwCM6YKuZDdqtQ3+
Q1/yaLRSOp58AuORz/Fy7wbAKMDH7oeybp8XrxmPszuJvdHXACPxyHVhbkAzWwYNsUUJMcWzA6y8
vTL9m8xaQ4NNCxo2BMpQ8vqPKrAdyOiEASRwD+7bOQE2sKTF1s6DZO/yBzBELMjyZUKTcjQu9mcL
0AHPQido37HTjbeGtxg/JtTcO2dcrC2gHOPgDp31Ciyi3ZKWkmxaNPg7hC8tW/2xvBS67F4E9+Gt
6Mf+HitjcKY5qaMlxblYpCrbd1Y6XQpk3BGePPcAsOBL59vZeaYQf40BWVzi2Aj4JYNLJVAtNNE+
evymsvTLoMgJjzLu/Hsn99Q+MN3+3fdqPB9uAVlyGa/94Cjg5ZXvHqtgCK4FcU03BryZr3JIurBV
lQ5brtGPqZ68xtDnI6Nm5IA7kP0/fuxtZha9H+oGW8M61rc2Y8lbJ8t0EuIG9v08/Vk04nTY2EZK
Wp8yxmd8jaMPK5JNeGgj0whoiFA2KZdodXSR0YKBCu58YmJOqXwEsKFeEM7Mb9NBO1g+N3U/jRsM
QM67qXxqCjvNWcPrOSdB3xfYQMAAzqn3SJC6z9IRnQ6cp6fBBax0/W99/3+q70G7o4n93+v7x0YA
7I3eCXjN/goWw3i4/ugfGmf/k8O/PbZta72+Ng2/1/m+9Yklo6P/aTHyR5nvfDJZjfHAwmJoUyH/
f6yYZcIi83WHvDp2JyYLvP+kzMf+9tediU0Ssu7otsfvdPE/67/ogAWXN3jxrMH355GWGWAIk1FN
CPw+xXi7c2tqDdIhc/8aZBb1ipnV2UW65A1NJVXYpkeU8JTHmfXKJHW+b1yzfpwGN/6CyhmxB6of
Hn5ycQ6cRIyJAj6jG+LSwekW5MtFUhVutWFdg88hZbtjnXH0p5fCaAh5Qn5jncTSld22CzLiF8Gy
SLiIjJrUZmHB8nOomAhS+c/2rtAG+y4l4fK+SGM70ho1aVu9Ix2mj2fyVtlN1RAWrJQMe8oZ6InN
7N6aeJ/aaDTJghKVZZ0kgSXHQNGkbFXJo0aveFMbVA7jD17FQB9h1xgzYgGdiLF2x3Hq0flvP7RS
pLK6PeuLsYFMoEnnwJMm8LbWolc/M77wA+IcdKK1wwPZWLL4++I6XUfEgRxe20VjhQKzYHi1GdK+
1lIvHoJCR0KJhvVOirh+age/uRsHeC83qlOJw0AKFSxwLY/qtKxKI47AzjQgpNLWv6qC99W5LR9k
TsVRhbqVgZa0c7UGrCztFyPx/fu4bDicmN/rxiaG7oxKrZTNzvOrAZgGmRMt4SiF0QX3DmZedlE8
ZQ4Dn99uInP1XLoZk5U0ledUMKZRHxog+DLNo2F0/lVDSHmB+4oGdfYdLKSgaKu4N54Ic7GPGXP7
kwb07KiE19wVfTdpj8sa6uV6Od3KwPOtK9FTbTJCrIcDYIqRvxmil1Vn3VeYCt1bLxrztdWptaIA
7Y+7xm0O3ymz/S3A7RHNCz3AVbVU0fNsB49mnyVXZS2kLgeKbUjkYJSiRuOo5spzzM2YavLdp8qn
FONp1baWl+zErGM2U3mdke7VjcsRFag577NYaGcz1iYZSUKFt5au/DoF/RnAqiLywgGXKlvxACrF
YZiKaey+hcsP/r933efamO3blCGlTCKrtBlWQqBqFkbioJOsfYKNC5khqSyynUONDwKNlZM1/huy
kTVoOmD/hp/Kivl+1vxoO7BEJ7c4DPxd0hsLgcRo3bTxNLqt0I9lh8jmFdN+MJ5Yyjps5bh8PtPW
a49M8IfILOJbr6qY2k3j8EoLfYkDKzmXosqCbzmGz8mk6KoaWzsllU4564EUeXYswpWzBc2mvozL
NkaNu9N5OIWjpZdH2EzyJWMAvdGCtLlF29dth3Z8yIXBhq1sTYJac9PwyX9O5Yvrxol74PbWnurE
ipnv9SwPhWNVLc5/o91kOZJOtyBfh6H2kHyHcWbi5dMz4IQUJmIzj0rdaIhdj1QOzmYO6odm8c8j
+wpizo2BOXijTjLLxdaDwLG1R6I6iAHeQz7SvjsLJw20WLrFZY/3AbhSZqIKAl1yYSH2SHWJSTSR
e0pX58XoezJvhRDhMovmDkHXA/RGM5z6ha9tWGcFNhTnqWTa77cuE8V6iP4fe2e2HTWWbe1XOS8g
hvZWfy5D0TnCDjcYp+FGw9igvu/19OfbAVSBIeHP/zqrxsisAowipK3drDXnN9vEKo56UbWfktk5
6YsM3mNaGmGT1tnbwh7c62QoWzqQSBFN2FE3YBONbU22HmZN+MmmvZzi2sVdhdDHj6I225IIQISK
xk+JdFbMpqas1qm7vC8D2jdz5lwvVXPVjWmAYDkafPyJza4Oimab2Jp+RW19vLZb+pBxW34k27be
FbFwN3EwB1vUeRw6A6v1S2hW+6UEl5wNg6ZoeYJwtXlAtxJ+KGPZrkMBEjl1ZpLRvL5cZV3Z/IXH
c9zredi9S9gBMjBGbYfo7HOvss6ISJo3XUOM1CBk8MFILcgzgI/NCzsxc5T5mPgvepvkXkjnpnUs
kKxt0UMiliGhLN5VCJgOVEKwCWqkRvVV5IGXVfl/OaLVzjIp+A724pzmti6o19OaSzZuHXeUdOvg
watRsBpWHoAm6yP8wG79kYS1km4b+JzHyslyAoYH6IWxdLd5S3peCU7rfQXD5i+K8RpxHECqyrFY
TnSzyZqrR6Q06GBvDX7jChC+dg0i9sFBXq77oIioz7fkNTc4DQHeTV3KWYB4jEsvzV2P0Car9rMu
7h0/lUap5Jl0Z82R/oyFctAfED0Q6oQkbcmjqVlpVYFkihjunUMQ2IFmBTHdFQ2IGu3CA7KxliZz
W9TruKfjphuN4kWXt+yK9RPn/GLtYoElyo5hYI5bfZKtP7GH3UtI2qoCpuFacJJPBo3vT31OzhOa
oJwAqy4AgN2Y9nxgk+wZfjLX1tq2YvGujPrhLqIZ+jLBCNlUXo13KZAfNK//HFO3e7QlpRCCmolB
M613hWkRP7W0qS8pidHIZJ5b5jp4B2pxNxnJB4KRnjnUW7ulNLvVEiCcMOL5cR5mb91loKYdp3mq
c4ylg6FfcJxINwDLqk+UIIdVmmio61xKTANquNKXCxR9OA3iBotIQ2bMmN4Wwj4VIbHj+UIBI4eZ
xrkypB/ij1EzVhtKKstJJRgQWtC+gNi8J/+IrRT7CzjGYjUaA8BOQRkN1SMdMk4YHQb/Wm1matfv
zKZdTaxym6gI4ieZpvcaNUWlRtY5Cjrxvoxd5xOC6DtKfJ/xe8N8j/FTaM77IhM6jRrEsdRNnYPH
oRBHOehNx8A2HS5EYXn9YSxSqnAR5y04KenaDQdQodOcXxhDdWHNVLESW7yLxzm9zBjztE4AKIum
9SCkUgrAor5rhqw6lN301lyidis4mSFrUJ73ZHnp2H9yNKVmErgT0koaIzizc2MG5A8fENV4t5qL
Nt9OPcrWRnOfg1A+UrMK3uu1ZVwTvJrR4LboB5IGJa1nkrTERbz07aYCQXmErngW/H1y8tFnX/DS
UtiN0JNkFeewdty7FYXE1qQaGSPTJTTCjnbsWJw7FKbhmrjvZKuze7yWhRPcNCDsGh46pNZdTJc3
mlvTtxwo0wlxdnivJuDkIkH9XCXvMHfYd6qcs4PbbIHkkkV511No8BMSpxx4geRu0e5kSb/UOE+u
W3t56JJ4pzabtSiuyQIj8Wz0jsTAf7biEEp0jpJF06+Dsb1eslhRuVu/gUmeVPmHJvPAVLfT/dj2
N5XoaLsXV+zWwM/bC3Zgshd9qINoXLGrg7/lNUeCA7zQMmILKgH5T5dFwmHQzusCu1azkrMDL0BL
8+VGoqE//nvw+385+HHcVorIvz/43UXly6f/uWizp+Ll+97O1x/8duwTb4SSwdm0ZGjknONYvllb
cb3i2wJs/83z+vXYZ3K2k4J2ED2eb8ibr90dYsWFiSXaA47CEfIfmFq/HOm+k8kRpQs2RzdJbAC4
ohuvfZA16uUm97wSQGlb0CCJSvQrNH03uC5y6h3W45gPw1WmQWlO+uoxCy2lrHJOsuwzVFwUjdYV
iwLtzrwgWkB/YPIj3IxmSLItzdFdL2jnLhrBu2/OmrNNZlK33NY5VRlBkXISNwly9CfPyK/gpV0Z
2rgLuipYd43l+f2IZSUbepd9VPy51/v4lHMf/dqp0P8XJPLqmrusJkviSdCXY+npN7bgNOY14xMu
+wmWGiB6EwoezoLPrUqzyw2CUZ3SPTkGO73YqfyKPFcvLa5GMTAJWNHKjPutKVOaDsuNmcxHwPhI
0BJtNUXxExtAZpV6ebZoGmeDeCbt77Ge2y3d7cxv8sj4K6jNfdy4Nk5ajG1lGyyrQnNPojMeKao9
OaRDbvVwvNOb9ErdgS7HaYeF/XNSFZrfQiTeGio30yC7EwKFQzN3HO5DY7xTmkYfnk14wRTyPAbU
BNUqHYYQpqnFXSwZbkFtbLkxuu6bVnyQUS/9KcUahRplrMzHyEgP4ZQ9NXVCDppFPdWg6kyeIvvf
9JxPWnbzjZnxrGaj20JQJbXSTA8EhDDzdBH1JklVWpbcKBmxOwgs8qNQ+UabOCW0F4dNeeyIzdyE
mrqXUf6EzGFc0e6n3E36DO5BZnxCWjdavdyMrX7TyXHXq1Kcy5FQG/Rj5ZTky6bRZwM42MYS8VWa
TkdOZtbeLUmoSWK+YWnOD0tA9GnW2RkAGENbpy0XGmI3WUfknl02VnJAo/bQmKx2kTXd5xwDprmg
qBE1wC5KgvGwBG4yOT275XIcZBj7SdTEsAKdx3jSP7q1ce0BRvFt8uNm2e0Xq2/24CHvOV/u47gi
yqYx9mHOM9J0l0yWDqZE3y9Hu5yjzTjyPD1KLVgSGQnsttAKytxYVa3+UITi2UMdRsW/QYcKdRoR
zn3d9PfmlH3O9WT2wRGDH8+neyMQEVgVwl4R+UHBtbXIF5hF/fN9F4WNxM98LOsi2dqmdaos00GO
wM/xPdF2UlUcDfsxdpoZmQDDURPTqUIB9SEJOPZC0ZnXKE6GW0NlOmYT6aJkCHFe8LphX6sgyLq0
hos2t92LadCgTeDC3ZBykF8XWjVvMakOhxw7nS+1zHjuiJach8a+FG5KUulqKmMSiRq2Jsnay2uD
es8yPgUOB9IVws4MC45ZFw9pETzkE5LM9WK2njISYFSNgpNZpB/ohHJYmTKybOzZX4x4XXVzs0HS
FOG8oN5GUsrUhAe37JKV7dQnKkc3RQnXlsPcQ6khFmp7C51Nbz1hrG2eiwJfM4mV0Saz2Wk5c7Kq
Fs/e5qgt1sh/ghvRgXtHfEqWSiKfS1HiSK1zcqBoFNuTFFvDQXnBp1D2P4YhQWkQK9GoY7tw+t0k
GXRz6jw6mn3qZT1eBEPzWRubIwGGfwi6+8nNrpIKoBLQqFfS6dc6+phNO37MFA3kQIWHkz9R1iAz
Y6u+Wog4/iKZf57+N/xU/gJPQJXye2k1awbCahY0AzyYKdzXKARsNn1hz6ADQ1W7A9pykJkRAfxm
Qv9uMf3FlX52JyhdOU0AqesSUOKrguToOOz8g6rcyy598hQJSE3H9DrIhsJ/jEZrnPXt76/5syeB
a6pCu0Gonvo33/47nGxoFF7ktnTg586KSPQY7jHjZT4t3f2oonPV980yiOgts9vvL238pLNQQDpP
8RAwM+GEf8VCwO0wLsnsFvsWwtY6Qe1Hl8mO1HRxTMok3ZPt/Dy207BNR1IWkqHlvaULu2qi+TkC
OxcWy7EPccEQrLL3VAY7R+2NdMfjaDN9I76vfPSnVDmSK+qT29wa7qY8fNCtiCPdZJ56Cl/+VJIH
bFklCdtUnn1cF/P699/0F0PIoBAusXwI3ZIKHPz9TZZZ7OEwNclxk+3WLPUb4u5vOHfVf7ij1q/u
qIlqBRcPwpqfQii9UbgTv8lY9TLzoiX5ekYfttEzJmHShZM1hwxCW0V+mw3zjdPp+S0ZObDQl/Bz
PTAvq61KQillJeR0DDVg9x6aCM2zT0Yz7CKX6d7C+wi0FxJ2PcnpMbSoBuahrJR7GUy33rR3RTo9
TCpmvJexeehiN9+MlIaPlEQ/09khZCglCLSZ3HI3acnnoFweXHxlS0dYOZHs+2i29lFUxH6YU08y
qulI1lJGI3a5oZtsrIDICmIxtA+NRTqYI/6YbPqLGQbLhmLyQSUhVPDVA1tQmdWmZhT7haK72k5M
zGxI6O2VNhr73w8Odtiv5xcoK6xTWJMcz1JZid8PjkbOsZOZc7G30uEOgtghL/80YZ7fpB/3vbBa
wU1gQxHyZzoGnuy0y3Qd/Kk3VNs2nqQP7PhZzfQc5me6x8Ehlebe0+RpDLxo4xTZAd38X22SfHRx
XxDaTDXIzRJjPyQs4pHH7FTN+ZUQ4efFHqGoB3G6zwx7wfFqkCCPXOYyi+3N4Fbv3I5ftqkHXZgz
QXdYLMcV9jB6gOTIbWVDGqvh1XIHrZmsLhl/thCBr+o4vRqmlKJCOBP/nbBBFSO7X2iCJO7if9O7
u7KQ0YYgxS8nwL+d881fvLE8C496BvMwME3540MpZAXia86LvUAztBqiPPbjDgaz5Mx5JSLuQMx2
i1KAe8otvJ1B29B7EPl1lzCWg7RAAVz02zFYRgyQolz3kf44JpWxdnXI2OQ2nILeITctsE7YqROU
48xEFQ2JtZPMD8SQPC+tvoqd+O1ksDv0ar5wo027NNIfZjZiqyqIqp2RjTuvGu9Cy+5XCdaElVkx
8bX2gLxDA6udBxn1DnLJvYpg7t8P3F+8JKwZ6j8CPLo850V/t3TQWsdtPA6It9xizRZnIvSdj2MC
XQiq8A9PBBjmz+8JRU/g1Aqcgs7v1TtZm8Zs0JEr9o1sCzhc5FK6QXIIWKk85D+EljAkl5kD0iCZ
ppKEHWCYXdkpG8C+DOxVWYCBjIm423g2TGqc5R1mA/djm4pLdKTXmUd6X+Sx25+K0lgbVfucJ8vd
lM1HAs1ZjBlmoZE+BaPapY7SR+52Vfdg8KZS+mxXN0OXuNuOR3o+Xi7mZNC+4Q96yvVP2d5PqnHY
VkHfrbKli0g1n27Oh6CgoHQ7dik5BP14H3ccJN007P2l5qhnLeN904VEY5gEaRjDvUzFTa3FOFDZ
rQmnX8dFigSR/6Hl/Ap0HQZk1Q9bQRFuo16jdrJAdo/3dqgOEFaq8T4B+Mhqdkt6kFyBzHHXKIbb
TaNZj3Vi8Yp1QX3pWdMznKL1SCOEFPL4KjY4s9AkZMnIzMckGu7IN7Z9o7T2AIUOIAgPtKbqVRPy
AnddduBQvKPtVazicGBg8nbYY3eVCetD1I7FIRXWaSAYxpDNTC+SoDYFcxhB5x1ddvZZZz7StvrT
emz/4vVmrwMSFSsoI+p1kjcZeUktTSvft878TNzjXauz7g0cswLS3ddq/3U+apedJ7adx07v/M4X
UbdFQjeu6oQfwxS9BmuI6IsEVHdoDAeffVj70HsLOmz9vM8E9bQhTiluhma8gVkXPtda5l1VDS2S
BUTFBu0yKdfM5f7ikDykMcck3fwwGGy39MaofFuPe38KOyUFZGcdcjBkPYwokvtJyDbbSchjGZhB
CUi9a4h+Jboxuxr6/s608BWXmT1t4gbWaT0uRwAPdKxzNGVCW8j8m5/tlnJqQ1vK4XRABKx9GlhE
OGT29wbwH7Wb75xv6+u/NtQ/2FCVPoJd7t9X2L5IK37OQv76g9+sqPYbCljCtthAW2B2lUL5a4Xt
HObGycjA4G86CLOYtb/V2Kw3nomc1GXTze5Qya6/ldjkG9Ml0ptTAJT2s7b6H5TZpKGm4u+2GwCt
0GfoumC7y4mcrf2Pq6enE0AYBLV2NE0x3AIKBpdiNkRUZUu6caq+XetIN++MzCasvTSXjaCtceEK
l75hWo73M8qIo9GCMRd15zIq9cFCLJwUPvBYwKHkCG3SLrwL2Sua1CBWgdlQcDOLh7FPb0ZJxyQd
Q9wiKudd2MnE+qzmzlxBI80UxGhtZvJtV9QcNiqJLIlp7WSOQ3tfGB5dbFDya5RI2Yuu9avZNd5x
HPlsVJg/naC/nb2ZNi4g1l09WmaxMpI+v4uTpT8QwgtV1YlYf6Y6T3fYHuJ1khXT5TzazkUeTvkm
SZbuYDaBt+3anvp8Wi420mpdP6FJlNNqNOdgPUyoD1bOhESMRKRi3i96o2/0yqSRadXWpd64+yyT
d5WOBNFglroi9+xYBFPOaoQxMHQ7iREVBXVdu8G2g3HnM2DKjVsIqC1hSgWRHjomusbnYeXHBSbQ
1rE055CzcvpBiWqiN51qO8lwIj+yQLePAQntQJotb2uL3to4Rw8IQ+Q7ypb2xWQ6w/tClHIVtbWH
3cUog1PVzFLfINGLGwRgoHT141AExvK2aPBY9Zt4LF3tOc0m9HWrMuu1ZduTSUnjuyCBzyei1qTd
T6wPGAkrme8AibknL/R0jWxNnJnIYoaaBUa2UNEca9o5eUG7Mxamcz3lRXenccahTxNredSt3KU1
BkpPsXWJ/FanNUKzc6OlC1UEIohpYeC8TE/aTIagxlo6IZnflRWNeFjEX7Mr0y9RlvxFLcGW1ZeY
SxTsnU3opQysu2Y5h2F6bRmrbMyGVnAy3gakqeyKunSdEFXvAsZpCwRB75edSYdadWURVdjvRr1v
9bfaMNvEaxLAluUe4cd5P8ktSj+Xtj18m9LSp6sxLuaq3pJaWsA7zXTxV4lS/HbEm5av5qSoMTPF
ApRFqoXTOgYbH/ha31KWQ4CsPUSpBZ5VLg4d1s7Op6tUAHvHmFOjBAjrhZKvDO4K/E+EBTpWjT4z
raKHgLiS/KQlsxR+XhGZtgyjDUNLc8bAR45LhUh0RXGYExHty4J8aIytRugTkzu/bVDr4CzQmumv
NM48TJa1bXyoI1OuszAPr2vAJdd2Hbs0lysWvgiPMvmFlX616K0Cq9b6ZiLWaR/PRXVjA1F8IPoX
+YNTCyUZmImaWglPNJDAk+Aicu0AcpOjsYNqO4dYhY58G6GJbkHTWDg8cgKV1Wmlm1fiDNvV245u
pFPc1G4V7pzaRDk9WNdeMoT3QcayWyHbsGgyh8sXfuG/C+KfFkTqFGz0/35B/OsJbRV96LL4vuFE
aUP92NflkHXmDWcQqB5fF0TWm2/LoTTfOIZt4CSid/SflZAQE53TsEJT2pzuDP6ub0uhhWbR4kBD
s8lheeIy/2Ap/HGfyZoKbZMRR4YDzqVz7skPZ/ulXOpea3v7Nh8y9AMFYp1b0AVosxC9tB++uzF/
LB+eL8ZRTNUNPZNj/usza2hNZuZEnXkbaXP1vjBLSaDw4D1wMlEtD6lT4NId88kbkuYPNQz2G98t
+F8vTbtNV1RTm5v644Ifa6mYulKYt3iQuDQ6FW8zzCMCYKe30fe7E1aBVm8wC9MeQsTy+2/+40lU
XR7cgaRW47kgcJGa/nh50OZhwWRp3GZ4eGMyqAaAOXrXLxXh1upyU073+PfXlD+eR79elKFiCirQ
uNVelwiqIuhDDJq3AL4k+wbUkzK3ISE62Mseqg6YmRkbXLwXfdPuIN50L3aFOifDHGz4ta1kPE6I
wbpFvxJslgUQGIRT3NiBNejiOFQB6MYYiyW7FmxI0XrKCvhkv/8eP6J4vnwNmylc6XNx+pivjtXu
6Br9ROjzreg1xkpP3XDKiLzduu0k7mlIlcdJEfh+f9Ufy85fr0qBxXYQ3wJtffXEEF85yWQ14jYR
g7gvtAU1vFNEn/Vkqm/PKFyY5+KETzcCkaAASb+//s8vpgMlhegK7C+Mm9fvyuB5BZGhk8BBqiiV
6oUhHwKD+lCL0+8v9apwcf6uhvB4s1ydC/5UlA1mpyt0vRe3ZuwBG60iuGO4jRG0B4bRvkypaT4N
uq3eTj3P/coZeVk0RP03yEe1PzzuX31xOuDMlpBsjJ9GrSR60qv1QL/t2VTVvgn2oryUmBqHFVUE
7//jJVEmT95L/uv8VNwUVUIkkjFIzAj4Aoo5Aq54xoqeIbM5aAXkOm15rOuYUe4BbTvlgzcpFQjC
zhXyovKo2UAcw9pSe09domhMB28jOk6nUcTuj7814S2zaBaPB489Vbb9wwP8xfQC18fBD8pS4TFi
f5xekiwMenf2xG2AYbHeLg6MvPO4mbq8et809B0yd2Tem7mBZ2QezmOq6u3s1XuKpFiZ4tSE+reM
C0g+AVjy5Qyi/f3n/NXHRJTk0qbiw1qv20ca5LMBo7+4RbzMDTnfZhiL1XtB9ss9ZL8/jWy1gv4w
7duI8VV/TIG8EKG+vmLehTIhIKG9HUEbHq0ut54Cb1L/MAAm9or4QCYdbMIgDsBr6UOCwgo0hfc2
7pUFzCjm7sUogeUmOjOArvESxIbJxKnGxPkWtawaRJPGis44OAgNFRRcAyd3QVQLtHDkp3+oNH7p
O/33+IoGhW/CczYYuZJix2uW9OKmHnGyc3hbqrqMV81Ls04cLbnGRDh3+2KArOsnzkASorS0zMZY
BS1m60V41FaU2Q3dnycCHmQiCV/MO2c7EAXS7SO7xaReiHA2VvjwgmWtG3A/Vno0aiDokIqudacs
G1xLs2LzeU7ESVnqvBlJO5I+kUeEEaeJQlG4VXELfyY6um2eXIJGKE9DgkB77UIG6Fe0mUEDzE56
Lco5e9bTVqwz9gGIGKDYVHy+IXqZKQDZh26OinXcsX4fdM+iUVQbSXVDPiqWvCkC4bGCbgDj0Inc
GvCDo1UPfZHBwzUCx3nrUZnWqYeFqU0FaqiBhlphA1jchins2510P1LxAtdcoCJNiQxcOrmq+95k
l44oW7sIXGFeyrAHm1MNwUHH5o0mexC970A4am5puAiTXXpXWHibJL5noHhVdUOme9b4WLuiYO0m
o/cQIsMnKpYx4qAlC1dIEsAsU/EKN2wNvI3Dxp9PB7j3qfVMtgmFy2zDFpCJeFCs4jae+bHZaaFX
BgZSBvqiGSY1kWSOinZOe1ZmEQm38pei153qACYwma9so6wvtclzxTacyzyiMRJP7oUZxtEJInb3
7BYc2vCeRTqEkKRZo/4JUcKazbah71/WdB5HXV8eReuiYBmAHiGTkh/nrizxcNbtzgG4upWLUX7A
yGU94hjkEGJX0QsDZfoU9kGCRDQKi7Xe83j8KOiKHWYtizKfM/gMrFw34B0X0+SuZqxdK3QDL2ZN
AAbBM2F1r1mEdXAyd1tUxUVBIfzeIRRS9xgAKHOcde7k5ADQ/adpRrQMtadA8m8BFJRScWrGGoIN
PA0zjhY3FV71qEUDh7vcS5NCQUjn3N2CvmfzswATLNOUO10o6Ywe4gRittfMJxLDHWPTZkrzn5Po
+Q60ME9sDjoWhXkGyjc4iszqlcwV8cyoBJ4lWExNTrt4IIRTvfewFgMQFwsPlVhqzdeplKxHkqmh
NYctjz4dmLJjM7ztHRcixzJDww6sEbtCrLNfBZfEbJRD8j6z+Ecp25cWki9qYSigmsk85Jg5IPsG
/ceq5g11oaYZ/PVIgflwnDiAp0MCeOhRtK/TOS+PZHPK+5qmM3+ozLzLrsMNiyvOCSjGm14eroXo
+JUQATeRPTEbH8pB/MLiIMneuhY3p5Gs1MCsSTSk/S2SE/ZmphjP4lOhsQbh7ZTTnbRsFnVMRpDS
1RzJHs69DCwWUSepGzwRbvtSe+pWeopO3lKA6tlw8GnzvqfxYaAwuSnZdhIFZMXzTX3ei6SZbZLb
RDgX0itA8ug/BGVidoazPCvYiWiQkvJMH3PcMLKE1OdAsjx35BOtz/zmWXLvySHhS/FKcqWUdKKX
uGQw0ERoX4ZmrsgPAsRyoacDnHaFFEI90L5Uikhbe2H9HhoOu98pbue780ZhIQSGeCFFcjxbBVXS
9PtG5UVgBE1eCEV0uBeK34wrXT9hC9Z8uwzwTjZZWl4yjHh2Un1apHUsPC2Q8hab0p2e6GzCS0w+
iLHS6n3QK53ZnOKY2gTSY5feLhi6hhL50EXdNnzygZ8ZVqRzz9NlrTVQcM8bnF5tVVR8+8uXw8+Z
6zgnnqLIWjP5W6aW1sCqK7vHWm3N7mWUW+ZT5BjAeVl2+ICVBKuwUrG6CUpsEXxE6sPFi/MrJAis
mbbD1KhtECtPt27GW9ccIcZ7Lc+oAsckO/6vFwoWYFTnzG2lOqpgTIp3YhZsDHDHXdg86RPGLueC
r1MejUGz7+K5n3HfRBmfdujjZj+OrLidGp4WEu2TTiQU9SiEcs0mGdiumm4y91fVCPFon0dIrejS
FYxaxG6usVHaTBxDFgOYWiP3rBOu9zANsXOfpMD5Nh0gwd0XOnMWZdYT9CnuKXVQvv95EkA0MN3N
ccFdyTBpX9ozlG6y2njhbHX5fASmj4+I7VgnqveJIKXHC3mqbPfrfR0YPNVYtu46YyHnPozkHHiK
3w8HdrqZ5tB+alxkCil6Cegd8QLqP7R445um5ZOcRyJOKNEex5gpwBLs0TeiyZh8zLAO2xtvCiT5
7KV6QEmNkGsry6De5w0u3rhbJm/VcRxtEbTBHFxJVzn4JI76txDvrScjScS91FzOAF7CMcTEhnM/
wkYCGieVAY953gMXG3vVezukGO3XYiQNQX1DViL2yK3NDNSUdNDOB94Fqvj7BVzkPVRBeR8zdeur
kSPtfV/ziyUaK2PTqV3a4o48p/OO8bxszovOiKoytKyGG/HdFwKrLgtJvFTSy3zdKLz2+a41lEC9
dTKKbEFgzseJbL5FGgfmU9V3vK+FQthmacFrtcwG6DRjMWCQZBifLGzCL7QnebnQkTE7Rm0DLTBi
yCNWS4PpLopVFss4OPV+ji2CLCyaW9bd1AA79AvoCSoDQbeeTJwGMRlTgfdQKKBAlvUmiQilVm7g
u4zZIR9sfjrrI1m/RagzMkSClBuNolKcsESpuW+S5KeVIUh3ugJDqI7kZsd5BaN1eTzfgC9zkTq4
Dyp34jyxNqHDinMeu0E4sawR+9zsJyeeP2JEC27P49ME1bbD+NXv8CqY6ZXTuwwRV0ddCbR/OETh
jNP6y4CAkOh+rpwhHfxcwcW1pECzqYgLoU0t5TwqbHKxURFgpjnZiGp2oi4IzbFUtSFttbj0IXcJ
1HpWwUyEElXznVpShECzAOI6Vl9IG3NGHyoGVLzQuNrdzEaoAaAoxUmYfAWGnLi3IjxIa5GFvFlO
ULPCOBh3t2XFoIHgy2xvxOLacuRyy0mdQa0Dauv9bmTSPs+AtGdAk2HH4mZ3gaaWb9gHlIGdkddG
LUDFag6NeaSW3jEpEFQ9BNtac2G/F2cEe9LTgNwY9cx1w4pUki8xFhVHNeq/8NtDK+R79/PgMrrp
/WjrxGwmsSLMpFreDsKNp31HTGN0LRTx5YLoXHEiToBPYbkd9yOMS0a7LoKlue+snk1IqKXew5lE
UUD54Ps6oNWwnDpve3fKr8ELEKgbAKqHxb+3shoEj+L4jmmYfA5JRF85Sg5pQNVKya00eIGJGL4D
DsCKNMfj4neUPD12KLP9kCYz9zmueKClNS4T+NXE2OqFi8EsrHGZRMOUX8RVlVwZZiuEz6qZX3Cy
n/aFAChD1ltVXAUlSWDelLFfsCW6LxyRjLCmlZ27maa20w8oXLPokARoqogDiNhT9SZ6W9KAswut
lFRhqLIBPs6CUXsbJpLH0+QV/6w9wU0yrGW6oQKInN3A64X9nnmpHtjj5GpLV0fudJeGeHayqdbo
BYy8M+qgnMIwP46Gx6vqRTVoQR1o+E2wOBSbZMn+gCxQPul0XkyCiHl7wemZfirPBOrUq0huUWu4
ADvxEKD4CDEKqclOR6yKNDEhP7HpmNNKe3IC6IpTs3eiEmy2F5oXY+WJUzhZHlz2rn3BCEV2iIEB
lzMYz7WwJesnJnBGax4yWy0q8UllwfnnedNLUiZHjwVzM9cF70Sm9ptV4LmXeeNC8A4qylfjZFbv
aWKNq7Jj3mtqXqGOiABMshrmtBLIaqhm5mWBq+pztov20gLkaA623h6tqueN6xR2x0rxFWtfdhg1
7iCNlTknDp7MImfRnQsObFOnNAv9CjBLsyvpIG4zoq5cziqd9aSni7iHvE3JzvKYlajzcEuchNSg
VRBIThK5zcJi01+6pxdnr5faMS4qFf3TLKGaDs5bZgvTNoB/eJUeQIgtAa6Ou7HnTm65cnQP8GZ6
hzB5uYyQc72rejCvLW8IszOnnWXLgtg7K8fOdeB/ZqXdAE7H7060VeFujIacTBla2nNfGdZL4vXL
p4xd5ecym9qHUY7EHbGvAnKKCvRSsCnbZRRXHpFX2kTsAITBtIrwG7cqQU8Hy5jiE64Gdx0mdvxX
XnXhW9I9wdL2OeCdtLX0Hfbr+eQZVfAu0pz0uYQz3KytQo9bdsqFF94shcaJNcOjIHz6hQ20GG/4
mlD1b4fnTx0ekm+oOf+mw8OZmA7PD+2dLz/zrb2jmypzHm0ypWJEBcq18629IwS/pfYp/5E0/Ffs
oLOQk5EH4IEir0HL4luLR3+DZg1pp0pM1x06Q/+kxfNKvqkDpKAuaMAopKHErKpqZN+p4OBCC0xq
9Xjq85ewzTDmffzubvyirfNjgZ662qsLvCqVN5OR5dXEBdyEkC+Xtrz3FA+n2GNj8oeq/Lns/d/K
l6rhua6yWRkGLIOfS4izaEVmZaa4SqyMPSkBBBrqD3teIR1Pa+tDm0yh+xxhvO2oZVSy1Ra/5CQT
FweqXnWYv1DNUD3usIc16zm7oAnVC1j0n2IizeP8sm/MVjOPlLuXi6z1iF6+d0lgAvmvlcH9XHfb
RMbWgcA6rFLotmOa2UFdQGHCh8PS0+BSkION6QfEteF1a3aFdZS+rT3MqxSczIIq4ZoPQfJEzDzS
Kqv/oRFV/G6mr3HMghqTMSGD2QiDPIbofXSQFqytCXe5K+AWfCDzlhgZDbDMChVFAzfUMo1rU3Oq
5Zh0XqS9HTmcm8XGGMLAo97SQb+bAnJZmrj90qf4d9b4w6yBhl118f5+1tg/jU9x/P2k8fVHvk0a
lvkGKa1Oi8Oi10F367+Thq2/IV1T9XbREPJH6Ox9nTWkfAOFigYdngTTVObF/8wawn3jUf90mVMU
qZrAyn8ya1ivOqbMWMieqM6QseG6FO1fTRuUObMlsUL5tm2rinrtkgMLh8peNv6C6uOyMql9RiT4
PGNwl/dRlGp30qvnXWHSrPKzGDwtGHS7QL+ZjWsofn7HWNxYE/WtVtf5e2wt5JWhyBbfJM1Upbjm
OS+XWMW3PXuGTSUITZIanJXIK0YAE+m8K+Wc3i2Jsew9QGDIH7T+U7FooCgiczRBqQNkQYOBDiVq
uxFmpYLHG9EcqywTR/hRqEpbTdosW4csw4M1a9XHXkbJUxeO8w1IR4ExPZnfz6hqKK2HqeMbkHE/
DU0oVhJU4AVSKHH7f9ydWW/bSBaF/0rQ7xK4Lw89wFiWt9hO7CxOngTZVkRKFCluIsVfP1+RdCLS
jrvTFcwQw+6HIHZKrFLVrbuccy70ghuREyM9GqTapxxBq/XxwX55wa7WBdofxo4OnFwOkCH4VqmY
Y/lEgffAcm8qw1ghHG19qBLdPTf13JwSeSaou0el4BVpcWYf+drGfR/ZW+0yLDSmtrWcyJz4a2WH
9gsaDrZtRucuMpVQj0zvWsOnflT99egujM301tuPyqnpr8CumxkpUsfLgs9BgG7BEoFnwmA9euc4
ySfyekjkbItLFDY0hDi1U9tzH1exFf/FZeJ2bxMmTW1IbGDHUQSu/RnnhswyEoLb8AP9mGZf6WdN
zTOK1C/cbuQMbSU5J/pIzlEqzKaGF27okzjCp0v1VXVV5nAEtyiu+EcolJbvliFEySLSzQ+zPX+K
dU1bwAhXIY5oxTuPyv8liv7le9OZfV4apXbq+n4A763YTSzCgjM/LGhOPUpGp+udbh2jXJ1NK2XD
ntaRE3yrVPpjaOWXRaKpBHAz82zvUEakPTiw6nK/npZgq8HEud6J6X8Ntu7qwjCi4oE2ASjjZXrx
gPa+fl632koy8icz6oWEmTRR9ovylkO5vrZ32O+AnPHZWn9EmRPomdAsT4+Jr00gyKCdfbhlQKxr
Dqa9ck+VKtEmmg+H1Q7JapQh39JRFvqrK8iw8eXeCbS7fRZuF04Qb1CaIbamXZtJBqqsbPUk9NL0
DJSE/zbIMuUK1fTyPaC83RXOP5PT9JxERexVq7N94q3cSWUstdsR9Zl3aaayoJq/RHPGqc4KU5xN
0GuAS4r0zgB2d+/SNezSMADbKcuy/ItCds9mUVBEGNcCIwCD0+W7FA1VDg8MF+yMTuj26NZDt+8m
c/PwdKSmwWc4zqhh2blLyUrsnSSqHgrNqSZplm73CAXsvcfVNoKDiY7oRZwp8R3Yqu0xWT7lFKjV
F6o4KHPn1ubTJmaU9Y6shBAEDE/p2qVeRkL4Q8mWFQqXy3JKSl27LWETIwixZ6r7fLS/ogzkTzBX
+5MdbA5hUGHRJCa69lMzG2k00UKp+2hV7srrBMTlTb1tt6vYnfi4CVdJbKqX6jaaEYc4yhdntEnv
XDJ9d0AT4msfLfLV0WZLV6JjHQGm+1BZn8bwOUnzgraEvZLn1qlBosWerh3PeecocbSfvm6vtD6q
FndVNIxWsFoanWPqlrIH9qqIQZMvq2R2qyVba4SquI0+TxKPPqCPzgzUlQZTM05HH1d7f4eEAiXI
7RVkW688dQh29kc6ZzA/0oJ4duFQBpnDQkHGx42L7XKyRQf4a2IQ30HACdTz2M9HJ78+AUNcrypu
PNz7mr12MIGwWqeJ6i3t28CqsimJ1PI6pr8FSrZkno6AoSJzGpNCBKmMiQk9czS1nHA7J4w136qF
NfvG2dNFMjSa0x1DvbTQULugm0xOxihwZh9J+JNK8MIlij6vv3t9H/+4LMTehxBm2FBPoJ5q4AC6
e7/YJH6CMLt5G8GrpYidprNv7Ga0kxPKCZ/RNKuuUBwu3wX2LjzNKJf5R1oYWiAQ/d0F1EZ/Urha
ch6YRXIe2fHoI7BL99QtjAxiDyySd5WT+pcodpbvi40bIDSdFum3HdcEX5Fv3KezIj9XqsqBGByT
ismNYh2e2js7mWxXJqoAGnTCLM9ndxrlobORM3IuUj/Wpgg2WydBqtMpJ/DKr4mFimZS7GbnNBtN
pnT5CFFr0bRyoS7hYUL0MpDVTLeaOqU/nXuiR+t7lT5ZqaeH8ZG+3m7PA2M3+xraHHV8AlJN4ujh
CC8fkxllv6m15i9z8rcXVZlot4GW7vPjzUrfQd+OvUdlmyL2q3izr+y83cJAvQ0LIpZmZc8ucj9E
OVQRoC0DVuHt1odYtdc264+EGxVdAFAG+mJvVg96tKH4svTK83WBfE9C8XkyAtV96ZVFSrU6KK9X
asVd8vpGwEnkm+7sBMS08RlUVJVrd7DnNmCrNzkZhvjWC9TMnoDOptVQbZsD0Len+1nsTegmxgQ8
arInuGLbuaVl1U2lYpOmy0167o1o80JdJbiIYSEVR3uk9EkUjlb+5mi5DE+yGGr/ESdJuRctID9h
/rN7rTB2i9y3jdExnNoNoscebTdPQ9yxq12YAZC1ER04Ko2QfGOgI89wgiweknhutcnPnCXdCfbV
Flk7Y/OpLCJV5y3TPVRfDWGX2BrdIOC1p3UruhOPscm1wv7yjhMCurNSrdJTg1N7ZkPpw+UU3ysw
5+wuLddn5mi92x+X1Euo2O3vVNKRx3rk6Kh27tFPSFccCHJxbNaVhioNbAb7QaeIepzsdusLAP3K
WeUGewRv9QpFvVjzInQiZgbw6nztfeYe8D+no1VAE+ptoTtHkb9Z3aWO4ZKzWcfWkl7BtlJONjrW
4Cj1KIuPiP5vkaYTDg552QvFoS3OCD7/cVKJtK9O395phoKqwnTXmLwgSlmotEj48yxD8QnMGT2f
YEmlhnEMKin8uFxmKS1hDW6dSl3p954+g8q4VK3t+u0oQ0si1t39DQnQaDQFQa3cb4IIu5ohc3q8
x7Irk1FYqZdLs1hf7NkISOMW1KdGBiIkEwCp+heVujYCqIDCb0j5z3KoXasSPHm+O0MwB5xImlbV
N+ruzrmTVyOqGRtAF6CcVcrOSVVMjd3OJRFo+Qgdo191VNCG1j8CQKBH5FeT4wwpvhH83ZlyjKBl
8M22i9ssiim/mLitNJZcox8bFCC8bXvjvddgvU24DFxWxt1XN/VB+r+JbNuJiEZx01o85yZfJPvb
RZoHWfoECRY/fR/5YfYx+me/9PpAbxZ/R7YHZRxsUCdUrt+pfuHXhgjmGaTVx8Wff+gEyxTCCIXN
mtDpEq4GUbhsfzxyIQjproo0ImGDeAhX+cCDNfrZKrw+wWY5X/+dzgweojzMxNdATaaDCCf59vfW
oDfCwRq4YxN0hg0zqpkjV3xnDQCNAxmFImU0a9R84H9/DeaP5EuP/TRL/IeskwFRFN5ZbiNoYxsR
KA0vpzt7xxoTOnIFoEzRPP+jHfDT2UOeZ9dKzR6pKdSFVRMVjmYLcK4Ot4DN6iCWQcb4f7X/fzp7
dK2kjYBgReAMUr38/hV3Zm+OoRpaNMHEVohncItAz5bmnRqi/3fr/GuWkMCWipnanvLeOYCXPuaA
gFin45x4mlUfkBXALSVrKXUOdHusQSu1XGDrT5M83Amq6tK+1NYAyDYCAM0HDmgRwJw7ZHzlVsGF
VYSQlNAaqJ/ehYBJZJvYME5A44lncOcBKk4/if7LngFpb5dQRzHaSfZMIno2EKZscS8O7UKAEkYK
RW4LiKQ/s1N1LvvDE2DbOAMW6TC9tYXDcwZI1MmeAA0Bf9cUqkWNwReG5XAVHMEbt3VDE4VU8Qxu
D8A+N2R9IrQpsXV4hUT99dNzjm1uBGq0yGhxV7DdhmQGObTNzpS4EbWxUFojnqZiLp6eBXB0xAhw
mg0q1fUzwE3ALv0NlsDUKCb2joBtjW0FTaXvUcHgZg/XXZU+AsYYQ6fY2tN93zsCqmrQz8/V4UYN
7hLEFRD6LlL3gKEgaUu5mJYkrSXsGUJ3zMdAfIWK2jyDswSU/mTPAIaQsjh9G1HwfTrph9eBqxNB
K4Lr3P68cT6GZA+xZNI+gT3GEGiOZbaRcO8sOHSwoTgDv7S9FId3ImCHSweLDlc/AjOu3WZLereC
62AxyJeQUWkOxODuRg6ryO3L2QV7bCBUR5ciwgDxMMvDE4GS5xhmNZsOfKJ4mg8c0olADVD2dtAB
1An2J/DzZhV6d6QrVL9Vh6C6daAG5yy/1NL2lyMlkwwZJgE8T/1VK3jfh3uBcBGpMU3Ezc3PB7gX
SPHJngiTWYoEycG5P1wFyx2jDK8KhnKzV4a3FwAFyfrMBu6QToKs7h9cz7O3F1wSiaDMcJmavTA4
rxExfiHKIGcdqSpQM4cx39qF5zclWCS6Nos0i3gG5y+A9ROAXqlV0F3R606ozLwcPgr1Gss0iR5b
wzE4u4BwjRD3lFoFQ1g/lHDAaX+3fod2wTXG6E+z3FrzSQO6IjXEDWSnT+9CzD5f8VN80LsiHRKq
gEHJsrWXw/COAhLd0quAU4hi+3dvqH9FijIjjjPw2tYgDM511nRLCDTLHQWcRsNCdBQYXfN0Lwc8
KQotogjxw53iAwd1ItDGll8FUmZ0vSVxVD9cgYcGQVU4EnBRNQRa648a0vyJ/qTnT62RAopuQ2up
Hw7X4fxdd4xPbUOza2uRg7MIL4mZ/qrTjKNk6LiDJtXb+ukHUJwFLmFujrYz0ZB2gfBdZE+BPrYc
k7jp6VvunQJyyywNhQYBUhfP8G5HHUaW7CqQXkNCHH+5TTH3zoKNO83VCfC/NZjDswhEftJhNJU0
UKYk2Jqvup9od0k8NZS19qw0JmhQJ0KVrjkBRULKT2gvtXaxdyLgeY5RbGO7CMLGsO5FYRFlA2hd
p+RINYEArNkGvfk7imihxuQJ0OpncPcCEG+r+Wr+edGJVDMlFc0QgKP66a2CbY7xllFvf4JpDG4V
MOhtKCOxChBfEc3jv/70qclBHUNdtHUhh+goCyFEKUdZxyDCNEGnsI2ce86BTdUFuip8iNZUDG4T
QBSQPwoYBOZIdQnps/rpOopNjhlfERjG0AwiqqzSGAxqbwbIUyFs20y/n0UitIbfDQzhB25zWNcC
qlsaB1jqLLAKjgsiq82ePKvCA0iBz0jHooNVGtgqCGCp7CoAtdBgoaHz/OJeEO6yoDYKgF79NMs+
IBcJ8pw8RlElP6A7dIBoXQQMbS90RLxElOZ+VCiHtRcoEWiNsf7nl6PIq4LKIThq/eVe0FAjNW2q
Tpo1uHsBTrr0WQCkSXYE8VWrDQd6dtF2xsJc0OOm/fnwzgIuHC8tZRd1ZmloFGDB4NRPz0fAXbaI
JggXfrjTAzsLLwik/HIaBXeZ8gnJojaZ1j8LCpsFqXIh6dEs09/3FP6G8fzOh5mgSPBYM2H8RfoS
YeZnv/BEAXn+85b+cf745x+C49H5RSEi0Xz2D6LMvzoQ+TprevDDpyxq/TntP28n+PyjO5/1NKun
vzzzF8k8efD29Q/27WtezzfQaf4dzO/nm/lzbsaPN/nzj857HpyCvxg4XffGFSVb6XETZOTD7sA1
ll5+4PU8TOfp0yuKr7HhK8mOPJkH/rcoCf3OWzfgd+mxoyBK5o/R4Vs3WGr5kcNw8ZD5D3nWGbzm
rsgOfrwIUEVJFocjN7wQ6ZFbttGb6NsbBH3yzX132RuoteynnLDq/mPn+8TDERkl2ZFPF1Gy7L4y
YZOAxsqO/HMdmp9T975feK8d9fPHudfZgC2OU/aFz9GqDSO/eyIbiKT00OEjLcS731/Dw5AeOSp6
w9ZoRtlh3z63TQ00TnpgBsgf1vun/VWbvQZ7KDv0ZZQjN9Ff5gbFJTv21dwPO9aDkvzvuF6u5sk+
mIePh8tBrVsAUuVfOU3nD16eLrKss6db5L/0+P6D5y/nXa5pg42RH5q7II2yzs5usRbyY6epz//b
rf+0xrUH1UAZfsfoUZ70hxb4AOmhozDrbW5NravNsiNfL+4T5N27q90UcuWH3s2791YLHJIfuHhz
Nt9sUxrkdQ4m44va4+8Y/2KRpIuOpSKBL0p6v2Pwq0XpP3SuMQb/HTf69aJ48zVK1k+vWe/upvAg
/d7oTHlvJvMk4qbsbhdK1erTJ4ro4Z958df1Bzxv8tmCS2Tf/53nd1e8ScJKD7sO8Ei6UQ35XVH2
lB46WSz7dP46cS478PtFGKJhspv3woQ2Iys7/K0XPS7enKfP7rYm1Sk7/Ico/8lGbAuNv+cDnm/E
FtkhO/xHVn+RpouO5Wqh1vJjl92osk2syo77KZt7Txta2JQ2Uyk77OdFsuFm64zcFAilR/aJbHrb
u00vyg79eu9FyfjmbpFmbz6/9PJNVlD65f30IQpTv+O56Q22W3rsn0sWv7oqL2WavgP7nuefntRR
Xvpn3eSa+I2HYDFP/vUfAAAA//8=</cx:binary>
              </cx:geoCache>
            </cx:geography>
          </cx:layoutPr>
          <cx:valueColors>
            <cx:minColor>
              <a:schemeClr val="accent1">
                <a:lumMod val="60000"/>
                <a:lumOff val="40000"/>
              </a:schemeClr>
            </cx:minColor>
            <cx:maxColor>
              <a:schemeClr val="accent6">
                <a:lumMod val="75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279400</xdr:colOff>
      <xdr:row>0</xdr:row>
      <xdr:rowOff>44450</xdr:rowOff>
    </xdr:from>
    <xdr:to>
      <xdr:col>14</xdr:col>
      <xdr:colOff>165100</xdr:colOff>
      <xdr:row>16</xdr:row>
      <xdr:rowOff>50800</xdr:rowOff>
    </xdr:to>
    <xdr:graphicFrame macro="">
      <xdr:nvGraphicFramePr>
        <xdr:cNvPr id="2" name="Chart 1">
          <a:extLst>
            <a:ext uri="{FF2B5EF4-FFF2-40B4-BE49-F238E27FC236}">
              <a16:creationId xmlns:a16="http://schemas.microsoft.com/office/drawing/2014/main" id="{EC895FC2-A511-6952-F2D8-D6C963D00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330199</xdr:colOff>
      <xdr:row>2</xdr:row>
      <xdr:rowOff>82550</xdr:rowOff>
    </xdr:from>
    <xdr:to>
      <xdr:col>14</xdr:col>
      <xdr:colOff>209550</xdr:colOff>
      <xdr:row>17</xdr:row>
      <xdr:rowOff>63500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1BF12CB-BD5E-D645-2315-E515597AB5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89449" y="450850"/>
              <a:ext cx="5365751"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406400</xdr:colOff>
      <xdr:row>1</xdr:row>
      <xdr:rowOff>57150</xdr:rowOff>
    </xdr:from>
    <xdr:to>
      <xdr:col>11</xdr:col>
      <xdr:colOff>101600</xdr:colOff>
      <xdr:row>16</xdr:row>
      <xdr:rowOff>38100</xdr:rowOff>
    </xdr:to>
    <xdr:graphicFrame macro="">
      <xdr:nvGraphicFramePr>
        <xdr:cNvPr id="3" name="Chart 2">
          <a:extLst>
            <a:ext uri="{FF2B5EF4-FFF2-40B4-BE49-F238E27FC236}">
              <a16:creationId xmlns:a16="http://schemas.microsoft.com/office/drawing/2014/main" id="{5ADDC065-AF86-92E2-AE0C-CF2A9E0BA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292100</xdr:colOff>
      <xdr:row>1</xdr:row>
      <xdr:rowOff>19050</xdr:rowOff>
    </xdr:from>
    <xdr:to>
      <xdr:col>14</xdr:col>
      <xdr:colOff>126999</xdr:colOff>
      <xdr:row>17</xdr:row>
      <xdr:rowOff>171450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8659335-690F-1121-C398-778F9B62FD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18100" y="203200"/>
              <a:ext cx="5321299" cy="3098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76200</xdr:colOff>
      <xdr:row>1</xdr:row>
      <xdr:rowOff>44450</xdr:rowOff>
    </xdr:from>
    <xdr:to>
      <xdr:col>11</xdr:col>
      <xdr:colOff>381000</xdr:colOff>
      <xdr:row>16</xdr:row>
      <xdr:rowOff>25400</xdr:rowOff>
    </xdr:to>
    <xdr:graphicFrame macro="">
      <xdr:nvGraphicFramePr>
        <xdr:cNvPr id="2" name="Chart 1">
          <a:extLst>
            <a:ext uri="{FF2B5EF4-FFF2-40B4-BE49-F238E27FC236}">
              <a16:creationId xmlns:a16="http://schemas.microsoft.com/office/drawing/2014/main" id="{571C769F-AC4B-C217-2DB4-62E5B3FA0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480290</xdr:colOff>
      <xdr:row>3</xdr:row>
      <xdr:rowOff>8082</xdr:rowOff>
    </xdr:from>
    <xdr:to>
      <xdr:col>14</xdr:col>
      <xdr:colOff>490681</xdr:colOff>
      <xdr:row>16</xdr:row>
      <xdr:rowOff>155768</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63B1B09-4EAE-C509-EFB1-DF294375F2D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15442" y="5564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167602</xdr:colOff>
      <xdr:row>2</xdr:row>
      <xdr:rowOff>137969</xdr:rowOff>
    </xdr:from>
    <xdr:to>
      <xdr:col>18</xdr:col>
      <xdr:colOff>177993</xdr:colOff>
      <xdr:row>16</xdr:row>
      <xdr:rowOff>102852</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8CD2D198-3139-838A-6689-603C2EE2FBE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827299" y="503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287867</xdr:colOff>
      <xdr:row>2</xdr:row>
      <xdr:rowOff>142778</xdr:rowOff>
    </xdr:from>
    <xdr:to>
      <xdr:col>21</xdr:col>
      <xdr:colOff>298258</xdr:colOff>
      <xdr:row>16</xdr:row>
      <xdr:rowOff>107661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D1DA71E-6632-4C8F-FEF3-9DB601ACAA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65973" y="50838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171449</xdr:colOff>
      <xdr:row>17</xdr:row>
      <xdr:rowOff>69850</xdr:rowOff>
    </xdr:from>
    <xdr:to>
      <xdr:col>2</xdr:col>
      <xdr:colOff>38100</xdr:colOff>
      <xdr:row>19</xdr:row>
      <xdr:rowOff>127000</xdr:rowOff>
    </xdr:to>
    <xdr:graphicFrame macro="">
      <xdr:nvGraphicFramePr>
        <xdr:cNvPr id="2" name="Chart 1">
          <a:extLst>
            <a:ext uri="{FF2B5EF4-FFF2-40B4-BE49-F238E27FC236}">
              <a16:creationId xmlns:a16="http://schemas.microsoft.com/office/drawing/2014/main" id="{2D08D566-241F-3021-3379-C28A723B6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234950</xdr:colOff>
      <xdr:row>17</xdr:row>
      <xdr:rowOff>25400</xdr:rowOff>
    </xdr:from>
    <xdr:to>
      <xdr:col>4</xdr:col>
      <xdr:colOff>812800</xdr:colOff>
      <xdr:row>19</xdr:row>
      <xdr:rowOff>120650</xdr:rowOff>
    </xdr:to>
    <xdr:graphicFrame macro="">
      <xdr:nvGraphicFramePr>
        <xdr:cNvPr id="3" name="Chart 2">
          <a:extLst>
            <a:ext uri="{FF2B5EF4-FFF2-40B4-BE49-F238E27FC236}">
              <a16:creationId xmlns:a16="http://schemas.microsoft.com/office/drawing/2014/main" id="{01608FBD-DE05-71CA-707E-6085E8BA0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17</xdr:row>
      <xdr:rowOff>25400</xdr:rowOff>
    </xdr:from>
    <xdr:to>
      <xdr:col>7</xdr:col>
      <xdr:colOff>965200</xdr:colOff>
      <xdr:row>19</xdr:row>
      <xdr:rowOff>133350</xdr:rowOff>
    </xdr:to>
    <xdr:graphicFrame macro="">
      <xdr:nvGraphicFramePr>
        <xdr:cNvPr id="4" name="Chart 3">
          <a:extLst>
            <a:ext uri="{FF2B5EF4-FFF2-40B4-BE49-F238E27FC236}">
              <a16:creationId xmlns:a16="http://schemas.microsoft.com/office/drawing/2014/main" id="{DAF07803-3D53-F9E1-BD75-F738941F9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133350</xdr:colOff>
      <xdr:row>17</xdr:row>
      <xdr:rowOff>6350</xdr:rowOff>
    </xdr:from>
    <xdr:to>
      <xdr:col>10</xdr:col>
      <xdr:colOff>977900</xdr:colOff>
      <xdr:row>19</xdr:row>
      <xdr:rowOff>88900</xdr:rowOff>
    </xdr:to>
    <xdr:graphicFrame macro="">
      <xdr:nvGraphicFramePr>
        <xdr:cNvPr id="5" name="Chart 4">
          <a:extLst>
            <a:ext uri="{FF2B5EF4-FFF2-40B4-BE49-F238E27FC236}">
              <a16:creationId xmlns:a16="http://schemas.microsoft.com/office/drawing/2014/main" id="{461C14C4-B6FC-CB96-D990-84832C0E6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336549</xdr:colOff>
      <xdr:row>16</xdr:row>
      <xdr:rowOff>139700</xdr:rowOff>
    </xdr:from>
    <xdr:to>
      <xdr:col>13</xdr:col>
      <xdr:colOff>955674</xdr:colOff>
      <xdr:row>19</xdr:row>
      <xdr:rowOff>114300</xdr:rowOff>
    </xdr:to>
    <xdr:graphicFrame macro="">
      <xdr:nvGraphicFramePr>
        <xdr:cNvPr id="6" name="Chart 5">
          <a:extLst>
            <a:ext uri="{FF2B5EF4-FFF2-40B4-BE49-F238E27FC236}">
              <a16:creationId xmlns:a16="http://schemas.microsoft.com/office/drawing/2014/main" id="{045DB0F4-C418-5E84-4D95-4CBCA067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121782</xdr:colOff>
      <xdr:row>4</xdr:row>
      <xdr:rowOff>113082</xdr:rowOff>
    </xdr:from>
    <xdr:to>
      <xdr:col>26</xdr:col>
      <xdr:colOff>548016</xdr:colOff>
      <xdr:row>17</xdr:row>
      <xdr:rowOff>95685</xdr:rowOff>
    </xdr:to>
    <xdr:grpSp>
      <xdr:nvGrpSpPr>
        <xdr:cNvPr id="101" name="Group 100">
          <a:extLst>
            <a:ext uri="{FF2B5EF4-FFF2-40B4-BE49-F238E27FC236}">
              <a16:creationId xmlns:a16="http://schemas.microsoft.com/office/drawing/2014/main" id="{1842C53D-3226-377B-A610-98C57DF9DAF1}"/>
            </a:ext>
          </a:extLst>
        </xdr:cNvPr>
        <xdr:cNvGrpSpPr/>
      </xdr:nvGrpSpPr>
      <xdr:grpSpPr>
        <a:xfrm>
          <a:off x="121782" y="853915"/>
          <a:ext cx="16248317" cy="2390312"/>
          <a:chOff x="121782" y="843767"/>
          <a:chExt cx="16257741" cy="2366027"/>
        </a:xfrm>
      </xdr:grpSpPr>
      <xdr:grpSp>
        <xdr:nvGrpSpPr>
          <xdr:cNvPr id="72" name="Group 71">
            <a:extLst>
              <a:ext uri="{FF2B5EF4-FFF2-40B4-BE49-F238E27FC236}">
                <a16:creationId xmlns:a16="http://schemas.microsoft.com/office/drawing/2014/main" id="{E2EBCA9F-AF96-5E62-F723-D41A49006F70}"/>
              </a:ext>
            </a:extLst>
          </xdr:cNvPr>
          <xdr:cNvGrpSpPr/>
        </xdr:nvGrpSpPr>
        <xdr:grpSpPr>
          <a:xfrm>
            <a:off x="121782" y="843767"/>
            <a:ext cx="3209793" cy="2339931"/>
            <a:chOff x="252261" y="817671"/>
            <a:chExt cx="2887946" cy="2339931"/>
          </a:xfrm>
        </xdr:grpSpPr>
        <xdr:sp macro="" textlink="">
          <xdr:nvSpPr>
            <xdr:cNvPr id="4" name="Rectangle: Rounded Corners 3">
              <a:extLst>
                <a:ext uri="{FF2B5EF4-FFF2-40B4-BE49-F238E27FC236}">
                  <a16:creationId xmlns:a16="http://schemas.microsoft.com/office/drawing/2014/main" id="{1EDB5F5B-2B79-F2BE-6DB5-DB60CC38FE3D}"/>
                </a:ext>
              </a:extLst>
            </xdr:cNvPr>
            <xdr:cNvSpPr/>
          </xdr:nvSpPr>
          <xdr:spPr>
            <a:xfrm>
              <a:off x="252261" y="1278699"/>
              <a:ext cx="2887946" cy="1878903"/>
            </a:xfrm>
            <a:prstGeom prst="roundRect">
              <a:avLst>
                <a:gd name="adj" fmla="val 6287"/>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BB0EEE89-AC9D-3A17-9E98-1BAEF5DF08C9}"/>
                </a:ext>
              </a:extLst>
            </xdr:cNvPr>
            <xdr:cNvSpPr/>
          </xdr:nvSpPr>
          <xdr:spPr>
            <a:xfrm>
              <a:off x="287054" y="817671"/>
              <a:ext cx="2818356" cy="40013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SALES</a:t>
              </a:r>
            </a:p>
          </xdr:txBody>
        </xdr:sp>
        <xdr:sp macro="" textlink="">
          <xdr:nvSpPr>
            <xdr:cNvPr id="6" name="Rectangle: Rounded Corners 5">
              <a:extLst>
                <a:ext uri="{FF2B5EF4-FFF2-40B4-BE49-F238E27FC236}">
                  <a16:creationId xmlns:a16="http://schemas.microsoft.com/office/drawing/2014/main" id="{D8D6EEAA-13C9-9D52-2054-75183D73823A}"/>
                </a:ext>
              </a:extLst>
            </xdr:cNvPr>
            <xdr:cNvSpPr/>
          </xdr:nvSpPr>
          <xdr:spPr>
            <a:xfrm>
              <a:off x="426233" y="1356986"/>
              <a:ext cx="2540000" cy="42623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 $22,97,200.86 </a:t>
              </a:r>
            </a:p>
          </xdr:txBody>
        </xdr:sp>
        <xdr:graphicFrame macro="">
          <xdr:nvGraphicFramePr>
            <xdr:cNvPr id="7" name="Chart 6">
              <a:extLst>
                <a:ext uri="{FF2B5EF4-FFF2-40B4-BE49-F238E27FC236}">
                  <a16:creationId xmlns:a16="http://schemas.microsoft.com/office/drawing/2014/main" id="{453C8AA7-9350-42AE-8EA2-10F5957F54AC}"/>
                </a:ext>
              </a:extLst>
            </xdr:cNvPr>
            <xdr:cNvGraphicFramePr>
              <a:graphicFrameLocks/>
            </xdr:cNvGraphicFramePr>
          </xdr:nvGraphicFramePr>
          <xdr:xfrm>
            <a:off x="408836" y="1887602"/>
            <a:ext cx="2566095" cy="60020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1" name="Rectangle: Rounded Corners 10">
              <a:extLst>
                <a:ext uri="{FF2B5EF4-FFF2-40B4-BE49-F238E27FC236}">
                  <a16:creationId xmlns:a16="http://schemas.microsoft.com/office/drawing/2014/main" id="{F327A31B-AF50-2B12-E81A-C50DE703DC26}"/>
                </a:ext>
              </a:extLst>
            </xdr:cNvPr>
            <xdr:cNvSpPr/>
          </xdr:nvSpPr>
          <xdr:spPr>
            <a:xfrm>
              <a:off x="391438" y="2574795"/>
              <a:ext cx="2670505" cy="51321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YoY GROWTH</a:t>
              </a:r>
            </a:p>
          </xdr:txBody>
        </xdr:sp>
      </xdr:grpSp>
      <xdr:grpSp>
        <xdr:nvGrpSpPr>
          <xdr:cNvPr id="73" name="Group 72">
            <a:extLst>
              <a:ext uri="{FF2B5EF4-FFF2-40B4-BE49-F238E27FC236}">
                <a16:creationId xmlns:a16="http://schemas.microsoft.com/office/drawing/2014/main" id="{DAA74888-4554-00B4-A33F-6C8F9856C510}"/>
              </a:ext>
            </a:extLst>
          </xdr:cNvPr>
          <xdr:cNvGrpSpPr/>
        </xdr:nvGrpSpPr>
        <xdr:grpSpPr>
          <a:xfrm>
            <a:off x="3470754" y="869863"/>
            <a:ext cx="3183697" cy="2331231"/>
            <a:chOff x="252261" y="817671"/>
            <a:chExt cx="2887946" cy="2339931"/>
          </a:xfrm>
        </xdr:grpSpPr>
        <xdr:sp macro="" textlink="">
          <xdr:nvSpPr>
            <xdr:cNvPr id="74" name="Rectangle: Rounded Corners 73">
              <a:extLst>
                <a:ext uri="{FF2B5EF4-FFF2-40B4-BE49-F238E27FC236}">
                  <a16:creationId xmlns:a16="http://schemas.microsoft.com/office/drawing/2014/main" id="{286A92C8-8175-1E9D-F76C-11C53E9CA2B5}"/>
                </a:ext>
              </a:extLst>
            </xdr:cNvPr>
            <xdr:cNvSpPr/>
          </xdr:nvSpPr>
          <xdr:spPr>
            <a:xfrm>
              <a:off x="252261" y="1278699"/>
              <a:ext cx="2887946" cy="1878903"/>
            </a:xfrm>
            <a:prstGeom prst="roundRect">
              <a:avLst>
                <a:gd name="adj" fmla="val 6287"/>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5" name="Rectangle: Rounded Corners 74">
              <a:extLst>
                <a:ext uri="{FF2B5EF4-FFF2-40B4-BE49-F238E27FC236}">
                  <a16:creationId xmlns:a16="http://schemas.microsoft.com/office/drawing/2014/main" id="{BA0AF9C9-B217-F41A-A337-F3E4A6B6E663}"/>
                </a:ext>
              </a:extLst>
            </xdr:cNvPr>
            <xdr:cNvSpPr/>
          </xdr:nvSpPr>
          <xdr:spPr>
            <a:xfrm>
              <a:off x="287054" y="817671"/>
              <a:ext cx="2818356" cy="40013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PROFIT</a:t>
              </a:r>
            </a:p>
          </xdr:txBody>
        </xdr:sp>
        <xdr:sp macro="" textlink="KPI!$E$16">
          <xdr:nvSpPr>
            <xdr:cNvPr id="76" name="Rectangle: Rounded Corners 75">
              <a:extLst>
                <a:ext uri="{FF2B5EF4-FFF2-40B4-BE49-F238E27FC236}">
                  <a16:creationId xmlns:a16="http://schemas.microsoft.com/office/drawing/2014/main" id="{8A1EAD57-4CEC-98F9-4995-CA7523AAEF74}"/>
                </a:ext>
              </a:extLst>
            </xdr:cNvPr>
            <xdr:cNvSpPr/>
          </xdr:nvSpPr>
          <xdr:spPr>
            <a:xfrm>
              <a:off x="426233" y="1356986"/>
              <a:ext cx="2540000" cy="42623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0B2365-5134-406F-A64C-A5BA8371F065}" type="TxLink">
                <a:rPr lang="en-US" sz="2000" b="1" i="0" u="none" strike="noStrike">
                  <a:solidFill>
                    <a:schemeClr val="bg1"/>
                  </a:solidFill>
                  <a:latin typeface="Calibri"/>
                  <a:ea typeface="Calibri"/>
                  <a:cs typeface="Calibri"/>
                </a:rPr>
                <a:pPr algn="ctr"/>
                <a:t> $2,86,397.02 </a:t>
              </a:fld>
              <a:endParaRPr lang="en-US" sz="2000" b="1">
                <a:solidFill>
                  <a:schemeClr val="bg1"/>
                </a:solidFill>
              </a:endParaRPr>
            </a:p>
          </xdr:txBody>
        </xdr:sp>
        <xdr:sp macro="" textlink="">
          <xdr:nvSpPr>
            <xdr:cNvPr id="78" name="Rectangle: Rounded Corners 77">
              <a:extLst>
                <a:ext uri="{FF2B5EF4-FFF2-40B4-BE49-F238E27FC236}">
                  <a16:creationId xmlns:a16="http://schemas.microsoft.com/office/drawing/2014/main" id="{A6BF7214-7A4B-4772-E85A-CF7653391E1F}"/>
                </a:ext>
              </a:extLst>
            </xdr:cNvPr>
            <xdr:cNvSpPr/>
          </xdr:nvSpPr>
          <xdr:spPr>
            <a:xfrm>
              <a:off x="391437" y="2574796"/>
              <a:ext cx="2685645" cy="504229"/>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chemeClr val="bg1"/>
                  </a:solidFill>
                </a:rPr>
                <a:t>YoY GROWTH</a:t>
              </a:r>
            </a:p>
          </xdr:txBody>
        </xdr:sp>
      </xdr:grpSp>
      <xdr:grpSp>
        <xdr:nvGrpSpPr>
          <xdr:cNvPr id="79" name="Group 78">
            <a:extLst>
              <a:ext uri="{FF2B5EF4-FFF2-40B4-BE49-F238E27FC236}">
                <a16:creationId xmlns:a16="http://schemas.microsoft.com/office/drawing/2014/main" id="{15CD21F5-A8A4-B186-0D30-3A4A4EC742A0}"/>
              </a:ext>
            </a:extLst>
          </xdr:cNvPr>
          <xdr:cNvGrpSpPr/>
        </xdr:nvGrpSpPr>
        <xdr:grpSpPr>
          <a:xfrm>
            <a:off x="6750137" y="878562"/>
            <a:ext cx="3253287" cy="2322532"/>
            <a:chOff x="252261" y="817671"/>
            <a:chExt cx="2887946" cy="2339931"/>
          </a:xfrm>
        </xdr:grpSpPr>
        <xdr:sp macro="" textlink="">
          <xdr:nvSpPr>
            <xdr:cNvPr id="80" name="Rectangle: Rounded Corners 79">
              <a:extLst>
                <a:ext uri="{FF2B5EF4-FFF2-40B4-BE49-F238E27FC236}">
                  <a16:creationId xmlns:a16="http://schemas.microsoft.com/office/drawing/2014/main" id="{14E312E0-07D5-03BC-F44E-D771B9E8E175}"/>
                </a:ext>
              </a:extLst>
            </xdr:cNvPr>
            <xdr:cNvSpPr/>
          </xdr:nvSpPr>
          <xdr:spPr>
            <a:xfrm>
              <a:off x="252261" y="1278699"/>
              <a:ext cx="2887946" cy="1878903"/>
            </a:xfrm>
            <a:prstGeom prst="roundRect">
              <a:avLst>
                <a:gd name="adj" fmla="val 6287"/>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Rectangle: Rounded Corners 80">
              <a:extLst>
                <a:ext uri="{FF2B5EF4-FFF2-40B4-BE49-F238E27FC236}">
                  <a16:creationId xmlns:a16="http://schemas.microsoft.com/office/drawing/2014/main" id="{5C81DF13-8200-E92F-79B0-F6CBA17737F6}"/>
                </a:ext>
              </a:extLst>
            </xdr:cNvPr>
            <xdr:cNvSpPr/>
          </xdr:nvSpPr>
          <xdr:spPr>
            <a:xfrm>
              <a:off x="287054" y="817671"/>
              <a:ext cx="2818356" cy="40013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QUANTITY</a:t>
              </a:r>
            </a:p>
          </xdr:txBody>
        </xdr:sp>
        <xdr:sp macro="" textlink="KPI!$H$16">
          <xdr:nvSpPr>
            <xdr:cNvPr id="82" name="Rectangle: Rounded Corners 81">
              <a:extLst>
                <a:ext uri="{FF2B5EF4-FFF2-40B4-BE49-F238E27FC236}">
                  <a16:creationId xmlns:a16="http://schemas.microsoft.com/office/drawing/2014/main" id="{B7C005E9-7BDE-C1AE-0440-B421140E961A}"/>
                </a:ext>
              </a:extLst>
            </xdr:cNvPr>
            <xdr:cNvSpPr/>
          </xdr:nvSpPr>
          <xdr:spPr>
            <a:xfrm>
              <a:off x="426233" y="1356986"/>
              <a:ext cx="2540000" cy="42623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8284C0-FA46-4F59-B903-B5018A7200B9}" type="TxLink">
                <a:rPr lang="en-US" sz="2000" b="0" i="0" u="none" strike="noStrike">
                  <a:solidFill>
                    <a:schemeClr val="bg1"/>
                  </a:solidFill>
                  <a:latin typeface="Calibri"/>
                  <a:ea typeface="Calibri"/>
                  <a:cs typeface="Calibri"/>
                </a:rPr>
                <a:pPr algn="ctr"/>
                <a:t># 37873</a:t>
              </a:fld>
              <a:endParaRPr lang="en-US" sz="2000" b="1">
                <a:solidFill>
                  <a:schemeClr val="bg1"/>
                </a:solidFill>
              </a:endParaRPr>
            </a:p>
          </xdr:txBody>
        </xdr:sp>
        <xdr:sp macro="" textlink="">
          <xdr:nvSpPr>
            <xdr:cNvPr id="84" name="Rectangle: Rounded Corners 83">
              <a:extLst>
                <a:ext uri="{FF2B5EF4-FFF2-40B4-BE49-F238E27FC236}">
                  <a16:creationId xmlns:a16="http://schemas.microsoft.com/office/drawing/2014/main" id="{BED3296D-37AC-6345-D4B6-7EC4F710C998}"/>
                </a:ext>
              </a:extLst>
            </xdr:cNvPr>
            <xdr:cNvSpPr/>
          </xdr:nvSpPr>
          <xdr:spPr>
            <a:xfrm>
              <a:off x="391438" y="2574796"/>
              <a:ext cx="2648386" cy="512698"/>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YoY GROWTH</a:t>
              </a:r>
            </a:p>
          </xdr:txBody>
        </xdr:sp>
      </xdr:grpSp>
      <xdr:grpSp>
        <xdr:nvGrpSpPr>
          <xdr:cNvPr id="85" name="Group 84">
            <a:extLst>
              <a:ext uri="{FF2B5EF4-FFF2-40B4-BE49-F238E27FC236}">
                <a16:creationId xmlns:a16="http://schemas.microsoft.com/office/drawing/2014/main" id="{D55EB863-82A7-4300-F599-FA24BC601351}"/>
              </a:ext>
            </a:extLst>
          </xdr:cNvPr>
          <xdr:cNvGrpSpPr/>
        </xdr:nvGrpSpPr>
        <xdr:grpSpPr>
          <a:xfrm>
            <a:off x="10125205" y="861164"/>
            <a:ext cx="3105411" cy="2331232"/>
            <a:chOff x="252261" y="817671"/>
            <a:chExt cx="2887946" cy="2339931"/>
          </a:xfrm>
        </xdr:grpSpPr>
        <xdr:sp macro="" textlink="">
          <xdr:nvSpPr>
            <xdr:cNvPr id="86" name="Rectangle: Rounded Corners 85">
              <a:extLst>
                <a:ext uri="{FF2B5EF4-FFF2-40B4-BE49-F238E27FC236}">
                  <a16:creationId xmlns:a16="http://schemas.microsoft.com/office/drawing/2014/main" id="{DA0ED0BA-BF9A-D79E-9944-F31790954D4D}"/>
                </a:ext>
              </a:extLst>
            </xdr:cNvPr>
            <xdr:cNvSpPr/>
          </xdr:nvSpPr>
          <xdr:spPr>
            <a:xfrm>
              <a:off x="252261" y="1278699"/>
              <a:ext cx="2887946" cy="1878903"/>
            </a:xfrm>
            <a:prstGeom prst="roundRect">
              <a:avLst>
                <a:gd name="adj" fmla="val 6287"/>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7" name="Rectangle: Rounded Corners 86">
              <a:extLst>
                <a:ext uri="{FF2B5EF4-FFF2-40B4-BE49-F238E27FC236}">
                  <a16:creationId xmlns:a16="http://schemas.microsoft.com/office/drawing/2014/main" id="{47D3F3F3-03BF-6F86-B02C-A8EC4D7944E7}"/>
                </a:ext>
              </a:extLst>
            </xdr:cNvPr>
            <xdr:cNvSpPr/>
          </xdr:nvSpPr>
          <xdr:spPr>
            <a:xfrm>
              <a:off x="287054" y="817671"/>
              <a:ext cx="2818356" cy="40013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No.</a:t>
              </a:r>
              <a:r>
                <a:rPr lang="en-IN" sz="2800" baseline="0"/>
                <a:t> OF ORDERS</a:t>
              </a:r>
              <a:endParaRPr lang="en-IN" sz="2800"/>
            </a:p>
          </xdr:txBody>
        </xdr:sp>
        <xdr:sp macro="" textlink="KPI!$K$16">
          <xdr:nvSpPr>
            <xdr:cNvPr id="88" name="Rectangle: Rounded Corners 87">
              <a:extLst>
                <a:ext uri="{FF2B5EF4-FFF2-40B4-BE49-F238E27FC236}">
                  <a16:creationId xmlns:a16="http://schemas.microsoft.com/office/drawing/2014/main" id="{645BF6CC-64C6-CAD5-1F73-7615A47F97EE}"/>
                </a:ext>
              </a:extLst>
            </xdr:cNvPr>
            <xdr:cNvSpPr/>
          </xdr:nvSpPr>
          <xdr:spPr>
            <a:xfrm>
              <a:off x="426233" y="1356986"/>
              <a:ext cx="2540000" cy="42623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B2FB13-7188-4009-AB66-D71C8BD0724B}" type="TxLink">
                <a:rPr lang="en-US" sz="2000" b="0" i="0" u="none" strike="noStrike">
                  <a:solidFill>
                    <a:schemeClr val="bg1"/>
                  </a:solidFill>
                  <a:latin typeface="Calibri"/>
                  <a:ea typeface="Calibri"/>
                  <a:cs typeface="Calibri"/>
                </a:rPr>
                <a:pPr algn="ctr"/>
                <a:t># 9994</a:t>
              </a:fld>
              <a:endParaRPr lang="en-US" sz="2000" b="1">
                <a:solidFill>
                  <a:schemeClr val="bg1"/>
                </a:solidFill>
              </a:endParaRPr>
            </a:p>
          </xdr:txBody>
        </xdr:sp>
        <xdr:sp macro="" textlink="">
          <xdr:nvSpPr>
            <xdr:cNvPr id="90" name="Rectangle: Rounded Corners 89">
              <a:extLst>
                <a:ext uri="{FF2B5EF4-FFF2-40B4-BE49-F238E27FC236}">
                  <a16:creationId xmlns:a16="http://schemas.microsoft.com/office/drawing/2014/main" id="{43D2B2BA-F358-F383-4974-E25FD491FD85}"/>
                </a:ext>
              </a:extLst>
            </xdr:cNvPr>
            <xdr:cNvSpPr/>
          </xdr:nvSpPr>
          <xdr:spPr>
            <a:xfrm>
              <a:off x="391437" y="2574796"/>
              <a:ext cx="2651696" cy="486766"/>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YoY GROWTH</a:t>
              </a:r>
            </a:p>
          </xdr:txBody>
        </xdr:sp>
      </xdr:grpSp>
      <xdr:grpSp>
        <xdr:nvGrpSpPr>
          <xdr:cNvPr id="91" name="Group 90">
            <a:extLst>
              <a:ext uri="{FF2B5EF4-FFF2-40B4-BE49-F238E27FC236}">
                <a16:creationId xmlns:a16="http://schemas.microsoft.com/office/drawing/2014/main" id="{E2D8A634-51CA-3037-68EF-1D2717A02525}"/>
              </a:ext>
            </a:extLst>
          </xdr:cNvPr>
          <xdr:cNvGrpSpPr/>
        </xdr:nvGrpSpPr>
        <xdr:grpSpPr>
          <a:xfrm>
            <a:off x="13326301" y="843767"/>
            <a:ext cx="3053222" cy="2366027"/>
            <a:chOff x="252261" y="817671"/>
            <a:chExt cx="2887946" cy="2339931"/>
          </a:xfrm>
        </xdr:grpSpPr>
        <xdr:sp macro="" textlink="">
          <xdr:nvSpPr>
            <xdr:cNvPr id="92" name="Rectangle: Rounded Corners 91">
              <a:extLst>
                <a:ext uri="{FF2B5EF4-FFF2-40B4-BE49-F238E27FC236}">
                  <a16:creationId xmlns:a16="http://schemas.microsoft.com/office/drawing/2014/main" id="{337CC5E7-9052-B5D3-46BB-74607ABC0656}"/>
                </a:ext>
              </a:extLst>
            </xdr:cNvPr>
            <xdr:cNvSpPr/>
          </xdr:nvSpPr>
          <xdr:spPr>
            <a:xfrm>
              <a:off x="252261" y="1278699"/>
              <a:ext cx="2887946" cy="1878903"/>
            </a:xfrm>
            <a:prstGeom prst="roundRect">
              <a:avLst>
                <a:gd name="adj" fmla="val 6287"/>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3" name="Rectangle: Rounded Corners 92">
              <a:extLst>
                <a:ext uri="{FF2B5EF4-FFF2-40B4-BE49-F238E27FC236}">
                  <a16:creationId xmlns:a16="http://schemas.microsoft.com/office/drawing/2014/main" id="{E9B6E12D-8DBD-DC82-5040-FC347B020265}"/>
                </a:ext>
              </a:extLst>
            </xdr:cNvPr>
            <xdr:cNvSpPr/>
          </xdr:nvSpPr>
          <xdr:spPr>
            <a:xfrm>
              <a:off x="287054" y="817671"/>
              <a:ext cx="2818356" cy="40013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t>PROFIT</a:t>
              </a:r>
              <a:r>
                <a:rPr lang="en-IN" sz="2800" baseline="0"/>
                <a:t> MARGIN</a:t>
              </a:r>
              <a:endParaRPr lang="en-IN" sz="2800"/>
            </a:p>
          </xdr:txBody>
        </xdr:sp>
        <xdr:sp macro="" textlink="KPI!$N$16">
          <xdr:nvSpPr>
            <xdr:cNvPr id="94" name="Rectangle: Rounded Corners 93">
              <a:extLst>
                <a:ext uri="{FF2B5EF4-FFF2-40B4-BE49-F238E27FC236}">
                  <a16:creationId xmlns:a16="http://schemas.microsoft.com/office/drawing/2014/main" id="{ACB9E047-34E8-DA9B-10CB-1B205054F091}"/>
                </a:ext>
              </a:extLst>
            </xdr:cNvPr>
            <xdr:cNvSpPr/>
          </xdr:nvSpPr>
          <xdr:spPr>
            <a:xfrm>
              <a:off x="426233" y="1356986"/>
              <a:ext cx="2540000" cy="42623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1FD6E5-C68D-4C3B-9CE3-1402B3E4A9A9}" type="TxLink">
                <a:rPr lang="en-US" sz="2000" b="0" i="0" u="none" strike="noStrike">
                  <a:solidFill>
                    <a:schemeClr val="bg1"/>
                  </a:solidFill>
                  <a:latin typeface="Calibri"/>
                  <a:ea typeface="Calibri"/>
                  <a:cs typeface="Calibri"/>
                </a:rPr>
                <a:pPr algn="ctr"/>
                <a:t>12.47%</a:t>
              </a:fld>
              <a:endParaRPr lang="en-US" sz="2000" b="1">
                <a:solidFill>
                  <a:schemeClr val="bg1"/>
                </a:solidFill>
              </a:endParaRPr>
            </a:p>
          </xdr:txBody>
        </xdr:sp>
        <xdr:sp macro="" textlink="">
          <xdr:nvSpPr>
            <xdr:cNvPr id="96" name="Rectangle: Rounded Corners 95">
              <a:extLst>
                <a:ext uri="{FF2B5EF4-FFF2-40B4-BE49-F238E27FC236}">
                  <a16:creationId xmlns:a16="http://schemas.microsoft.com/office/drawing/2014/main" id="{9196A22D-DE5F-E9D0-C13E-474FB3721045}"/>
                </a:ext>
              </a:extLst>
            </xdr:cNvPr>
            <xdr:cNvSpPr/>
          </xdr:nvSpPr>
          <xdr:spPr>
            <a:xfrm>
              <a:off x="391437" y="2574796"/>
              <a:ext cx="2633578" cy="453767"/>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YoY GROWTH</a:t>
              </a:r>
            </a:p>
          </xdr:txBody>
        </xdr:sp>
      </xdr:grpSp>
    </xdr:grpSp>
    <xdr:clientData/>
  </xdr:twoCellAnchor>
  <xdr:twoCellAnchor>
    <xdr:from>
      <xdr:col>0</xdr:col>
      <xdr:colOff>139178</xdr:colOff>
      <xdr:row>0</xdr:row>
      <xdr:rowOff>165275</xdr:rowOff>
    </xdr:from>
    <xdr:to>
      <xdr:col>26</xdr:col>
      <xdr:colOff>513219</xdr:colOff>
      <xdr:row>4</xdr:row>
      <xdr:rowOff>52191</xdr:rowOff>
    </xdr:to>
    <xdr:sp macro="" textlink="">
      <xdr:nvSpPr>
        <xdr:cNvPr id="2" name="Rectangle 1">
          <a:extLst>
            <a:ext uri="{FF2B5EF4-FFF2-40B4-BE49-F238E27FC236}">
              <a16:creationId xmlns:a16="http://schemas.microsoft.com/office/drawing/2014/main" id="{70CA211D-5906-4A89-D89D-B976CC0AB359}"/>
            </a:ext>
          </a:extLst>
        </xdr:cNvPr>
        <xdr:cNvSpPr/>
      </xdr:nvSpPr>
      <xdr:spPr>
        <a:xfrm>
          <a:off x="139178" y="165275"/>
          <a:ext cx="16058541" cy="648916"/>
        </a:xfrm>
        <a:prstGeom prst="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ECOMMERCE</a:t>
          </a:r>
          <a:r>
            <a:rPr lang="en-IN" sz="2800" b="1" baseline="0">
              <a:solidFill>
                <a:schemeClr val="tx1"/>
              </a:solidFill>
            </a:rPr>
            <a:t> SALES ANALISIS DASHBOARD</a:t>
          </a:r>
          <a:endParaRPr lang="en-IN" sz="2800" b="1">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600205</xdr:colOff>
          <xdr:row>14</xdr:row>
          <xdr:rowOff>139177</xdr:rowOff>
        </xdr:from>
        <xdr:to>
          <xdr:col>5</xdr:col>
          <xdr:colOff>371</xdr:colOff>
          <xdr:row>16</xdr:row>
          <xdr:rowOff>120829</xdr:rowOff>
        </xdr:to>
        <xdr:pic>
          <xdr:nvPicPr>
            <xdr:cNvPr id="13" name="Picture 12">
              <a:extLst>
                <a:ext uri="{FF2B5EF4-FFF2-40B4-BE49-F238E27FC236}">
                  <a16:creationId xmlns:a16="http://schemas.microsoft.com/office/drawing/2014/main" id="{41CAA496-A01A-A65A-4AC9-EEA8B931B401}"/>
                </a:ext>
              </a:extLst>
            </xdr:cNvPr>
            <xdr:cNvPicPr>
              <a:picLocks noChangeAspect="1" noChangeArrowheads="1"/>
              <a:extLst>
                <a:ext uri="{84589F7E-364E-4C9E-8A38-B11213B215E9}">
                  <a14:cameraTool cellRange="'KPI YoY'!$I$8" spid="_x0000_s1263"/>
                </a:ext>
              </a:extLst>
            </xdr:cNvPicPr>
          </xdr:nvPicPr>
          <xdr:blipFill>
            <a:blip xmlns:r="http://schemas.openxmlformats.org/officeDocument/2006/relationships" r:embed="rId2"/>
            <a:srcRect/>
            <a:stretch>
              <a:fillRect/>
            </a:stretch>
          </xdr:blipFill>
          <xdr:spPr bwMode="auto">
            <a:xfrm>
              <a:off x="1806705" y="2806177"/>
              <a:ext cx="1209544" cy="36265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8698</xdr:colOff>
      <xdr:row>10</xdr:row>
      <xdr:rowOff>78287</xdr:rowOff>
    </xdr:from>
    <xdr:to>
      <xdr:col>10</xdr:col>
      <xdr:colOff>356643</xdr:colOff>
      <xdr:row>13</xdr:row>
      <xdr:rowOff>147876</xdr:rowOff>
    </xdr:to>
    <xdr:graphicFrame macro="">
      <xdr:nvGraphicFramePr>
        <xdr:cNvPr id="97" name="Chart 96">
          <a:extLst>
            <a:ext uri="{FF2B5EF4-FFF2-40B4-BE49-F238E27FC236}">
              <a16:creationId xmlns:a16="http://schemas.microsoft.com/office/drawing/2014/main" id="{8969A696-929D-4FF3-B916-8C1248DD8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313150</xdr:colOff>
      <xdr:row>10</xdr:row>
      <xdr:rowOff>104384</xdr:rowOff>
    </xdr:from>
    <xdr:to>
      <xdr:col>16</xdr:col>
      <xdr:colOff>69589</xdr:colOff>
      <xdr:row>13</xdr:row>
      <xdr:rowOff>78288</xdr:rowOff>
    </xdr:to>
    <xdr:graphicFrame macro="">
      <xdr:nvGraphicFramePr>
        <xdr:cNvPr id="98" name="Chart 97">
          <a:extLst>
            <a:ext uri="{FF2B5EF4-FFF2-40B4-BE49-F238E27FC236}">
              <a16:creationId xmlns:a16="http://schemas.microsoft.com/office/drawing/2014/main" id="{47922079-F703-45F0-958A-211BB1710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556712</xdr:colOff>
      <xdr:row>10</xdr:row>
      <xdr:rowOff>60891</xdr:rowOff>
    </xdr:from>
    <xdr:to>
      <xdr:col>21</xdr:col>
      <xdr:colOff>321850</xdr:colOff>
      <xdr:row>13</xdr:row>
      <xdr:rowOff>130479</xdr:rowOff>
    </xdr:to>
    <xdr:graphicFrame macro="">
      <xdr:nvGraphicFramePr>
        <xdr:cNvPr id="99" name="Chart 98">
          <a:extLst>
            <a:ext uri="{FF2B5EF4-FFF2-40B4-BE49-F238E27FC236}">
              <a16:creationId xmlns:a16="http://schemas.microsoft.com/office/drawing/2014/main" id="{38E5CD5E-B702-499A-90B0-40317F037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86987</xdr:colOff>
      <xdr:row>10</xdr:row>
      <xdr:rowOff>34795</xdr:rowOff>
    </xdr:from>
    <xdr:to>
      <xdr:col>26</xdr:col>
      <xdr:colOff>434930</xdr:colOff>
      <xdr:row>13</xdr:row>
      <xdr:rowOff>130479</xdr:rowOff>
    </xdr:to>
    <xdr:graphicFrame macro="">
      <xdr:nvGraphicFramePr>
        <xdr:cNvPr id="100" name="Chart 99">
          <a:extLst>
            <a:ext uri="{FF2B5EF4-FFF2-40B4-BE49-F238E27FC236}">
              <a16:creationId xmlns:a16="http://schemas.microsoft.com/office/drawing/2014/main" id="{534AFE59-973A-4F52-9C84-CF6765774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287055</xdr:colOff>
          <xdr:row>14</xdr:row>
          <xdr:rowOff>121781</xdr:rowOff>
        </xdr:from>
        <xdr:to>
          <xdr:col>10</xdr:col>
          <xdr:colOff>374041</xdr:colOff>
          <xdr:row>16</xdr:row>
          <xdr:rowOff>125579</xdr:rowOff>
        </xdr:to>
        <xdr:pic>
          <xdr:nvPicPr>
            <xdr:cNvPr id="103" name="Picture 102">
              <a:extLst>
                <a:ext uri="{FF2B5EF4-FFF2-40B4-BE49-F238E27FC236}">
                  <a16:creationId xmlns:a16="http://schemas.microsoft.com/office/drawing/2014/main" id="{2AFB9732-67F4-5498-241C-C61060F70FB3}"/>
                </a:ext>
              </a:extLst>
            </xdr:cNvPr>
            <xdr:cNvPicPr>
              <a:picLocks noChangeAspect="1" noChangeArrowheads="1"/>
              <a:extLst>
                <a:ext uri="{84589F7E-364E-4C9E-8A38-B11213B215E9}">
                  <a14:cameraTool cellRange="'KPI YoY'!$I$9" spid="_x0000_s1264"/>
                </a:ext>
              </a:extLst>
            </xdr:cNvPicPr>
          </xdr:nvPicPr>
          <xdr:blipFill>
            <a:blip xmlns:r="http://schemas.openxmlformats.org/officeDocument/2006/relationships" r:embed="rId7"/>
            <a:srcRect/>
            <a:stretch>
              <a:fillRect/>
            </a:stretch>
          </xdr:blipFill>
          <xdr:spPr bwMode="auto">
            <a:xfrm>
              <a:off x="5158288" y="2679178"/>
              <a:ext cx="1304794" cy="36914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600206</xdr:colOff>
          <xdr:row>14</xdr:row>
          <xdr:rowOff>104383</xdr:rowOff>
        </xdr:from>
        <xdr:to>
          <xdr:col>15</xdr:col>
          <xdr:colOff>504520</xdr:colOff>
          <xdr:row>16</xdr:row>
          <xdr:rowOff>150736</xdr:rowOff>
        </xdr:to>
        <xdr:pic>
          <xdr:nvPicPr>
            <xdr:cNvPr id="105" name="Picture 104">
              <a:extLst>
                <a:ext uri="{FF2B5EF4-FFF2-40B4-BE49-F238E27FC236}">
                  <a16:creationId xmlns:a16="http://schemas.microsoft.com/office/drawing/2014/main" id="{46F6DA76-91A1-62F3-F75E-4485E398D47A}"/>
                </a:ext>
              </a:extLst>
            </xdr:cNvPr>
            <xdr:cNvPicPr>
              <a:picLocks noChangeAspect="1" noChangeArrowheads="1"/>
              <a:extLst>
                <a:ext uri="{84589F7E-364E-4C9E-8A38-B11213B215E9}">
                  <a14:cameraTool cellRange="'KPI YoY'!$I$10" spid="_x0000_s1265"/>
                </a:ext>
              </a:extLst>
            </xdr:cNvPicPr>
          </xdr:nvPicPr>
          <xdr:blipFill>
            <a:blip xmlns:r="http://schemas.openxmlformats.org/officeDocument/2006/relationships" r:embed="rId8"/>
            <a:srcRect/>
            <a:stretch>
              <a:fillRect/>
            </a:stretch>
          </xdr:blipFill>
          <xdr:spPr bwMode="auto">
            <a:xfrm>
              <a:off x="8515959" y="2661780"/>
              <a:ext cx="1122123" cy="41169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226164</xdr:colOff>
          <xdr:row>14</xdr:row>
          <xdr:rowOff>147877</xdr:rowOff>
        </xdr:from>
        <xdr:to>
          <xdr:col>21</xdr:col>
          <xdr:colOff>113081</xdr:colOff>
          <xdr:row>16</xdr:row>
          <xdr:rowOff>95073</xdr:rowOff>
        </xdr:to>
        <xdr:pic>
          <xdr:nvPicPr>
            <xdr:cNvPr id="106" name="Picture 105">
              <a:extLst>
                <a:ext uri="{FF2B5EF4-FFF2-40B4-BE49-F238E27FC236}">
                  <a16:creationId xmlns:a16="http://schemas.microsoft.com/office/drawing/2014/main" id="{EDA41094-E1E4-728F-4FC2-55C42A9BC3AD}"/>
                </a:ext>
              </a:extLst>
            </xdr:cNvPr>
            <xdr:cNvPicPr>
              <a:picLocks noChangeAspect="1" noChangeArrowheads="1"/>
              <a:extLst>
                <a:ext uri="{84589F7E-364E-4C9E-8A38-B11213B215E9}">
                  <a14:cameraTool cellRange="'KPI YoY'!$I$11" spid="_x0000_s1266"/>
                </a:ext>
              </a:extLst>
            </xdr:cNvPicPr>
          </xdr:nvPicPr>
          <xdr:blipFill>
            <a:blip xmlns:r="http://schemas.openxmlformats.org/officeDocument/2006/relationships" r:embed="rId9"/>
            <a:srcRect/>
            <a:stretch>
              <a:fillRect/>
            </a:stretch>
          </xdr:blipFill>
          <xdr:spPr bwMode="auto">
            <a:xfrm>
              <a:off x="11795342" y="2705274"/>
              <a:ext cx="1104725" cy="31253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408834</xdr:colOff>
          <xdr:row>14</xdr:row>
          <xdr:rowOff>121781</xdr:rowOff>
        </xdr:from>
        <xdr:to>
          <xdr:col>26</xdr:col>
          <xdr:colOff>191369</xdr:colOff>
          <xdr:row>16</xdr:row>
          <xdr:rowOff>117503</xdr:rowOff>
        </xdr:to>
        <xdr:pic>
          <xdr:nvPicPr>
            <xdr:cNvPr id="108" name="Picture 107">
              <a:extLst>
                <a:ext uri="{FF2B5EF4-FFF2-40B4-BE49-F238E27FC236}">
                  <a16:creationId xmlns:a16="http://schemas.microsoft.com/office/drawing/2014/main" id="{CA7429F7-2BA0-A84E-CB6E-73561DB0B3E0}"/>
                </a:ext>
              </a:extLst>
            </xdr:cNvPr>
            <xdr:cNvPicPr>
              <a:picLocks noChangeAspect="1" noChangeArrowheads="1"/>
              <a:extLst>
                <a:ext uri="{84589F7E-364E-4C9E-8A38-B11213B215E9}">
                  <a14:cameraTool cellRange="'KPI YoY'!$I$12" spid="_x0000_s1267"/>
                </a:ext>
              </a:extLst>
            </xdr:cNvPicPr>
          </xdr:nvPicPr>
          <xdr:blipFill>
            <a:blip xmlns:r="http://schemas.openxmlformats.org/officeDocument/2006/relationships" r:embed="rId10"/>
            <a:srcRect/>
            <a:stretch>
              <a:fillRect/>
            </a:stretch>
          </xdr:blipFill>
          <xdr:spPr bwMode="auto">
            <a:xfrm>
              <a:off x="14886834" y="2788781"/>
              <a:ext cx="989035" cy="37672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182792</xdr:colOff>
      <xdr:row>17</xdr:row>
      <xdr:rowOff>184965</xdr:rowOff>
    </xdr:from>
    <xdr:to>
      <xdr:col>10</xdr:col>
      <xdr:colOff>396874</xdr:colOff>
      <xdr:row>33</xdr:row>
      <xdr:rowOff>167569</xdr:rowOff>
    </xdr:to>
    <xdr:sp macro="" textlink="">
      <xdr:nvSpPr>
        <xdr:cNvPr id="109" name="Rectangle: Rounded Corners 108">
          <a:extLst>
            <a:ext uri="{FF2B5EF4-FFF2-40B4-BE49-F238E27FC236}">
              <a16:creationId xmlns:a16="http://schemas.microsoft.com/office/drawing/2014/main" id="{331EB99D-315B-3D1F-BEBD-8442329BAD9E}"/>
            </a:ext>
          </a:extLst>
        </xdr:cNvPr>
        <xdr:cNvSpPr/>
      </xdr:nvSpPr>
      <xdr:spPr>
        <a:xfrm>
          <a:off x="182792" y="3333507"/>
          <a:ext cx="6299499" cy="2945937"/>
        </a:xfrm>
        <a:prstGeom prst="roundRect">
          <a:avLst>
            <a:gd name="adj" fmla="val 7929"/>
          </a:avLst>
        </a:prstGeom>
        <a:gradFill>
          <a:gsLst>
            <a:gs pos="0">
              <a:schemeClr val="tx1">
                <a:lumMod val="85000"/>
                <a:lumOff val="15000"/>
                <a:alpha val="80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495823</xdr:colOff>
      <xdr:row>18</xdr:row>
      <xdr:rowOff>43493</xdr:rowOff>
    </xdr:from>
    <xdr:to>
      <xdr:col>19</xdr:col>
      <xdr:colOff>556713</xdr:colOff>
      <xdr:row>33</xdr:row>
      <xdr:rowOff>121781</xdr:rowOff>
    </xdr:to>
    <xdr:sp macro="" textlink="">
      <xdr:nvSpPr>
        <xdr:cNvPr id="110" name="Rectangle: Rounded Corners 109">
          <a:extLst>
            <a:ext uri="{FF2B5EF4-FFF2-40B4-BE49-F238E27FC236}">
              <a16:creationId xmlns:a16="http://schemas.microsoft.com/office/drawing/2014/main" id="{E5FCC005-F37C-A81C-2F63-AA25C02DE7F2}"/>
            </a:ext>
          </a:extLst>
        </xdr:cNvPr>
        <xdr:cNvSpPr/>
      </xdr:nvSpPr>
      <xdr:spPr>
        <a:xfrm>
          <a:off x="6584864" y="3331575"/>
          <a:ext cx="5541027" cy="2818357"/>
        </a:xfrm>
        <a:prstGeom prst="roundRect">
          <a:avLst>
            <a:gd name="adj" fmla="val 7929"/>
          </a:avLst>
        </a:prstGeom>
        <a:gradFill>
          <a:gsLst>
            <a:gs pos="0">
              <a:schemeClr val="tx1">
                <a:lumMod val="85000"/>
                <a:lumOff val="15000"/>
                <a:alpha val="80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69589</xdr:colOff>
      <xdr:row>18</xdr:row>
      <xdr:rowOff>26096</xdr:rowOff>
    </xdr:from>
    <xdr:to>
      <xdr:col>26</xdr:col>
      <xdr:colOff>374041</xdr:colOff>
      <xdr:row>33</xdr:row>
      <xdr:rowOff>104384</xdr:rowOff>
    </xdr:to>
    <xdr:sp macro="" textlink="">
      <xdr:nvSpPr>
        <xdr:cNvPr id="111" name="Rectangle: Rounded Corners 110">
          <a:extLst>
            <a:ext uri="{FF2B5EF4-FFF2-40B4-BE49-F238E27FC236}">
              <a16:creationId xmlns:a16="http://schemas.microsoft.com/office/drawing/2014/main" id="{7CCB1CB7-C5C1-FB85-2E9C-2EAED60B5C21}"/>
            </a:ext>
          </a:extLst>
        </xdr:cNvPr>
        <xdr:cNvSpPr/>
      </xdr:nvSpPr>
      <xdr:spPr>
        <a:xfrm>
          <a:off x="12247671" y="3314178"/>
          <a:ext cx="3957877" cy="2818357"/>
        </a:xfrm>
        <a:prstGeom prst="roundRect">
          <a:avLst>
            <a:gd name="adj" fmla="val 7929"/>
          </a:avLst>
        </a:prstGeom>
        <a:gradFill>
          <a:gsLst>
            <a:gs pos="0">
              <a:schemeClr val="tx1">
                <a:lumMod val="85000"/>
                <a:lumOff val="15000"/>
                <a:alpha val="80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198096</xdr:colOff>
      <xdr:row>34</xdr:row>
      <xdr:rowOff>46918</xdr:rowOff>
    </xdr:from>
    <xdr:to>
      <xdr:col>10</xdr:col>
      <xdr:colOff>398164</xdr:colOff>
      <xdr:row>49</xdr:row>
      <xdr:rowOff>122267</xdr:rowOff>
    </xdr:to>
    <xdr:sp macro="" textlink="">
      <xdr:nvSpPr>
        <xdr:cNvPr id="112" name="Rectangle: Rounded Corners 111">
          <a:extLst>
            <a:ext uri="{FF2B5EF4-FFF2-40B4-BE49-F238E27FC236}">
              <a16:creationId xmlns:a16="http://schemas.microsoft.com/office/drawing/2014/main" id="{C2D82015-ECDF-54CA-8369-DAE4E09C370A}"/>
            </a:ext>
          </a:extLst>
        </xdr:cNvPr>
        <xdr:cNvSpPr/>
      </xdr:nvSpPr>
      <xdr:spPr>
        <a:xfrm>
          <a:off x="198096" y="6344001"/>
          <a:ext cx="6285485" cy="2853474"/>
        </a:xfrm>
        <a:prstGeom prst="roundRect">
          <a:avLst>
            <a:gd name="adj" fmla="val 7929"/>
          </a:avLst>
        </a:prstGeom>
        <a:gradFill>
          <a:gsLst>
            <a:gs pos="0">
              <a:schemeClr val="tx1">
                <a:lumMod val="85000"/>
                <a:lumOff val="15000"/>
                <a:alpha val="80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478426</xdr:colOff>
      <xdr:row>34</xdr:row>
      <xdr:rowOff>8697</xdr:rowOff>
    </xdr:from>
    <xdr:to>
      <xdr:col>19</xdr:col>
      <xdr:colOff>539316</xdr:colOff>
      <xdr:row>49</xdr:row>
      <xdr:rowOff>86986</xdr:rowOff>
    </xdr:to>
    <xdr:sp macro="" textlink="">
      <xdr:nvSpPr>
        <xdr:cNvPr id="115" name="Rectangle: Rounded Corners 114">
          <a:extLst>
            <a:ext uri="{FF2B5EF4-FFF2-40B4-BE49-F238E27FC236}">
              <a16:creationId xmlns:a16="http://schemas.microsoft.com/office/drawing/2014/main" id="{3098FFAB-40D0-B3B5-43F6-DA80C45D2A54}"/>
            </a:ext>
          </a:extLst>
        </xdr:cNvPr>
        <xdr:cNvSpPr/>
      </xdr:nvSpPr>
      <xdr:spPr>
        <a:xfrm>
          <a:off x="6567467" y="6219519"/>
          <a:ext cx="5541027" cy="2818357"/>
        </a:xfrm>
        <a:prstGeom prst="roundRect">
          <a:avLst>
            <a:gd name="adj" fmla="val 7929"/>
          </a:avLst>
        </a:prstGeom>
        <a:gradFill>
          <a:gsLst>
            <a:gs pos="0">
              <a:schemeClr val="tx1">
                <a:lumMod val="85000"/>
                <a:lumOff val="15000"/>
                <a:alpha val="80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72672</xdr:colOff>
      <xdr:row>34</xdr:row>
      <xdr:rowOff>26096</xdr:rowOff>
    </xdr:from>
    <xdr:to>
      <xdr:col>26</xdr:col>
      <xdr:colOff>377124</xdr:colOff>
      <xdr:row>49</xdr:row>
      <xdr:rowOff>104385</xdr:rowOff>
    </xdr:to>
    <xdr:sp macro="" textlink="">
      <xdr:nvSpPr>
        <xdr:cNvPr id="118" name="Rectangle: Rounded Corners 117">
          <a:extLst>
            <a:ext uri="{FF2B5EF4-FFF2-40B4-BE49-F238E27FC236}">
              <a16:creationId xmlns:a16="http://schemas.microsoft.com/office/drawing/2014/main" id="{3B3669B8-D1F7-8251-23D8-DF540B0795B5}"/>
            </a:ext>
          </a:extLst>
        </xdr:cNvPr>
        <xdr:cNvSpPr/>
      </xdr:nvSpPr>
      <xdr:spPr>
        <a:xfrm>
          <a:off x="12195399" y="6404960"/>
          <a:ext cx="3941270" cy="2892493"/>
        </a:xfrm>
        <a:prstGeom prst="roundRect">
          <a:avLst>
            <a:gd name="adj" fmla="val 7929"/>
          </a:avLst>
        </a:prstGeom>
        <a:gradFill>
          <a:gsLst>
            <a:gs pos="0">
              <a:schemeClr val="tx1">
                <a:lumMod val="85000"/>
                <a:lumOff val="15000"/>
                <a:alpha val="80000"/>
              </a:schemeClr>
            </a:gs>
            <a:gs pos="100000">
              <a:schemeClr val="tx1">
                <a:lumMod val="65000"/>
                <a:lumOff val="35000"/>
                <a:alpha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473364</xdr:colOff>
      <xdr:row>18</xdr:row>
      <xdr:rowOff>138546</xdr:rowOff>
    </xdr:from>
    <xdr:to>
      <xdr:col>6</xdr:col>
      <xdr:colOff>496455</xdr:colOff>
      <xdr:row>21</xdr:row>
      <xdr:rowOff>92364</xdr:rowOff>
    </xdr:to>
    <xdr:sp macro="" textlink="">
      <xdr:nvSpPr>
        <xdr:cNvPr id="119" name="Rectangle: Rounded Corners 118">
          <a:extLst>
            <a:ext uri="{FF2B5EF4-FFF2-40B4-BE49-F238E27FC236}">
              <a16:creationId xmlns:a16="http://schemas.microsoft.com/office/drawing/2014/main" id="{0578041B-3E22-8D96-6BFD-2F668D5C5C27}"/>
            </a:ext>
          </a:extLst>
        </xdr:cNvPr>
        <xdr:cNvSpPr/>
      </xdr:nvSpPr>
      <xdr:spPr>
        <a:xfrm>
          <a:off x="473364" y="3463637"/>
          <a:ext cx="3694546" cy="5080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SALES</a:t>
          </a:r>
          <a:r>
            <a:rPr lang="en-IN" sz="2000" baseline="0"/>
            <a:t> &amp; PROFIT ANALISIS</a:t>
          </a:r>
          <a:endParaRPr lang="en-IN" sz="2000"/>
        </a:p>
      </xdr:txBody>
    </xdr:sp>
    <xdr:clientData/>
  </xdr:twoCellAnchor>
  <xdr:twoCellAnchor>
    <xdr:from>
      <xdr:col>11</xdr:col>
      <xdr:colOff>292002</xdr:colOff>
      <xdr:row>18</xdr:row>
      <xdr:rowOff>161635</xdr:rowOff>
    </xdr:from>
    <xdr:to>
      <xdr:col>17</xdr:col>
      <xdr:colOff>315093</xdr:colOff>
      <xdr:row>21</xdr:row>
      <xdr:rowOff>115453</xdr:rowOff>
    </xdr:to>
    <xdr:sp macro="" textlink="">
      <xdr:nvSpPr>
        <xdr:cNvPr id="125" name="Rectangle: Rounded Corners 124">
          <a:extLst>
            <a:ext uri="{FF2B5EF4-FFF2-40B4-BE49-F238E27FC236}">
              <a16:creationId xmlns:a16="http://schemas.microsoft.com/office/drawing/2014/main" id="{C15955A2-B6BD-8CC9-5CBD-DD7CDB2D3EF1}"/>
            </a:ext>
          </a:extLst>
        </xdr:cNvPr>
        <xdr:cNvSpPr/>
      </xdr:nvSpPr>
      <xdr:spPr>
        <a:xfrm>
          <a:off x="6985960" y="3495385"/>
          <a:ext cx="3674341" cy="50944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CATEGORY WISE</a:t>
          </a:r>
          <a:r>
            <a:rPr lang="en-IN" sz="2000" baseline="0"/>
            <a:t> PROFIT</a:t>
          </a:r>
          <a:endParaRPr lang="en-IN" sz="2000"/>
        </a:p>
      </xdr:txBody>
    </xdr:sp>
    <xdr:clientData/>
  </xdr:twoCellAnchor>
  <xdr:twoCellAnchor>
    <xdr:from>
      <xdr:col>0</xdr:col>
      <xdr:colOff>389980</xdr:colOff>
      <xdr:row>34</xdr:row>
      <xdr:rowOff>115454</xdr:rowOff>
    </xdr:from>
    <xdr:to>
      <xdr:col>6</xdr:col>
      <xdr:colOff>413071</xdr:colOff>
      <xdr:row>37</xdr:row>
      <xdr:rowOff>69272</xdr:rowOff>
    </xdr:to>
    <xdr:sp macro="" textlink="">
      <xdr:nvSpPr>
        <xdr:cNvPr id="126" name="Rectangle: Rounded Corners 125">
          <a:extLst>
            <a:ext uri="{FF2B5EF4-FFF2-40B4-BE49-F238E27FC236}">
              <a16:creationId xmlns:a16="http://schemas.microsoft.com/office/drawing/2014/main" id="{147DFEB5-DBD2-2BF9-EDB8-677D413E14D0}"/>
            </a:ext>
          </a:extLst>
        </xdr:cNvPr>
        <xdr:cNvSpPr/>
      </xdr:nvSpPr>
      <xdr:spPr>
        <a:xfrm>
          <a:off x="389980" y="6396181"/>
          <a:ext cx="3694546" cy="5080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SALES BY STATE</a:t>
          </a:r>
        </a:p>
      </xdr:txBody>
    </xdr:sp>
    <xdr:clientData/>
  </xdr:twoCellAnchor>
  <xdr:twoCellAnchor>
    <xdr:from>
      <xdr:col>11</xdr:col>
      <xdr:colOff>265545</xdr:colOff>
      <xdr:row>34</xdr:row>
      <xdr:rowOff>80819</xdr:rowOff>
    </xdr:from>
    <xdr:to>
      <xdr:col>17</xdr:col>
      <xdr:colOff>288636</xdr:colOff>
      <xdr:row>37</xdr:row>
      <xdr:rowOff>34637</xdr:rowOff>
    </xdr:to>
    <xdr:sp macro="" textlink="">
      <xdr:nvSpPr>
        <xdr:cNvPr id="127" name="Rectangle: Rounded Corners 126">
          <a:extLst>
            <a:ext uri="{FF2B5EF4-FFF2-40B4-BE49-F238E27FC236}">
              <a16:creationId xmlns:a16="http://schemas.microsoft.com/office/drawing/2014/main" id="{4E296DEB-7D82-2497-4B39-499C47CBB928}"/>
            </a:ext>
          </a:extLst>
        </xdr:cNvPr>
        <xdr:cNvSpPr/>
      </xdr:nvSpPr>
      <xdr:spPr>
        <a:xfrm>
          <a:off x="6996545" y="6361546"/>
          <a:ext cx="3694546" cy="508000"/>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TOP 10 SUB CATEGORIES</a:t>
          </a:r>
        </a:p>
      </xdr:txBody>
    </xdr:sp>
    <xdr:clientData/>
  </xdr:twoCellAnchor>
  <xdr:twoCellAnchor>
    <xdr:from>
      <xdr:col>20</xdr:col>
      <xdr:colOff>227540</xdr:colOff>
      <xdr:row>18</xdr:row>
      <xdr:rowOff>114170</xdr:rowOff>
    </xdr:from>
    <xdr:to>
      <xdr:col>26</xdr:col>
      <xdr:colOff>250632</xdr:colOff>
      <xdr:row>21</xdr:row>
      <xdr:rowOff>67988</xdr:rowOff>
    </xdr:to>
    <xdr:sp macro="" textlink="">
      <xdr:nvSpPr>
        <xdr:cNvPr id="128" name="Rectangle: Rounded Corners 127">
          <a:extLst>
            <a:ext uri="{FF2B5EF4-FFF2-40B4-BE49-F238E27FC236}">
              <a16:creationId xmlns:a16="http://schemas.microsoft.com/office/drawing/2014/main" id="{F5500777-E2BE-FC9B-0FCF-C27B99D706A0}"/>
            </a:ext>
          </a:extLst>
        </xdr:cNvPr>
        <xdr:cNvSpPr/>
      </xdr:nvSpPr>
      <xdr:spPr>
        <a:xfrm>
          <a:off x="12398373" y="3447920"/>
          <a:ext cx="3674342" cy="509443"/>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bg1"/>
              </a:solidFill>
            </a:rPr>
            <a:t>CATEGORY WISE SALES SHERE</a:t>
          </a:r>
          <a:r>
            <a:rPr lang="en-IN" sz="2000" baseline="0">
              <a:solidFill>
                <a:schemeClr val="bg1"/>
              </a:solidFill>
            </a:rPr>
            <a:t> %</a:t>
          </a:r>
          <a:endParaRPr lang="en-IN" sz="2000">
            <a:solidFill>
              <a:schemeClr val="bg1"/>
            </a:solidFill>
          </a:endParaRPr>
        </a:p>
      </xdr:txBody>
    </xdr:sp>
    <xdr:clientData/>
  </xdr:twoCellAnchor>
  <xdr:twoCellAnchor>
    <xdr:from>
      <xdr:col>20</xdr:col>
      <xdr:colOff>254862</xdr:colOff>
      <xdr:row>34</xdr:row>
      <xdr:rowOff>178523</xdr:rowOff>
    </xdr:from>
    <xdr:to>
      <xdr:col>26</xdr:col>
      <xdr:colOff>277954</xdr:colOff>
      <xdr:row>37</xdr:row>
      <xdr:rowOff>132341</xdr:rowOff>
    </xdr:to>
    <xdr:sp macro="" textlink="">
      <xdr:nvSpPr>
        <xdr:cNvPr id="129" name="Rectangle: Rounded Corners 128">
          <a:extLst>
            <a:ext uri="{FF2B5EF4-FFF2-40B4-BE49-F238E27FC236}">
              <a16:creationId xmlns:a16="http://schemas.microsoft.com/office/drawing/2014/main" id="{8694F652-A1A2-B9E2-EED2-DFC0C93CD52A}"/>
            </a:ext>
          </a:extLst>
        </xdr:cNvPr>
        <xdr:cNvSpPr/>
      </xdr:nvSpPr>
      <xdr:spPr>
        <a:xfrm>
          <a:off x="12386205" y="6301060"/>
          <a:ext cx="3662495" cy="494042"/>
        </a:xfrm>
        <a:prstGeom prst="roundRect">
          <a:avLst/>
        </a:prstGeom>
        <a:gradFill>
          <a:gsLst>
            <a:gs pos="0">
              <a:schemeClr val="tx1">
                <a:lumMod val="85000"/>
                <a:lumOff val="15000"/>
                <a:alpha val="80000"/>
              </a:schemeClr>
            </a:gs>
            <a:gs pos="10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FILTERS</a:t>
          </a:r>
        </a:p>
      </xdr:txBody>
    </xdr:sp>
    <xdr:clientData/>
  </xdr:twoCellAnchor>
  <xdr:twoCellAnchor>
    <xdr:from>
      <xdr:col>0</xdr:col>
      <xdr:colOff>405882</xdr:colOff>
      <xdr:row>21</xdr:row>
      <xdr:rowOff>28146</xdr:rowOff>
    </xdr:from>
    <xdr:to>
      <xdr:col>10</xdr:col>
      <xdr:colOff>41095</xdr:colOff>
      <xdr:row>33</xdr:row>
      <xdr:rowOff>71216</xdr:rowOff>
    </xdr:to>
    <xdr:graphicFrame macro="">
      <xdr:nvGraphicFramePr>
        <xdr:cNvPr id="130" name="Chart 129">
          <a:extLst>
            <a:ext uri="{FF2B5EF4-FFF2-40B4-BE49-F238E27FC236}">
              <a16:creationId xmlns:a16="http://schemas.microsoft.com/office/drawing/2014/main" id="{DCA1CF61-810D-4D8F-BD32-D9EEAAB0D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220486</xdr:colOff>
      <xdr:row>21</xdr:row>
      <xdr:rowOff>79375</xdr:rowOff>
    </xdr:from>
    <xdr:to>
      <xdr:col>19</xdr:col>
      <xdr:colOff>282223</xdr:colOff>
      <xdr:row>33</xdr:row>
      <xdr:rowOff>22873</xdr:rowOff>
    </xdr:to>
    <mc:AlternateContent xmlns:mc="http://schemas.openxmlformats.org/markup-compatibility/2006">
      <mc:Choice xmlns:cx1="http://schemas.microsoft.com/office/drawing/2015/9/8/chartex" Requires="cx1">
        <xdr:graphicFrame macro="">
          <xdr:nvGraphicFramePr>
            <xdr:cNvPr id="131" name="Chart 130">
              <a:extLst>
                <a:ext uri="{FF2B5EF4-FFF2-40B4-BE49-F238E27FC236}">
                  <a16:creationId xmlns:a16="http://schemas.microsoft.com/office/drawing/2014/main" id="{A3090828-8E7F-415D-9E74-F1B23F2C36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926086" y="3946525"/>
              <a:ext cx="4938537" cy="21532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282223</xdr:colOff>
      <xdr:row>22</xdr:row>
      <xdr:rowOff>0</xdr:rowOff>
    </xdr:from>
    <xdr:to>
      <xdr:col>26</xdr:col>
      <xdr:colOff>79375</xdr:colOff>
      <xdr:row>33</xdr:row>
      <xdr:rowOff>70556</xdr:rowOff>
    </xdr:to>
    <xdr:graphicFrame macro="">
      <xdr:nvGraphicFramePr>
        <xdr:cNvPr id="132" name="Chart 131">
          <a:extLst>
            <a:ext uri="{FF2B5EF4-FFF2-40B4-BE49-F238E27FC236}">
              <a16:creationId xmlns:a16="http://schemas.microsoft.com/office/drawing/2014/main" id="{254A4218-0A06-44B1-A68C-5EC1FA2B8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438728</xdr:colOff>
      <xdr:row>37</xdr:row>
      <xdr:rowOff>161637</xdr:rowOff>
    </xdr:from>
    <xdr:to>
      <xdr:col>10</xdr:col>
      <xdr:colOff>46183</xdr:colOff>
      <xdr:row>49</xdr:row>
      <xdr:rowOff>80819</xdr:rowOff>
    </xdr:to>
    <mc:AlternateContent xmlns:mc="http://schemas.openxmlformats.org/markup-compatibility/2006">
      <mc:Choice xmlns:cx4="http://schemas.microsoft.com/office/drawing/2016/5/10/chartex" Requires="cx4">
        <xdr:graphicFrame macro="">
          <xdr:nvGraphicFramePr>
            <xdr:cNvPr id="133" name="Chart 132">
              <a:extLst>
                <a:ext uri="{FF2B5EF4-FFF2-40B4-BE49-F238E27FC236}">
                  <a16:creationId xmlns:a16="http://schemas.microsoft.com/office/drawing/2014/main" id="{EAE8EF98-7EDE-4FDD-AE32-6CA4E87C7C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38728" y="6975187"/>
              <a:ext cx="5703455" cy="21289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274851</xdr:colOff>
      <xdr:row>36</xdr:row>
      <xdr:rowOff>123209</xdr:rowOff>
    </xdr:from>
    <xdr:to>
      <xdr:col>19</xdr:col>
      <xdr:colOff>151642</xdr:colOff>
      <xdr:row>49</xdr:row>
      <xdr:rowOff>0</xdr:rowOff>
    </xdr:to>
    <xdr:graphicFrame macro="">
      <xdr:nvGraphicFramePr>
        <xdr:cNvPr id="134" name="Chart 133">
          <a:extLst>
            <a:ext uri="{FF2B5EF4-FFF2-40B4-BE49-F238E27FC236}">
              <a16:creationId xmlns:a16="http://schemas.microsoft.com/office/drawing/2014/main" id="{32795476-BE0A-4BBD-90E9-2D0BFED7F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20</xdr:col>
      <xdr:colOff>312762</xdr:colOff>
      <xdr:row>40</xdr:row>
      <xdr:rowOff>5526</xdr:rowOff>
    </xdr:from>
    <xdr:to>
      <xdr:col>22</xdr:col>
      <xdr:colOff>151642</xdr:colOff>
      <xdr:row>48</xdr:row>
      <xdr:rowOff>9476</xdr:rowOff>
    </xdr:to>
    <mc:AlternateContent xmlns:mc="http://schemas.openxmlformats.org/markup-compatibility/2006" xmlns:a14="http://schemas.microsoft.com/office/drawing/2010/main">
      <mc:Choice Requires="a14">
        <xdr:graphicFrame macro="">
          <xdr:nvGraphicFramePr>
            <xdr:cNvPr id="136" name="Year 1">
              <a:extLst>
                <a:ext uri="{FF2B5EF4-FFF2-40B4-BE49-F238E27FC236}">
                  <a16:creationId xmlns:a16="http://schemas.microsoft.com/office/drawing/2014/main" id="{2A05F9D7-492C-438E-9688-708E7B97B70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03085" y="7379720"/>
              <a:ext cx="1067912" cy="1478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244767</xdr:colOff>
      <xdr:row>39</xdr:row>
      <xdr:rowOff>180074</xdr:rowOff>
    </xdr:from>
    <xdr:to>
      <xdr:col>24</xdr:col>
      <xdr:colOff>180075</xdr:colOff>
      <xdr:row>48</xdr:row>
      <xdr:rowOff>47387</xdr:rowOff>
    </xdr:to>
    <mc:AlternateContent xmlns:mc="http://schemas.openxmlformats.org/markup-compatibility/2006" xmlns:a14="http://schemas.microsoft.com/office/drawing/2010/main">
      <mc:Choice Requires="a14">
        <xdr:graphicFrame macro="">
          <xdr:nvGraphicFramePr>
            <xdr:cNvPr id="137" name="Segment 1">
              <a:extLst>
                <a:ext uri="{FF2B5EF4-FFF2-40B4-BE49-F238E27FC236}">
                  <a16:creationId xmlns:a16="http://schemas.microsoft.com/office/drawing/2014/main" id="{F5D3F89B-BC0F-4E36-96D4-A00F5B63298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3764122" y="7369913"/>
              <a:ext cx="1164340" cy="1526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297397</xdr:colOff>
      <xdr:row>39</xdr:row>
      <xdr:rowOff>175405</xdr:rowOff>
    </xdr:from>
    <xdr:to>
      <xdr:col>26</xdr:col>
      <xdr:colOff>312761</xdr:colOff>
      <xdr:row>48</xdr:row>
      <xdr:rowOff>28433</xdr:rowOff>
    </xdr:to>
    <mc:AlternateContent xmlns:mc="http://schemas.openxmlformats.org/markup-compatibility/2006" xmlns:a14="http://schemas.microsoft.com/office/drawing/2010/main">
      <mc:Choice Requires="a14">
        <xdr:graphicFrame macro="">
          <xdr:nvGraphicFramePr>
            <xdr:cNvPr id="138" name="Region 1">
              <a:extLst>
                <a:ext uri="{FF2B5EF4-FFF2-40B4-BE49-F238E27FC236}">
                  <a16:creationId xmlns:a16="http://schemas.microsoft.com/office/drawing/2014/main" id="{3C4DBB60-9516-4185-B00F-9731F3E4CA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045784" y="7365244"/>
              <a:ext cx="1244396" cy="1512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018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180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kant Mishra" refreshedDate="46135.52775439815" createdVersion="8" refreshedVersion="8" minRefreshableVersion="3" recordCount="9994" xr:uid="{B88068C4-6FA8-45F3-BF88-EF9458D08BAD}">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tgin" numFmtId="0" formula="Profit/Sales" databaseField="0"/>
  </cacheFields>
  <extLst>
    <ext xmlns:x14="http://schemas.microsoft.com/office/spreadsheetml/2009/9/main" uri="{725AE2AE-9491-48be-B2B4-4EB974FC3084}">
      <x14:pivotCacheDefinition pivotCacheId="647313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082157-2153-4B43-A663-3AF1027818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24">
      <pivotArea collapsedLevelsAreSubtotals="1" fieldPosition="0">
        <references count="1">
          <reference field="22" count="1">
            <x v="1"/>
          </reference>
        </references>
      </pivotArea>
    </format>
    <format dxfId="23">
      <pivotArea collapsedLevelsAreSubtotals="1" fieldPosition="0">
        <references count="1">
          <reference field="22" count="1">
            <x v="2"/>
          </reference>
        </references>
      </pivotArea>
    </format>
    <format dxfId="22">
      <pivotArea collapsedLevelsAreSubtotals="1" fieldPosition="0">
        <references count="1">
          <reference field="22" count="1">
            <x v="3"/>
          </reference>
        </references>
      </pivotArea>
    </format>
    <format dxfId="21">
      <pivotArea collapsedLevelsAreSubtotals="1" fieldPosition="0">
        <references count="1">
          <reference field="22" count="1">
            <x v="4"/>
          </reference>
        </references>
      </pivotArea>
    </format>
    <format dxfId="20">
      <pivotArea collapsedLevelsAreSubtotals="1" fieldPosition="0">
        <references count="1">
          <reference field="22" count="1">
            <x v="5"/>
          </reference>
        </references>
      </pivotArea>
    </format>
    <format dxfId="19">
      <pivotArea collapsedLevelsAreSubtotals="1" fieldPosition="0">
        <references count="1">
          <reference field="22" count="1">
            <x v="6"/>
          </reference>
        </references>
      </pivotArea>
    </format>
    <format dxfId="18">
      <pivotArea collapsedLevelsAreSubtotals="1" fieldPosition="0">
        <references count="1">
          <reference field="22" count="1">
            <x v="7"/>
          </reference>
        </references>
      </pivotArea>
    </format>
    <format dxfId="17">
      <pivotArea collapsedLevelsAreSubtotals="1" fieldPosition="0">
        <references count="1">
          <reference field="22" count="1">
            <x v="8"/>
          </reference>
        </references>
      </pivotArea>
    </format>
    <format dxfId="16">
      <pivotArea collapsedLevelsAreSubtotals="1" fieldPosition="0">
        <references count="1">
          <reference field="22" count="1">
            <x v="9"/>
          </reference>
        </references>
      </pivotArea>
    </format>
    <format dxfId="15">
      <pivotArea collapsedLevelsAreSubtotals="1" fieldPosition="0">
        <references count="1">
          <reference field="22" count="1">
            <x v="10"/>
          </reference>
        </references>
      </pivotArea>
    </format>
    <format dxfId="14">
      <pivotArea collapsedLevelsAreSubtotals="1" fieldPosition="0">
        <references count="1">
          <reference field="22" count="1">
            <x v="11"/>
          </reference>
        </references>
      </pivotArea>
    </format>
    <format dxfId="13">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D11F24-7F38-4C80-8228-F0A1037849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908152-AED4-4988-918B-545E36C2A3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0"/>
          </reference>
        </references>
      </pivotArea>
    </chartFormat>
    <chartFormat chart="3" format="2">
      <pivotArea type="data" outline="0" fieldPosition="0">
        <references count="2">
          <reference field="4294967294" count="1" selected="0">
            <x v="0"/>
          </reference>
          <reference field="15" count="1" selected="0">
            <x v="1"/>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6A7263-BBE8-493A-A0EB-485106CDE9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CFAE59-BFB5-4A25-91AA-ED6FD2BD4F0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F28586-613D-4A5B-A1F7-3DA6E6BCB12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2:N1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tgin" fld="25"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6452CD-7D32-43F1-BE81-09F369F02EC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ow Labels">
  <location ref="J2:K15"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484F6F-9B43-40F3-AE51-1F22AD6E9EA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1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FB6D47-6188-4FDA-AEF2-2654E3397C7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E15"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3">
    <format dxfId="12">
      <pivotArea collapsedLevelsAreSubtotals="1" fieldPosition="0">
        <references count="1">
          <reference field="22" count="1">
            <x v="1"/>
          </reference>
        </references>
      </pivotArea>
    </format>
    <format dxfId="11">
      <pivotArea collapsedLevelsAreSubtotals="1" fieldPosition="0">
        <references count="1">
          <reference field="22" count="1">
            <x v="2"/>
          </reference>
        </references>
      </pivotArea>
    </format>
    <format dxfId="10">
      <pivotArea collapsedLevelsAreSubtotals="1" fieldPosition="0">
        <references count="1">
          <reference field="22" count="1">
            <x v="3"/>
          </reference>
        </references>
      </pivotArea>
    </format>
    <format dxfId="9">
      <pivotArea collapsedLevelsAreSubtotals="1" fieldPosition="0">
        <references count="1">
          <reference field="22" count="1">
            <x v="4"/>
          </reference>
        </references>
      </pivotArea>
    </format>
    <format dxfId="8">
      <pivotArea collapsedLevelsAreSubtotals="1" fieldPosition="0">
        <references count="1">
          <reference field="22" count="1">
            <x v="5"/>
          </reference>
        </references>
      </pivotArea>
    </format>
    <format dxfId="7">
      <pivotArea collapsedLevelsAreSubtotals="1" fieldPosition="0">
        <references count="1">
          <reference field="22" count="1">
            <x v="6"/>
          </reference>
        </references>
      </pivotArea>
    </format>
    <format dxfId="6">
      <pivotArea collapsedLevelsAreSubtotals="1" fieldPosition="0">
        <references count="1">
          <reference field="22" count="1">
            <x v="7"/>
          </reference>
        </references>
      </pivotArea>
    </format>
    <format dxfId="5">
      <pivotArea collapsedLevelsAreSubtotals="1" fieldPosition="0">
        <references count="1">
          <reference field="22" count="1">
            <x v="8"/>
          </reference>
        </references>
      </pivotArea>
    </format>
    <format dxfId="4">
      <pivotArea collapsedLevelsAreSubtotals="1" fieldPosition="0">
        <references count="1">
          <reference field="22" count="1">
            <x v="9"/>
          </reference>
        </references>
      </pivotArea>
    </format>
    <format dxfId="3">
      <pivotArea collapsedLevelsAreSubtotals="1" fieldPosition="0">
        <references count="1">
          <reference field="22" count="1">
            <x v="10"/>
          </reference>
        </references>
      </pivotArea>
    </format>
    <format dxfId="2">
      <pivotArea collapsedLevelsAreSubtotals="1" fieldPosition="0">
        <references count="1">
          <reference field="22" count="1">
            <x v="11"/>
          </reference>
        </references>
      </pivotArea>
    </format>
    <format dxfId="1">
      <pivotArea collapsedLevelsAreSubtotals="1" fieldPosition="0">
        <references count="1">
          <reference field="22" count="1">
            <x v="12"/>
          </reference>
        </references>
      </pivotArea>
    </format>
    <format dxfId="0">
      <pivotArea dataOnly="0" labelOnly="1" fieldPosition="0">
        <references count="1">
          <reference field="22" count="12">
            <x v="1"/>
            <x v="2"/>
            <x v="3"/>
            <x v="4"/>
            <x v="5"/>
            <x v="6"/>
            <x v="7"/>
            <x v="8"/>
            <x v="9"/>
            <x v="10"/>
            <x v="11"/>
            <x v="12"/>
          </reference>
        </references>
      </pivotArea>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0D3CF2-A839-4CAD-84A8-0C16FC6D2D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15"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71BA33-FE8D-4963-8BB8-07FF06539CB3}"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Count of Order ID" fld="1" subtotal="count" baseField="0" baseItem="0"/>
    <dataField name="Sum of Profit" fld="21" baseField="0" baseItem="0"/>
    <dataField name="Sum of Quantity" fld="19" baseField="0" baseItem="0"/>
    <dataField name="Sum of Profit Margin" fld="25" baseField="2"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F936AF-4E86-41E0-9580-908E2241F324}" sourceName="Year">
  <pivotTables>
    <pivotTable tabId="8" name="PivotTable7"/>
    <pivotTable tabId="4" name="PivotTable1"/>
    <pivotTable tabId="9" name="PivotTable10"/>
    <pivotTable tabId="9" name="PivotTable11"/>
    <pivotTable tabId="9" name="PivotTable12"/>
    <pivotTable tabId="9" name="PivotTable8"/>
    <pivotTable tabId="9" name="PivotTable9"/>
    <pivotTable tabId="7" name="PivotTable4"/>
    <pivotTable tabId="6" name="PivotTable3"/>
    <pivotTable tabId="5" name="PivotTable2"/>
  </pivotTables>
  <data>
    <tabular pivotCacheId="64731307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E92E04E-6B4E-4692-A3E7-F7F8487B148C}" sourceName="Segment">
  <pivotTables>
    <pivotTable tabId="8" name="PivotTable7"/>
    <pivotTable tabId="4" name="PivotTable1"/>
    <pivotTable tabId="9" name="PivotTable10"/>
    <pivotTable tabId="9" name="PivotTable11"/>
    <pivotTable tabId="9" name="PivotTable12"/>
    <pivotTable tabId="9" name="PivotTable8"/>
    <pivotTable tabId="9" name="PivotTable9"/>
    <pivotTable tabId="7" name="PivotTable4"/>
    <pivotTable tabId="6" name="PivotTable3"/>
    <pivotTable tabId="5" name="PivotTable2"/>
    <pivotTable tabId="11" name="PivotTable13"/>
  </pivotTables>
  <data>
    <tabular pivotCacheId="64731307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A3AC7B-A73D-4F5E-AA1A-DDC91DA899DB}" sourceName="Region">
  <pivotTables>
    <pivotTable tabId="8" name="PivotTable7"/>
    <pivotTable tabId="4" name="PivotTable1"/>
    <pivotTable tabId="9" name="PivotTable10"/>
    <pivotTable tabId="9" name="PivotTable11"/>
    <pivotTable tabId="9" name="PivotTable12"/>
    <pivotTable tabId="9" name="PivotTable8"/>
    <pivotTable tabId="9" name="PivotTable9"/>
    <pivotTable tabId="7" name="PivotTable4"/>
    <pivotTable tabId="6" name="PivotTable3"/>
    <pivotTable tabId="5" name="PivotTable2"/>
    <pivotTable tabId="11" name="PivotTable13"/>
  </pivotTables>
  <data>
    <tabular pivotCacheId="64731307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C127490-C077-4B4C-BAE9-393F4AA63DDA}" cache="Slicer_Year" caption="Year" rowHeight="241300"/>
  <slicer name="Segment" xr10:uid="{FE799F75-7950-4124-BC9A-53150454E49E}" cache="Slicer_Segment" caption="Segment" rowHeight="241300"/>
  <slicer name="Region" xr10:uid="{E2ABC689-C83F-4CD3-91E3-F513D7D5ADFD}"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C62DD3D-3CD6-479D-B3D1-8D2F28E67588}" cache="Slicer_Year" caption="Year" style="AB" rowHeight="241300"/>
  <slicer name="Segment 1" xr10:uid="{D843E40F-0CF9-4D4C-AAB4-EE7093F8A4B3}" cache="Slicer_Segment" caption="Segment" style="AB" rowHeight="241300"/>
  <slicer name="Region 1" xr10:uid="{24E5EAEB-B296-492D-A4AC-737107CBCDA3}"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97FC-B878-4529-B795-556F9706E818}">
  <dimension ref="A3:C16"/>
  <sheetViews>
    <sheetView zoomScale="55" workbookViewId="0">
      <selection activeCell="A4" sqref="A4"/>
    </sheetView>
  </sheetViews>
  <sheetFormatPr defaultRowHeight="14.5" x14ac:dyDescent="0.35"/>
  <cols>
    <col min="1" max="1" width="15.453125" bestFit="1" customWidth="1"/>
    <col min="2" max="2" width="12.6328125" bestFit="1" customWidth="1"/>
    <col min="3" max="3" width="12.453125" bestFit="1" customWidth="1"/>
  </cols>
  <sheetData>
    <row r="3" spans="1:3" x14ac:dyDescent="0.35">
      <c r="A3" s="6" t="s">
        <v>10933</v>
      </c>
      <c r="B3" s="5" t="s">
        <v>10947</v>
      </c>
      <c r="C3" s="10" t="s">
        <v>10948</v>
      </c>
    </row>
    <row r="4" spans="1:3" x14ac:dyDescent="0.35">
      <c r="A4" s="8" t="s">
        <v>10935</v>
      </c>
      <c r="B4" s="11">
        <v>95365.937600000019</v>
      </c>
      <c r="C4" s="12">
        <v>9199.2699999999986</v>
      </c>
    </row>
    <row r="5" spans="1:3" x14ac:dyDescent="0.35">
      <c r="A5" s="8" t="s">
        <v>10936</v>
      </c>
      <c r="B5" s="11">
        <v>60172.649400000024</v>
      </c>
      <c r="C5" s="12">
        <v>10288.898699999991</v>
      </c>
    </row>
    <row r="6" spans="1:3" x14ac:dyDescent="0.35">
      <c r="A6" s="8" t="s">
        <v>10937</v>
      </c>
      <c r="B6" s="11">
        <v>199252.98399999991</v>
      </c>
      <c r="C6" s="12">
        <v>26806.573700000015</v>
      </c>
    </row>
    <row r="7" spans="1:3" x14ac:dyDescent="0.35">
      <c r="A7" s="8" t="s">
        <v>10938</v>
      </c>
      <c r="B7" s="11">
        <v>141851.5674</v>
      </c>
      <c r="C7" s="12">
        <v>13437.806799999998</v>
      </c>
    </row>
    <row r="8" spans="1:3" x14ac:dyDescent="0.35">
      <c r="A8" s="8" t="s">
        <v>10939</v>
      </c>
      <c r="B8" s="11">
        <v>156122.28669999994</v>
      </c>
      <c r="C8" s="12">
        <v>22308.51279999999</v>
      </c>
    </row>
    <row r="9" spans="1:3" x14ac:dyDescent="0.35">
      <c r="A9" s="8" t="s">
        <v>10940</v>
      </c>
      <c r="B9" s="11">
        <v>147082.61130000011</v>
      </c>
      <c r="C9" s="12">
        <v>20899.334500000012</v>
      </c>
    </row>
    <row r="10" spans="1:3" x14ac:dyDescent="0.35">
      <c r="A10" s="8" t="s">
        <v>10941</v>
      </c>
      <c r="B10" s="11">
        <v>149580.83800000031</v>
      </c>
      <c r="C10" s="12">
        <v>13535.38299999998</v>
      </c>
    </row>
    <row r="11" spans="1:3" x14ac:dyDescent="0.35">
      <c r="A11" s="8" t="s">
        <v>10942</v>
      </c>
      <c r="B11" s="11">
        <v>159589.45099999988</v>
      </c>
      <c r="C11" s="12">
        <v>21896.715399999972</v>
      </c>
    </row>
    <row r="12" spans="1:3" x14ac:dyDescent="0.35">
      <c r="A12" s="8" t="s">
        <v>10943</v>
      </c>
      <c r="B12" s="11">
        <v>309770.09970000025</v>
      </c>
      <c r="C12" s="12">
        <v>37293.192500000034</v>
      </c>
    </row>
    <row r="13" spans="1:3" x14ac:dyDescent="0.35">
      <c r="A13" s="8" t="s">
        <v>10944</v>
      </c>
      <c r="B13" s="11">
        <v>197115.20170000009</v>
      </c>
      <c r="C13" s="12">
        <v>31469.663800000035</v>
      </c>
    </row>
    <row r="14" spans="1:3" x14ac:dyDescent="0.35">
      <c r="A14" s="8" t="s">
        <v>10945</v>
      </c>
      <c r="B14" s="11">
        <v>349120.07400000008</v>
      </c>
      <c r="C14" s="12">
        <v>35825.536599999927</v>
      </c>
    </row>
    <row r="15" spans="1:3" x14ac:dyDescent="0.35">
      <c r="A15" s="8" t="s">
        <v>10946</v>
      </c>
      <c r="B15" s="11">
        <v>332177.15950000001</v>
      </c>
      <c r="C15" s="12">
        <v>43436.13390000003</v>
      </c>
    </row>
    <row r="16" spans="1:3" x14ac:dyDescent="0.35">
      <c r="A16" s="9" t="s">
        <v>10934</v>
      </c>
      <c r="B16" s="32">
        <v>2297200.8603000008</v>
      </c>
      <c r="C16" s="33">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60B4-A5CE-403F-8D51-337D9F53BCA7}">
  <dimension ref="A3:E7"/>
  <sheetViews>
    <sheetView zoomScale="54" workbookViewId="0">
      <selection activeCell="B5" sqref="B5"/>
    </sheetView>
  </sheetViews>
  <sheetFormatPr defaultRowHeight="14.5" x14ac:dyDescent="0.35"/>
  <cols>
    <col min="1" max="1" width="15.7265625" bestFit="1" customWidth="1"/>
    <col min="2" max="2" width="12.7265625" bestFit="1" customWidth="1"/>
    <col min="4" max="4" width="13.1796875" bestFit="1" customWidth="1"/>
    <col min="5" max="5" width="9.1796875" bestFit="1" customWidth="1"/>
  </cols>
  <sheetData>
    <row r="3" spans="1:5" x14ac:dyDescent="0.35">
      <c r="A3" s="6" t="s">
        <v>10933</v>
      </c>
      <c r="B3" s="7" t="s">
        <v>10948</v>
      </c>
      <c r="D3" s="14" t="s">
        <v>15</v>
      </c>
      <c r="E3" s="14" t="s">
        <v>21</v>
      </c>
    </row>
    <row r="4" spans="1:5" x14ac:dyDescent="0.35">
      <c r="A4" s="8" t="s">
        <v>71</v>
      </c>
      <c r="B4" s="7">
        <v>145454.9480999998</v>
      </c>
      <c r="D4" s="8" t="str">
        <f>A4</f>
        <v>Technology</v>
      </c>
      <c r="E4" s="15">
        <f>GETPIVOTDATA("Profit",$A$3,"Category",A4)</f>
        <v>145454.9480999998</v>
      </c>
    </row>
    <row r="5" spans="1:5" x14ac:dyDescent="0.35">
      <c r="A5" s="13" t="s">
        <v>46</v>
      </c>
      <c r="B5" s="30">
        <v>122490.8008000001</v>
      </c>
      <c r="D5" s="8" t="str">
        <f t="shared" ref="D5:D6" si="0">A5</f>
        <v>Office Supplies</v>
      </c>
      <c r="E5" s="15">
        <f t="shared" ref="E5:E6" si="1">GETPIVOTDATA("Profit",$A$3,"Category",A5)</f>
        <v>122490.8008000001</v>
      </c>
    </row>
    <row r="6" spans="1:5" x14ac:dyDescent="0.35">
      <c r="A6" s="13" t="s">
        <v>32</v>
      </c>
      <c r="B6" s="30">
        <v>18451.272799999992</v>
      </c>
      <c r="D6" s="8" t="str">
        <f t="shared" si="0"/>
        <v>Furniture</v>
      </c>
      <c r="E6" s="15">
        <f t="shared" si="1"/>
        <v>18451.272799999992</v>
      </c>
    </row>
    <row r="7" spans="1:5" x14ac:dyDescent="0.35">
      <c r="A7" s="9" t="s">
        <v>10934</v>
      </c>
      <c r="B7" s="31">
        <v>286397.02169999992</v>
      </c>
      <c r="D7" s="9" t="s">
        <v>10934</v>
      </c>
      <c r="E7" s="16">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A54F-A2A8-478B-9022-DEB82AC58D36}">
  <dimension ref="A3:B7"/>
  <sheetViews>
    <sheetView zoomScale="73" workbookViewId="0">
      <selection activeCell="M14" sqref="M14"/>
    </sheetView>
  </sheetViews>
  <sheetFormatPr defaultRowHeight="14.5" x14ac:dyDescent="0.35"/>
  <cols>
    <col min="1" max="1" width="13.1796875" bestFit="1" customWidth="1"/>
    <col min="2" max="2" width="11.26953125" bestFit="1" customWidth="1"/>
  </cols>
  <sheetData>
    <row r="3" spans="1:2" x14ac:dyDescent="0.35">
      <c r="A3" s="6" t="s">
        <v>10933</v>
      </c>
      <c r="B3" s="7" t="s">
        <v>10947</v>
      </c>
    </row>
    <row r="4" spans="1:2" x14ac:dyDescent="0.35">
      <c r="A4" s="8" t="s">
        <v>32</v>
      </c>
      <c r="B4" s="17">
        <v>0.32300170530281774</v>
      </c>
    </row>
    <row r="5" spans="1:2" x14ac:dyDescent="0.35">
      <c r="A5" s="13" t="s">
        <v>46</v>
      </c>
      <c r="B5" s="18">
        <v>0.31301008302169103</v>
      </c>
    </row>
    <row r="6" spans="1:2" x14ac:dyDescent="0.35">
      <c r="A6" s="13" t="s">
        <v>71</v>
      </c>
      <c r="B6" s="18">
        <v>0.36398821167549117</v>
      </c>
    </row>
    <row r="7" spans="1:2" x14ac:dyDescent="0.35">
      <c r="A7" s="9" t="s">
        <v>10934</v>
      </c>
      <c r="B7" s="1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AFB91-ACEC-4C37-A96B-E2CBB9D586E9}">
  <dimension ref="A3:E53"/>
  <sheetViews>
    <sheetView zoomScale="59" workbookViewId="0">
      <selection activeCell="E14" sqref="E14"/>
    </sheetView>
  </sheetViews>
  <sheetFormatPr defaultRowHeight="14.5" x14ac:dyDescent="0.35"/>
  <cols>
    <col min="1" max="1" width="18.26953125" bestFit="1" customWidth="1"/>
    <col min="2" max="2" width="12.90625" bestFit="1" customWidth="1"/>
    <col min="4" max="4" width="17.36328125" bestFit="1" customWidth="1"/>
    <col min="5" max="5" width="11.81640625" bestFit="1" customWidth="1"/>
  </cols>
  <sheetData>
    <row r="3" spans="1:5" x14ac:dyDescent="0.35">
      <c r="A3" s="6" t="s">
        <v>10933</v>
      </c>
      <c r="B3" s="7" t="s">
        <v>10947</v>
      </c>
      <c r="D3" s="14" t="s">
        <v>11</v>
      </c>
      <c r="E3" s="14" t="s">
        <v>18</v>
      </c>
    </row>
    <row r="4" spans="1:5" x14ac:dyDescent="0.35">
      <c r="A4" s="8" t="s">
        <v>358</v>
      </c>
      <c r="B4" s="7">
        <v>19510.639999999992</v>
      </c>
      <c r="D4" s="8" t="str">
        <f>A4</f>
        <v>Alabama</v>
      </c>
      <c r="E4" s="15">
        <f>GETPIVOTDATA("Sales",$A$3,"State",A4)</f>
        <v>19510.639999999992</v>
      </c>
    </row>
    <row r="5" spans="1:5" x14ac:dyDescent="0.35">
      <c r="A5" s="13" t="s">
        <v>310</v>
      </c>
      <c r="B5" s="30">
        <v>35282.000999999997</v>
      </c>
      <c r="D5" s="8" t="str">
        <f t="shared" ref="D5:D52" si="0">A5</f>
        <v>Arizona</v>
      </c>
      <c r="E5" s="15">
        <f t="shared" ref="E5:E52" si="1">GETPIVOTDATA("Sales",$A$3,"State",A5)</f>
        <v>35282.000999999997</v>
      </c>
    </row>
    <row r="6" spans="1:5" x14ac:dyDescent="0.35">
      <c r="A6" s="13" t="s">
        <v>1707</v>
      </c>
      <c r="B6" s="30">
        <v>11678.129999999997</v>
      </c>
      <c r="D6" s="8" t="str">
        <f t="shared" si="0"/>
        <v>Arkansas</v>
      </c>
      <c r="E6" s="15">
        <f t="shared" si="1"/>
        <v>11678.129999999997</v>
      </c>
    </row>
    <row r="7" spans="1:5" x14ac:dyDescent="0.35">
      <c r="A7" s="13" t="s">
        <v>43</v>
      </c>
      <c r="B7" s="30">
        <v>457687.63150000101</v>
      </c>
      <c r="D7" s="8" t="str">
        <f t="shared" si="0"/>
        <v>California</v>
      </c>
      <c r="E7" s="15">
        <f t="shared" si="1"/>
        <v>457687.63150000101</v>
      </c>
    </row>
    <row r="8" spans="1:5" x14ac:dyDescent="0.35">
      <c r="A8" s="13" t="s">
        <v>457</v>
      </c>
      <c r="B8" s="30">
        <v>32108.117999999995</v>
      </c>
      <c r="D8" s="8" t="str">
        <f t="shared" si="0"/>
        <v>Colorado</v>
      </c>
      <c r="E8" s="15">
        <f t="shared" si="1"/>
        <v>32108.117999999995</v>
      </c>
    </row>
    <row r="9" spans="1:5" x14ac:dyDescent="0.35">
      <c r="A9" s="13" t="s">
        <v>747</v>
      </c>
      <c r="B9" s="30">
        <v>13384.356999999996</v>
      </c>
      <c r="D9" s="8" t="str">
        <f t="shared" si="0"/>
        <v>Connecticut</v>
      </c>
      <c r="E9" s="15">
        <f t="shared" si="1"/>
        <v>13384.356999999996</v>
      </c>
    </row>
    <row r="10" spans="1:5" x14ac:dyDescent="0.35">
      <c r="A10" s="13" t="s">
        <v>245</v>
      </c>
      <c r="B10" s="30">
        <v>27451.068999999992</v>
      </c>
      <c r="D10" s="8" t="str">
        <f t="shared" si="0"/>
        <v>Delaware</v>
      </c>
      <c r="E10" s="15">
        <f t="shared" si="1"/>
        <v>27451.068999999992</v>
      </c>
    </row>
    <row r="11" spans="1:5" x14ac:dyDescent="0.35">
      <c r="A11" s="13" t="s">
        <v>3034</v>
      </c>
      <c r="B11" s="30">
        <v>2865.0199999999995</v>
      </c>
      <c r="D11" s="8" t="str">
        <f t="shared" si="0"/>
        <v>District of Columbia</v>
      </c>
      <c r="E11" s="15">
        <f t="shared" si="1"/>
        <v>2865.0199999999995</v>
      </c>
    </row>
    <row r="12" spans="1:5" x14ac:dyDescent="0.35">
      <c r="A12" s="13" t="s">
        <v>54</v>
      </c>
      <c r="B12" s="30">
        <v>89473.707999999999</v>
      </c>
      <c r="D12" s="8" t="str">
        <f t="shared" si="0"/>
        <v>Florida</v>
      </c>
      <c r="E12" s="15">
        <f t="shared" si="1"/>
        <v>89473.707999999999</v>
      </c>
    </row>
    <row r="13" spans="1:5" x14ac:dyDescent="0.35">
      <c r="A13" s="13" t="s">
        <v>1272</v>
      </c>
      <c r="B13" s="30">
        <v>49095.840000000004</v>
      </c>
      <c r="D13" s="8" t="str">
        <f t="shared" si="0"/>
        <v>Georgia</v>
      </c>
      <c r="E13" s="15">
        <f t="shared" si="1"/>
        <v>49095.840000000004</v>
      </c>
    </row>
    <row r="14" spans="1:5" x14ac:dyDescent="0.35">
      <c r="A14" s="13" t="s">
        <v>6260</v>
      </c>
      <c r="B14" s="30">
        <v>4382.4860000000017</v>
      </c>
      <c r="D14" s="8" t="str">
        <f t="shared" si="0"/>
        <v>Idaho</v>
      </c>
      <c r="E14" s="15">
        <f t="shared" si="1"/>
        <v>4382.4860000000017</v>
      </c>
    </row>
    <row r="15" spans="1:5" x14ac:dyDescent="0.35">
      <c r="A15" s="13" t="s">
        <v>211</v>
      </c>
      <c r="B15" s="30">
        <v>80166.10099999985</v>
      </c>
      <c r="D15" s="8" t="str">
        <f t="shared" si="0"/>
        <v>Illinois</v>
      </c>
      <c r="E15" s="15">
        <f t="shared" si="1"/>
        <v>80166.10099999985</v>
      </c>
    </row>
    <row r="16" spans="1:5" x14ac:dyDescent="0.35">
      <c r="A16" s="13" t="s">
        <v>254</v>
      </c>
      <c r="B16" s="30">
        <v>53555.360000000001</v>
      </c>
      <c r="D16" s="8" t="str">
        <f t="shared" si="0"/>
        <v>Indiana</v>
      </c>
      <c r="E16" s="15">
        <f t="shared" si="1"/>
        <v>53555.360000000001</v>
      </c>
    </row>
    <row r="17" spans="1:5" x14ac:dyDescent="0.35">
      <c r="A17" s="13" t="s">
        <v>489</v>
      </c>
      <c r="B17" s="30">
        <v>4579.7599999999993</v>
      </c>
      <c r="D17" s="8" t="str">
        <f t="shared" si="0"/>
        <v>Iowa</v>
      </c>
      <c r="E17" s="15">
        <f t="shared" si="1"/>
        <v>4579.7599999999993</v>
      </c>
    </row>
    <row r="18" spans="1:5" x14ac:dyDescent="0.35">
      <c r="A18" s="13" t="s">
        <v>4530</v>
      </c>
      <c r="B18" s="30">
        <v>2914.31</v>
      </c>
      <c r="D18" s="8" t="str">
        <f t="shared" si="0"/>
        <v>Kansas</v>
      </c>
      <c r="E18" s="15">
        <f t="shared" si="1"/>
        <v>2914.31</v>
      </c>
    </row>
    <row r="19" spans="1:5" x14ac:dyDescent="0.35">
      <c r="A19" s="13" t="s">
        <v>29</v>
      </c>
      <c r="B19" s="30">
        <v>36591.749999999971</v>
      </c>
      <c r="D19" s="8" t="str">
        <f t="shared" si="0"/>
        <v>Kentucky</v>
      </c>
      <c r="E19" s="15">
        <f t="shared" si="1"/>
        <v>36591.749999999971</v>
      </c>
    </row>
    <row r="20" spans="1:5" x14ac:dyDescent="0.35">
      <c r="A20" s="13" t="s">
        <v>736</v>
      </c>
      <c r="B20" s="30">
        <v>9217.0299999999988</v>
      </c>
      <c r="D20" s="8" t="str">
        <f t="shared" si="0"/>
        <v>Louisiana</v>
      </c>
      <c r="E20" s="15">
        <f t="shared" si="1"/>
        <v>9217.0299999999988</v>
      </c>
    </row>
    <row r="21" spans="1:5" x14ac:dyDescent="0.35">
      <c r="A21" s="13" t="s">
        <v>5235</v>
      </c>
      <c r="B21" s="30">
        <v>1270.53</v>
      </c>
      <c r="D21" s="8" t="str">
        <f t="shared" si="0"/>
        <v>Maine</v>
      </c>
      <c r="E21" s="15">
        <f t="shared" si="1"/>
        <v>1270.53</v>
      </c>
    </row>
    <row r="22" spans="1:5" x14ac:dyDescent="0.35">
      <c r="A22" s="13" t="s">
        <v>2735</v>
      </c>
      <c r="B22" s="30">
        <v>23705.523000000005</v>
      </c>
      <c r="D22" s="8" t="str">
        <f t="shared" si="0"/>
        <v>Maryland</v>
      </c>
      <c r="E22" s="15">
        <f t="shared" si="1"/>
        <v>23705.523000000005</v>
      </c>
    </row>
    <row r="23" spans="1:5" x14ac:dyDescent="0.35">
      <c r="A23" s="13" t="s">
        <v>1245</v>
      </c>
      <c r="B23" s="30">
        <v>28634.43399999999</v>
      </c>
      <c r="D23" s="8" t="str">
        <f t="shared" si="0"/>
        <v>Massachusetts</v>
      </c>
      <c r="E23" s="15">
        <f t="shared" si="1"/>
        <v>28634.43399999999</v>
      </c>
    </row>
    <row r="24" spans="1:5" x14ac:dyDescent="0.35">
      <c r="A24" s="13" t="s">
        <v>238</v>
      </c>
      <c r="B24" s="30">
        <v>76269.614000000016</v>
      </c>
      <c r="D24" s="8" t="str">
        <f t="shared" si="0"/>
        <v>Michigan</v>
      </c>
      <c r="E24" s="15">
        <f t="shared" si="1"/>
        <v>76269.614000000016</v>
      </c>
    </row>
    <row r="25" spans="1:5" x14ac:dyDescent="0.35">
      <c r="A25" s="13" t="s">
        <v>229</v>
      </c>
      <c r="B25" s="30">
        <v>29863.149999999994</v>
      </c>
      <c r="D25" s="8" t="str">
        <f t="shared" si="0"/>
        <v>Minnesota</v>
      </c>
      <c r="E25" s="15">
        <f t="shared" si="1"/>
        <v>29863.149999999994</v>
      </c>
    </row>
    <row r="26" spans="1:5" x14ac:dyDescent="0.35">
      <c r="A26" s="13" t="s">
        <v>1487</v>
      </c>
      <c r="B26" s="30">
        <v>10771.34</v>
      </c>
      <c r="D26" s="8" t="str">
        <f t="shared" si="0"/>
        <v>Mississippi</v>
      </c>
      <c r="E26" s="15">
        <f t="shared" si="1"/>
        <v>10771.34</v>
      </c>
    </row>
    <row r="27" spans="1:5" x14ac:dyDescent="0.35">
      <c r="A27" s="13" t="s">
        <v>596</v>
      </c>
      <c r="B27" s="30">
        <v>22205.149999999998</v>
      </c>
      <c r="D27" s="8" t="str">
        <f t="shared" si="0"/>
        <v>Missouri</v>
      </c>
      <c r="E27" s="15">
        <f t="shared" si="1"/>
        <v>22205.149999999998</v>
      </c>
    </row>
    <row r="28" spans="1:5" x14ac:dyDescent="0.35">
      <c r="A28" s="13" t="s">
        <v>1762</v>
      </c>
      <c r="B28" s="30">
        <v>5589.3519999999971</v>
      </c>
      <c r="D28" s="8" t="str">
        <f t="shared" si="0"/>
        <v>Montana</v>
      </c>
      <c r="E28" s="15">
        <f t="shared" si="1"/>
        <v>5589.3519999999971</v>
      </c>
    </row>
    <row r="29" spans="1:5" x14ac:dyDescent="0.35">
      <c r="A29" s="13" t="s">
        <v>138</v>
      </c>
      <c r="B29" s="30">
        <v>7464.9299999999985</v>
      </c>
      <c r="D29" s="8" t="str">
        <f t="shared" si="0"/>
        <v>Nebraska</v>
      </c>
      <c r="E29" s="15">
        <f t="shared" si="1"/>
        <v>7464.9299999999985</v>
      </c>
    </row>
    <row r="30" spans="1:5" x14ac:dyDescent="0.35">
      <c r="A30" s="13" t="s">
        <v>1392</v>
      </c>
      <c r="B30" s="30">
        <v>16729.101999999999</v>
      </c>
      <c r="D30" s="8" t="str">
        <f t="shared" si="0"/>
        <v>Nevada</v>
      </c>
      <c r="E30" s="15">
        <f t="shared" si="1"/>
        <v>16729.101999999999</v>
      </c>
    </row>
    <row r="31" spans="1:5" x14ac:dyDescent="0.35">
      <c r="A31" s="13" t="s">
        <v>2694</v>
      </c>
      <c r="B31" s="30">
        <v>7292.5239999999994</v>
      </c>
      <c r="D31" s="8" t="str">
        <f t="shared" si="0"/>
        <v>New Hampshire</v>
      </c>
      <c r="E31" s="15">
        <f t="shared" si="1"/>
        <v>7292.5239999999994</v>
      </c>
    </row>
    <row r="32" spans="1:5" x14ac:dyDescent="0.35">
      <c r="A32" s="13" t="s">
        <v>788</v>
      </c>
      <c r="B32" s="30">
        <v>35764.312000000013</v>
      </c>
      <c r="D32" s="8" t="str">
        <f t="shared" si="0"/>
        <v>New Jersey</v>
      </c>
      <c r="E32" s="15">
        <f t="shared" si="1"/>
        <v>35764.312000000013</v>
      </c>
    </row>
    <row r="33" spans="1:5" x14ac:dyDescent="0.35">
      <c r="A33" s="13" t="s">
        <v>668</v>
      </c>
      <c r="B33" s="30">
        <v>4783.5220000000008</v>
      </c>
      <c r="D33" s="8" t="str">
        <f t="shared" si="0"/>
        <v>New Mexico</v>
      </c>
      <c r="E33" s="15">
        <f t="shared" si="1"/>
        <v>4783.5220000000008</v>
      </c>
    </row>
    <row r="34" spans="1:5" x14ac:dyDescent="0.35">
      <c r="A34" s="13" t="s">
        <v>267</v>
      </c>
      <c r="B34" s="30">
        <v>310876.27099999978</v>
      </c>
      <c r="D34" s="8" t="str">
        <f t="shared" si="0"/>
        <v>New York</v>
      </c>
      <c r="E34" s="15">
        <f t="shared" si="1"/>
        <v>310876.27099999978</v>
      </c>
    </row>
    <row r="35" spans="1:5" x14ac:dyDescent="0.35">
      <c r="A35" s="13" t="s">
        <v>88</v>
      </c>
      <c r="B35" s="30">
        <v>55603.163999999968</v>
      </c>
      <c r="D35" s="8" t="str">
        <f t="shared" si="0"/>
        <v>North Carolina</v>
      </c>
      <c r="E35" s="15">
        <f t="shared" si="1"/>
        <v>55603.163999999968</v>
      </c>
    </row>
    <row r="36" spans="1:5" x14ac:dyDescent="0.35">
      <c r="A36" s="13" t="s">
        <v>7449</v>
      </c>
      <c r="B36" s="30">
        <v>919.91</v>
      </c>
      <c r="D36" s="8" t="str">
        <f t="shared" si="0"/>
        <v>North Dakota</v>
      </c>
      <c r="E36" s="15">
        <f t="shared" si="1"/>
        <v>919.91</v>
      </c>
    </row>
    <row r="37" spans="1:5" x14ac:dyDescent="0.35">
      <c r="A37" s="13" t="s">
        <v>498</v>
      </c>
      <c r="B37" s="30">
        <v>78258.135999999926</v>
      </c>
      <c r="D37" s="8" t="str">
        <f t="shared" si="0"/>
        <v>Ohio</v>
      </c>
      <c r="E37" s="15">
        <f t="shared" si="1"/>
        <v>78258.135999999926</v>
      </c>
    </row>
    <row r="38" spans="1:5" x14ac:dyDescent="0.35">
      <c r="A38" s="13" t="s">
        <v>649</v>
      </c>
      <c r="B38" s="30">
        <v>19683.390000000003</v>
      </c>
      <c r="D38" s="8" t="str">
        <f t="shared" si="0"/>
        <v>Oklahoma</v>
      </c>
      <c r="E38" s="15">
        <f t="shared" si="1"/>
        <v>19683.390000000003</v>
      </c>
    </row>
    <row r="39" spans="1:5" x14ac:dyDescent="0.35">
      <c r="A39" s="13" t="s">
        <v>420</v>
      </c>
      <c r="B39" s="30">
        <v>17431.149999999991</v>
      </c>
      <c r="D39" s="8" t="str">
        <f t="shared" si="0"/>
        <v>Oregon</v>
      </c>
      <c r="E39" s="15">
        <f t="shared" si="1"/>
        <v>17431.149999999991</v>
      </c>
    </row>
    <row r="40" spans="1:5" x14ac:dyDescent="0.35">
      <c r="A40" s="13" t="s">
        <v>147</v>
      </c>
      <c r="B40" s="30">
        <v>116511.91400000003</v>
      </c>
      <c r="D40" s="8" t="str">
        <f t="shared" si="0"/>
        <v>Pennsylvania</v>
      </c>
      <c r="E40" s="15">
        <f t="shared" si="1"/>
        <v>116511.91400000003</v>
      </c>
    </row>
    <row r="41" spans="1:5" x14ac:dyDescent="0.35">
      <c r="A41" s="13" t="s">
        <v>1399</v>
      </c>
      <c r="B41" s="30">
        <v>22627.955999999995</v>
      </c>
      <c r="D41" s="8" t="str">
        <f t="shared" si="0"/>
        <v>Rhode Island</v>
      </c>
      <c r="E41" s="15">
        <f t="shared" si="1"/>
        <v>22627.955999999995</v>
      </c>
    </row>
    <row r="42" spans="1:5" x14ac:dyDescent="0.35">
      <c r="A42" s="13" t="s">
        <v>383</v>
      </c>
      <c r="B42" s="30">
        <v>8481.7099999999991</v>
      </c>
      <c r="D42" s="8" t="str">
        <f t="shared" si="0"/>
        <v>South Carolina</v>
      </c>
      <c r="E42" s="15">
        <f t="shared" si="1"/>
        <v>8481.7099999999991</v>
      </c>
    </row>
    <row r="43" spans="1:5" x14ac:dyDescent="0.35">
      <c r="A43" s="13" t="s">
        <v>5326</v>
      </c>
      <c r="B43" s="30">
        <v>1315.5600000000002</v>
      </c>
      <c r="D43" s="8" t="str">
        <f t="shared" si="0"/>
        <v>South Dakota</v>
      </c>
      <c r="E43" s="15">
        <f t="shared" si="1"/>
        <v>1315.5600000000002</v>
      </c>
    </row>
    <row r="44" spans="1:5" x14ac:dyDescent="0.35">
      <c r="A44" s="13" t="s">
        <v>335</v>
      </c>
      <c r="B44" s="30">
        <v>30661.872999999981</v>
      </c>
      <c r="D44" s="8" t="str">
        <f t="shared" si="0"/>
        <v>Tennessee</v>
      </c>
      <c r="E44" s="15">
        <f t="shared" si="1"/>
        <v>30661.872999999981</v>
      </c>
    </row>
    <row r="45" spans="1:5" x14ac:dyDescent="0.35">
      <c r="A45" s="13" t="s">
        <v>104</v>
      </c>
      <c r="B45" s="30">
        <v>170188.04580000002</v>
      </c>
      <c r="D45" s="8" t="str">
        <f t="shared" si="0"/>
        <v>Texas</v>
      </c>
      <c r="E45" s="15">
        <f t="shared" si="1"/>
        <v>170188.04580000002</v>
      </c>
    </row>
    <row r="46" spans="1:5" x14ac:dyDescent="0.35">
      <c r="A46" s="13" t="s">
        <v>121</v>
      </c>
      <c r="B46" s="30">
        <v>11220.055999999999</v>
      </c>
      <c r="D46" s="8" t="str">
        <f t="shared" si="0"/>
        <v>Utah</v>
      </c>
      <c r="E46" s="15">
        <f t="shared" si="1"/>
        <v>11220.055999999999</v>
      </c>
    </row>
    <row r="47" spans="1:5" x14ac:dyDescent="0.35">
      <c r="A47" s="13" t="s">
        <v>5203</v>
      </c>
      <c r="B47" s="30">
        <v>8929.369999999999</v>
      </c>
      <c r="D47" s="8" t="str">
        <f t="shared" si="0"/>
        <v>Vermont</v>
      </c>
      <c r="E47" s="15">
        <f t="shared" si="1"/>
        <v>8929.369999999999</v>
      </c>
    </row>
    <row r="48" spans="1:5" x14ac:dyDescent="0.35">
      <c r="A48" s="13" t="s">
        <v>319</v>
      </c>
      <c r="B48" s="30">
        <v>70636.719999999987</v>
      </c>
      <c r="D48" s="8" t="str">
        <f t="shared" si="0"/>
        <v>Virginia</v>
      </c>
      <c r="E48" s="15">
        <f t="shared" si="1"/>
        <v>70636.719999999987</v>
      </c>
    </row>
    <row r="49" spans="1:5" x14ac:dyDescent="0.35">
      <c r="A49" s="13" t="s">
        <v>96</v>
      </c>
      <c r="B49" s="30">
        <v>138641.26999999993</v>
      </c>
      <c r="D49" s="8" t="str">
        <f t="shared" si="0"/>
        <v>Washington</v>
      </c>
      <c r="E49" s="15">
        <f t="shared" si="1"/>
        <v>138641.26999999993</v>
      </c>
    </row>
    <row r="50" spans="1:5" x14ac:dyDescent="0.35">
      <c r="A50" s="13" t="s">
        <v>9726</v>
      </c>
      <c r="B50" s="30">
        <v>1209.8240000000001</v>
      </c>
      <c r="D50" s="8" t="str">
        <f t="shared" si="0"/>
        <v>West Virginia</v>
      </c>
      <c r="E50" s="15">
        <f t="shared" si="1"/>
        <v>1209.8240000000001</v>
      </c>
    </row>
    <row r="51" spans="1:5" x14ac:dyDescent="0.35">
      <c r="A51" s="13" t="s">
        <v>114</v>
      </c>
      <c r="B51" s="30">
        <v>32114.610000000019</v>
      </c>
      <c r="D51" s="8" t="str">
        <f t="shared" si="0"/>
        <v>Wisconsin</v>
      </c>
      <c r="E51" s="15">
        <f t="shared" si="1"/>
        <v>32114.610000000019</v>
      </c>
    </row>
    <row r="52" spans="1:5" x14ac:dyDescent="0.35">
      <c r="A52" s="13" t="s">
        <v>8542</v>
      </c>
      <c r="B52" s="30">
        <v>1603.1360000000002</v>
      </c>
      <c r="D52" s="8" t="str">
        <f t="shared" si="0"/>
        <v>Wyoming</v>
      </c>
      <c r="E52" s="15">
        <f t="shared" si="1"/>
        <v>1603.1360000000002</v>
      </c>
    </row>
    <row r="53" spans="1:5" x14ac:dyDescent="0.35">
      <c r="A53" s="9" t="s">
        <v>10934</v>
      </c>
      <c r="B53" s="31">
        <v>2297200.8603000003</v>
      </c>
      <c r="D53" s="9"/>
      <c r="E53" s="1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C412-B0BE-4246-8F47-FE975B0FB8E5}">
  <dimension ref="A3:B9"/>
  <sheetViews>
    <sheetView zoomScale="66" workbookViewId="0">
      <selection activeCell="D29" sqref="D29"/>
    </sheetView>
  </sheetViews>
  <sheetFormatPr defaultRowHeight="14.5" x14ac:dyDescent="0.35"/>
  <cols>
    <col min="1" max="1" width="13.90625" bestFit="1" customWidth="1"/>
    <col min="2" max="2" width="11.6328125" bestFit="1" customWidth="1"/>
  </cols>
  <sheetData>
    <row r="3" spans="1:2" x14ac:dyDescent="0.35">
      <c r="A3" s="6" t="s">
        <v>10933</v>
      </c>
      <c r="B3" s="7" t="s">
        <v>10947</v>
      </c>
    </row>
    <row r="4" spans="1:2" x14ac:dyDescent="0.35">
      <c r="A4" s="8" t="s">
        <v>72</v>
      </c>
      <c r="B4" s="7">
        <v>330007.05400000012</v>
      </c>
    </row>
    <row r="5" spans="1:2" x14ac:dyDescent="0.35">
      <c r="A5" s="13" t="s">
        <v>36</v>
      </c>
      <c r="B5" s="30">
        <v>328449.1030000007</v>
      </c>
    </row>
    <row r="6" spans="1:2" x14ac:dyDescent="0.35">
      <c r="A6" s="13" t="s">
        <v>59</v>
      </c>
      <c r="B6" s="30">
        <v>223843.60800000012</v>
      </c>
    </row>
    <row r="7" spans="1:2" x14ac:dyDescent="0.35">
      <c r="A7" s="13" t="s">
        <v>56</v>
      </c>
      <c r="B7" s="30">
        <v>206965.53200000009</v>
      </c>
    </row>
    <row r="8" spans="1:2" x14ac:dyDescent="0.35">
      <c r="A8" s="13" t="s">
        <v>75</v>
      </c>
      <c r="B8" s="30">
        <v>203412.73300000009</v>
      </c>
    </row>
    <row r="9" spans="1:2" x14ac:dyDescent="0.35">
      <c r="A9" s="9" t="s">
        <v>10934</v>
      </c>
      <c r="B9" s="31">
        <v>1292678.0300000012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EB6E5-4934-49D3-B625-9C875587CB36}">
  <dimension ref="A2:N16"/>
  <sheetViews>
    <sheetView zoomScale="63" workbookViewId="0">
      <selection activeCell="F28" sqref="F28"/>
    </sheetView>
  </sheetViews>
  <sheetFormatPr defaultRowHeight="14.5" x14ac:dyDescent="0.35"/>
  <cols>
    <col min="1" max="1" width="13.6328125" bestFit="1" customWidth="1"/>
    <col min="2" max="2" width="12.08984375" bestFit="1" customWidth="1"/>
    <col min="3" max="3" width="3.7265625" customWidth="1"/>
    <col min="4" max="4" width="13.6328125" bestFit="1" customWidth="1"/>
    <col min="5" max="5" width="12.08984375" bestFit="1" customWidth="1"/>
    <col min="6" max="6" width="3.08984375" customWidth="1"/>
    <col min="7" max="7" width="13.6328125" bestFit="1" customWidth="1"/>
    <col min="8" max="8" width="14.36328125" bestFit="1" customWidth="1"/>
    <col min="9" max="9" width="3.6328125" customWidth="1"/>
    <col min="10" max="10" width="13.6328125" bestFit="1" customWidth="1"/>
    <col min="11" max="11" width="15.7265625" bestFit="1" customWidth="1"/>
    <col min="12" max="12" width="4.08984375" customWidth="1"/>
    <col min="13" max="13" width="13.6328125" bestFit="1" customWidth="1"/>
    <col min="14" max="14" width="18.08984375" bestFit="1" customWidth="1"/>
  </cols>
  <sheetData>
    <row r="2" spans="1:14" x14ac:dyDescent="0.35">
      <c r="A2" s="6" t="s">
        <v>10933</v>
      </c>
      <c r="B2" s="7" t="s">
        <v>10947</v>
      </c>
      <c r="D2" s="6" t="s">
        <v>10933</v>
      </c>
      <c r="E2" s="7" t="s">
        <v>10948</v>
      </c>
      <c r="G2" s="6" t="s">
        <v>10933</v>
      </c>
      <c r="H2" s="7" t="s">
        <v>10949</v>
      </c>
      <c r="J2" s="6" t="s">
        <v>10933</v>
      </c>
      <c r="K2" s="7" t="s">
        <v>10950</v>
      </c>
      <c r="M2" s="6" t="s">
        <v>10933</v>
      </c>
      <c r="N2" s="7" t="s">
        <v>10951</v>
      </c>
    </row>
    <row r="3" spans="1:14" x14ac:dyDescent="0.35">
      <c r="A3" s="8" t="s">
        <v>10935</v>
      </c>
      <c r="B3" s="7">
        <v>95365.937600000019</v>
      </c>
      <c r="D3" s="35" t="s">
        <v>10935</v>
      </c>
      <c r="E3" s="34">
        <v>9199.2699999999986</v>
      </c>
      <c r="G3" s="8" t="s">
        <v>10935</v>
      </c>
      <c r="H3" s="7">
        <v>1500</v>
      </c>
      <c r="J3" s="8" t="s">
        <v>10935</v>
      </c>
      <c r="K3" s="7">
        <v>387</v>
      </c>
      <c r="M3" s="8" t="s">
        <v>10935</v>
      </c>
      <c r="N3" s="7">
        <v>9.6462848596792869E-2</v>
      </c>
    </row>
    <row r="4" spans="1:14" x14ac:dyDescent="0.35">
      <c r="A4" s="8" t="s">
        <v>10936</v>
      </c>
      <c r="B4" s="7">
        <v>60172.649400000024</v>
      </c>
      <c r="D4" s="36" t="s">
        <v>10936</v>
      </c>
      <c r="E4" s="34">
        <v>10288.898699999991</v>
      </c>
      <c r="G4" s="13" t="s">
        <v>10936</v>
      </c>
      <c r="H4" s="30">
        <v>1068</v>
      </c>
      <c r="J4" s="13" t="s">
        <v>10936</v>
      </c>
      <c r="K4" s="30">
        <v>301</v>
      </c>
      <c r="M4" s="13" t="s">
        <v>10936</v>
      </c>
      <c r="N4" s="30">
        <v>0.17098962406664425</v>
      </c>
    </row>
    <row r="5" spans="1:14" x14ac:dyDescent="0.35">
      <c r="A5" s="8" t="s">
        <v>10937</v>
      </c>
      <c r="B5" s="7">
        <v>199252.98399999991</v>
      </c>
      <c r="D5" s="36" t="s">
        <v>10937</v>
      </c>
      <c r="E5" s="34">
        <v>26806.573700000015</v>
      </c>
      <c r="G5" s="13" t="s">
        <v>10937</v>
      </c>
      <c r="H5" s="30">
        <v>2491</v>
      </c>
      <c r="J5" s="13" t="s">
        <v>10937</v>
      </c>
      <c r="K5" s="30">
        <v>680</v>
      </c>
      <c r="M5" s="13" t="s">
        <v>10937</v>
      </c>
      <c r="N5" s="30">
        <v>0.13453536886554246</v>
      </c>
    </row>
    <row r="6" spans="1:14" x14ac:dyDescent="0.35">
      <c r="A6" s="8" t="s">
        <v>10938</v>
      </c>
      <c r="B6" s="7">
        <v>141851.5674</v>
      </c>
      <c r="D6" s="36" t="s">
        <v>10938</v>
      </c>
      <c r="E6" s="34">
        <v>13437.806799999998</v>
      </c>
      <c r="G6" s="13" t="s">
        <v>10938</v>
      </c>
      <c r="H6" s="30">
        <v>2441</v>
      </c>
      <c r="J6" s="13" t="s">
        <v>10938</v>
      </c>
      <c r="K6" s="30">
        <v>663</v>
      </c>
      <c r="M6" s="13" t="s">
        <v>10938</v>
      </c>
      <c r="N6" s="30">
        <v>9.4731465053942004E-2</v>
      </c>
    </row>
    <row r="7" spans="1:14" x14ac:dyDescent="0.35">
      <c r="A7" s="8" t="s">
        <v>10939</v>
      </c>
      <c r="B7" s="7">
        <v>156122.28669999994</v>
      </c>
      <c r="D7" s="36" t="s">
        <v>10939</v>
      </c>
      <c r="E7" s="34">
        <v>22308.51279999999</v>
      </c>
      <c r="G7" s="13" t="s">
        <v>10939</v>
      </c>
      <c r="H7" s="30">
        <v>2850</v>
      </c>
      <c r="J7" s="13" t="s">
        <v>10939</v>
      </c>
      <c r="K7" s="30">
        <v>750</v>
      </c>
      <c r="M7" s="13" t="s">
        <v>10939</v>
      </c>
      <c r="N7" s="30">
        <v>0.14289127626517142</v>
      </c>
    </row>
    <row r="8" spans="1:14" x14ac:dyDescent="0.35">
      <c r="A8" s="8" t="s">
        <v>10940</v>
      </c>
      <c r="B8" s="7">
        <v>147082.61130000011</v>
      </c>
      <c r="D8" s="36" t="s">
        <v>10940</v>
      </c>
      <c r="E8" s="34">
        <v>20899.334500000012</v>
      </c>
      <c r="G8" s="13" t="s">
        <v>10940</v>
      </c>
      <c r="H8" s="30">
        <v>2644</v>
      </c>
      <c r="J8" s="13" t="s">
        <v>10940</v>
      </c>
      <c r="K8" s="30">
        <v>709</v>
      </c>
      <c r="M8" s="13" t="s">
        <v>10940</v>
      </c>
      <c r="N8" s="30">
        <v>0.1420924901678027</v>
      </c>
    </row>
    <row r="9" spans="1:14" x14ac:dyDescent="0.35">
      <c r="A9" s="8" t="s">
        <v>10941</v>
      </c>
      <c r="B9" s="7">
        <v>149580.83800000031</v>
      </c>
      <c r="D9" s="36" t="s">
        <v>10941</v>
      </c>
      <c r="E9" s="34">
        <v>13535.38299999998</v>
      </c>
      <c r="G9" s="13" t="s">
        <v>10941</v>
      </c>
      <c r="H9" s="30">
        <v>2705</v>
      </c>
      <c r="J9" s="13" t="s">
        <v>10941</v>
      </c>
      <c r="K9" s="30">
        <v>708</v>
      </c>
      <c r="M9" s="13" t="s">
        <v>10941</v>
      </c>
      <c r="N9" s="30">
        <v>9.0488749635163512E-2</v>
      </c>
    </row>
    <row r="10" spans="1:14" x14ac:dyDescent="0.35">
      <c r="A10" s="8" t="s">
        <v>10942</v>
      </c>
      <c r="B10" s="7">
        <v>159589.45099999988</v>
      </c>
      <c r="D10" s="36" t="s">
        <v>10942</v>
      </c>
      <c r="E10" s="34">
        <v>21896.715399999972</v>
      </c>
      <c r="G10" s="13" t="s">
        <v>10942</v>
      </c>
      <c r="H10" s="30">
        <v>2796</v>
      </c>
      <c r="J10" s="13" t="s">
        <v>10942</v>
      </c>
      <c r="K10" s="30">
        <v>710</v>
      </c>
      <c r="M10" s="13" t="s">
        <v>10942</v>
      </c>
      <c r="N10" s="30">
        <v>0.13720653378273723</v>
      </c>
    </row>
    <row r="11" spans="1:14" x14ac:dyDescent="0.35">
      <c r="A11" s="8" t="s">
        <v>10943</v>
      </c>
      <c r="B11" s="7">
        <v>309770.09970000025</v>
      </c>
      <c r="D11" s="36" t="s">
        <v>10943</v>
      </c>
      <c r="E11" s="34">
        <v>37293.192500000034</v>
      </c>
      <c r="G11" s="13" t="s">
        <v>10943</v>
      </c>
      <c r="H11" s="30">
        <v>5073</v>
      </c>
      <c r="J11" s="13" t="s">
        <v>10943</v>
      </c>
      <c r="K11" s="30">
        <v>1386</v>
      </c>
      <c r="M11" s="13" t="s">
        <v>10943</v>
      </c>
      <c r="N11" s="30">
        <v>0.12038990379031732</v>
      </c>
    </row>
    <row r="12" spans="1:14" x14ac:dyDescent="0.35">
      <c r="A12" s="8" t="s">
        <v>10944</v>
      </c>
      <c r="B12" s="7">
        <v>197115.20170000009</v>
      </c>
      <c r="D12" s="36" t="s">
        <v>10944</v>
      </c>
      <c r="E12" s="34">
        <v>31469.663800000035</v>
      </c>
      <c r="G12" s="13" t="s">
        <v>10944</v>
      </c>
      <c r="H12" s="30">
        <v>3095</v>
      </c>
      <c r="J12" s="13" t="s">
        <v>10944</v>
      </c>
      <c r="K12" s="30">
        <v>817</v>
      </c>
      <c r="M12" s="13" t="s">
        <v>10944</v>
      </c>
      <c r="N12" s="30">
        <v>0.15965112547684351</v>
      </c>
    </row>
    <row r="13" spans="1:14" x14ac:dyDescent="0.35">
      <c r="A13" s="8" t="s">
        <v>10945</v>
      </c>
      <c r="B13" s="7">
        <v>349120.07400000008</v>
      </c>
      <c r="D13" s="36" t="s">
        <v>10945</v>
      </c>
      <c r="E13" s="34">
        <v>35825.536599999927</v>
      </c>
      <c r="G13" s="13" t="s">
        <v>10945</v>
      </c>
      <c r="H13" s="30">
        <v>5741</v>
      </c>
      <c r="J13" s="13" t="s">
        <v>10945</v>
      </c>
      <c r="K13" s="30">
        <v>1462</v>
      </c>
      <c r="M13" s="13" t="s">
        <v>10945</v>
      </c>
      <c r="N13" s="30">
        <v>0.10261666191099604</v>
      </c>
    </row>
    <row r="14" spans="1:14" x14ac:dyDescent="0.35">
      <c r="A14" s="8" t="s">
        <v>10946</v>
      </c>
      <c r="B14" s="7">
        <v>332177.15950000001</v>
      </c>
      <c r="D14" s="37" t="s">
        <v>10946</v>
      </c>
      <c r="E14" s="34">
        <v>43436.13390000003</v>
      </c>
      <c r="G14" s="13" t="s">
        <v>10946</v>
      </c>
      <c r="H14" s="30">
        <v>5469</v>
      </c>
      <c r="J14" s="13" t="s">
        <v>10946</v>
      </c>
      <c r="K14" s="30">
        <v>1421</v>
      </c>
      <c r="M14" s="13" t="s">
        <v>10946</v>
      </c>
      <c r="N14" s="30">
        <v>0.13076195234308405</v>
      </c>
    </row>
    <row r="15" spans="1:14" x14ac:dyDescent="0.35">
      <c r="A15" s="9" t="s">
        <v>10934</v>
      </c>
      <c r="B15" s="31">
        <v>2297200.8603000008</v>
      </c>
      <c r="D15" s="9" t="s">
        <v>10934</v>
      </c>
      <c r="E15" s="31">
        <v>286397.02169999998</v>
      </c>
      <c r="G15" s="9" t="s">
        <v>10934</v>
      </c>
      <c r="H15" s="31">
        <v>37873</v>
      </c>
      <c r="J15" s="9" t="s">
        <v>10934</v>
      </c>
      <c r="K15" s="31">
        <v>9994</v>
      </c>
      <c r="M15" s="9" t="s">
        <v>10934</v>
      </c>
      <c r="N15" s="31">
        <v>0.12467217240315856</v>
      </c>
    </row>
    <row r="16" spans="1:14" x14ac:dyDescent="0.35">
      <c r="B16" s="20">
        <f>GETPIVOTDATA("Sales",$A$2)</f>
        <v>2297200.8603000008</v>
      </c>
      <c r="E16" s="20">
        <f>GETPIVOTDATA("Profit",$D$2)</f>
        <v>286397.02169999998</v>
      </c>
      <c r="H16" s="21">
        <f>GETPIVOTDATA("Quantity",$G$2)</f>
        <v>37873</v>
      </c>
      <c r="K16" s="21">
        <f>GETPIVOTDATA("Order ID",$J$2)</f>
        <v>9994</v>
      </c>
      <c r="N16" s="23">
        <f>GETPIVOTDATA("Profit Matgin",$M$2)</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B1" zoomScale="66" workbookViewId="0">
      <selection activeCell="C21" sqref="C21"/>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68402-B03C-4B52-A5C8-67A1800F8EDF}">
  <dimension ref="A3:I12"/>
  <sheetViews>
    <sheetView zoomScaleNormal="100" workbookViewId="0">
      <selection activeCell="J12" sqref="J12"/>
    </sheetView>
  </sheetViews>
  <sheetFormatPr defaultRowHeight="14.5" x14ac:dyDescent="0.35"/>
  <cols>
    <col min="1" max="1" width="12.36328125" bestFit="1" customWidth="1"/>
    <col min="2" max="2" width="11.81640625" bestFit="1" customWidth="1"/>
    <col min="3" max="3" width="15.7265625" bestFit="1" customWidth="1"/>
    <col min="4" max="4" width="11.6328125" bestFit="1" customWidth="1"/>
    <col min="5" max="5" width="14.36328125" bestFit="1" customWidth="1"/>
    <col min="6" max="6" width="18.1796875" bestFit="1" customWidth="1"/>
    <col min="8" max="8" width="11.7265625" bestFit="1" customWidth="1"/>
    <col min="9" max="9" width="12.81640625" customWidth="1"/>
  </cols>
  <sheetData>
    <row r="3" spans="1:9" x14ac:dyDescent="0.35">
      <c r="A3" s="6" t="s">
        <v>10933</v>
      </c>
      <c r="B3" s="5" t="s">
        <v>10947</v>
      </c>
      <c r="C3" s="24" t="s">
        <v>10950</v>
      </c>
      <c r="D3" s="24" t="s">
        <v>10948</v>
      </c>
      <c r="E3" s="24" t="s">
        <v>10949</v>
      </c>
      <c r="F3" s="10" t="s">
        <v>10952</v>
      </c>
      <c r="H3" s="22"/>
    </row>
    <row r="4" spans="1:9" x14ac:dyDescent="0.35">
      <c r="A4" s="8">
        <v>2011</v>
      </c>
      <c r="B4" s="5">
        <v>484247.49810000096</v>
      </c>
      <c r="C4" s="24">
        <v>1993</v>
      </c>
      <c r="D4" s="24">
        <v>49543.974100000007</v>
      </c>
      <c r="E4" s="24">
        <v>7581</v>
      </c>
      <c r="F4" s="10">
        <v>0.10231126499236715</v>
      </c>
    </row>
    <row r="5" spans="1:9" x14ac:dyDescent="0.35">
      <c r="A5" s="13">
        <v>2012</v>
      </c>
      <c r="B5" s="38">
        <v>470532.50899999985</v>
      </c>
      <c r="C5" s="39">
        <v>2102</v>
      </c>
      <c r="D5" s="39">
        <v>61618.603700000051</v>
      </c>
      <c r="E5" s="39">
        <v>7979</v>
      </c>
      <c r="F5" s="40">
        <v>0.13095504034557592</v>
      </c>
    </row>
    <row r="6" spans="1:9" x14ac:dyDescent="0.35">
      <c r="A6" s="13">
        <v>2013</v>
      </c>
      <c r="B6" s="38">
        <v>608473.83000000066</v>
      </c>
      <c r="C6" s="39">
        <v>2580</v>
      </c>
      <c r="D6" s="39">
        <v>81726.930800000177</v>
      </c>
      <c r="E6" s="39">
        <v>9810</v>
      </c>
      <c r="F6" s="40">
        <v>0.13431461924993568</v>
      </c>
    </row>
    <row r="7" spans="1:9" x14ac:dyDescent="0.35">
      <c r="A7" s="25">
        <v>2014</v>
      </c>
      <c r="B7" s="41">
        <v>733947.0231999997</v>
      </c>
      <c r="C7" s="42">
        <v>3319</v>
      </c>
      <c r="D7" s="42">
        <v>93507.513099999967</v>
      </c>
      <c r="E7" s="42">
        <v>12503</v>
      </c>
      <c r="F7" s="43">
        <v>0.12740362743390987</v>
      </c>
    </row>
    <row r="8" spans="1:9" ht="17" x14ac:dyDescent="0.5">
      <c r="H8" s="14" t="s">
        <v>18</v>
      </c>
      <c r="I8" s="27">
        <f>GETPIVOTDATA("Sum of Sales",$A$3,"Year",2014)/GETPIVOTDATA("Sum of Sales",$A$3,"Year",2013)-1</f>
        <v>0.20620967905883303</v>
      </c>
    </row>
    <row r="9" spans="1:9" ht="17" x14ac:dyDescent="0.5">
      <c r="H9" s="14" t="s">
        <v>21</v>
      </c>
      <c r="I9" s="27">
        <f>GETPIVOTDATA("Sum of Profit",$A$3,"Year",2014)/GETPIVOTDATA("Sum of Profit",$A$3,"Year",2013)-1</f>
        <v>0.14414565902185772</v>
      </c>
    </row>
    <row r="10" spans="1:9" ht="17" x14ac:dyDescent="0.5">
      <c r="H10" s="14" t="s">
        <v>10954</v>
      </c>
      <c r="I10" s="27">
        <f>GETPIVOTDATA("Sum of Quantity",$A$3,"Year",2014)/GETPIVOTDATA("Sum of Quantity",$A$3,"Year",2013)-1</f>
        <v>0.27451580020387367</v>
      </c>
    </row>
    <row r="11" spans="1:9" ht="17" x14ac:dyDescent="0.5">
      <c r="A11" s="26"/>
      <c r="H11" s="14" t="s">
        <v>19</v>
      </c>
      <c r="I11" s="27">
        <f>GETPIVOTDATA("Count of Order ID",$A$3,"Year",2014)/GETPIVOTDATA("Count of Order ID",$A$3,"Year",2013)-1</f>
        <v>0.2864341085271318</v>
      </c>
    </row>
    <row r="12" spans="1:9" ht="17" x14ac:dyDescent="0.5">
      <c r="H12" s="14" t="s">
        <v>10953</v>
      </c>
      <c r="I12" s="27">
        <f>GETPIVOTDATA("Sum of Profit Margin",$A$3,"Year",2014)/GETPIVOTDATA("Sum of Profit Margin",$A$3,"Year",2013)-1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941D8-FEEE-4019-B75B-09926100B538}">
  <dimension ref="U11"/>
  <sheetViews>
    <sheetView showGridLines="0" showRowColHeaders="0" tabSelected="1" zoomScale="48" zoomScaleNormal="55" workbookViewId="0">
      <selection activeCell="AK21" sqref="AK21"/>
    </sheetView>
  </sheetViews>
  <sheetFormatPr defaultRowHeight="14.5" x14ac:dyDescent="0.35"/>
  <cols>
    <col min="1" max="16384" width="8.7265625" style="28"/>
  </cols>
  <sheetData>
    <row r="11" spans="21:21" x14ac:dyDescent="0.35">
      <c r="U11" s="2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3" zoomScaleNormal="100" workbookViewId="0">
      <selection activeCell="B1" sqref="B1"/>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55000000000000004">
      <c r="A11" s="4" t="s">
        <v>10932</v>
      </c>
      <c r="B11" s="2" t="e">
        <f>#REF!</f>
        <v>#REF!</v>
      </c>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 &amp; Slicer</vt:lpstr>
      <vt:lpstr>KPI</vt:lpstr>
      <vt:lpstr>Data</vt:lpstr>
      <vt:lpstr>KPI YoY</vt:lpstr>
      <vt:lpstr>Dashboard</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Devakant Mishra</cp:lastModifiedBy>
  <dcterms:created xsi:type="dcterms:W3CDTF">2015-06-05T18:17:20Z</dcterms:created>
  <dcterms:modified xsi:type="dcterms:W3CDTF">2026-06-30T11:27:52Z</dcterms:modified>
</cp:coreProperties>
</file>