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r\Desktop\"/>
    </mc:Choice>
  </mc:AlternateContent>
  <xr:revisionPtr revIDLastSave="0" documentId="13_ncr:1_{7B6861D0-0F03-4D77-B454-DA63A5CEDEDC}" xr6:coauthVersionLast="47" xr6:coauthVersionMax="47" xr10:uidLastSave="{00000000-0000-0000-0000-000000000000}"/>
  <bookViews>
    <workbookView xWindow="-110" yWindow="-110" windowWidth="19420" windowHeight="10300" activeTab="2" xr2:uid="{4067C752-EF6A-470B-AB9E-4FB6D9422E4D}"/>
  </bookViews>
  <sheets>
    <sheet name="Problem statement" sheetId="1" r:id="rId1"/>
    <sheet name="Data Set" sheetId="2" r:id="rId2"/>
    <sheet name="Data Analysy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3" l="1"/>
  <c r="F61" i="3" l="1"/>
  <c r="F62" i="3"/>
  <c r="F63" i="3"/>
  <c r="F64" i="3"/>
  <c r="F65" i="3"/>
  <c r="F66" i="3"/>
  <c r="F67" i="3"/>
  <c r="F68" i="3"/>
  <c r="F69" i="3"/>
  <c r="F60" i="3"/>
  <c r="E61" i="3"/>
  <c r="E62" i="3"/>
  <c r="E63" i="3"/>
  <c r="E64" i="3"/>
  <c r="E65" i="3"/>
  <c r="E66" i="3"/>
  <c r="E67" i="3"/>
  <c r="E68" i="3"/>
  <c r="E69" i="3"/>
  <c r="E60" i="3"/>
  <c r="D61" i="3"/>
  <c r="D62" i="3"/>
  <c r="D63" i="3"/>
  <c r="D64" i="3"/>
  <c r="D65" i="3"/>
  <c r="D66" i="3"/>
  <c r="D67" i="3"/>
  <c r="D68" i="3"/>
  <c r="D69" i="3"/>
  <c r="D60" i="3"/>
  <c r="J20" i="3"/>
</calcChain>
</file>

<file path=xl/sharedStrings.xml><?xml version="1.0" encoding="utf-8"?>
<sst xmlns="http://schemas.openxmlformats.org/spreadsheetml/2006/main" count="144" uniqueCount="87">
  <si>
    <t>Overview of the Problem Statement</t>
  </si>
  <si>
    <t>Dataset</t>
  </si>
  <si>
    <t>First lets look at the dataset. It is Position_Salaries.csv and can be found here</t>
  </si>
  <si>
    <t>It has 3 columns - "Position", "Level" and "Salary" and describes the approximate salary range for an employee based on what level he falls under.</t>
  </si>
  <si>
    <t>For example if an employee is a Manager - he falls in Level 4 and should get around $80,000.</t>
  </si>
  <si>
    <t>Project Objective</t>
  </si>
  <si>
    <t xml:space="preserve">Lets assume the above table is what the HR team of a company uses to determine what salary to offer to a new employee. </t>
  </si>
  <si>
    <t xml:space="preserve">For our project, let's take an example that an employee has applied for the role of a Regional Manager and has already worked as a Regional Manager for 2 years. </t>
  </si>
  <si>
    <t>So based on the table above - he falls between level 6 and level 7 - Lets say he falls under level 6.5</t>
  </si>
  <si>
    <t>We want to build a model to predict what salary we should offer this new employee.</t>
  </si>
  <si>
    <t xml:space="preserve">1. Use Linear Model and Visualise the Plot </t>
  </si>
  <si>
    <t>2. Use Polynomial Regression and Visualise the Plot Properly.</t>
  </si>
  <si>
    <t>3. Use Proper Diagonistics to show the accuracy and error of the Model</t>
  </si>
  <si>
    <t>4. Perform the task both in Excel and Python</t>
  </si>
  <si>
    <t>5. Create a Proper Presentation regarding the Use Case.</t>
  </si>
  <si>
    <t>6. Share the html of the Python Note book only.</t>
  </si>
  <si>
    <t>Position</t>
  </si>
  <si>
    <t>Level</t>
  </si>
  <si>
    <t>Salary</t>
  </si>
  <si>
    <t>Business Analyst</t>
  </si>
  <si>
    <t>Junior Consultant</t>
  </si>
  <si>
    <t>Senior Consultant</t>
  </si>
  <si>
    <t>Manager</t>
  </si>
  <si>
    <t>Country Manager</t>
  </si>
  <si>
    <t>Region Manager</t>
  </si>
  <si>
    <t>Partner</t>
  </si>
  <si>
    <t>Senior Partner</t>
  </si>
  <si>
    <t>C-level</t>
  </si>
  <si>
    <t>CEO</t>
  </si>
  <si>
    <t>Raw Data</t>
  </si>
  <si>
    <t>Data Analysyis</t>
  </si>
  <si>
    <t>?</t>
  </si>
  <si>
    <t>Level(X)</t>
  </si>
  <si>
    <t>X^2</t>
  </si>
  <si>
    <t>X^3</t>
  </si>
  <si>
    <t>Salary(y)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</si>
  <si>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</si>
  <si>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</si>
  <si>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</si>
  <si>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</si>
  <si>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</si>
  <si>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</si>
  <si>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</si>
  <si>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</si>
  <si>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</si>
  <si>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</si>
  <si>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</si>
  <si>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</si>
  <si>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</si>
  <si>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</si>
  <si>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</si>
  <si>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</si>
  <si>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</si>
  <si>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</si>
  <si>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</si>
  <si>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</si>
  <si>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</si>
  <si>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</si>
  <si>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</si>
  <si>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</si>
  <si>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</si>
  <si>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</si>
  <si>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</si>
  <si>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X^4</t>
  </si>
  <si>
    <t>For candidate of level 6.5 , Salary would be =</t>
  </si>
  <si>
    <t>Using Linear Regression Model:</t>
  </si>
  <si>
    <t>y=mx+c</t>
  </si>
  <si>
    <t xml:space="preserve">            y=</t>
  </si>
  <si>
    <t>Actual Salary</t>
  </si>
  <si>
    <t>RESIDUAL OUTPUT( for Linear Regression model)</t>
  </si>
  <si>
    <t>Intercept(C)</t>
  </si>
  <si>
    <t>X Variable 1(m)</t>
  </si>
  <si>
    <t>(Not accurate salary)</t>
  </si>
  <si>
    <t>By  using Polynomial Regression Model</t>
  </si>
  <si>
    <t>(Linear Regression)</t>
  </si>
  <si>
    <t>Intercept©</t>
  </si>
  <si>
    <t>X variable 1(m1)</t>
  </si>
  <si>
    <t>X variable 2(m2)</t>
  </si>
  <si>
    <t>X variable 3(m3)</t>
  </si>
  <si>
    <t>X variable 4(m4)</t>
  </si>
  <si>
    <t>Residual/error     =</t>
  </si>
  <si>
    <t>Actual value - Predicted Value</t>
  </si>
  <si>
    <t>Therefore Predicted Salary of New Employee he falls under 6.5 years</t>
  </si>
  <si>
    <t>According to our data set, our salary should be between level 6 and level 7 i.e,&gt;150000 and &lt;200000 (mean = 175000)</t>
  </si>
  <si>
    <t xml:space="preserve">Salary predicted through Polynomialregression is much accurate and closer to the mean. </t>
  </si>
  <si>
    <t xml:space="preserve">hence we can offer him Rs.158862.45 </t>
  </si>
  <si>
    <t>## Here R square value is more towards to one.So strength of model is too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</si>
</sst>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4" xfId="0" applyBorder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Postion Level wise 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Analysyis'!$E$3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Analysyis'!$D$4:$D$13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'Data Analysyis'!$E$4:$E$13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E-4957-A9F1-C9B5651B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49920"/>
        <c:axId val="768251168"/>
      </c:scatterChart>
      <c:valAx>
        <c:axId val="7682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51168"/>
        <c:crosses val="autoZero"/>
        <c:crossBetween val="midCat"/>
      </c:valAx>
      <c:valAx>
        <c:axId val="7682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Position</a:t>
            </a:r>
            <a:r>
              <a:rPr lang="en-IN" sz="1600" b="1" baseline="0"/>
              <a:t> wise Salary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0412037037037037"/>
          <c:w val="0.82686351706036743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Analysyis'!$D$59</c:f>
              <c:strCache>
                <c:ptCount val="1"/>
                <c:pt idx="0">
                  <c:v>X^2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Analysyis'!$C$60:$C$69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'Data Analysyis'!$D$60:$D$69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0-4D72-A537-8C2F4C3CDBC2}"/>
            </c:ext>
          </c:extLst>
        </c:ser>
        <c:ser>
          <c:idx val="1"/>
          <c:order val="1"/>
          <c:tx>
            <c:strRef>
              <c:f>'Data Analysyis'!$E$59</c:f>
              <c:strCache>
                <c:ptCount val="1"/>
                <c:pt idx="0">
                  <c:v>X^3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Analysyis'!$C$60:$C$69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'Data Analysyis'!$E$60:$E$69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0-4D72-A537-8C2F4C3CDBC2}"/>
            </c:ext>
          </c:extLst>
        </c:ser>
        <c:ser>
          <c:idx val="2"/>
          <c:order val="2"/>
          <c:tx>
            <c:strRef>
              <c:f>'Data Analysyis'!$F$59</c:f>
              <c:strCache>
                <c:ptCount val="1"/>
                <c:pt idx="0">
                  <c:v>X^4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Analysyis'!$C$60:$C$69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'Data Analysyis'!$F$60:$F$69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0-4D72-A537-8C2F4C3CDBC2}"/>
            </c:ext>
          </c:extLst>
        </c:ser>
        <c:ser>
          <c:idx val="3"/>
          <c:order val="3"/>
          <c:tx>
            <c:strRef>
              <c:f>'Data Analysyis'!$G$59</c:f>
              <c:strCache>
                <c:ptCount val="1"/>
                <c:pt idx="0">
                  <c:v>Salary(y)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Analysyis'!$C$60:$C$69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'Data Analysyis'!$G$60:$G$69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0-4D72-A537-8C2F4C3C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79792"/>
        <c:axId val="793480208"/>
      </c:scatterChart>
      <c:valAx>
        <c:axId val="7934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80208"/>
        <c:crosses val="autoZero"/>
        <c:crossBetween val="midCat"/>
      </c:valAx>
      <c:valAx>
        <c:axId val="7934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387349</xdr:colOff>
      <xdr:row>0</xdr:row>
      <xdr:rowOff>63500</xdr:rowOff>
    </xdr:from>
    <xdr:to>
      <xdr:col>13</xdr:col>
      <xdr:colOff>596900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8FFC9-C8C9-BB26-9FD1-FC3BE7717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460375</xdr:colOff>
      <xdr:row>55</xdr:row>
      <xdr:rowOff>63500</xdr:rowOff>
    </xdr:from>
    <xdr:to>
      <xdr:col>14</xdr:col>
      <xdr:colOff>66675</xdr:colOff>
      <xdr:row>69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35D412-BC9A-DABA-BD01-18E7E9C3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F15B-5E55-4A35-8D9B-CEFF4EEBDB62}">
  <dimension ref="A1:A21"/>
  <sheetViews>
    <sheetView workbookViewId="0">
      <selection activeCell="F25" sqref="F25"/>
    </sheetView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7" spans="1:1" x14ac:dyDescent="0.35">
      <c r="A7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1" spans="1:1" x14ac:dyDescent="0.35">
      <c r="A11" t="s">
        <v>7</v>
      </c>
    </row>
    <row r="12" spans="1:1" x14ac:dyDescent="0.35">
      <c r="A12" t="s">
        <v>8</v>
      </c>
    </row>
    <row r="13" spans="1:1" x14ac:dyDescent="0.35">
      <c r="A13" t="s">
        <v>9</v>
      </c>
    </row>
    <row r="16" spans="1:1" x14ac:dyDescent="0.35">
      <c r="A16" t="s">
        <v>10</v>
      </c>
    </row>
    <row r="17" spans="1:1" x14ac:dyDescent="0.35">
      <c r="A17" t="s">
        <v>11</v>
      </c>
    </row>
    <row r="18" spans="1:1" x14ac:dyDescent="0.35">
      <c r="A18" t="s">
        <v>12</v>
      </c>
    </row>
    <row r="19" spans="1:1" x14ac:dyDescent="0.35">
      <c r="A19" t="s">
        <v>13</v>
      </c>
    </row>
    <row r="20" spans="1:1" x14ac:dyDescent="0.35">
      <c r="A20" t="s">
        <v>14</v>
      </c>
    </row>
    <row r="21" spans="1:1" x14ac:dyDescent="0.35">
      <c r="A2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AD02-D239-47E5-B5D4-CD443AAF14FD}">
  <dimension ref="A2:C13"/>
  <sheetViews>
    <sheetView workbookViewId="0">
      <selection activeCell="A3" sqref="A3:C13"/>
    </sheetView>
  </sheetViews>
  <sheetFormatPr defaultRowHeight="14.5" x14ac:dyDescent="0.35"/>
  <cols>
    <col min="1" max="1" width="16.453125" customWidth="1"/>
  </cols>
  <sheetData>
    <row r="2" spans="1:3" ht="18.5" x14ac:dyDescent="0.45">
      <c r="A2" s="1" t="s">
        <v>29</v>
      </c>
    </row>
    <row r="3" spans="1:3" x14ac:dyDescent="0.35">
      <c r="A3" s="2" t="s">
        <v>16</v>
      </c>
      <c r="B3" s="2" t="s">
        <v>17</v>
      </c>
      <c r="C3" s="2" t="s">
        <v>18</v>
      </c>
    </row>
    <row r="4" spans="1:3" x14ac:dyDescent="0.35">
      <c r="A4" s="2" t="s">
        <v>19</v>
      </c>
      <c r="B4" s="2">
        <v>1</v>
      </c>
      <c r="C4" s="2">
        <v>45000</v>
      </c>
    </row>
    <row r="5" spans="1:3" x14ac:dyDescent="0.35">
      <c r="A5" s="2" t="s">
        <v>20</v>
      </c>
      <c r="B5" s="2">
        <v>2</v>
      </c>
      <c r="C5" s="2">
        <v>50000</v>
      </c>
    </row>
    <row r="6" spans="1:3" x14ac:dyDescent="0.35">
      <c r="A6" s="2" t="s">
        <v>21</v>
      </c>
      <c r="B6" s="2">
        <v>3</v>
      </c>
      <c r="C6" s="2">
        <v>60000</v>
      </c>
    </row>
    <row r="7" spans="1:3" x14ac:dyDescent="0.35">
      <c r="A7" s="2" t="s">
        <v>22</v>
      </c>
      <c r="B7" s="2">
        <v>4</v>
      </c>
      <c r="C7" s="2">
        <v>80000</v>
      </c>
    </row>
    <row r="8" spans="1:3" x14ac:dyDescent="0.35">
      <c r="A8" s="2" t="s">
        <v>23</v>
      </c>
      <c r="B8" s="2">
        <v>5</v>
      </c>
      <c r="C8" s="2">
        <v>110000</v>
      </c>
    </row>
    <row r="9" spans="1:3" x14ac:dyDescent="0.35">
      <c r="A9" s="2" t="s">
        <v>24</v>
      </c>
      <c r="B9" s="2">
        <v>6</v>
      </c>
      <c r="C9" s="2">
        <v>150000</v>
      </c>
    </row>
    <row r="10" spans="1:3" x14ac:dyDescent="0.35">
      <c r="A10" s="2" t="s">
        <v>25</v>
      </c>
      <c r="B10" s="2">
        <v>7</v>
      </c>
      <c r="C10" s="2">
        <v>200000</v>
      </c>
    </row>
    <row r="11" spans="1:3" x14ac:dyDescent="0.35">
      <c r="A11" s="2" t="s">
        <v>26</v>
      </c>
      <c r="B11" s="2">
        <v>8</v>
      </c>
      <c r="C11" s="2">
        <v>300000</v>
      </c>
    </row>
    <row r="12" spans="1:3" x14ac:dyDescent="0.35">
      <c r="A12" s="2" t="s">
        <v>27</v>
      </c>
      <c r="B12" s="2">
        <v>9</v>
      </c>
      <c r="C12" s="2">
        <v>500000</v>
      </c>
    </row>
    <row r="13" spans="1:3" x14ac:dyDescent="0.35">
      <c r="A13" s="2" t="s">
        <v>28</v>
      </c>
      <c r="B13" s="2">
        <v>10</v>
      </c>
      <c r="C13" s="2">
        <v>1000000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F218-94E8-45EC-AAC6-5C3F126A03AB}">
  <dimension ref="A2:P120"/>
  <sheetViews>
    <sheetView tabSelected="1" workbookViewId="0">
      <selection activeCell="E72" sqref="E72"/>
    </sheetView>
  </sheetViews>
  <sheetFormatPr defaultRowHeight="14.5" x14ac:dyDescent="0.35"/>
  <cols>
    <col min="1" max="1" width="12.1796875" customWidth="1"/>
    <col min="2" max="2" width="17.81640625" customWidth="1"/>
    <col min="3" max="3" width="17.26953125" customWidth="1"/>
    <col min="4" max="4" width="12.26953125" customWidth="1"/>
    <col min="5" max="5" width="11.81640625" bestFit="1" customWidth="1"/>
    <col min="6" max="6" width="11.81640625" customWidth="1"/>
    <col min="7" max="7" width="11.81640625" bestFit="1" customWidth="1"/>
    <col min="8" max="8" width="13.54296875" customWidth="1"/>
    <col min="9" max="9" width="11.81640625" customWidth="1"/>
    <col min="10" max="10" width="12.453125" bestFit="1" customWidth="1"/>
  </cols>
  <sheetData>
    <row r="2" spans="2:6" ht="18.5" x14ac:dyDescent="0.45">
      <c r="B2" s="1" t="s">
        <v>30</v>
      </c>
      <c r="C2" s="1"/>
      <c r="D2" s="1"/>
    </row>
    <row r="3" spans="2:6" x14ac:dyDescent="0.35">
      <c r="B3" s="2" t="s">
        <v>16</v>
      </c>
      <c r="C3" s="2"/>
      <c r="D3" s="2" t="s">
        <v>17</v>
      </c>
      <c r="E3" s="2" t="s">
        <v>18</v>
      </c>
    </row>
    <row r="4" spans="2:6" x14ac:dyDescent="0.35">
      <c r="B4" s="2" t="s">
        <v>19</v>
      </c>
      <c r="C4" s="2"/>
      <c r="D4" s="2">
        <v>1</v>
      </c>
      <c r="E4" s="2">
        <v>45000</v>
      </c>
    </row>
    <row r="5" spans="2:6" x14ac:dyDescent="0.35">
      <c r="B5" s="2" t="s">
        <v>20</v>
      </c>
      <c r="C5" s="2"/>
      <c r="D5" s="2">
        <v>2</v>
      </c>
      <c r="E5" s="2">
        <v>50000</v>
      </c>
    </row>
    <row r="6" spans="2:6" x14ac:dyDescent="0.35">
      <c r="B6" s="2" t="s">
        <v>21</v>
      </c>
      <c r="C6" s="2"/>
      <c r="D6" s="2">
        <v>3</v>
      </c>
      <c r="E6" s="2">
        <v>60000</v>
      </c>
    </row>
    <row r="7" spans="2:6" x14ac:dyDescent="0.35">
      <c r="B7" s="2" t="s">
        <v>22</v>
      </c>
      <c r="C7" s="2"/>
      <c r="D7" s="2">
        <v>4</v>
      </c>
      <c r="E7" s="2">
        <v>80000</v>
      </c>
    </row>
    <row r="8" spans="2:6" x14ac:dyDescent="0.35">
      <c r="B8" s="2" t="s">
        <v>23</v>
      </c>
      <c r="C8" s="2"/>
      <c r="D8" s="2">
        <v>5</v>
      </c>
      <c r="E8" s="2">
        <v>110000</v>
      </c>
    </row>
    <row r="9" spans="2:6" x14ac:dyDescent="0.35">
      <c r="B9" s="2" t="s">
        <v>24</v>
      </c>
      <c r="C9" s="2"/>
      <c r="D9" s="2">
        <v>6</v>
      </c>
      <c r="E9" s="2">
        <v>150000</v>
      </c>
    </row>
    <row r="10" spans="2:6" x14ac:dyDescent="0.35">
      <c r="B10" s="2" t="s">
        <v>25</v>
      </c>
      <c r="C10" s="2"/>
      <c r="D10" s="2">
        <v>7</v>
      </c>
      <c r="E10" s="2">
        <v>200000</v>
      </c>
    </row>
    <row r="11" spans="2:6" x14ac:dyDescent="0.35">
      <c r="B11" s="2" t="s">
        <v>26</v>
      </c>
      <c r="C11" s="2"/>
      <c r="D11" s="2">
        <v>8</v>
      </c>
      <c r="E11" s="2">
        <v>300000</v>
      </c>
    </row>
    <row r="12" spans="2:6" x14ac:dyDescent="0.35">
      <c r="B12" s="2" t="s">
        <v>27</v>
      </c>
      <c r="C12" s="2"/>
      <c r="D12" s="2">
        <v>9</v>
      </c>
      <c r="E12" s="2">
        <v>500000</v>
      </c>
    </row>
    <row r="13" spans="2:6" x14ac:dyDescent="0.35">
      <c r="B13" s="2" t="s">
        <v>28</v>
      </c>
      <c r="C13" s="2"/>
      <c r="D13" s="2">
        <v>10</v>
      </c>
      <c r="E13" s="2">
        <v>1000000</v>
      </c>
    </row>
    <row r="14" spans="2:6" x14ac:dyDescent="0.35">
      <c r="B14" s="2" t="s">
        <v>24</v>
      </c>
      <c r="C14" s="2"/>
      <c r="D14" s="2">
        <v>6.5</v>
      </c>
      <c r="E14" s="3" t="s">
        <v>31</v>
      </c>
      <c r="F14" s="5"/>
    </row>
    <row r="17" spans="2:16" x14ac:dyDescent="0.35">
      <c r="B17" s="9"/>
      <c r="C17" s="9"/>
      <c r="D17" s="9"/>
      <c r="E17" s="9"/>
      <c r="F17" s="9"/>
      <c r="G17" s="9"/>
      <c r="H17" s="9"/>
      <c r="I17" s="9" t="s">
        <v>65</v>
      </c>
      <c r="J17" s="9"/>
      <c r="K17" s="10"/>
      <c r="L17" s="9"/>
      <c r="M17" s="9"/>
      <c r="N17" s="9"/>
      <c r="O17" s="9"/>
      <c r="P17" s="9"/>
    </row>
    <row r="18" spans="2:16" x14ac:dyDescent="0.35">
      <c r="I18" s="9" t="s">
        <v>64</v>
      </c>
      <c r="J18" s="9"/>
      <c r="K18" s="9"/>
    </row>
    <row r="19" spans="2:16" x14ac:dyDescent="0.35">
      <c r="J19" t="s">
        <v>66</v>
      </c>
    </row>
    <row r="20" spans="2:16" x14ac:dyDescent="0.35">
      <c r="B20" t="s">
        <v>36</v>
      </c>
      <c r="C20" t="s">
        <v>74</v>
      </c>
      <c r="I20" t="s">
        <v>67</v>
      </c>
      <c r="J20">
        <f>D37*6.5+D36</f>
        <v>330378.78787878784</v>
      </c>
      <c r="K20" t="s">
        <v>72</v>
      </c>
    </row>
    <row r="21" spans="2:16" ht="15" thickBot="1" x14ac:dyDescent="0.4"/>
    <row r="22" spans="2:16" x14ac:dyDescent="0.35">
      <c r="B22" s="8" t="s">
        <v>37</v>
      </c>
      <c r="C22" s="8"/>
      <c r="D22" s="8"/>
    </row>
    <row r="23" spans="2:16" x14ac:dyDescent="0.35">
      <c r="B23" t="s">
        <v>38</v>
      </c>
      <c r="D23">
        <v>0.81794940747761979</v>
      </c>
    </row>
    <row r="24" spans="2:16" x14ac:dyDescent="0.35">
      <c r="B24" t="s">
        <v>39</v>
      </c>
      <c r="D24">
        <v>0.66904123319298903</v>
      </c>
    </row>
    <row r="25" spans="2:16" x14ac:dyDescent="0.35">
      <c r="B25" t="s">
        <v>40</v>
      </c>
      <c r="D25">
        <v>0.62767138734211303</v>
      </c>
    </row>
    <row r="26" spans="2:16" x14ac:dyDescent="0.35">
      <c r="B26" t="s">
        <v>41</v>
      </c>
      <c r="D26">
        <v>182674.15932432396</v>
      </c>
    </row>
    <row r="27" spans="2:16" ht="15" thickBot="1" x14ac:dyDescent="0.4">
      <c r="B27" s="6" t="s">
        <v>42</v>
      </c>
      <c r="C27" s="6"/>
      <c r="D27" s="6">
        <v>10</v>
      </c>
    </row>
    <row r="29" spans="2:16" ht="15" thickBot="1" x14ac:dyDescent="0.4">
      <c r="B29" t="s">
        <v>43</v>
      </c>
    </row>
    <row r="30" spans="2:16" x14ac:dyDescent="0.35">
      <c r="B30" s="7"/>
      <c r="C30" s="7"/>
      <c r="D30" s="7" t="s">
        <v>47</v>
      </c>
      <c r="E30" s="7" t="s">
        <v>48</v>
      </c>
      <c r="F30" s="7" t="s">
        <v>49</v>
      </c>
      <c r="G30" s="7" t="s">
        <v>50</v>
      </c>
      <c r="H30" s="7" t="s">
        <v>51</v>
      </c>
    </row>
    <row r="31" spans="2:16" x14ac:dyDescent="0.35">
      <c r="B31" t="s">
        <v>44</v>
      </c>
      <c r="D31">
        <v>1</v>
      </c>
      <c r="E31">
        <v>539663712121.21204</v>
      </c>
      <c r="F31">
        <v>539663712121.21204</v>
      </c>
      <c r="G31">
        <v>16.172195458611242</v>
      </c>
      <c r="H31">
        <v>3.8333183678230052E-3</v>
      </c>
    </row>
    <row r="32" spans="2:16" x14ac:dyDescent="0.35">
      <c r="B32" t="s">
        <v>45</v>
      </c>
      <c r="D32">
        <v>8</v>
      </c>
      <c r="E32">
        <v>266958787878.78796</v>
      </c>
      <c r="F32">
        <v>33369848484.848495</v>
      </c>
    </row>
    <row r="33" spans="2:11" ht="15" thickBot="1" x14ac:dyDescent="0.4">
      <c r="B33" s="6" t="s">
        <v>46</v>
      </c>
      <c r="C33" s="6"/>
      <c r="D33" s="6">
        <v>9</v>
      </c>
      <c r="E33" s="6">
        <v>806622500000</v>
      </c>
      <c r="F33" s="6"/>
      <c r="G33" s="6"/>
      <c r="H33" s="6"/>
    </row>
    <row r="34" spans="2:11" ht="15" thickBot="1" x14ac:dyDescent="0.4"/>
    <row r="35" spans="2:11" x14ac:dyDescent="0.35">
      <c r="B35" s="7"/>
      <c r="C35" s="7"/>
      <c r="D35" s="7" t="s">
        <v>52</v>
      </c>
      <c r="E35" s="7" t="s">
        <v>41</v>
      </c>
      <c r="F35" s="7" t="s">
        <v>53</v>
      </c>
      <c r="G35" s="7" t="s">
        <v>54</v>
      </c>
      <c r="H35" s="7" t="s">
        <v>55</v>
      </c>
      <c r="I35" s="7" t="s">
        <v>56</v>
      </c>
      <c r="J35" s="7" t="s">
        <v>57</v>
      </c>
      <c r="K35" s="7" t="s">
        <v>58</v>
      </c>
    </row>
    <row r="36" spans="2:11" x14ac:dyDescent="0.35">
      <c r="B36" t="s">
        <v>70</v>
      </c>
      <c r="D36">
        <v>-195333.33333333337</v>
      </c>
      <c r="E36">
        <v>124790.20778729381</v>
      </c>
      <c r="F36">
        <v>-1.5652937581952027</v>
      </c>
      <c r="G36">
        <v>0.15614574137453302</v>
      </c>
      <c r="H36">
        <v>-483100.06852382014</v>
      </c>
      <c r="I36">
        <v>92433.401857153396</v>
      </c>
      <c r="J36">
        <v>-483100.06852382014</v>
      </c>
      <c r="K36">
        <v>92433.401857153396</v>
      </c>
    </row>
    <row r="37" spans="2:11" ht="15" thickBot="1" x14ac:dyDescent="0.4">
      <c r="B37" s="6" t="s">
        <v>71</v>
      </c>
      <c r="C37" s="6"/>
      <c r="D37" s="6">
        <v>80878.787878787887</v>
      </c>
      <c r="E37" s="6">
        <v>20111.763024100041</v>
      </c>
      <c r="F37" s="6">
        <v>4.0214668292317475</v>
      </c>
      <c r="G37" s="6">
        <v>3.8333183678230021E-3</v>
      </c>
      <c r="H37" s="6">
        <v>34500.979178966925</v>
      </c>
      <c r="I37" s="6">
        <v>127256.59657860885</v>
      </c>
      <c r="J37" s="6">
        <v>34500.979178966925</v>
      </c>
      <c r="K37" s="6">
        <v>127256.59657860885</v>
      </c>
    </row>
    <row r="41" spans="2:11" x14ac:dyDescent="0.35">
      <c r="B41" t="s">
        <v>69</v>
      </c>
    </row>
    <row r="42" spans="2:11" ht="15" thickBot="1" x14ac:dyDescent="0.4"/>
    <row r="43" spans="2:11" x14ac:dyDescent="0.35">
      <c r="B43" s="4" t="s">
        <v>60</v>
      </c>
      <c r="C43" s="7" t="s">
        <v>68</v>
      </c>
      <c r="D43" s="7" t="s">
        <v>61</v>
      </c>
      <c r="E43" s="7" t="s">
        <v>62</v>
      </c>
    </row>
    <row r="44" spans="2:11" x14ac:dyDescent="0.35">
      <c r="B44" s="2">
        <v>1</v>
      </c>
      <c r="C44" s="11">
        <v>45000</v>
      </c>
      <c r="D44">
        <v>-114454.54545454548</v>
      </c>
      <c r="E44">
        <v>159454.54545454547</v>
      </c>
    </row>
    <row r="45" spans="2:11" x14ac:dyDescent="0.35">
      <c r="B45" s="2">
        <v>2</v>
      </c>
      <c r="C45" s="11">
        <v>50000</v>
      </c>
      <c r="D45">
        <v>-33575.757575757598</v>
      </c>
      <c r="E45">
        <v>83575.757575757598</v>
      </c>
    </row>
    <row r="46" spans="2:11" x14ac:dyDescent="0.35">
      <c r="B46" s="2">
        <v>3</v>
      </c>
      <c r="C46" s="11">
        <v>60000</v>
      </c>
      <c r="D46">
        <v>47303.030303030275</v>
      </c>
      <c r="E46">
        <v>12696.969696969725</v>
      </c>
    </row>
    <row r="47" spans="2:11" x14ac:dyDescent="0.35">
      <c r="B47" s="2">
        <v>4</v>
      </c>
      <c r="C47" s="11">
        <v>80000</v>
      </c>
      <c r="D47">
        <v>128181.81818181818</v>
      </c>
      <c r="E47">
        <v>-48181.818181818177</v>
      </c>
    </row>
    <row r="48" spans="2:11" x14ac:dyDescent="0.35">
      <c r="B48" s="2">
        <v>5</v>
      </c>
      <c r="C48" s="11">
        <v>110000</v>
      </c>
      <c r="D48">
        <v>209060.60606060608</v>
      </c>
      <c r="E48">
        <v>-99060.606060606078</v>
      </c>
    </row>
    <row r="49" spans="2:7" x14ac:dyDescent="0.35">
      <c r="B49" s="2">
        <v>6</v>
      </c>
      <c r="C49" s="11">
        <v>150000</v>
      </c>
      <c r="D49">
        <v>289939.39393939392</v>
      </c>
      <c r="E49">
        <v>-139939.39393939392</v>
      </c>
    </row>
    <row r="50" spans="2:7" x14ac:dyDescent="0.35">
      <c r="B50" s="2">
        <v>7</v>
      </c>
      <c r="C50" s="11">
        <v>200000</v>
      </c>
      <c r="D50">
        <v>370818.18181818188</v>
      </c>
      <c r="E50">
        <v>-170818.18181818188</v>
      </c>
    </row>
    <row r="51" spans="2:7" x14ac:dyDescent="0.35">
      <c r="B51" s="2">
        <v>8</v>
      </c>
      <c r="C51" s="11">
        <v>300000</v>
      </c>
      <c r="D51">
        <v>451696.96969696973</v>
      </c>
      <c r="E51">
        <v>-151696.96969696973</v>
      </c>
    </row>
    <row r="52" spans="2:7" x14ac:dyDescent="0.35">
      <c r="B52" s="2">
        <v>9</v>
      </c>
      <c r="C52" s="11">
        <v>500000</v>
      </c>
      <c r="D52">
        <v>532575.75757575757</v>
      </c>
      <c r="E52">
        <v>-32575.757575757569</v>
      </c>
    </row>
    <row r="53" spans="2:7" ht="15" thickBot="1" x14ac:dyDescent="0.4">
      <c r="B53" s="2">
        <v>10</v>
      </c>
      <c r="C53" s="11">
        <v>1000000</v>
      </c>
      <c r="D53" s="6">
        <v>613454.54545454553</v>
      </c>
      <c r="E53" s="6">
        <v>386545.45454545447</v>
      </c>
    </row>
    <row r="54" spans="2:7" x14ac:dyDescent="0.35">
      <c r="B54" t="s">
        <v>59</v>
      </c>
    </row>
    <row r="57" spans="2:7" ht="21" x14ac:dyDescent="0.5">
      <c r="B57" s="12" t="s">
        <v>73</v>
      </c>
      <c r="C57" s="12"/>
      <c r="D57" s="13"/>
    </row>
    <row r="59" spans="2:7" x14ac:dyDescent="0.35">
      <c r="B59" s="2" t="s">
        <v>16</v>
      </c>
      <c r="C59" s="2" t="s">
        <v>32</v>
      </c>
      <c r="D59" s="2" t="s">
        <v>33</v>
      </c>
      <c r="E59" s="2" t="s">
        <v>34</v>
      </c>
      <c r="F59" s="2" t="s">
        <v>63</v>
      </c>
      <c r="G59" s="2" t="s">
        <v>35</v>
      </c>
    </row>
    <row r="60" spans="2:7" x14ac:dyDescent="0.35">
      <c r="B60" s="2" t="s">
        <v>19</v>
      </c>
      <c r="C60" s="2">
        <v>1</v>
      </c>
      <c r="D60" s="2">
        <f>C60*C60</f>
        <v>1</v>
      </c>
      <c r="E60" s="2">
        <f>C60*C60*C60</f>
        <v>1</v>
      </c>
      <c r="F60" s="2">
        <f>C60*C60*C60*C60</f>
        <v>1</v>
      </c>
      <c r="G60" s="2">
        <v>45000</v>
      </c>
    </row>
    <row r="61" spans="2:7" x14ac:dyDescent="0.35">
      <c r="B61" s="2" t="s">
        <v>20</v>
      </c>
      <c r="C61" s="2">
        <v>2</v>
      </c>
      <c r="D61" s="2">
        <f t="shared" ref="D61:D69" si="0">C61*C61</f>
        <v>4</v>
      </c>
      <c r="E61" s="2">
        <f t="shared" ref="E61:E69" si="1">C61*C61*C61</f>
        <v>8</v>
      </c>
      <c r="F61" s="2">
        <f t="shared" ref="F61:F69" si="2">C61*C61*C61*C61</f>
        <v>16</v>
      </c>
      <c r="G61" s="2">
        <v>50000</v>
      </c>
    </row>
    <row r="62" spans="2:7" x14ac:dyDescent="0.35">
      <c r="B62" s="2" t="s">
        <v>21</v>
      </c>
      <c r="C62" s="2">
        <v>3</v>
      </c>
      <c r="D62" s="2">
        <f t="shared" si="0"/>
        <v>9</v>
      </c>
      <c r="E62" s="2">
        <f t="shared" si="1"/>
        <v>27</v>
      </c>
      <c r="F62" s="2">
        <f t="shared" si="2"/>
        <v>81</v>
      </c>
      <c r="G62" s="2">
        <v>60000</v>
      </c>
    </row>
    <row r="63" spans="2:7" x14ac:dyDescent="0.35">
      <c r="B63" s="2" t="s">
        <v>22</v>
      </c>
      <c r="C63" s="2">
        <v>4</v>
      </c>
      <c r="D63" s="2">
        <f t="shared" si="0"/>
        <v>16</v>
      </c>
      <c r="E63" s="2">
        <f t="shared" si="1"/>
        <v>64</v>
      </c>
      <c r="F63" s="2">
        <f t="shared" si="2"/>
        <v>256</v>
      </c>
      <c r="G63" s="2">
        <v>80000</v>
      </c>
    </row>
    <row r="64" spans="2:7" x14ac:dyDescent="0.35">
      <c r="B64" s="2" t="s">
        <v>23</v>
      </c>
      <c r="C64" s="2">
        <v>5</v>
      </c>
      <c r="D64" s="2">
        <f t="shared" si="0"/>
        <v>25</v>
      </c>
      <c r="E64" s="2">
        <f t="shared" si="1"/>
        <v>125</v>
      </c>
      <c r="F64" s="2">
        <f t="shared" si="2"/>
        <v>625</v>
      </c>
      <c r="G64" s="2">
        <v>110000</v>
      </c>
    </row>
    <row r="65" spans="2:7" x14ac:dyDescent="0.35">
      <c r="B65" s="2" t="s">
        <v>24</v>
      </c>
      <c r="C65" s="2">
        <v>6</v>
      </c>
      <c r="D65" s="2">
        <f t="shared" si="0"/>
        <v>36</v>
      </c>
      <c r="E65" s="2">
        <f t="shared" si="1"/>
        <v>216</v>
      </c>
      <c r="F65" s="2">
        <f t="shared" si="2"/>
        <v>1296</v>
      </c>
      <c r="G65" s="2">
        <v>150000</v>
      </c>
    </row>
    <row r="66" spans="2:7" x14ac:dyDescent="0.35">
      <c r="B66" s="2" t="s">
        <v>25</v>
      </c>
      <c r="C66" s="2">
        <v>7</v>
      </c>
      <c r="D66" s="2">
        <f t="shared" si="0"/>
        <v>49</v>
      </c>
      <c r="E66" s="2">
        <f t="shared" si="1"/>
        <v>343</v>
      </c>
      <c r="F66" s="2">
        <f t="shared" si="2"/>
        <v>2401</v>
      </c>
      <c r="G66" s="2">
        <v>200000</v>
      </c>
    </row>
    <row r="67" spans="2:7" x14ac:dyDescent="0.35">
      <c r="B67" s="2" t="s">
        <v>26</v>
      </c>
      <c r="C67" s="2">
        <v>8</v>
      </c>
      <c r="D67" s="2">
        <f t="shared" si="0"/>
        <v>64</v>
      </c>
      <c r="E67" s="2">
        <f t="shared" si="1"/>
        <v>512</v>
      </c>
      <c r="F67" s="2">
        <f t="shared" si="2"/>
        <v>4096</v>
      </c>
      <c r="G67" s="2">
        <v>300000</v>
      </c>
    </row>
    <row r="68" spans="2:7" x14ac:dyDescent="0.35">
      <c r="B68" s="2" t="s">
        <v>27</v>
      </c>
      <c r="C68" s="2">
        <v>9</v>
      </c>
      <c r="D68" s="2">
        <f t="shared" si="0"/>
        <v>81</v>
      </c>
      <c r="E68" s="2">
        <f t="shared" si="1"/>
        <v>729</v>
      </c>
      <c r="F68" s="2">
        <f t="shared" si="2"/>
        <v>6561</v>
      </c>
      <c r="G68" s="2">
        <v>500000</v>
      </c>
    </row>
    <row r="69" spans="2:7" x14ac:dyDescent="0.35">
      <c r="B69" s="2" t="s">
        <v>28</v>
      </c>
      <c r="C69" s="2">
        <v>10</v>
      </c>
      <c r="D69" s="2">
        <f t="shared" si="0"/>
        <v>100</v>
      </c>
      <c r="E69" s="2">
        <f t="shared" si="1"/>
        <v>1000</v>
      </c>
      <c r="F69" s="2">
        <f t="shared" si="2"/>
        <v>10000</v>
      </c>
      <c r="G69" s="2">
        <v>1000000</v>
      </c>
    </row>
    <row r="72" spans="2:7" x14ac:dyDescent="0.35">
      <c r="B72" t="s">
        <v>36</v>
      </c>
    </row>
    <row r="73" spans="2:7" ht="15" thickBot="1" x14ac:dyDescent="0.4"/>
    <row r="74" spans="2:7" x14ac:dyDescent="0.35">
      <c r="B74" s="8" t="s">
        <v>37</v>
      </c>
      <c r="C74" s="8"/>
    </row>
    <row r="75" spans="2:7" x14ac:dyDescent="0.35">
      <c r="B75" t="s">
        <v>38</v>
      </c>
      <c r="C75">
        <v>0.99869529345574726</v>
      </c>
    </row>
    <row r="76" spans="2:7" x14ac:dyDescent="0.35">
      <c r="B76" t="s">
        <v>39</v>
      </c>
      <c r="C76" s="16">
        <v>0.99739228917066114</v>
      </c>
      <c r="E76" t="s">
        <v>86</v>
      </c>
    </row>
    <row r="77" spans="2:7" x14ac:dyDescent="0.35">
      <c r="B77" t="s">
        <v>40</v>
      </c>
      <c r="C77">
        <v>0.99530612050719003</v>
      </c>
    </row>
    <row r="78" spans="2:7" x14ac:dyDescent="0.35">
      <c r="B78" t="s">
        <v>41</v>
      </c>
      <c r="C78">
        <v>20510.671507477804</v>
      </c>
    </row>
    <row r="79" spans="2:7" ht="15" thickBot="1" x14ac:dyDescent="0.4">
      <c r="B79" s="6" t="s">
        <v>42</v>
      </c>
      <c r="C79" s="6">
        <v>10</v>
      </c>
    </row>
    <row r="81" spans="2:10" ht="15" thickBot="1" x14ac:dyDescent="0.4">
      <c r="B81" t="s">
        <v>43</v>
      </c>
    </row>
    <row r="82" spans="2:10" x14ac:dyDescent="0.35">
      <c r="B82" s="7"/>
      <c r="C82" s="7" t="s">
        <v>47</v>
      </c>
      <c r="D82" s="7" t="s">
        <v>48</v>
      </c>
      <c r="E82" s="7" t="s">
        <v>49</v>
      </c>
      <c r="F82" s="7" t="s">
        <v>50</v>
      </c>
      <c r="G82" s="7" t="s">
        <v>51</v>
      </c>
    </row>
    <row r="83" spans="2:10" x14ac:dyDescent="0.35">
      <c r="B83" t="s">
        <v>44</v>
      </c>
      <c r="C83">
        <v>4</v>
      </c>
      <c r="D83">
        <v>804519061771.56165</v>
      </c>
      <c r="E83">
        <v>201129765442.89041</v>
      </c>
      <c r="F83">
        <v>478.09762778776388</v>
      </c>
      <c r="G83">
        <v>1.2131288402379746E-6</v>
      </c>
    </row>
    <row r="84" spans="2:10" x14ac:dyDescent="0.35">
      <c r="B84" t="s">
        <v>45</v>
      </c>
      <c r="C84">
        <v>5</v>
      </c>
      <c r="D84">
        <v>2103438228.4383087</v>
      </c>
      <c r="E84">
        <v>420687645.68766177</v>
      </c>
    </row>
    <row r="85" spans="2:10" ht="15" thickBot="1" x14ac:dyDescent="0.4">
      <c r="B85" s="6" t="s">
        <v>46</v>
      </c>
      <c r="C85" s="6">
        <v>9</v>
      </c>
      <c r="D85" s="6">
        <v>806622500000</v>
      </c>
      <c r="E85" s="6"/>
      <c r="F85" s="6"/>
      <c r="G85" s="6"/>
    </row>
    <row r="86" spans="2:10" ht="15" thickBot="1" x14ac:dyDescent="0.4"/>
    <row r="87" spans="2:10" x14ac:dyDescent="0.35">
      <c r="B87" s="7"/>
      <c r="C87" s="7" t="s">
        <v>52</v>
      </c>
      <c r="D87" s="7" t="s">
        <v>41</v>
      </c>
      <c r="E87" s="7" t="s">
        <v>53</v>
      </c>
      <c r="F87" s="7" t="s">
        <v>54</v>
      </c>
      <c r="G87" s="7" t="s">
        <v>55</v>
      </c>
      <c r="H87" s="7" t="s">
        <v>56</v>
      </c>
      <c r="I87" s="7" t="s">
        <v>57</v>
      </c>
      <c r="J87" s="7" t="s">
        <v>58</v>
      </c>
    </row>
    <row r="88" spans="2:10" x14ac:dyDescent="0.35">
      <c r="B88" t="s">
        <v>75</v>
      </c>
      <c r="C88">
        <v>184166.66666665906</v>
      </c>
      <c r="D88">
        <v>67768.036704317215</v>
      </c>
      <c r="E88">
        <v>2.7176036908108712</v>
      </c>
      <c r="F88">
        <v>4.1894462771263158E-2</v>
      </c>
      <c r="G88">
        <v>9963.3824778061535</v>
      </c>
      <c r="H88">
        <v>358369.95085551194</v>
      </c>
      <c r="I88">
        <v>9963.3824778061535</v>
      </c>
      <c r="J88">
        <v>358369.95085551194</v>
      </c>
    </row>
    <row r="89" spans="2:10" x14ac:dyDescent="0.35">
      <c r="B89" t="s">
        <v>76</v>
      </c>
      <c r="C89">
        <v>-211002.33100232159</v>
      </c>
      <c r="D89">
        <v>76382.166832509887</v>
      </c>
      <c r="E89">
        <v>-2.7624554232011453</v>
      </c>
      <c r="F89">
        <v>3.97188547359624E-2</v>
      </c>
      <c r="G89">
        <v>-407348.94162851409</v>
      </c>
      <c r="H89">
        <v>-14655.720376129058</v>
      </c>
      <c r="I89">
        <v>-407348.94162851409</v>
      </c>
      <c r="J89">
        <v>-14655.720376129058</v>
      </c>
    </row>
    <row r="90" spans="2:10" x14ac:dyDescent="0.35">
      <c r="B90" t="s">
        <v>77</v>
      </c>
      <c r="C90">
        <v>94765.442890439677</v>
      </c>
      <c r="D90">
        <v>26454.172740564147</v>
      </c>
      <c r="E90">
        <v>3.582249341901695</v>
      </c>
      <c r="F90">
        <v>1.5837168497395627E-2</v>
      </c>
      <c r="G90">
        <v>26762.826966760127</v>
      </c>
      <c r="H90">
        <v>162768.05881411923</v>
      </c>
      <c r="I90">
        <v>26762.826966760127</v>
      </c>
      <c r="J90">
        <v>162768.05881411923</v>
      </c>
    </row>
    <row r="91" spans="2:10" x14ac:dyDescent="0.35">
      <c r="B91" t="s">
        <v>78</v>
      </c>
      <c r="C91">
        <v>-15463.286713286298</v>
      </c>
      <c r="D91">
        <v>3534.9886303393109</v>
      </c>
      <c r="E91">
        <v>-4.3743526020342625</v>
      </c>
      <c r="F91">
        <v>7.1926126488972217E-3</v>
      </c>
      <c r="G91">
        <v>-24550.264275617425</v>
      </c>
      <c r="H91">
        <v>-6376.3091509551687</v>
      </c>
      <c r="I91">
        <v>-24550.264275617425</v>
      </c>
      <c r="J91">
        <v>-6376.3091509551687</v>
      </c>
    </row>
    <row r="92" spans="2:10" ht="15" thickBot="1" x14ac:dyDescent="0.4">
      <c r="B92" s="6" t="s">
        <v>79</v>
      </c>
      <c r="C92" s="6">
        <v>890.15151515149694</v>
      </c>
      <c r="D92" s="6">
        <v>159.803254908068</v>
      </c>
      <c r="E92" s="6">
        <v>5.5702965228310619</v>
      </c>
      <c r="F92" s="6">
        <v>2.5676632915938389E-3</v>
      </c>
      <c r="G92" s="6">
        <v>479.36417080925753</v>
      </c>
      <c r="H92" s="6">
        <v>1300.9388594937363</v>
      </c>
      <c r="I92" s="6">
        <v>479.36417080925753</v>
      </c>
      <c r="J92" s="6">
        <v>1300.9388594937363</v>
      </c>
    </row>
    <row r="96" spans="2:10" x14ac:dyDescent="0.35">
      <c r="B96" t="s">
        <v>59</v>
      </c>
    </row>
    <row r="97" spans="1:4" ht="15" thickBot="1" x14ac:dyDescent="0.4"/>
    <row r="98" spans="1:4" x14ac:dyDescent="0.35">
      <c r="A98" s="2" t="s">
        <v>35</v>
      </c>
      <c r="B98" s="7" t="s">
        <v>60</v>
      </c>
      <c r="C98" s="7" t="s">
        <v>61</v>
      </c>
      <c r="D98" s="7" t="s">
        <v>62</v>
      </c>
    </row>
    <row r="99" spans="1:4" x14ac:dyDescent="0.35">
      <c r="A99" s="2">
        <v>45000</v>
      </c>
      <c r="B99">
        <v>1</v>
      </c>
      <c r="C99">
        <v>53356.643356642351</v>
      </c>
      <c r="D99">
        <v>-8356.6433566423511</v>
      </c>
    </row>
    <row r="100" spans="1:4" x14ac:dyDescent="0.35">
      <c r="A100" s="2">
        <v>50000</v>
      </c>
      <c r="B100">
        <v>2</v>
      </c>
      <c r="C100">
        <v>31759.906759908161</v>
      </c>
      <c r="D100">
        <v>18240.093240091839</v>
      </c>
    </row>
    <row r="101" spans="1:4" x14ac:dyDescent="0.35">
      <c r="A101" s="2">
        <v>60000</v>
      </c>
      <c r="B101">
        <v>3</v>
      </c>
      <c r="C101">
        <v>58642.191142192576</v>
      </c>
      <c r="D101">
        <v>1357.8088578074239</v>
      </c>
    </row>
    <row r="102" spans="1:4" x14ac:dyDescent="0.35">
      <c r="A102" s="2">
        <v>80000</v>
      </c>
      <c r="B102">
        <v>4</v>
      </c>
      <c r="C102">
        <v>94632.867132867716</v>
      </c>
      <c r="D102">
        <v>-14632.867132867716</v>
      </c>
    </row>
    <row r="103" spans="1:4" x14ac:dyDescent="0.35">
      <c r="A103" s="2">
        <v>110000</v>
      </c>
      <c r="B103">
        <v>5</v>
      </c>
      <c r="C103">
        <v>121724.9417249416</v>
      </c>
      <c r="D103">
        <v>-11724.9417249416</v>
      </c>
    </row>
    <row r="104" spans="1:4" x14ac:dyDescent="0.35">
      <c r="A104" s="2">
        <v>150000</v>
      </c>
      <c r="B104">
        <v>6</v>
      </c>
      <c r="C104">
        <v>143275.05827505747</v>
      </c>
      <c r="D104">
        <v>6724.9417249425314</v>
      </c>
    </row>
    <row r="105" spans="1:4" x14ac:dyDescent="0.35">
      <c r="A105" s="2">
        <v>200000</v>
      </c>
      <c r="B105">
        <v>7</v>
      </c>
      <c r="C105">
        <v>184003.49650349654</v>
      </c>
      <c r="D105">
        <v>15996.503496503457</v>
      </c>
    </row>
    <row r="106" spans="1:4" x14ac:dyDescent="0.35">
      <c r="A106" s="2">
        <v>300000</v>
      </c>
      <c r="B106">
        <v>8</v>
      </c>
      <c r="C106">
        <v>289994.17249417258</v>
      </c>
      <c r="D106">
        <v>10005.827505827416</v>
      </c>
    </row>
    <row r="107" spans="1:4" x14ac:dyDescent="0.35">
      <c r="A107" s="2">
        <v>500000</v>
      </c>
      <c r="B107">
        <v>9</v>
      </c>
      <c r="C107">
        <v>528694.63869464025</v>
      </c>
      <c r="D107">
        <v>-28694.638694640249</v>
      </c>
    </row>
    <row r="108" spans="1:4" ht="15" thickBot="1" x14ac:dyDescent="0.4">
      <c r="A108" s="2">
        <v>1000000</v>
      </c>
      <c r="B108" s="6">
        <v>10</v>
      </c>
      <c r="C108" s="6">
        <v>988916.08391608391</v>
      </c>
      <c r="D108" s="6">
        <v>11083.91608391609</v>
      </c>
    </row>
    <row r="111" spans="1:4" x14ac:dyDescent="0.35">
      <c r="B111" t="s">
        <v>80</v>
      </c>
      <c r="C111" t="s">
        <v>81</v>
      </c>
    </row>
    <row r="113" spans="1:3" x14ac:dyDescent="0.35">
      <c r="B113" t="s">
        <v>82</v>
      </c>
    </row>
    <row r="115" spans="1:3" x14ac:dyDescent="0.35">
      <c r="B115" s="14" t="s">
        <v>32</v>
      </c>
      <c r="C115" t="s">
        <v>18</v>
      </c>
    </row>
    <row r="116" spans="1:3" x14ac:dyDescent="0.35">
      <c r="B116" s="14">
        <v>6.5</v>
      </c>
      <c r="C116" s="15">
        <f>C92*(6.5)^4+C91*(6.5)^3+C90*(6.5)^2+C89*6.5+C88</f>
        <v>158862.45265151421</v>
      </c>
    </row>
    <row r="118" spans="1:3" x14ac:dyDescent="0.35">
      <c r="A118" t="s">
        <v>83</v>
      </c>
    </row>
    <row r="119" spans="1:3" x14ac:dyDescent="0.35">
      <c r="A119" t="s">
        <v>84</v>
      </c>
    </row>
    <row r="120" spans="1:3" x14ac:dyDescent="0.35">
      <c r="A120" t="s">
        <v>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statement</vt:lpstr>
      <vt:lpstr>Data Set</vt:lpstr>
      <vt:lpstr>Data Analysyis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devar</dc:creator>
  <cp:lastModifiedBy>devar</cp:lastModifiedBy>
  <dcterms:created xsi:type="dcterms:W3CDTF">2023-02-12T05:56:56Z</dcterms:created>
  <dcterms:modified xsi:type="dcterms:W3CDTF">2023-02-22T07:18:28Z</dcterms:modified>
</cp:coreProperties>
</file>