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<sst xmlns="http://schemas.openxmlformats.org/spreadsheetml/2006/main" count="238" uniqueCount="155">
  <si>
    <t xml:space="preserve">ALL SECTOR WISE % &amp; NET CHANGE (FREEZ ON TOP ROW) Including India Vix-(NO OF ADVANCE/DECLINE)</t>
  </si>
  <si>
    <t xml:space="preserve">DASHBOARD</t>
  </si>
  <si>
    <t xml:space="preserve">TRADING</t>
  </si>
  <si>
    <t xml:space="preserve">S.No (Show in different Colour/Font)</t>
  </si>
  <si>
    <t xml:space="preserve">+-</t>
  </si>
  <si>
    <t xml:space="preserve">%</t>
  </si>
  <si>
    <t xml:space="preserve">Straddle LTP</t>
  </si>
  <si>
    <t xml:space="preserve">Sector</t>
  </si>
  <si>
    <t xml:space="preserve">Symbol</t>
  </si>
  <si>
    <t xml:space="preserve">LTP</t>
  </si>
  <si>
    <t xml:space="preserve">% Change</t>
  </si>
  <si>
    <t xml:space="preserve">Net Change</t>
  </si>
  <si>
    <t xml:space="preserve">Avg Daily Stock Movement in % (Show in Different Font/Colour)</t>
  </si>
  <si>
    <t xml:space="preserve">Trend</t>
  </si>
  <si>
    <t xml:space="preserve">Resistance</t>
  </si>
  <si>
    <t xml:space="preserve">Support</t>
  </si>
  <si>
    <t xml:space="preserve">SECTOR (No wise)</t>
  </si>
  <si>
    <t xml:space="preserve">CE Distance</t>
  </si>
  <si>
    <t xml:space="preserve">Strike</t>
  </si>
  <si>
    <t xml:space="preserve">Bid LTP</t>
  </si>
  <si>
    <t xml:space="preserve">Ask LTP</t>
  </si>
  <si>
    <t xml:space="preserve">SL</t>
  </si>
  <si>
    <t xml:space="preserve">CE Theta</t>
  </si>
  <si>
    <t xml:space="preserve">PE Distacne</t>
  </si>
  <si>
    <t xml:space="preserve">PE Theta</t>
  </si>
  <si>
    <t xml:space="preserve">Overall MTM</t>
  </si>
  <si>
    <t xml:space="preserve">Trailing Profit</t>
  </si>
  <si>
    <t xml:space="preserve">Total Theta</t>
  </si>
  <si>
    <t xml:space="preserve">IC/IBF/Straddle/Ratio/Butterfly</t>
  </si>
  <si>
    <t xml:space="preserve">Gap</t>
  </si>
  <si>
    <t xml:space="preserve">No Hedge Stock List</t>
  </si>
  <si>
    <t xml:space="preserve">Total Margin</t>
  </si>
  <si>
    <t xml:space="preserve">Premium Against Margin in %</t>
  </si>
  <si>
    <t xml:space="preserve">Bid-Ask Difference Share List</t>
  </si>
  <si>
    <t xml:space="preserve">BAN</t>
  </si>
  <si>
    <t xml:space="preserve">Result</t>
  </si>
  <si>
    <t xml:space="preserve">Avg Price on Expiry</t>
  </si>
  <si>
    <t xml:space="preserve">Per Script wise Margin</t>
  </si>
  <si>
    <t xml:space="preserve">2 (10)</t>
  </si>
  <si>
    <t xml:space="preserve">SBIN</t>
  </si>
  <si>
    <t xml:space="preserve">BUYER</t>
  </si>
  <si>
    <t xml:space="preserve">VWAP</t>
  </si>
  <si>
    <t xml:space="preserve">SELLER</t>
  </si>
  <si>
    <t xml:space="preserve">CE</t>
  </si>
  <si>
    <t xml:space="preserve">C</t>
  </si>
  <si>
    <t xml:space="preserve">P</t>
  </si>
  <si>
    <t xml:space="preserve">Stock Distance 3-5-7-10-12-15%</t>
  </si>
  <si>
    <t xml:space="preserve">PE</t>
  </si>
  <si>
    <t xml:space="preserve">10,3</t>
  </si>
  <si>
    <t xml:space="preserve">Supertrend</t>
  </si>
  <si>
    <t xml:space="preserve">Positive</t>
  </si>
  <si>
    <t xml:space="preserve">EMA</t>
  </si>
  <si>
    <t xml:space="preserve">Premium</t>
  </si>
  <si>
    <t xml:space="preserve">s&gt;EMA&gt;VWAP</t>
  </si>
  <si>
    <t xml:space="preserve">15m</t>
  </si>
  <si>
    <t xml:space="preserve">Pharma</t>
  </si>
  <si>
    <t xml:space="preserve">IT</t>
  </si>
  <si>
    <t xml:space="preserve">Banking</t>
  </si>
  <si>
    <t xml:space="preserve">D</t>
  </si>
  <si>
    <t xml:space="preserve">FMCG</t>
  </si>
  <si>
    <t xml:space="preserve">CE  %  PE</t>
  </si>
  <si>
    <t xml:space="preserve">TOP No of PE &amp; CE</t>
  </si>
  <si>
    <t xml:space="preserve">Total Position</t>
  </si>
  <si>
    <t xml:space="preserve">Total CE </t>
  </si>
  <si>
    <t xml:space="preserve">Total PE</t>
  </si>
  <si>
    <t xml:space="preserve">N50/Non Nifty</t>
  </si>
  <si>
    <t xml:space="preserve">Can Highlight 50 with Different Background and Non Nifty with Different Background</t>
  </si>
  <si>
    <t xml:space="preserve">Distance</t>
  </si>
  <si>
    <t xml:space="preserve">ITC</t>
  </si>
  <si>
    <t xml:space="preserve">Divident</t>
  </si>
  <si>
    <t xml:space="preserve">Split</t>
  </si>
  <si>
    <t xml:space="preserve">Board Meeting</t>
  </si>
  <si>
    <t xml:space="preserve">Mkt Going Down</t>
  </si>
  <si>
    <t xml:space="preserve">Fund Increase/Decrease</t>
  </si>
  <si>
    <t xml:space="preserve">Result Declear Date</t>
  </si>
  <si>
    <t xml:space="preserve">Exit</t>
  </si>
  <si>
    <t xml:space="preserve">Market Trending so Sell Opposite side CE/PE as per LTP OR 120%</t>
  </si>
  <si>
    <t xml:space="preserve">Mkt Going Up</t>
  </si>
  <si>
    <t xml:space="preserve">Sell 70% PE in case of Mkt UP &amp; 125% CE in case of Mkt Down</t>
  </si>
  <si>
    <t xml:space="preserve">No Exit</t>
  </si>
  <si>
    <t xml:space="preserve">Sell Another PE</t>
  </si>
  <si>
    <t xml:space="preserve">Place Bid for buy Min profit &amp; SL in case of little loss</t>
  </si>
  <si>
    <t xml:space="preserve">F&amp;O Stock Add/Remove as per Exchange</t>
  </si>
  <si>
    <t xml:space="preserve">First Add another PE Sell then Exit Previous PE-Book Profit</t>
  </si>
  <si>
    <t xml:space="preserve">IV-Current</t>
  </si>
  <si>
    <t xml:space="preserve">IV (Increase/Decrease since last day in %)</t>
  </si>
  <si>
    <t xml:space="preserve">+- (From Straddle Selling LTP)</t>
  </si>
  <si>
    <t xml:space="preserve">% Change (From Straddle Selling LTP)</t>
  </si>
  <si>
    <t xml:space="preserve">Net Change in Straddle (From Seller)</t>
  </si>
  <si>
    <t xml:space="preserve">Straddle Seller LTP</t>
  </si>
  <si>
    <t xml:space="preserve">Straddle Buyer LTP</t>
  </si>
  <si>
    <t xml:space="preserve">Straddle Difference (Buyer-Seller)</t>
  </si>
  <si>
    <t xml:space="preserve">Straddle Difference*Lot Size</t>
  </si>
  <si>
    <t xml:space="preserve">Straddle Range from LTP</t>
  </si>
  <si>
    <t xml:space="preserve">Straddle*Lot Size</t>
  </si>
  <si>
    <t xml:space="preserve">Lot Size</t>
  </si>
  <si>
    <t xml:space="preserve"> Order Place Coloum</t>
  </si>
  <si>
    <t xml:space="preserve">Sector (Can See Stock Sector wise-Need Filter)</t>
  </si>
  <si>
    <t xml:space="preserve">News</t>
  </si>
  <si>
    <t xml:space="preserve">nse column</t>
  </si>
  <si>
    <t xml:space="preserve">PCR (Trend wise-Chart)</t>
  </si>
  <si>
    <t xml:space="preserve">Intraday Trend</t>
  </si>
  <si>
    <t xml:space="preserve">Delhivery Data (Last 30 days-Can Short Date wise)</t>
  </si>
  <si>
    <t xml:space="preserve">Resistance (Show Highest 3 Strike OI &amp; Volume)</t>
  </si>
  <si>
    <t xml:space="preserve">Support (Show Highest 3 Strike OI &amp; Volume)</t>
  </si>
  <si>
    <t xml:space="preserve">CE Premium (will put Value in Rupee &amp; in %)</t>
  </si>
  <si>
    <t xml:space="preserve">Margin per Lot</t>
  </si>
  <si>
    <t xml:space="preserve">Premium Against Margin</t>
  </si>
  <si>
    <t xml:space="preserve">PE Premium (will put Value in Rupee &amp; in %)</t>
  </si>
  <si>
    <t xml:space="preserve">PE Distance</t>
  </si>
  <si>
    <t xml:space="preserve">Lowest Value</t>
  </si>
  <si>
    <t xml:space="preserve">NOTE: In all Coloum I can short Highest to Lowest value (vice versa) &amp; Coloum reposition, can add/hide particular coloum</t>
  </si>
  <si>
    <t xml:space="preserve">Ctrl+F to find any stock instantly from entire stock list</t>
  </si>
  <si>
    <t xml:space="preserve">Straddle</t>
  </si>
  <si>
    <t xml:space="preserve">st&gt;EMA&gt;VWAP</t>
  </si>
  <si>
    <t xml:space="preserve">Can use VWMA</t>
  </si>
  <si>
    <t xml:space="preserve">UAT</t>
  </si>
  <si>
    <t xml:space="preserve">Fanvasia-Shoonya</t>
  </si>
  <si>
    <t xml:space="preserve">Last day</t>
  </si>
  <si>
    <t xml:space="preserve">Seller</t>
  </si>
  <si>
    <t xml:space="preserve">Second Last day</t>
  </si>
  <si>
    <t xml:space="preserve">Buyer</t>
  </si>
  <si>
    <t xml:space="preserve">Third last day</t>
  </si>
  <si>
    <t xml:space="preserve">Value</t>
  </si>
  <si>
    <t xml:space="preserve">Can u find out what happening in Particular Candel. Like how many Buyer Seller on particular timefram </t>
  </si>
  <si>
    <t xml:space="preserve">Like mkt in Downtrend. So </t>
  </si>
  <si>
    <t xml:space="preserve">PE Buyer is their</t>
  </si>
  <si>
    <t xml:space="preserve">CE Seller is their</t>
  </si>
  <si>
    <t xml:space="preserve">2cr</t>
  </si>
  <si>
    <t xml:space="preserve">Buyer </t>
  </si>
  <si>
    <t xml:space="preserve">PE Seller Covering Position</t>
  </si>
  <si>
    <t xml:space="preserve">1cr</t>
  </si>
  <si>
    <t xml:space="preserve">Future Seller is their</t>
  </si>
  <si>
    <t xml:space="preserve">50lac</t>
  </si>
  <si>
    <t xml:space="preserve">OI Buildup &amp; Short Position</t>
  </si>
  <si>
    <t xml:space="preserve">Volume</t>
  </si>
  <si>
    <t xml:space="preserve">Every tick Popupis coming like changing value in SL. 0 is showing in starting. Keep 1 digit higher to see 1lac value</t>
  </si>
  <si>
    <t xml:space="preserve">Any button to hide notification. But need Notification of SL &amp; TG, Trailing Exit Entry. Portofolio SL, TG etc. Related to order need it</t>
  </si>
  <si>
    <t xml:space="preserve">Hide TradeDeck and Keep Add Trade &amp; Filter coloum on same position</t>
  </si>
  <si>
    <t xml:space="preserve">Index Lowest Value Setting button on Bottom with same related button. Keep Size little small</t>
  </si>
  <si>
    <t xml:space="preserve">Can Scroll down Setting Coloum (Manage Coloum) &amp; Background visiable</t>
  </si>
  <si>
    <t xml:space="preserve">Hide Index but Refresh. It comes again. Same for Coloum Reposition</t>
  </si>
  <si>
    <t xml:space="preserve">Same Hide Show in Lowest Value. Refresh and it comes</t>
  </si>
  <si>
    <t xml:space="preserve">Index LTP Colour-Both Value putted coloum</t>
  </si>
  <si>
    <t xml:space="preserve">Space Hide in coloum all as send pic</t>
  </si>
  <si>
    <t xml:space="preserve">Chart refresh automatic</t>
  </si>
  <si>
    <t xml:space="preserve">OI &amp; Highest Volume of 3 Strike</t>
  </si>
  <si>
    <t xml:space="preserve">EMA &amp; VWAP on Chart</t>
  </si>
  <si>
    <t xml:space="preserve">One Chart Can Add/Remove Qty like Quantower for Buying &amp; Selling Both</t>
  </si>
  <si>
    <t xml:space="preserve">Set Predefine SL &amp; TG that can Modify for Limit &amp; Mkt Order</t>
  </si>
  <si>
    <t xml:space="preserve">Chart Viasiablity</t>
  </si>
  <si>
    <t xml:space="preserve">Focus on things as Chart Visiability is not their in Index Strategy. So It can not make any impact on Stock Strategy</t>
  </si>
  <si>
    <t xml:space="preserve">Pl</t>
  </si>
  <si>
    <t xml:space="preserve">PTG</t>
  </si>
  <si>
    <t xml:space="preserve">TG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</si>
</sst>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d\-mmm"/>
    <numFmt numFmtId="167" formatCode="0%"/>
    <numFmt numFmtId="168" formatCode="h:mm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8.62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2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customFormat="false" ht="15" hidden="false" customHeight="false" outlineLevel="0" collapsed="false">
      <c r="A3" s="4" t="s">
        <v>3</v>
      </c>
      <c r="B3" s="4" t="n">
        <v>3</v>
      </c>
      <c r="C3" s="4" t="n">
        <v>2</v>
      </c>
      <c r="D3" s="4" t="n">
        <v>1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24</v>
      </c>
      <c r="AD3" s="4" t="s">
        <v>25</v>
      </c>
      <c r="AE3" s="4" t="s">
        <v>26</v>
      </c>
      <c r="AF3" s="4" t="s">
        <v>27</v>
      </c>
      <c r="AG3" s="4" t="s">
        <v>28</v>
      </c>
      <c r="AH3" s="4" t="s">
        <v>29</v>
      </c>
      <c r="AI3" s="4" t="s">
        <v>30</v>
      </c>
      <c r="AJ3" s="4" t="s">
        <v>31</v>
      </c>
      <c r="AK3" s="4" t="s">
        <v>32</v>
      </c>
      <c r="AL3" s="4" t="s">
        <v>33</v>
      </c>
      <c r="AM3" s="4" t="s">
        <v>34</v>
      </c>
      <c r="AN3" s="4" t="s">
        <v>35</v>
      </c>
      <c r="AO3" s="4" t="s">
        <v>36</v>
      </c>
      <c r="AQ3" s="4" t="s">
        <v>37</v>
      </c>
    </row>
    <row r="4" customFormat="false" ht="15" hidden="false" customHeight="false" outlineLevel="0" collapsed="false">
      <c r="B4" s="5" t="n">
        <v>29.3</v>
      </c>
      <c r="C4" s="5" t="n">
        <v>28.75</v>
      </c>
      <c r="D4" s="5" t="n">
        <v>25.75</v>
      </c>
      <c r="E4" s="5" t="n">
        <f aca="false">G4-D4</f>
        <v>-1</v>
      </c>
      <c r="F4" s="5" t="n">
        <f aca="false">G4/D4*100-100</f>
        <v>-3.88349514563106</v>
      </c>
      <c r="G4" s="5" t="n">
        <v>24.75</v>
      </c>
      <c r="P4" s="4"/>
    </row>
    <row r="5" customFormat="false" ht="15" hidden="false" customHeight="false" outlineLevel="0" collapsed="false">
      <c r="B5" s="5" t="n">
        <v>3</v>
      </c>
      <c r="C5" s="5" t="n">
        <v>4</v>
      </c>
      <c r="D5" s="5" t="n">
        <v>7</v>
      </c>
      <c r="M5" s="5" t="s">
        <v>38</v>
      </c>
      <c r="O5" s="5" t="s">
        <v>39</v>
      </c>
      <c r="P5" s="5" t="n">
        <v>810</v>
      </c>
      <c r="R5" s="6"/>
      <c r="S5" s="5" t="n">
        <v>3000</v>
      </c>
      <c r="T5" s="5" t="n">
        <v>7</v>
      </c>
      <c r="U5" s="5" t="n">
        <v>830</v>
      </c>
      <c r="W5" s="5" t="n">
        <v>3600</v>
      </c>
    </row>
    <row r="6" customFormat="false" ht="15" hidden="false" customHeight="false" outlineLevel="0" collapsed="false">
      <c r="G6" s="4" t="s">
        <v>40</v>
      </c>
      <c r="X6" s="5" t="n">
        <v>-500</v>
      </c>
      <c r="AN6" s="7"/>
      <c r="AO6" s="5" t="s">
        <v>41</v>
      </c>
    </row>
    <row r="7" customFormat="false" ht="15" hidden="false" customHeight="false" outlineLevel="0" collapsed="false">
      <c r="G7" s="4" t="s">
        <v>42</v>
      </c>
      <c r="AD7" s="5" t="n">
        <v>100</v>
      </c>
      <c r="AE7" s="5" t="n">
        <v>80</v>
      </c>
      <c r="AF7" s="5" t="s">
        <v>43</v>
      </c>
    </row>
    <row r="8" customFormat="false" ht="15" hidden="false" customHeight="false" outlineLevel="0" collapsed="false">
      <c r="L8" s="5" t="s">
        <v>44</v>
      </c>
      <c r="M8" s="5" t="s">
        <v>45</v>
      </c>
      <c r="O8" s="4" t="s">
        <v>46</v>
      </c>
      <c r="AE8" s="5" t="n">
        <v>20</v>
      </c>
      <c r="AF8" s="5" t="s">
        <v>47</v>
      </c>
    </row>
    <row r="9" customFormat="false" ht="15" hidden="false" customHeight="false" outlineLevel="0" collapsed="false">
      <c r="K9" s="5" t="n">
        <v>240</v>
      </c>
      <c r="L9" s="5" t="n">
        <v>240</v>
      </c>
      <c r="M9" s="5" t="n">
        <v>240</v>
      </c>
      <c r="T9" s="5" t="n">
        <v>3</v>
      </c>
      <c r="U9" s="5" t="n">
        <v>5</v>
      </c>
      <c r="V9" s="5" t="n">
        <v>7</v>
      </c>
      <c r="W9" s="5" t="n">
        <v>10</v>
      </c>
      <c r="X9" s="5" t="n">
        <v>12</v>
      </c>
      <c r="Y9" s="5" t="n">
        <v>15</v>
      </c>
    </row>
    <row r="10" customFormat="false" ht="15" hidden="false" customHeight="false" outlineLevel="0" collapsed="false">
      <c r="A10" s="5" t="n">
        <v>1</v>
      </c>
      <c r="B10" s="5" t="n">
        <v>1</v>
      </c>
      <c r="C10" s="5" t="n">
        <v>1</v>
      </c>
      <c r="E10" s="5" t="s">
        <v>48</v>
      </c>
      <c r="F10" s="5" t="s">
        <v>49</v>
      </c>
      <c r="H10" s="5" t="s">
        <v>50</v>
      </c>
      <c r="O10" s="5" t="n">
        <v>810</v>
      </c>
      <c r="P10" s="6"/>
      <c r="T10" s="5" t="n">
        <v>834</v>
      </c>
      <c r="U10" s="5" t="n">
        <v>850</v>
      </c>
      <c r="V10" s="5" t="n">
        <v>866</v>
      </c>
      <c r="W10" s="5" t="n">
        <v>891</v>
      </c>
      <c r="X10" s="5" t="n">
        <v>907</v>
      </c>
      <c r="Y10" s="5" t="n">
        <v>931</v>
      </c>
    </row>
    <row r="11" customFormat="false" ht="15" hidden="false" customHeight="false" outlineLevel="0" collapsed="false">
      <c r="A11" s="5" t="n">
        <v>1</v>
      </c>
      <c r="B11" s="5" t="n">
        <v>-1</v>
      </c>
      <c r="C11" s="5" t="n">
        <v>1</v>
      </c>
      <c r="E11" s="5" t="n">
        <v>20</v>
      </c>
      <c r="F11" s="5" t="s">
        <v>51</v>
      </c>
      <c r="H11" s="5" t="s">
        <v>50</v>
      </c>
    </row>
    <row r="12" customFormat="false" ht="15" hidden="false" customHeight="false" outlineLevel="0" collapsed="false">
      <c r="A12" s="5" t="n">
        <v>1</v>
      </c>
      <c r="B12" s="5" t="n">
        <v>1</v>
      </c>
      <c r="C12" s="5" t="n">
        <v>-1</v>
      </c>
      <c r="F12" s="5" t="s">
        <v>41</v>
      </c>
      <c r="H12" s="5" t="s">
        <v>50</v>
      </c>
      <c r="O12" s="5" t="n">
        <v>810</v>
      </c>
      <c r="P12" s="8" t="n">
        <v>0.15</v>
      </c>
      <c r="R12" s="5" t="n">
        <v>15</v>
      </c>
      <c r="S12" s="5" t="n">
        <v>1200</v>
      </c>
      <c r="AD12" s="5" t="s">
        <v>43</v>
      </c>
      <c r="AE12" s="5" t="n">
        <v>30</v>
      </c>
    </row>
    <row r="13" customFormat="false" ht="15" hidden="false" customHeight="false" outlineLevel="0" collapsed="false">
      <c r="I13" s="5" t="n">
        <v>8</v>
      </c>
      <c r="O13" s="5" t="n">
        <f aca="false">O12*P12</f>
        <v>121.5</v>
      </c>
      <c r="AD13" s="5" t="s">
        <v>47</v>
      </c>
      <c r="AE13" s="5" t="n">
        <v>70</v>
      </c>
    </row>
    <row r="14" customFormat="false" ht="15" hidden="false" customHeight="false" outlineLevel="0" collapsed="false">
      <c r="O14" s="5" t="n">
        <f aca="false">O12+O13</f>
        <v>931.5</v>
      </c>
      <c r="Z14" s="5" t="s">
        <v>52</v>
      </c>
    </row>
    <row r="15" customFormat="false" ht="15" hidden="false" customHeight="false" outlineLevel="0" collapsed="false">
      <c r="W15" s="5" t="n">
        <v>800</v>
      </c>
      <c r="X15" s="5" t="n">
        <v>12</v>
      </c>
      <c r="Y15" s="5" t="n">
        <v>750</v>
      </c>
      <c r="Z15" s="5" t="n">
        <f aca="false">X15*Y15</f>
        <v>9000</v>
      </c>
      <c r="AK15" s="5" t="n">
        <v>4</v>
      </c>
      <c r="AL15" s="5" t="n">
        <v>5</v>
      </c>
    </row>
    <row r="16" customFormat="false" ht="15" hidden="false" customHeight="false" outlineLevel="0" collapsed="false">
      <c r="F16" s="5" t="s">
        <v>53</v>
      </c>
      <c r="W16" s="5" t="n">
        <v>810</v>
      </c>
      <c r="X16" s="5" t="n">
        <v>11</v>
      </c>
      <c r="Y16" s="5" t="n">
        <v>750</v>
      </c>
      <c r="Z16" s="5" t="n">
        <f aca="false">X16*Y16</f>
        <v>8250</v>
      </c>
      <c r="AB16" s="5" t="n">
        <v>3</v>
      </c>
      <c r="AK16" s="5" t="n">
        <v>3.95</v>
      </c>
      <c r="AL16" s="5" t="n">
        <v>5.95</v>
      </c>
    </row>
    <row r="17" customFormat="false" ht="15" hidden="false" customHeight="false" outlineLevel="0" collapsed="false">
      <c r="L17" s="5" t="s">
        <v>44</v>
      </c>
      <c r="M17" s="5" t="s">
        <v>45</v>
      </c>
      <c r="N17" s="4"/>
      <c r="T17" s="5" t="n">
        <v>25</v>
      </c>
      <c r="W17" s="5" t="n">
        <v>820</v>
      </c>
      <c r="X17" s="5" t="n">
        <v>9</v>
      </c>
      <c r="Y17" s="5" t="n">
        <v>750</v>
      </c>
      <c r="Z17" s="5" t="n">
        <f aca="false">X17*Y17</f>
        <v>6750</v>
      </c>
      <c r="AB17" s="5" t="n">
        <v>5</v>
      </c>
      <c r="AK17" s="5" t="n">
        <v>3.8</v>
      </c>
      <c r="AL17" s="5" t="n">
        <v>5.7</v>
      </c>
    </row>
    <row r="18" customFormat="false" ht="15" hidden="false" customHeight="false" outlineLevel="0" collapsed="false">
      <c r="F18" s="5" t="s">
        <v>54</v>
      </c>
      <c r="J18" s="4" t="n">
        <v>2</v>
      </c>
      <c r="K18" s="5" t="n">
        <v>812</v>
      </c>
      <c r="L18" s="5" t="n">
        <v>18.5</v>
      </c>
      <c r="M18" s="5" t="n">
        <v>12.75</v>
      </c>
      <c r="N18" s="4" t="n">
        <f aca="false">L18+M18</f>
        <v>31.25</v>
      </c>
      <c r="W18" s="5" t="n">
        <v>830</v>
      </c>
      <c r="X18" s="5" t="n">
        <v>8</v>
      </c>
      <c r="Y18" s="5" t="n">
        <v>750</v>
      </c>
      <c r="Z18" s="5" t="n">
        <f aca="false">X18*Y18</f>
        <v>6000</v>
      </c>
      <c r="AB18" s="5" t="n">
        <v>7</v>
      </c>
      <c r="AE18" s="5" t="n">
        <v>830</v>
      </c>
      <c r="AF18" s="5" t="n">
        <v>125000</v>
      </c>
      <c r="AG18" s="5" t="n">
        <v>3100</v>
      </c>
      <c r="AK18" s="5" t="n">
        <v>3.6</v>
      </c>
      <c r="AL18" s="5" t="n">
        <v>5.6</v>
      </c>
    </row>
    <row r="19" customFormat="false" ht="15" hidden="false" customHeight="false" outlineLevel="0" collapsed="false">
      <c r="J19" s="4" t="n">
        <v>3</v>
      </c>
      <c r="K19" s="5" t="n">
        <v>810</v>
      </c>
      <c r="L19" s="5" t="n">
        <v>18.1</v>
      </c>
      <c r="M19" s="5" t="n">
        <v>11.2</v>
      </c>
      <c r="N19" s="4" t="n">
        <f aca="false">L19+M19</f>
        <v>29.3</v>
      </c>
      <c r="Q19" s="5" t="n">
        <v>1</v>
      </c>
      <c r="R19" s="5" t="s">
        <v>55</v>
      </c>
      <c r="S19" s="5" t="n">
        <v>40</v>
      </c>
      <c r="T19" s="5" t="n">
        <v>12</v>
      </c>
      <c r="W19" s="5" t="n">
        <v>840</v>
      </c>
      <c r="X19" s="5" t="n">
        <v>6</v>
      </c>
      <c r="Y19" s="5" t="n">
        <v>750</v>
      </c>
      <c r="Z19" s="5" t="n">
        <f aca="false">X19*Y19</f>
        <v>4500</v>
      </c>
      <c r="AB19" s="5" t="n">
        <v>10</v>
      </c>
      <c r="AF19" s="5" t="n">
        <f aca="false">AG18/AF18*100</f>
        <v>2.48</v>
      </c>
    </row>
    <row r="20" customFormat="false" ht="15" hidden="false" customHeight="false" outlineLevel="0" collapsed="false">
      <c r="B20" s="5" t="n">
        <v>116.45</v>
      </c>
      <c r="C20" s="5" t="n">
        <v>112.1</v>
      </c>
      <c r="D20" s="5" t="n">
        <f aca="false">B20+C20</f>
        <v>228.55</v>
      </c>
      <c r="F20" s="5" t="n">
        <v>30</v>
      </c>
      <c r="J20" s="4" t="n">
        <v>4</v>
      </c>
      <c r="K20" s="5" t="n">
        <v>805</v>
      </c>
      <c r="L20" s="5" t="n">
        <v>15</v>
      </c>
      <c r="M20" s="5" t="n">
        <v>13.75</v>
      </c>
      <c r="N20" s="4" t="n">
        <f aca="false">L20+M20</f>
        <v>28.75</v>
      </c>
      <c r="Q20" s="5" t="n">
        <v>2</v>
      </c>
      <c r="R20" s="5" t="s">
        <v>56</v>
      </c>
      <c r="S20" s="5" t="n">
        <v>10</v>
      </c>
      <c r="T20" s="5" t="n">
        <v>4</v>
      </c>
      <c r="W20" s="5" t="n">
        <v>850</v>
      </c>
      <c r="X20" s="5" t="n">
        <v>3</v>
      </c>
      <c r="Y20" s="5" t="n">
        <v>750</v>
      </c>
      <c r="Z20" s="5" t="n">
        <f aca="false">X20*Y20</f>
        <v>2250</v>
      </c>
      <c r="AB20" s="5" t="n">
        <v>12</v>
      </c>
    </row>
    <row r="21" customFormat="false" ht="15" hidden="false" customHeight="false" outlineLevel="0" collapsed="false">
      <c r="B21" s="5" t="n">
        <v>119</v>
      </c>
      <c r="C21" s="5" t="n">
        <v>120.85</v>
      </c>
      <c r="D21" s="5" t="n">
        <f aca="false">B21+C21</f>
        <v>239.85</v>
      </c>
      <c r="F21" s="5" t="n">
        <v>1</v>
      </c>
      <c r="J21" s="4" t="n">
        <v>7</v>
      </c>
      <c r="K21" s="5" t="n">
        <v>809</v>
      </c>
      <c r="L21" s="5" t="n">
        <v>13.25</v>
      </c>
      <c r="M21" s="5" t="n">
        <v>12.5</v>
      </c>
      <c r="N21" s="4" t="n">
        <f aca="false">L21+M21</f>
        <v>25.75</v>
      </c>
      <c r="Q21" s="5" t="n">
        <v>3</v>
      </c>
      <c r="R21" s="5" t="s">
        <v>57</v>
      </c>
      <c r="S21" s="5" t="n">
        <v>20</v>
      </c>
      <c r="T21" s="5" t="n">
        <v>8</v>
      </c>
      <c r="W21" s="5" t="n">
        <v>860</v>
      </c>
      <c r="X21" s="5" t="n">
        <v>2</v>
      </c>
      <c r="Y21" s="5" t="n">
        <v>750</v>
      </c>
      <c r="Z21" s="5" t="n">
        <f aca="false">X21*Y21</f>
        <v>1500</v>
      </c>
      <c r="AB21" s="5" t="n">
        <v>15</v>
      </c>
    </row>
    <row r="22" customFormat="false" ht="15" hidden="false" customHeight="false" outlineLevel="0" collapsed="false">
      <c r="F22" s="5" t="s">
        <v>58</v>
      </c>
      <c r="J22" s="4"/>
      <c r="N22" s="4" t="n">
        <v>24.75</v>
      </c>
      <c r="Q22" s="5" t="n">
        <v>4</v>
      </c>
      <c r="R22" s="5" t="s">
        <v>59</v>
      </c>
      <c r="S22" s="5" t="n">
        <v>2</v>
      </c>
      <c r="T22" s="5" t="n">
        <v>1</v>
      </c>
    </row>
    <row r="24" customFormat="false" ht="15" hidden="false" customHeight="false" outlineLevel="0" collapsed="false">
      <c r="D24" s="9"/>
      <c r="E24" s="10"/>
      <c r="F24" s="10"/>
      <c r="G24" s="11"/>
      <c r="H24" s="11"/>
      <c r="I24" s="11" t="s">
        <v>60</v>
      </c>
      <c r="J24" s="12"/>
    </row>
    <row r="25" customFormat="false" ht="15" hidden="false" customHeight="false" outlineLevel="0" collapsed="false">
      <c r="D25" s="13" t="s">
        <v>61</v>
      </c>
      <c r="E25" s="13"/>
      <c r="F25" s="14"/>
      <c r="G25" s="15" t="s">
        <v>62</v>
      </c>
      <c r="H25" s="15" t="n">
        <f aca="false">COUNT(#REF!,#REF!,#REF!,#REF!,#REF!,#REF!,#REF!,#REF!,#REF!,#REF!,B23:B54,E23:E54)</f>
        <v>0</v>
      </c>
      <c r="I25" s="15"/>
      <c r="J25" s="16"/>
    </row>
    <row r="26" customFormat="false" ht="15" hidden="false" customHeight="false" outlineLevel="0" collapsed="false">
      <c r="D26" s="17"/>
      <c r="E26" s="14"/>
      <c r="F26" s="14"/>
      <c r="G26" s="15" t="s">
        <v>63</v>
      </c>
      <c r="H26" s="15" t="n">
        <f aca="false">COUNT(#REF!,#REF!,#REF!,#REF!,#REF!,E23:E54)</f>
        <v>0</v>
      </c>
      <c r="I26" s="15" t="e">
        <f aca="false">H26/H25*100</f>
        <v>#DIV/0!</v>
      </c>
      <c r="J26" s="16"/>
    </row>
    <row r="27" customFormat="false" ht="15" hidden="false" customHeight="false" outlineLevel="0" collapsed="false">
      <c r="D27" s="17"/>
      <c r="E27" s="14"/>
      <c r="F27" s="14"/>
      <c r="G27" s="15" t="s">
        <v>64</v>
      </c>
      <c r="H27" s="15" t="n">
        <f aca="false">COUNT(#REF!,#REF!,#REF!,#REF!,#REF!,B23:B54)</f>
        <v>0</v>
      </c>
      <c r="I27" s="15" t="e">
        <f aca="false">(H27/H25)*100</f>
        <v>#DIV/0!</v>
      </c>
      <c r="J27" s="16"/>
      <c r="Q27" s="5" t="n">
        <v>125</v>
      </c>
      <c r="R27" s="5" t="n">
        <v>90</v>
      </c>
      <c r="S27" s="5" t="n">
        <v>35</v>
      </c>
    </row>
    <row r="28" customFormat="false" ht="15" hidden="false" customHeight="false" outlineLevel="0" collapsed="false">
      <c r="D28" s="18"/>
      <c r="E28" s="19"/>
      <c r="F28" s="19"/>
      <c r="G28" s="19"/>
      <c r="H28" s="19"/>
      <c r="I28" s="19"/>
      <c r="J28" s="20"/>
    </row>
    <row r="29" customFormat="false" ht="15" hidden="false" customHeight="false" outlineLevel="0" collapsed="false">
      <c r="A29" s="4" t="s">
        <v>65</v>
      </c>
      <c r="B29" s="5" t="s">
        <v>66</v>
      </c>
      <c r="S29" s="5" t="s">
        <v>43</v>
      </c>
      <c r="T29" s="5" t="s">
        <v>18</v>
      </c>
      <c r="U29" s="5" t="s">
        <v>67</v>
      </c>
      <c r="V29" s="5" t="s">
        <v>47</v>
      </c>
      <c r="W29" s="5" t="s">
        <v>18</v>
      </c>
      <c r="X29" s="5" t="s">
        <v>67</v>
      </c>
    </row>
    <row r="30" customFormat="false" ht="15" hidden="false" customHeight="false" outlineLevel="0" collapsed="false">
      <c r="A30" s="4"/>
      <c r="Q30" s="4" t="n">
        <v>425</v>
      </c>
      <c r="R30" s="21" t="s">
        <v>68</v>
      </c>
      <c r="S30" s="22" t="n">
        <v>2000</v>
      </c>
      <c r="T30" s="4" t="n">
        <v>450</v>
      </c>
      <c r="U30" s="4" t="n">
        <v>10</v>
      </c>
      <c r="V30" s="22" t="n">
        <v>2000</v>
      </c>
      <c r="W30" s="4" t="n">
        <v>380</v>
      </c>
      <c r="X30" s="4" t="n">
        <v>10</v>
      </c>
    </row>
    <row r="31" customFormat="false" ht="15" hidden="false" customHeight="false" outlineLevel="0" collapsed="false">
      <c r="A31" s="4"/>
      <c r="Q31" s="5" t="n">
        <v>430</v>
      </c>
      <c r="U31" s="5" t="n">
        <v>7</v>
      </c>
    </row>
    <row r="32" customFormat="false" ht="15" hidden="false" customHeight="false" outlineLevel="0" collapsed="false">
      <c r="Q32" s="5" t="n">
        <v>435</v>
      </c>
      <c r="U32" s="5" t="n">
        <v>6</v>
      </c>
    </row>
    <row r="33" customFormat="false" ht="15" hidden="false" customHeight="false" outlineLevel="0" collapsed="false">
      <c r="L33" s="5" t="s">
        <v>69</v>
      </c>
    </row>
    <row r="34" customFormat="false" ht="15" hidden="false" customHeight="false" outlineLevel="0" collapsed="false">
      <c r="A34" s="23"/>
      <c r="B34" s="23"/>
      <c r="L34" s="5" t="s">
        <v>35</v>
      </c>
      <c r="Q34" s="5" t="n">
        <v>445</v>
      </c>
      <c r="S34" s="5" t="n">
        <v>2000</v>
      </c>
      <c r="T34" s="5" t="n">
        <v>470</v>
      </c>
      <c r="U34" s="5" t="n">
        <v>10</v>
      </c>
    </row>
    <row r="35" customFormat="false" ht="15" hidden="false" customHeight="false" outlineLevel="0" collapsed="false">
      <c r="L35" s="5" t="s">
        <v>70</v>
      </c>
    </row>
    <row r="36" customFormat="false" ht="15" hidden="false" customHeight="false" outlineLevel="0" collapsed="false">
      <c r="L36" s="5" t="s">
        <v>71</v>
      </c>
      <c r="X36" s="5" t="s">
        <v>72</v>
      </c>
    </row>
    <row r="37" customFormat="false" ht="15" hidden="false" customHeight="false" outlineLevel="0" collapsed="false">
      <c r="L37" s="5" t="s">
        <v>73</v>
      </c>
      <c r="X37" s="5" t="n">
        <v>6</v>
      </c>
      <c r="Y37" s="5" t="s">
        <v>44</v>
      </c>
      <c r="AB37" s="5" t="n">
        <v>5</v>
      </c>
    </row>
    <row r="38" customFormat="false" ht="15" hidden="false" customHeight="false" outlineLevel="0" collapsed="false">
      <c r="L38" s="5" t="s">
        <v>74</v>
      </c>
      <c r="X38" s="5" t="n">
        <v>6</v>
      </c>
      <c r="Y38" s="5" t="s">
        <v>45</v>
      </c>
      <c r="Z38" s="5" t="n">
        <v>8</v>
      </c>
      <c r="AA38" s="5" t="s">
        <v>75</v>
      </c>
      <c r="AB38" s="5" t="n">
        <v>4</v>
      </c>
      <c r="AC38" s="5" t="s">
        <v>47</v>
      </c>
    </row>
    <row r="41" customFormat="false" ht="15" hidden="false" customHeight="false" outlineLevel="0" collapsed="false">
      <c r="K41" s="5" t="s">
        <v>76</v>
      </c>
      <c r="X41" s="5" t="s">
        <v>77</v>
      </c>
    </row>
    <row r="42" customFormat="false" ht="15" hidden="false" customHeight="false" outlineLevel="0" collapsed="false">
      <c r="K42" s="5" t="s">
        <v>78</v>
      </c>
      <c r="X42" s="5" t="n">
        <v>6</v>
      </c>
      <c r="Y42" s="5" t="s">
        <v>44</v>
      </c>
      <c r="Z42" s="5" t="n">
        <v>8</v>
      </c>
    </row>
    <row r="43" customFormat="false" ht="15" hidden="false" customHeight="false" outlineLevel="0" collapsed="false">
      <c r="X43" s="5" t="n">
        <v>6</v>
      </c>
      <c r="Y43" s="5" t="s">
        <v>45</v>
      </c>
      <c r="Z43" s="5" t="n">
        <v>5</v>
      </c>
      <c r="AA43" s="5" t="s">
        <v>79</v>
      </c>
    </row>
    <row r="44" customFormat="false" ht="15" hidden="false" customHeight="false" outlineLevel="0" collapsed="false">
      <c r="X44" s="5" t="s">
        <v>80</v>
      </c>
      <c r="Z44" s="5" t="n">
        <v>7</v>
      </c>
      <c r="AA44" s="5" t="s">
        <v>81</v>
      </c>
    </row>
    <row r="45" customFormat="false" ht="15" hidden="false" customHeight="false" outlineLevel="0" collapsed="false">
      <c r="K45" s="5" t="s">
        <v>82</v>
      </c>
    </row>
    <row r="46" customFormat="false" ht="15" hidden="false" customHeight="false" outlineLevel="0" collapsed="false">
      <c r="X46" s="5" t="s">
        <v>83</v>
      </c>
    </row>
  </sheetData>
  <mergeCells count="4">
    <mergeCell ref="A1:AD1"/>
    <mergeCell ref="A2:P2"/>
    <mergeCell ref="Q2:AL2"/>
    <mergeCell ref="D25:E25"/>
  </mergeCells>
  <conditionalFormatting sqref="T3:W3">
    <cfRule type="duplicateValues" priority="2" aboveAverage="0" equalAverage="0" bottom="0" percent="0" rank="0" text="" dxfId="0"/>
  </conditionalFormatting>
  <conditionalFormatting sqref="Z3:AA3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D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0.6015625" defaultRowHeight="15" customHeight="true" zeroHeight="false" outlineLevelRow="0" outlineLevelCol="0"/>
  <cols>
    <col collapsed="false" customWidth="false" hidden="false" outlineLevel="0" max="1" min="1" style="24" width="10.6"/>
    <col collapsed="false" customWidth="true" hidden="false" outlineLevel="0" max="4" min="2" style="25" width="2.48"/>
    <col collapsed="false" customWidth="false" hidden="false" outlineLevel="0" max="16384" min="5" style="24" width="10.6"/>
  </cols>
  <sheetData>
    <row r="1" customFormat="false" ht="15" hidden="false" customHeight="false" outlineLevel="0" collapsed="false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</row>
    <row r="2" customFormat="false" ht="15" hidden="false" customHeight="false" outlineLevel="0" collapsed="false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 t="s">
        <v>2</v>
      </c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</row>
    <row r="3" s="30" customFormat="true" ht="108.95" hidden="false" customHeight="false" outlineLevel="0" collapsed="false">
      <c r="A3" s="29" t="s">
        <v>3</v>
      </c>
      <c r="B3" s="29" t="n">
        <v>3</v>
      </c>
      <c r="C3" s="29" t="n">
        <v>2</v>
      </c>
      <c r="D3" s="29" t="n">
        <v>1</v>
      </c>
      <c r="E3" s="29" t="s">
        <v>84</v>
      </c>
      <c r="F3" s="29" t="s">
        <v>85</v>
      </c>
      <c r="G3" s="29" t="s">
        <v>86</v>
      </c>
      <c r="H3" s="29" t="s">
        <v>87</v>
      </c>
      <c r="I3" s="29" t="s">
        <v>88</v>
      </c>
      <c r="J3" s="29" t="s">
        <v>89</v>
      </c>
      <c r="K3" s="29" t="s">
        <v>90</v>
      </c>
      <c r="L3" s="29" t="s">
        <v>91</v>
      </c>
      <c r="M3" s="29" t="s">
        <v>92</v>
      </c>
      <c r="N3" s="29" t="s">
        <v>93</v>
      </c>
      <c r="O3" s="29" t="s">
        <v>94</v>
      </c>
      <c r="P3" s="29" t="s">
        <v>95</v>
      </c>
      <c r="Q3" s="29" t="s">
        <v>96</v>
      </c>
      <c r="R3" s="29" t="s">
        <v>97</v>
      </c>
      <c r="S3" s="29" t="s">
        <v>98</v>
      </c>
      <c r="T3" s="29" t="s">
        <v>8</v>
      </c>
      <c r="U3" s="29" t="s">
        <v>9</v>
      </c>
      <c r="V3" s="29" t="s">
        <v>10</v>
      </c>
      <c r="W3" s="29" t="s">
        <v>11</v>
      </c>
      <c r="X3" s="29" t="s">
        <v>12</v>
      </c>
      <c r="Y3" s="29" t="s">
        <v>99</v>
      </c>
      <c r="Z3" s="29" t="s">
        <v>100</v>
      </c>
      <c r="AA3" s="29" t="s">
        <v>101</v>
      </c>
      <c r="AB3" s="29" t="s">
        <v>13</v>
      </c>
      <c r="AC3" s="29" t="s">
        <v>102</v>
      </c>
      <c r="AD3" s="29" t="s">
        <v>103</v>
      </c>
      <c r="AE3" s="29" t="s">
        <v>104</v>
      </c>
      <c r="AF3" s="29" t="s">
        <v>105</v>
      </c>
      <c r="AG3" s="29" t="s">
        <v>17</v>
      </c>
      <c r="AH3" s="29" t="s">
        <v>106</v>
      </c>
      <c r="AI3" s="29" t="s">
        <v>107</v>
      </c>
      <c r="AJ3" s="29" t="s">
        <v>108</v>
      </c>
      <c r="AK3" s="29" t="s">
        <v>109</v>
      </c>
      <c r="AL3" s="29" t="s">
        <v>16</v>
      </c>
      <c r="AM3" s="29" t="s">
        <v>17</v>
      </c>
      <c r="AN3" s="29" t="s">
        <v>18</v>
      </c>
      <c r="AO3" s="29" t="s">
        <v>19</v>
      </c>
      <c r="AP3" s="29" t="s">
        <v>20</v>
      </c>
      <c r="AQ3" s="29" t="s">
        <v>21</v>
      </c>
      <c r="AR3" s="29" t="s">
        <v>22</v>
      </c>
      <c r="AS3" s="29" t="s">
        <v>23</v>
      </c>
      <c r="AT3" s="29" t="s">
        <v>18</v>
      </c>
      <c r="AU3" s="29" t="s">
        <v>19</v>
      </c>
      <c r="AV3" s="29" t="s">
        <v>20</v>
      </c>
      <c r="AW3" s="29" t="s">
        <v>21</v>
      </c>
      <c r="AX3" s="29" t="s">
        <v>24</v>
      </c>
      <c r="AY3" s="29" t="s">
        <v>25</v>
      </c>
      <c r="AZ3" s="29" t="s">
        <v>26</v>
      </c>
      <c r="BA3" s="29" t="s">
        <v>27</v>
      </c>
      <c r="BB3" s="29" t="s">
        <v>28</v>
      </c>
      <c r="BC3" s="29" t="s">
        <v>29</v>
      </c>
      <c r="BD3" s="29" t="s">
        <v>30</v>
      </c>
      <c r="BE3" s="29" t="s">
        <v>31</v>
      </c>
      <c r="BF3" s="29" t="s">
        <v>32</v>
      </c>
      <c r="BG3" s="29" t="s">
        <v>33</v>
      </c>
      <c r="BH3" s="29" t="s">
        <v>34</v>
      </c>
      <c r="BI3" s="29" t="s">
        <v>35</v>
      </c>
      <c r="BJ3" s="29" t="s">
        <v>36</v>
      </c>
      <c r="BL3" s="29" t="s">
        <v>37</v>
      </c>
      <c r="BM3" s="30" t="s">
        <v>110</v>
      </c>
      <c r="BR3" s="29"/>
      <c r="BS3" s="29"/>
      <c r="BT3" s="29"/>
      <c r="BV3" s="29"/>
      <c r="BX3" s="29"/>
      <c r="BY3" s="29"/>
      <c r="BZ3" s="29"/>
      <c r="CA3" s="29"/>
      <c r="CB3" s="29"/>
      <c r="CC3" s="29"/>
      <c r="CD3" s="29"/>
    </row>
    <row r="4" customFormat="false" ht="15" hidden="false" customHeight="false" outlineLevel="0" collapsed="false">
      <c r="B4" s="25" t="n">
        <v>29.3</v>
      </c>
      <c r="C4" s="25" t="n">
        <v>28.75</v>
      </c>
      <c r="D4" s="25" t="n">
        <v>25.75</v>
      </c>
      <c r="G4" s="25" t="n">
        <f aca="false">J4-D4</f>
        <v>-1</v>
      </c>
      <c r="H4" s="25" t="n">
        <f aca="false">J4/D4*100-100</f>
        <v>-3.88349514563106</v>
      </c>
      <c r="I4" s="31" t="n">
        <f aca="false">D4-J4</f>
        <v>1</v>
      </c>
      <c r="J4" s="25" t="n">
        <v>24.75</v>
      </c>
      <c r="K4" s="25" t="n">
        <v>24.9</v>
      </c>
      <c r="L4" s="25" t="n">
        <v>0.15</v>
      </c>
      <c r="M4" s="25" t="n">
        <f aca="false">L4*P4</f>
        <v>150</v>
      </c>
      <c r="O4" s="25" t="n">
        <f aca="false">J4*P4</f>
        <v>24750</v>
      </c>
      <c r="P4" s="25" t="n">
        <v>1000</v>
      </c>
      <c r="W4" s="32"/>
      <c r="AE4" s="33"/>
      <c r="AF4" s="33"/>
      <c r="AG4" s="33"/>
      <c r="AH4" s="33"/>
      <c r="AI4" s="33"/>
      <c r="AJ4" s="33"/>
      <c r="AK4" s="33"/>
      <c r="BI4" s="25" t="n">
        <v>-100</v>
      </c>
      <c r="BM4" s="25" t="n">
        <v>1</v>
      </c>
    </row>
    <row r="5" customFormat="false" ht="15" hidden="false" customHeight="false" outlineLevel="0" collapsed="false">
      <c r="B5" s="25" t="n">
        <v>3</v>
      </c>
      <c r="C5" s="25" t="n">
        <v>4</v>
      </c>
      <c r="D5" s="25" t="n">
        <v>7</v>
      </c>
      <c r="AC5" s="33"/>
      <c r="AF5" s="25" t="n">
        <v>5</v>
      </c>
      <c r="AG5" s="25" t="n">
        <v>2000</v>
      </c>
      <c r="AM5" s="34"/>
    </row>
    <row r="6" customFormat="false" ht="15" hidden="false" customHeight="false" outlineLevel="0" collapsed="false">
      <c r="AF6" s="25" t="n">
        <v>10</v>
      </c>
      <c r="AG6" s="25" t="n">
        <v>800</v>
      </c>
      <c r="AM6" s="34"/>
    </row>
    <row r="7" customFormat="false" ht="15" hidden="false" customHeight="false" outlineLevel="0" collapsed="false">
      <c r="A7" s="25" t="s">
        <v>111</v>
      </c>
      <c r="O7" s="33"/>
      <c r="P7" s="33"/>
      <c r="Q7" s="33"/>
      <c r="BI7" s="35"/>
    </row>
    <row r="8" customFormat="false" ht="15" hidden="false" customHeight="false" outlineLevel="0" collapsed="false">
      <c r="A8" s="33" t="s">
        <v>65</v>
      </c>
      <c r="B8" s="25" t="s">
        <v>66</v>
      </c>
      <c r="O8" s="33"/>
      <c r="P8" s="33"/>
      <c r="Q8" s="33"/>
      <c r="AF8" s="25" t="n">
        <v>15</v>
      </c>
      <c r="AG8" s="25" t="n">
        <v>1200</v>
      </c>
    </row>
    <row r="9" customFormat="false" ht="15" hidden="false" customHeight="false" outlineLevel="0" collapsed="false">
      <c r="A9" s="25" t="s">
        <v>112</v>
      </c>
      <c r="O9" s="33"/>
      <c r="P9" s="33"/>
      <c r="Q9" s="33"/>
    </row>
    <row r="10" customFormat="false" ht="15" hidden="false" customHeight="false" outlineLevel="0" collapsed="false">
      <c r="A10" s="33"/>
      <c r="O10" s="33"/>
      <c r="P10" s="33"/>
      <c r="Q10" s="33"/>
      <c r="V10" s="25" t="s">
        <v>69</v>
      </c>
    </row>
    <row r="11" customFormat="false" ht="15" hidden="false" customHeight="false" outlineLevel="0" collapsed="false">
      <c r="A11" s="25" t="n">
        <v>1</v>
      </c>
      <c r="B11" s="25" t="s">
        <v>113</v>
      </c>
      <c r="V11" s="25" t="s">
        <v>35</v>
      </c>
      <c r="AD11" s="33"/>
      <c r="AF11" s="25" t="n">
        <v>2000</v>
      </c>
      <c r="AG11" s="25" t="n">
        <v>5</v>
      </c>
      <c r="AN11" s="25" t="n">
        <v>800</v>
      </c>
      <c r="AP11" s="25" t="n">
        <v>880</v>
      </c>
      <c r="AR11" s="32" t="n">
        <v>0.1</v>
      </c>
    </row>
    <row r="12" customFormat="false" ht="15" hidden="false" customHeight="false" outlineLevel="0" collapsed="false">
      <c r="A12" s="31" t="n">
        <v>2</v>
      </c>
      <c r="B12" s="36" t="s">
        <v>33</v>
      </c>
      <c r="C12" s="31"/>
      <c r="D12" s="31"/>
      <c r="E12" s="31"/>
      <c r="F12" s="31"/>
      <c r="G12" s="31"/>
      <c r="H12" s="31"/>
      <c r="I12" s="31"/>
      <c r="M12" s="25" t="s">
        <v>114</v>
      </c>
      <c r="R12" s="37" t="s">
        <v>54</v>
      </c>
      <c r="V12" s="25" t="s">
        <v>70</v>
      </c>
      <c r="AF12" s="25" t="n">
        <v>1000</v>
      </c>
      <c r="AG12" s="25" t="n">
        <v>8</v>
      </c>
      <c r="AN12" s="25" t="n">
        <v>810</v>
      </c>
      <c r="AO12" s="25" t="n">
        <v>1.2</v>
      </c>
    </row>
    <row r="13" customFormat="false" ht="15" hidden="false" customHeight="false" outlineLevel="0" collapsed="false">
      <c r="M13" s="25" t="s">
        <v>48</v>
      </c>
      <c r="N13" s="25" t="s">
        <v>49</v>
      </c>
      <c r="P13" s="25" t="s">
        <v>50</v>
      </c>
      <c r="R13" s="37" t="n">
        <v>30</v>
      </c>
      <c r="V13" s="25" t="s">
        <v>71</v>
      </c>
      <c r="AE13" s="34"/>
      <c r="AG13" s="34"/>
      <c r="AH13" s="34"/>
      <c r="AI13" s="34"/>
      <c r="AJ13" s="34"/>
      <c r="AK13" s="34"/>
      <c r="AN13" s="25" t="n">
        <v>820</v>
      </c>
      <c r="AO13" s="25" t="n">
        <v>2.5</v>
      </c>
    </row>
    <row r="14" customFormat="false" ht="15" hidden="false" customHeight="false" outlineLevel="0" collapsed="false">
      <c r="M14" s="25" t="n">
        <v>20</v>
      </c>
      <c r="N14" s="25" t="s">
        <v>51</v>
      </c>
      <c r="P14" s="25" t="s">
        <v>50</v>
      </c>
      <c r="R14" s="37" t="n">
        <v>1</v>
      </c>
      <c r="V14" s="25" t="s">
        <v>73</v>
      </c>
      <c r="AN14" s="25" t="n">
        <v>830</v>
      </c>
      <c r="AO14" s="25" t="n">
        <v>3.7</v>
      </c>
    </row>
    <row r="15" customFormat="false" ht="15" hidden="false" customHeight="false" outlineLevel="0" collapsed="false">
      <c r="N15" s="25" t="s">
        <v>41</v>
      </c>
      <c r="P15" s="25" t="s">
        <v>50</v>
      </c>
      <c r="R15" s="37" t="s">
        <v>58</v>
      </c>
      <c r="V15" s="25" t="s">
        <v>74</v>
      </c>
      <c r="AE15" s="32"/>
      <c r="AF15" s="32"/>
      <c r="AG15" s="32"/>
      <c r="AH15" s="32"/>
      <c r="AI15" s="32"/>
      <c r="AJ15" s="32"/>
      <c r="AK15" s="32"/>
    </row>
    <row r="16" customFormat="false" ht="15" hidden="false" customHeight="false" outlineLevel="0" collapsed="false">
      <c r="T16" s="33"/>
      <c r="AE16" s="25" t="n">
        <v>800</v>
      </c>
      <c r="AG16" s="25" t="n">
        <v>400</v>
      </c>
      <c r="AI16" s="25" t="n">
        <v>750</v>
      </c>
      <c r="AK16" s="25" t="n">
        <f aca="false">AG16/AI16</f>
        <v>0.533333333333333</v>
      </c>
      <c r="AL16" s="32" t="n">
        <v>0.03</v>
      </c>
    </row>
    <row r="17" customFormat="false" ht="15" hidden="false" customHeight="false" outlineLevel="0" collapsed="false">
      <c r="N17" s="25" t="s">
        <v>115</v>
      </c>
      <c r="T17" s="33"/>
      <c r="V17" s="25" t="s">
        <v>82</v>
      </c>
    </row>
    <row r="18" customFormat="false" ht="15" hidden="false" customHeight="false" outlineLevel="0" collapsed="false">
      <c r="T18" s="33"/>
      <c r="AN18" s="25" t="n">
        <v>800</v>
      </c>
      <c r="AO18" s="32" t="n">
        <v>0.04</v>
      </c>
    </row>
    <row r="19" customFormat="false" ht="15" hidden="false" customHeight="false" outlineLevel="0" collapsed="false">
      <c r="A19" s="25" t="s">
        <v>116</v>
      </c>
      <c r="I19" s="25" t="s">
        <v>95</v>
      </c>
      <c r="N19" s="25" t="n">
        <f aca="false">J22/K20*100</f>
        <v>2.5</v>
      </c>
      <c r="AE19" s="25" t="n">
        <v>1.5</v>
      </c>
    </row>
    <row r="20" customFormat="false" ht="15" hidden="false" customHeight="false" outlineLevel="0" collapsed="false">
      <c r="A20" s="25" t="s">
        <v>117</v>
      </c>
      <c r="I20" s="25" t="n">
        <v>1000</v>
      </c>
      <c r="K20" s="25" t="n">
        <v>800</v>
      </c>
      <c r="AB20" s="33"/>
      <c r="AC20" s="33"/>
      <c r="AO20" s="25" t="n">
        <v>6</v>
      </c>
    </row>
    <row r="21" customFormat="false" ht="15" hidden="false" customHeight="false" outlineLevel="0" collapsed="false">
      <c r="L21" s="25" t="s">
        <v>43</v>
      </c>
      <c r="P21" s="25" t="s">
        <v>47</v>
      </c>
      <c r="U21" s="33" t="n">
        <v>1</v>
      </c>
      <c r="V21" s="25" t="s">
        <v>118</v>
      </c>
      <c r="Z21" s="25" t="n">
        <v>100</v>
      </c>
      <c r="AA21" s="25" t="n">
        <v>28</v>
      </c>
      <c r="AB21" s="33"/>
      <c r="AC21" s="33"/>
      <c r="AE21" s="25" t="n">
        <f aca="false">AI16*AE19</f>
        <v>1125</v>
      </c>
      <c r="AO21" s="25" t="n">
        <v>7</v>
      </c>
    </row>
    <row r="22" customFormat="false" ht="15" hidden="false" customHeight="false" outlineLevel="0" collapsed="false">
      <c r="I22" s="25" t="s">
        <v>119</v>
      </c>
      <c r="J22" s="25" t="n">
        <f aca="false">L22+P22</f>
        <v>20</v>
      </c>
      <c r="L22" s="25" t="n">
        <v>10</v>
      </c>
      <c r="N22" s="25" t="n">
        <v>10.4</v>
      </c>
      <c r="P22" s="25" t="n">
        <v>10</v>
      </c>
      <c r="R22" s="25" t="n">
        <v>10.4</v>
      </c>
      <c r="U22" s="33" t="n">
        <v>2</v>
      </c>
      <c r="V22" s="25" t="s">
        <v>120</v>
      </c>
      <c r="Z22" s="25" t="n">
        <v>120</v>
      </c>
      <c r="AA22" s="25" t="n">
        <v>25</v>
      </c>
      <c r="AB22" s="33"/>
      <c r="AC22" s="33"/>
      <c r="AO22" s="25" t="n">
        <v>8</v>
      </c>
    </row>
    <row r="23" customFormat="false" ht="15" hidden="false" customHeight="false" outlineLevel="0" collapsed="false">
      <c r="I23" s="25" t="s">
        <v>121</v>
      </c>
      <c r="J23" s="25" t="n">
        <f aca="false">N22+R22</f>
        <v>20.8</v>
      </c>
      <c r="L23" s="25" t="n">
        <v>9.95</v>
      </c>
      <c r="N23" s="25" t="n">
        <v>10.3</v>
      </c>
      <c r="P23" s="25" t="n">
        <v>9.95</v>
      </c>
      <c r="R23" s="25" t="n">
        <v>10.3</v>
      </c>
      <c r="U23" s="33" t="n">
        <v>3</v>
      </c>
      <c r="V23" s="25" t="s">
        <v>122</v>
      </c>
      <c r="Z23" s="25" t="n">
        <v>140</v>
      </c>
      <c r="AA23" s="25" t="n">
        <v>24</v>
      </c>
      <c r="AB23" s="33"/>
      <c r="AC23" s="33"/>
    </row>
    <row r="24" customFormat="false" ht="15" hidden="false" customHeight="false" outlineLevel="0" collapsed="false">
      <c r="L24" s="25" t="n">
        <v>9.8</v>
      </c>
      <c r="N24" s="25" t="n">
        <v>10.2</v>
      </c>
      <c r="P24" s="25" t="n">
        <v>9.8</v>
      </c>
      <c r="R24" s="25" t="n">
        <v>10.2</v>
      </c>
      <c r="U24" s="33"/>
      <c r="AB24" s="33"/>
      <c r="AC24" s="33"/>
      <c r="AE24" s="25" t="n">
        <v>800</v>
      </c>
      <c r="AG24" s="25" t="n">
        <v>5</v>
      </c>
      <c r="AJ24" s="25" t="n">
        <v>400</v>
      </c>
    </row>
    <row r="25" customFormat="false" ht="15" hidden="false" customHeight="false" outlineLevel="0" collapsed="false">
      <c r="A25" s="32"/>
      <c r="I25" s="25" t="s">
        <v>58</v>
      </c>
      <c r="J25" s="25" t="n">
        <f aca="false">J22-J23</f>
        <v>-0.800000000000001</v>
      </c>
      <c r="L25" s="25" t="n">
        <v>9.7</v>
      </c>
      <c r="N25" s="25" t="n">
        <v>10</v>
      </c>
      <c r="P25" s="25" t="n">
        <v>9.7</v>
      </c>
      <c r="R25" s="25" t="n">
        <v>10</v>
      </c>
      <c r="U25" s="33"/>
      <c r="AB25" s="33"/>
      <c r="AC25" s="33"/>
      <c r="AG25" s="25" t="n">
        <v>400</v>
      </c>
      <c r="AJ25" s="25" t="n">
        <v>5</v>
      </c>
    </row>
    <row r="26" customFormat="false" ht="15" hidden="false" customHeight="false" outlineLevel="0" collapsed="false">
      <c r="I26" s="25" t="s">
        <v>123</v>
      </c>
      <c r="J26" s="25" t="n">
        <f aca="false">J25*I20</f>
        <v>-800.000000000001</v>
      </c>
    </row>
    <row r="29" customFormat="false" ht="15" hidden="false" customHeight="false" outlineLevel="0" collapsed="false">
      <c r="BH29" s="33"/>
    </row>
    <row r="30" customFormat="false" ht="15" hidden="false" customHeight="false" outlineLevel="0" collapsed="false">
      <c r="L30" s="25" t="n">
        <v>5</v>
      </c>
      <c r="P30" s="25" t="s">
        <v>124</v>
      </c>
    </row>
    <row r="31" customFormat="false" ht="15" hidden="false" customHeight="false" outlineLevel="0" collapsed="false">
      <c r="P31" s="33" t="s">
        <v>125</v>
      </c>
      <c r="Q31" s="33"/>
      <c r="R31" s="33"/>
      <c r="S31" s="33"/>
      <c r="T31" s="33"/>
    </row>
    <row r="32" customFormat="false" ht="15" hidden="false" customHeight="false" outlineLevel="0" collapsed="false">
      <c r="P32" s="25" t="s">
        <v>126</v>
      </c>
      <c r="U32" s="25" t="n">
        <v>1000000</v>
      </c>
    </row>
    <row r="33" customFormat="false" ht="15" hidden="false" customHeight="false" outlineLevel="0" collapsed="false">
      <c r="D33" s="33"/>
      <c r="E33" s="33"/>
      <c r="F33" s="33"/>
      <c r="P33" s="25" t="s">
        <v>127</v>
      </c>
      <c r="U33" s="25" t="s">
        <v>128</v>
      </c>
    </row>
    <row r="34" customFormat="false" ht="15" hidden="false" customHeight="false" outlineLevel="0" collapsed="false">
      <c r="D34" s="33"/>
      <c r="E34" s="33"/>
      <c r="F34" s="33"/>
      <c r="L34" s="25" t="s">
        <v>129</v>
      </c>
      <c r="P34" s="25" t="s">
        <v>130</v>
      </c>
      <c r="U34" s="25" t="s">
        <v>131</v>
      </c>
    </row>
    <row r="35" customFormat="false" ht="15" hidden="false" customHeight="false" outlineLevel="0" collapsed="false">
      <c r="P35" s="25" t="s">
        <v>132</v>
      </c>
      <c r="Q35" s="32"/>
      <c r="U35" s="25" t="s">
        <v>133</v>
      </c>
    </row>
    <row r="36" customFormat="false" ht="15" hidden="false" customHeight="false" outlineLevel="0" collapsed="false">
      <c r="P36" s="25" t="s">
        <v>134</v>
      </c>
    </row>
    <row r="37" customFormat="false" ht="15" hidden="false" customHeight="false" outlineLevel="0" collapsed="false">
      <c r="E37" s="25"/>
      <c r="F37" s="25"/>
      <c r="G37" s="25"/>
      <c r="P37" s="33" t="s">
        <v>135</v>
      </c>
      <c r="AV37" s="38"/>
    </row>
  </sheetData>
  <mergeCells count="3">
    <mergeCell ref="A1:AK1"/>
    <mergeCell ref="A2:AK2"/>
    <mergeCell ref="AL2:BG2"/>
  </mergeCells>
  <conditionalFormatting sqref="AO3:AR3">
    <cfRule type="duplicateValues" priority="2" aboveAverage="0" equalAverage="0" bottom="0" percent="0" rank="0" text="" dxfId="2"/>
  </conditionalFormatting>
  <conditionalFormatting sqref="AU3:AV3">
    <cfRule type="duplicateValues" priority="3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S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625" defaultRowHeight="15" customHeight="true" zeroHeight="false" outlineLevelRow="0" outlineLevelCol="0"/>
  <cols>
    <col collapsed="false" customWidth="true" hidden="false" outlineLevel="0" max="8" min="8" style="5" width="9.43"/>
    <col collapsed="false" customWidth="true" hidden="false" outlineLevel="0" max="11" min="11" style="5" width="9.14"/>
    <col collapsed="false" customWidth="true" hidden="false" outlineLevel="0" max="12" min="12" style="5" width="10.43"/>
  </cols>
  <sheetData>
    <row r="4" customFormat="false" ht="15" hidden="false" customHeight="false" outlineLevel="0" collapsed="false">
      <c r="C4" s="39" t="s">
        <v>136</v>
      </c>
    </row>
    <row r="5" customFormat="false" ht="15" hidden="false" customHeight="false" outlineLevel="0" collapsed="false">
      <c r="C5" s="39" t="s">
        <v>137</v>
      </c>
    </row>
    <row r="6" customFormat="false" ht="15" hidden="false" customHeight="false" outlineLevel="0" collapsed="false">
      <c r="C6" s="39" t="s">
        <v>138</v>
      </c>
    </row>
    <row r="7" customFormat="false" ht="15" hidden="false" customHeight="false" outlineLevel="0" collapsed="false">
      <c r="C7" s="39" t="s">
        <v>139</v>
      </c>
    </row>
    <row r="8" customFormat="false" ht="15" hidden="false" customHeight="false" outlineLevel="0" collapsed="false">
      <c r="C8" s="39"/>
    </row>
    <row r="9" customFormat="false" ht="15" hidden="false" customHeight="false" outlineLevel="0" collapsed="false">
      <c r="C9" s="39" t="s">
        <v>140</v>
      </c>
    </row>
    <row r="10" customFormat="false" ht="15" hidden="false" customHeight="false" outlineLevel="0" collapsed="false">
      <c r="C10" s="39" t="s">
        <v>141</v>
      </c>
    </row>
    <row r="11" customFormat="false" ht="15" hidden="false" customHeight="false" outlineLevel="0" collapsed="false">
      <c r="C11" s="39" t="s">
        <v>142</v>
      </c>
    </row>
    <row r="12" customFormat="false" ht="15" hidden="false" customHeight="false" outlineLevel="0" collapsed="false">
      <c r="C12" s="39" t="s">
        <v>143</v>
      </c>
    </row>
    <row r="13" customFormat="false" ht="15" hidden="false" customHeight="false" outlineLevel="0" collapsed="false">
      <c r="C13" s="39" t="s">
        <v>144</v>
      </c>
    </row>
    <row r="14" customFormat="false" ht="15" hidden="false" customHeight="false" outlineLevel="0" collapsed="false">
      <c r="C14" s="39" t="s">
        <v>145</v>
      </c>
    </row>
    <row r="15" customFormat="false" ht="15" hidden="false" customHeight="false" outlineLevel="0" collapsed="false">
      <c r="C15" s="39"/>
    </row>
    <row r="16" customFormat="false" ht="15" hidden="false" customHeight="false" outlineLevel="0" collapsed="false">
      <c r="C16" s="39"/>
    </row>
    <row r="17" customFormat="false" ht="15" hidden="false" customHeight="false" outlineLevel="0" collapsed="false">
      <c r="C17" s="39"/>
    </row>
    <row r="18" customFormat="false" ht="15" hidden="false" customHeight="false" outlineLevel="0" collapsed="false">
      <c r="C18" s="39" t="s">
        <v>146</v>
      </c>
    </row>
    <row r="19" customFormat="false" ht="15" hidden="false" customHeight="false" outlineLevel="0" collapsed="false">
      <c r="C19" s="39" t="s">
        <v>147</v>
      </c>
    </row>
    <row r="20" customFormat="false" ht="15" hidden="false" customHeight="false" outlineLevel="0" collapsed="false">
      <c r="C20" s="39" t="s">
        <v>148</v>
      </c>
    </row>
    <row r="21" customFormat="false" ht="15" hidden="false" customHeight="false" outlineLevel="0" collapsed="false">
      <c r="C21" s="39" t="s">
        <v>149</v>
      </c>
    </row>
    <row r="22" customFormat="false" ht="15" hidden="false" customHeight="false" outlineLevel="0" collapsed="false">
      <c r="C22" s="39" t="s">
        <v>150</v>
      </c>
    </row>
    <row r="24" customFormat="false" ht="15" hidden="false" customHeight="false" outlineLevel="0" collapsed="false">
      <c r="C24" s="39" t="s">
        <v>151</v>
      </c>
    </row>
    <row r="27" customFormat="false" ht="15" hidden="false" customHeight="false" outlineLevel="0" collapsed="false">
      <c r="C27" s="40"/>
      <c r="D27" s="40"/>
      <c r="E27" s="40"/>
      <c r="F27" s="40"/>
      <c r="G27" s="40"/>
      <c r="H27" s="40"/>
      <c r="I27" s="40"/>
      <c r="J27" s="40"/>
      <c r="L27" s="40"/>
      <c r="M27" s="40"/>
      <c r="N27" s="40"/>
      <c r="O27" s="40"/>
      <c r="P27" s="40"/>
      <c r="Q27" s="40"/>
      <c r="R27" s="40"/>
      <c r="S27" s="40"/>
    </row>
    <row r="28" customFormat="false" ht="15" hidden="false" customHeight="false" outlineLevel="0" collapsed="false">
      <c r="C28" s="40"/>
      <c r="D28" s="40"/>
      <c r="E28" s="40"/>
      <c r="F28" s="40"/>
      <c r="G28" s="40"/>
      <c r="H28" s="40"/>
      <c r="I28" s="40"/>
      <c r="J28" s="40"/>
      <c r="L28" s="40"/>
      <c r="M28" s="40"/>
      <c r="N28" s="40"/>
      <c r="O28" s="40"/>
      <c r="P28" s="40"/>
      <c r="Q28" s="40"/>
      <c r="R28" s="40"/>
      <c r="S28" s="40"/>
    </row>
    <row r="29" customFormat="false" ht="15" hidden="false" customHeight="false" outlineLevel="0" collapsed="false">
      <c r="C29" s="40"/>
      <c r="D29" s="40"/>
      <c r="E29" s="40"/>
      <c r="F29" s="40"/>
      <c r="G29" s="40"/>
      <c r="H29" s="40"/>
      <c r="I29" s="40"/>
      <c r="J29" s="40"/>
      <c r="L29" s="40"/>
      <c r="M29" s="40"/>
      <c r="N29" s="40"/>
      <c r="O29" s="40"/>
      <c r="P29" s="40"/>
      <c r="Q29" s="40"/>
      <c r="R29" s="40"/>
      <c r="S29" s="40"/>
    </row>
    <row r="30" customFormat="false" ht="15" hidden="false" customHeight="false" outlineLevel="0" collapsed="false">
      <c r="A30" s="5" t="s">
        <v>152</v>
      </c>
      <c r="C30" s="40"/>
      <c r="D30" s="40"/>
      <c r="E30" s="40"/>
      <c r="F30" s="40"/>
      <c r="G30" s="40"/>
      <c r="H30" s="40"/>
      <c r="I30" s="40"/>
      <c r="J30" s="40"/>
      <c r="L30" s="40"/>
      <c r="M30" s="40"/>
      <c r="N30" s="40"/>
      <c r="O30" s="40"/>
      <c r="P30" s="40"/>
      <c r="Q30" s="40"/>
      <c r="R30" s="40"/>
      <c r="S30" s="40"/>
    </row>
    <row r="31" customFormat="false" ht="15" hidden="false" customHeight="false" outlineLevel="0" collapsed="false">
      <c r="A31" s="5" t="s">
        <v>153</v>
      </c>
      <c r="C31" s="40"/>
      <c r="D31" s="40"/>
      <c r="E31" s="40"/>
      <c r="F31" s="40"/>
      <c r="G31" s="40"/>
      <c r="H31" s="40"/>
      <c r="I31" s="40"/>
      <c r="J31" s="40"/>
      <c r="L31" s="40"/>
      <c r="M31" s="40"/>
      <c r="N31" s="40"/>
      <c r="O31" s="40"/>
      <c r="P31" s="40"/>
      <c r="Q31" s="40"/>
      <c r="R31" s="40"/>
      <c r="S31" s="40"/>
    </row>
    <row r="32" customFormat="false" ht="15" hidden="false" customHeight="false" outlineLevel="0" collapsed="false">
      <c r="C32" s="40"/>
      <c r="D32" s="40"/>
      <c r="E32" s="40"/>
      <c r="F32" s="40"/>
      <c r="G32" s="40"/>
      <c r="H32" s="40"/>
      <c r="I32" s="40"/>
      <c r="J32" s="40"/>
      <c r="L32" s="40"/>
      <c r="M32" s="40"/>
      <c r="N32" s="40"/>
      <c r="O32" s="40"/>
      <c r="P32" s="40"/>
      <c r="Q32" s="40"/>
      <c r="R32" s="40"/>
      <c r="S32" s="40"/>
    </row>
    <row r="33" customFormat="false" ht="15" hidden="false" customHeight="false" outlineLevel="0" collapsed="false">
      <c r="C33" s="40"/>
      <c r="D33" s="40"/>
      <c r="E33" s="40"/>
      <c r="F33" s="40"/>
      <c r="G33" s="40"/>
      <c r="H33" s="40"/>
      <c r="I33" s="40"/>
      <c r="J33" s="40"/>
      <c r="L33" s="40"/>
      <c r="M33" s="40"/>
      <c r="N33" s="40"/>
      <c r="O33" s="40"/>
      <c r="P33" s="40"/>
      <c r="Q33" s="40"/>
      <c r="R33" s="40"/>
      <c r="S33" s="40"/>
    </row>
    <row r="34" customFormat="false" ht="15" hidden="false" customHeight="false" outlineLevel="0" collapsed="false">
      <c r="C34" s="40"/>
      <c r="D34" s="40"/>
      <c r="E34" s="40"/>
      <c r="F34" s="40"/>
      <c r="G34" s="40"/>
      <c r="H34" s="40"/>
      <c r="I34" s="40"/>
      <c r="J34" s="40"/>
      <c r="L34" s="40"/>
      <c r="M34" s="40"/>
      <c r="N34" s="40"/>
      <c r="O34" s="40"/>
      <c r="P34" s="40"/>
      <c r="Q34" s="40"/>
      <c r="R34" s="40"/>
      <c r="S34" s="40"/>
    </row>
    <row r="35" customFormat="false" ht="15" hidden="false" customHeight="false" outlineLevel="0" collapsed="false">
      <c r="C35" s="40"/>
      <c r="D35" s="40"/>
      <c r="E35" s="40"/>
      <c r="F35" s="40"/>
      <c r="G35" s="40"/>
      <c r="H35" s="40"/>
      <c r="I35" s="40"/>
      <c r="J35" s="40"/>
      <c r="L35" s="40"/>
      <c r="M35" s="40"/>
      <c r="N35" s="40"/>
      <c r="O35" s="40"/>
      <c r="P35" s="40"/>
      <c r="Q35" s="40"/>
      <c r="R35" s="40"/>
      <c r="S35" s="40"/>
    </row>
    <row r="36" customFormat="false" ht="15" hidden="false" customHeight="false" outlineLevel="0" collapsed="false">
      <c r="C36" s="40"/>
      <c r="D36" s="40"/>
      <c r="E36" s="40"/>
      <c r="F36" s="40"/>
      <c r="G36" s="40"/>
      <c r="H36" s="40"/>
      <c r="I36" s="40"/>
      <c r="J36" s="40"/>
      <c r="L36" s="40"/>
      <c r="M36" s="40"/>
      <c r="N36" s="40"/>
      <c r="O36" s="40"/>
      <c r="P36" s="40"/>
      <c r="Q36" s="40"/>
      <c r="R36" s="40"/>
      <c r="S36" s="40"/>
    </row>
    <row r="37" customFormat="false" ht="15" hidden="false" customHeight="false" outlineLevel="0" collapsed="false">
      <c r="C37" s="40"/>
      <c r="D37" s="40"/>
      <c r="E37" s="40"/>
      <c r="F37" s="40"/>
      <c r="G37" s="40"/>
      <c r="H37" s="40"/>
      <c r="I37" s="40"/>
      <c r="J37" s="40"/>
      <c r="L37" s="40"/>
      <c r="M37" s="40"/>
      <c r="N37" s="40"/>
      <c r="O37" s="40"/>
      <c r="P37" s="40"/>
      <c r="Q37" s="40"/>
      <c r="R37" s="40"/>
      <c r="S37" s="40"/>
    </row>
    <row r="38" customFormat="false" ht="15" hidden="false" customHeight="false" outlineLevel="0" collapsed="false">
      <c r="C38" s="40"/>
      <c r="D38" s="40"/>
      <c r="E38" s="40"/>
      <c r="F38" s="40"/>
      <c r="G38" s="40"/>
      <c r="H38" s="40"/>
      <c r="I38" s="40"/>
      <c r="J38" s="40"/>
      <c r="L38" s="40"/>
      <c r="M38" s="40"/>
      <c r="N38" s="40"/>
      <c r="O38" s="40"/>
      <c r="P38" s="40"/>
      <c r="Q38" s="40"/>
      <c r="R38" s="40"/>
      <c r="S38" s="40"/>
    </row>
    <row r="39" customFormat="false" ht="15" hidden="false" customHeight="false" outlineLevel="0" collapsed="false">
      <c r="C39" s="40"/>
      <c r="D39" s="40"/>
      <c r="E39" s="40"/>
      <c r="F39" s="40"/>
      <c r="G39" s="40"/>
      <c r="H39" s="40"/>
      <c r="I39" s="40"/>
      <c r="J39" s="40"/>
      <c r="L39" s="40"/>
      <c r="M39" s="40"/>
      <c r="N39" s="40"/>
      <c r="O39" s="40"/>
      <c r="P39" s="40"/>
      <c r="Q39" s="40"/>
      <c r="R39" s="40"/>
      <c r="S39" s="40"/>
    </row>
    <row r="40" customFormat="false" ht="15" hidden="false" customHeight="false" outlineLevel="0" collapsed="false">
      <c r="C40" s="40"/>
      <c r="D40" s="40"/>
      <c r="E40" s="40"/>
      <c r="F40" s="40"/>
      <c r="G40" s="40"/>
      <c r="H40" s="40"/>
      <c r="I40" s="40"/>
      <c r="J40" s="40"/>
      <c r="L40" s="40"/>
      <c r="M40" s="40"/>
      <c r="N40" s="40"/>
      <c r="O40" s="40"/>
      <c r="P40" s="40"/>
      <c r="Q40" s="40"/>
      <c r="R40" s="40"/>
      <c r="S40" s="40"/>
    </row>
    <row r="41" customFormat="false" ht="15" hidden="false" customHeight="false" outlineLevel="0" collapsed="false">
      <c r="C41" s="40"/>
      <c r="D41" s="40"/>
      <c r="E41" s="40"/>
      <c r="F41" s="40"/>
      <c r="G41" s="40"/>
      <c r="H41" s="40"/>
      <c r="I41" s="40"/>
      <c r="J41" s="40"/>
      <c r="L41" s="40"/>
      <c r="M41" s="40"/>
      <c r="N41" s="40"/>
      <c r="O41" s="40"/>
      <c r="P41" s="40"/>
      <c r="Q41" s="40"/>
      <c r="R41" s="40"/>
      <c r="S41" s="40"/>
    </row>
    <row r="42" customFormat="false" ht="15" hidden="false" customHeight="false" outlineLevel="0" collapsed="false">
      <c r="C42" s="40"/>
      <c r="D42" s="40"/>
      <c r="E42" s="40"/>
      <c r="F42" s="40"/>
      <c r="G42" s="40"/>
      <c r="H42" s="40"/>
      <c r="I42" s="40"/>
      <c r="J42" s="40"/>
      <c r="L42" s="40"/>
      <c r="M42" s="40"/>
      <c r="N42" s="40"/>
      <c r="O42" s="40"/>
      <c r="P42" s="40"/>
      <c r="Q42" s="40"/>
      <c r="R42" s="40"/>
      <c r="S42" s="40"/>
    </row>
    <row r="43" customFormat="false" ht="15" hidden="false" customHeight="false" outlineLevel="0" collapsed="false">
      <c r="C43" s="40"/>
      <c r="D43" s="40"/>
      <c r="E43" s="40"/>
      <c r="F43" s="40"/>
      <c r="G43" s="40"/>
      <c r="H43" s="40"/>
      <c r="I43" s="40"/>
      <c r="J43" s="40"/>
      <c r="L43" s="40"/>
      <c r="M43" s="40"/>
      <c r="N43" s="40"/>
      <c r="O43" s="40"/>
      <c r="P43" s="40"/>
      <c r="Q43" s="40"/>
      <c r="R43" s="40"/>
      <c r="S43" s="40"/>
    </row>
    <row r="44" customFormat="false" ht="15" hidden="false" customHeight="false" outlineLevel="0" collapsed="false">
      <c r="C44" s="40"/>
      <c r="D44" s="40"/>
      <c r="E44" s="40"/>
      <c r="F44" s="40"/>
      <c r="G44" s="40"/>
      <c r="H44" s="40"/>
      <c r="I44" s="40"/>
      <c r="J44" s="40"/>
      <c r="L44" s="40"/>
      <c r="M44" s="40"/>
      <c r="N44" s="40"/>
      <c r="O44" s="40"/>
      <c r="P44" s="40"/>
      <c r="Q44" s="40"/>
      <c r="R44" s="40"/>
      <c r="S44" s="40"/>
    </row>
    <row r="45" customFormat="false" ht="15" hidden="false" customHeight="false" outlineLevel="0" collapsed="false">
      <c r="C45" s="40"/>
      <c r="D45" s="40"/>
      <c r="E45" s="40"/>
      <c r="F45" s="40"/>
      <c r="G45" s="40"/>
      <c r="H45" s="40"/>
      <c r="I45" s="40"/>
      <c r="J45" s="40"/>
    </row>
    <row r="47" customFormat="false" ht="15" hidden="false" customHeight="false" outlineLevel="0" collapsed="false">
      <c r="L47" s="5" t="s">
        <v>21</v>
      </c>
    </row>
    <row r="48" customFormat="false" ht="15" hidden="false" customHeight="false" outlineLevel="0" collapsed="false">
      <c r="L48" s="5" t="s">
        <v>154</v>
      </c>
    </row>
  </sheetData>
  <mergeCells count="2">
    <mergeCell ref="C27:J45"/>
    <mergeCell ref="L27:S4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2025-07-02T18:59:45Z</dcterms:created>
  <dc:creator>OM</dc:creator>
  <dc:description/>
  <dc:language>en-US</dc:language>
  <cp:lastModifiedBy/>
  <dcterms:modified xsi:type="dcterms:W3CDTF">2025-09-06T03:31:59Z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