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9915" tabRatio="681" firstSheet="14" activeTab="3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</sheets>
  <definedNames>
    <definedName name="cse">'3'!$H$7:$H$10</definedName>
    <definedName name="hi">'3'!$K$8</definedName>
    <definedName name="jps">'3'!$M$7:$M$13</definedName>
  </definedNames>
  <calcPr calcId="145621"/>
</workbook>
</file>

<file path=xl/calcChain.xml><?xml version="1.0" encoding="utf-8"?>
<calcChain xmlns="http://schemas.openxmlformats.org/spreadsheetml/2006/main">
  <c r="C5" i="37" l="1"/>
  <c r="C6" i="37"/>
  <c r="C7" i="37"/>
  <c r="C8" i="37"/>
  <c r="C9" i="37"/>
  <c r="C10" i="37"/>
  <c r="C11" i="37"/>
  <c r="C12" i="37"/>
  <c r="C13" i="37"/>
  <c r="C14" i="37"/>
  <c r="C15" i="37"/>
  <c r="C16" i="37"/>
  <c r="C4" i="37"/>
  <c r="C16" i="36"/>
  <c r="C17" i="36"/>
  <c r="C15" i="36"/>
  <c r="C14" i="35"/>
  <c r="C15" i="35"/>
  <c r="C13" i="35"/>
  <c r="C14" i="34"/>
  <c r="C14" i="33"/>
  <c r="D9" i="32"/>
  <c r="E9" i="32"/>
  <c r="D13" i="32"/>
  <c r="C9" i="32"/>
  <c r="C5" i="32"/>
  <c r="C6" i="32"/>
  <c r="C4" i="32"/>
  <c r="D5" i="32"/>
  <c r="D6" i="32"/>
  <c r="D4" i="32"/>
  <c r="D6" i="31"/>
  <c r="D6" i="26"/>
  <c r="E6" i="23"/>
  <c r="D7" i="22"/>
  <c r="E7" i="22" s="1"/>
  <c r="E6" i="22"/>
  <c r="E5" i="22"/>
  <c r="D6" i="22"/>
  <c r="D5" i="22"/>
  <c r="C4" i="7"/>
  <c r="F4" i="6"/>
  <c r="C5" i="20" l="1"/>
  <c r="C6" i="20"/>
  <c r="C7" i="20"/>
  <c r="C6" i="19"/>
  <c r="C7" i="19"/>
  <c r="D5" i="18"/>
  <c r="C5" i="19"/>
  <c r="D7" i="18"/>
  <c r="D6" i="18"/>
  <c r="C7" i="18"/>
  <c r="C6" i="18"/>
  <c r="C6" i="16"/>
  <c r="C5" i="16"/>
  <c r="C4" i="16"/>
  <c r="C5" i="15"/>
  <c r="C6" i="15"/>
  <c r="C4" i="15"/>
  <c r="C6" i="14"/>
  <c r="C5" i="14"/>
  <c r="C17" i="13"/>
  <c r="C16" i="13"/>
  <c r="C15" i="13"/>
  <c r="I6" i="10"/>
  <c r="I7" i="10"/>
  <c r="I8" i="10"/>
  <c r="H6" i="10"/>
  <c r="H7" i="10"/>
  <c r="H8" i="10"/>
  <c r="I5" i="10"/>
  <c r="H5" i="10"/>
  <c r="A5" i="8"/>
  <c r="E4" i="6"/>
  <c r="C5" i="6"/>
  <c r="C6" i="6"/>
  <c r="C7" i="6"/>
  <c r="C8" i="6"/>
  <c r="C9" i="6"/>
  <c r="C10" i="6"/>
  <c r="C4" i="6"/>
  <c r="L7" i="5" l="1"/>
  <c r="E18" i="5"/>
  <c r="E15" i="5"/>
  <c r="E16" i="5"/>
  <c r="E17" i="5"/>
  <c r="E14" i="5"/>
  <c r="E19" i="5"/>
  <c r="M4" i="5"/>
  <c r="M5" i="5"/>
  <c r="M6" i="5"/>
  <c r="B23" i="2"/>
  <c r="B22" i="2"/>
  <c r="B21" i="2"/>
  <c r="K13" i="1"/>
  <c r="C9" i="1"/>
  <c r="B9" i="1"/>
  <c r="C5" i="31" l="1"/>
  <c r="C6" i="31"/>
  <c r="D5" i="31"/>
  <c r="D4" i="31"/>
  <c r="C4" i="31"/>
  <c r="D12" i="30"/>
  <c r="D18" i="28"/>
  <c r="D17" i="28"/>
  <c r="D16" i="28"/>
  <c r="D5" i="26"/>
  <c r="D4" i="26"/>
  <c r="E5" i="25"/>
  <c r="E7" i="25"/>
  <c r="E8" i="25"/>
  <c r="E9" i="25"/>
  <c r="E6" i="25"/>
  <c r="C5" i="24"/>
  <c r="C6" i="24"/>
  <c r="D6" i="23"/>
  <c r="E5" i="23"/>
  <c r="D5" i="23"/>
  <c r="D6" i="21"/>
  <c r="D5" i="21"/>
  <c r="C6" i="21"/>
  <c r="C5" i="21"/>
  <c r="D4" i="21"/>
  <c r="C4" i="21"/>
  <c r="E7" i="20"/>
  <c r="E6" i="20"/>
  <c r="C5" i="18"/>
  <c r="E5" i="17"/>
  <c r="E6" i="17"/>
  <c r="D5" i="17"/>
  <c r="D6" i="17"/>
  <c r="D4" i="17"/>
  <c r="E4" i="17"/>
  <c r="C4" i="14"/>
  <c r="C14" i="12"/>
  <c r="C15" i="11"/>
  <c r="C15" i="9"/>
  <c r="A4" i="6"/>
  <c r="D7" i="8"/>
  <c r="C7" i="8"/>
  <c r="A7" i="8"/>
  <c r="D5" i="8"/>
  <c r="C5" i="8"/>
  <c r="D6" i="8"/>
  <c r="C6" i="8"/>
  <c r="A6" i="8"/>
  <c r="C7" i="7"/>
  <c r="C6" i="7"/>
  <c r="C5" i="7"/>
  <c r="C4" i="27"/>
  <c r="D4" i="27" s="1"/>
  <c r="E7" i="5"/>
  <c r="L6" i="5"/>
  <c r="E6" i="5"/>
  <c r="L5" i="5"/>
  <c r="E5" i="5"/>
  <c r="L4" i="5"/>
  <c r="E4" i="5"/>
  <c r="M3" i="5"/>
  <c r="L3" i="5"/>
  <c r="E3" i="5"/>
  <c r="B20" i="4"/>
  <c r="D20" i="3"/>
  <c r="B20" i="3"/>
  <c r="H14" i="1"/>
  <c r="H13" i="1"/>
</calcChain>
</file>

<file path=xl/sharedStrings.xml><?xml version="1.0" encoding="utf-8"?>
<sst xmlns="http://schemas.openxmlformats.org/spreadsheetml/2006/main" count="268" uniqueCount="129">
  <si>
    <t>Example :-</t>
  </si>
  <si>
    <t>ID</t>
  </si>
  <si>
    <t>Product</t>
  </si>
  <si>
    <t>@</t>
  </si>
  <si>
    <t>Price</t>
  </si>
  <si>
    <t>Quantity</t>
  </si>
  <si>
    <t>Rice</t>
  </si>
  <si>
    <t>A</t>
  </si>
  <si>
    <t>A8</t>
  </si>
  <si>
    <t>a</t>
  </si>
  <si>
    <t>Wheat</t>
  </si>
  <si>
    <t>Bread</t>
  </si>
  <si>
    <t>Oil</t>
  </si>
  <si>
    <t>d</t>
  </si>
  <si>
    <t>Egg</t>
  </si>
  <si>
    <t>Milk</t>
  </si>
  <si>
    <t>Total</t>
  </si>
  <si>
    <t>Computer</t>
  </si>
  <si>
    <t>Keyboard</t>
  </si>
  <si>
    <t>Mouse</t>
  </si>
  <si>
    <t>Example:-</t>
  </si>
  <si>
    <t>Printer</t>
  </si>
  <si>
    <t>Name</t>
  </si>
  <si>
    <t>Length of String</t>
  </si>
  <si>
    <t xml:space="preserve">Pawan   </t>
  </si>
  <si>
    <t>Ajit</t>
  </si>
  <si>
    <t>Manish</t>
  </si>
  <si>
    <t>John</t>
  </si>
  <si>
    <t>George</t>
  </si>
  <si>
    <t>Jessica</t>
  </si>
  <si>
    <t>The ranges must have the same dimensions or Excel will display the #VALUE!</t>
  </si>
  <si>
    <t>The SUMPRODUCT function treats any entries that are not numeric as if they were zeros</t>
  </si>
  <si>
    <t>Examples:-</t>
  </si>
  <si>
    <t>Value</t>
  </si>
  <si>
    <t>Converted Value</t>
  </si>
  <si>
    <t>Example</t>
  </si>
  <si>
    <t>A  B  C     D</t>
  </si>
  <si>
    <t>Pawan      Kharbanda</t>
  </si>
  <si>
    <t>234      5</t>
  </si>
  <si>
    <t>Roll No.</t>
  </si>
  <si>
    <t>Marks</t>
  </si>
  <si>
    <t>Value1</t>
  </si>
  <si>
    <t>Value2</t>
  </si>
  <si>
    <t>Value3</t>
  </si>
  <si>
    <t>Value4</t>
  </si>
  <si>
    <t>Value5</t>
  </si>
  <si>
    <t>Value6</t>
  </si>
  <si>
    <t>Average</t>
  </si>
  <si>
    <t>AverageA</t>
  </si>
  <si>
    <t>Mike</t>
  </si>
  <si>
    <t>Text</t>
  </si>
  <si>
    <t>Using Formulae</t>
  </si>
  <si>
    <t>ALAN JONES</t>
  </si>
  <si>
    <t>PaWAN KharBANDA</t>
  </si>
  <si>
    <t>Alan Jones</t>
  </si>
  <si>
    <t>ALANJONES</t>
  </si>
  <si>
    <t>Text 1</t>
  </si>
  <si>
    <t>Text 2</t>
  </si>
  <si>
    <t>Result</t>
  </si>
  <si>
    <t>Hello</t>
  </si>
  <si>
    <t>hello</t>
  </si>
  <si>
    <t>HELLO</t>
  </si>
  <si>
    <t>Date</t>
  </si>
  <si>
    <t>Day</t>
  </si>
  <si>
    <t>End</t>
  </si>
  <si>
    <t>Start</t>
  </si>
  <si>
    <t>Start Date</t>
  </si>
  <si>
    <t>End Date</t>
  </si>
  <si>
    <t>Holidays</t>
  </si>
  <si>
    <t>Chrismas eve</t>
  </si>
  <si>
    <t>Chrismas day</t>
  </si>
  <si>
    <t>Month</t>
  </si>
  <si>
    <t>Year</t>
  </si>
  <si>
    <t>Months</t>
  </si>
  <si>
    <t>DOB</t>
  </si>
  <si>
    <t>Current Date</t>
  </si>
  <si>
    <t>Years</t>
  </si>
  <si>
    <t>Days</t>
  </si>
  <si>
    <t>`</t>
  </si>
  <si>
    <t>Count</t>
  </si>
  <si>
    <t>Using Range</t>
  </si>
  <si>
    <t>Jessica Squires</t>
  </si>
  <si>
    <t>Pawan Kharbanda</t>
  </si>
  <si>
    <t>Jessica Jones</t>
  </si>
  <si>
    <t>Vikram Singh</t>
  </si>
  <si>
    <t>Neha Bansal</t>
  </si>
  <si>
    <t>Amit Soni</t>
  </si>
  <si>
    <t>Rakesh Kumar</t>
  </si>
  <si>
    <t>Min Value</t>
  </si>
  <si>
    <t>Max Value</t>
  </si>
  <si>
    <t>Data</t>
  </si>
  <si>
    <t>Rank</t>
  </si>
  <si>
    <t>Hi Pawan Pawan</t>
  </si>
  <si>
    <t>Hi Pawan, my last name is Pawan</t>
  </si>
  <si>
    <t>Hi Pawan</t>
  </si>
  <si>
    <t>Hi Pawan, my first name is Pawan</t>
  </si>
  <si>
    <t>text formatting</t>
  </si>
  <si>
    <t>trim function</t>
  </si>
  <si>
    <t>length before using trim</t>
  </si>
  <si>
    <t>length after using trim</t>
  </si>
  <si>
    <t>Mean=</t>
  </si>
  <si>
    <t>Mean</t>
  </si>
  <si>
    <t>Median</t>
  </si>
  <si>
    <t>mode</t>
  </si>
  <si>
    <t>exact</t>
  </si>
  <si>
    <t>Result,operator</t>
  </si>
  <si>
    <t>day name</t>
  </si>
  <si>
    <t>weekday and dayname</t>
  </si>
  <si>
    <t>excluding holidays</t>
  </si>
  <si>
    <t>mid</t>
  </si>
  <si>
    <t>left and right</t>
  </si>
  <si>
    <t>to print only the first name</t>
  </si>
  <si>
    <t>place of space</t>
  </si>
  <si>
    <t>find and left</t>
  </si>
  <si>
    <t>sum of column and rows</t>
  </si>
  <si>
    <t>count=</t>
  </si>
  <si>
    <t>counta=</t>
  </si>
  <si>
    <t>countblank</t>
  </si>
  <si>
    <t>*3</t>
  </si>
  <si>
    <t>mean=</t>
  </si>
  <si>
    <t>median=</t>
  </si>
  <si>
    <t>mode=</t>
  </si>
  <si>
    <t>Last Name</t>
  </si>
  <si>
    <t>Mahendra Singh Dhoni</t>
  </si>
  <si>
    <t>First name</t>
  </si>
  <si>
    <t>Middle name</t>
  </si>
  <si>
    <t>Last name</t>
  </si>
  <si>
    <t>top 3 values in data</t>
  </si>
  <si>
    <t>min 3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</si>
</sst>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_ ;_ * \-#,##0_ ;_ * &quot;-&quot;??_ ;_ @_ "/>
    <numFmt numFmtId="165" formatCode="[$-F800]dddd\,\ mmmm\ dd\,\ yyyy"/>
    <numFmt numFmtId="166" formatCode="0000"/>
    <numFmt numFmtId="167" formatCode="0.0"/>
    <numFmt numFmtId="168" formatCode="mm/dd/yyyy"/>
    <numFmt numFmtId="169" formatCode="[$-14009]dd\ mmmm\ yyyy"/>
    <numFmt numFmtId="170" formatCode="[$-409]d\-mmm\-yy;@"/>
    <numFmt numFmtId="171" formatCode="[$-F400]h:mm:ss\ AM/PM"/>
  </numFmts>
  <fonts count="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0"/>
      <color rgb="FF363636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66"/>
        <bgColor rgb="FFFFFF66"/>
      </patternFill>
    </fill>
    <fill>
      <patternFill patternType="solid">
        <fgColor rgb="FFECECEC"/>
        <bgColor rgb="FFECECEC"/>
      </patternFill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48135"/>
        <bgColor rgb="FF548135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3" borderId="1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6" borderId="1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4" borderId="10" xfId="0" applyFont="1" applyFill="1" applyBorder="1"/>
    <xf numFmtId="0" fontId="3" fillId="7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10" borderId="3" xfId="0" applyFont="1" applyFill="1" applyBorder="1"/>
    <xf numFmtId="0" fontId="0" fillId="0" borderId="12" xfId="0" applyFont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17" xfId="0" applyFont="1" applyFill="1" applyBorder="1"/>
    <xf numFmtId="0" fontId="0" fillId="10" borderId="1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5" fontId="0" fillId="0" borderId="1" xfId="0" applyNumberFormat="1" applyFont="1" applyBorder="1"/>
    <xf numFmtId="165" fontId="0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Font="1"/>
    <xf numFmtId="14" fontId="0" fillId="0" borderId="0" xfId="0" applyNumberFormat="1" applyFont="1"/>
    <xf numFmtId="0" fontId="4" fillId="0" borderId="0" xfId="0" applyFont="1" applyAlignment="1">
      <alignment vertical="center"/>
    </xf>
    <xf numFmtId="15" fontId="0" fillId="0" borderId="0" xfId="0" applyNumberFormat="1" applyFont="1"/>
    <xf numFmtId="14" fontId="0" fillId="0" borderId="1" xfId="0" applyNumberFormat="1" applyFont="1" applyBorder="1"/>
    <xf numFmtId="165" fontId="0" fillId="0" borderId="1" xfId="0" applyNumberFormat="1" applyFont="1" applyBorder="1"/>
    <xf numFmtId="1" fontId="0" fillId="4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20" fontId="0" fillId="0" borderId="0" xfId="0" applyNumberFormat="1" applyFont="1"/>
    <xf numFmtId="0" fontId="2" fillId="0" borderId="0" xfId="0" applyFont="1" applyAlignment="1">
      <alignment vertical="center" wrapText="1"/>
    </xf>
    <xf numFmtId="0" fontId="0" fillId="4" borderId="5" xfId="0" applyFont="1" applyFill="1" applyBorder="1"/>
    <xf numFmtId="0" fontId="0" fillId="13" borderId="5" xfId="0" applyFont="1" applyFill="1" applyBorder="1"/>
    <xf numFmtId="0" fontId="5" fillId="0" borderId="0" xfId="0" applyFont="1"/>
    <xf numFmtId="0" fontId="0" fillId="6" borderId="1" xfId="0" applyFont="1" applyFill="1" applyBorder="1"/>
    <xf numFmtId="0" fontId="6" fillId="0" borderId="0" xfId="0" applyFont="1"/>
    <xf numFmtId="0" fontId="0" fillId="0" borderId="0" xfId="0" applyFont="1" applyAlignment="1"/>
    <xf numFmtId="14" fontId="0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Alignment="1"/>
    <xf numFmtId="22" fontId="0" fillId="0" borderId="0" xfId="0" applyNumberFormat="1" applyFont="1" applyAlignment="1"/>
    <xf numFmtId="170" fontId="0" fillId="4" borderId="1" xfId="0" applyNumberFormat="1" applyFont="1" applyFill="1" applyBorder="1" applyAlignment="1">
      <alignment horizontal="center" vertical="center"/>
    </xf>
    <xf numFmtId="170" fontId="0" fillId="0" borderId="1" xfId="0" applyNumberFormat="1" applyFont="1" applyBorder="1" applyAlignment="1">
      <alignment horizontal="center" vertical="center"/>
    </xf>
    <xf numFmtId="170" fontId="0" fillId="0" borderId="0" xfId="0" applyNumberFormat="1" applyFont="1" applyAlignment="1"/>
    <xf numFmtId="0" fontId="7" fillId="0" borderId="0" xfId="0" applyFont="1" applyAlignment="1"/>
    <xf numFmtId="0" fontId="7" fillId="0" borderId="1" xfId="0" applyFont="1" applyBorder="1"/>
    <xf numFmtId="0" fontId="0" fillId="0" borderId="0" xfId="0" applyFont="1" applyAlignment="1">
      <alignment horizontal="center" wrapText="1"/>
    </xf>
    <xf numFmtId="0" fontId="0" fillId="0" borderId="18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20" xfId="0" applyFont="1" applyBorder="1"/>
    <xf numFmtId="0" fontId="0" fillId="0" borderId="20" xfId="0" applyFont="1" applyBorder="1" applyAlignment="1">
      <alignment wrapText="1"/>
    </xf>
    <xf numFmtId="0" fontId="0" fillId="4" borderId="20" xfId="0" applyFont="1" applyFill="1" applyBorder="1"/>
    <xf numFmtId="0" fontId="0" fillId="0" borderId="20" xfId="0" applyFont="1" applyBorder="1" applyAlignment="1"/>
    <xf numFmtId="0" fontId="3" fillId="9" borderId="18" xfId="0" applyFont="1" applyFill="1" applyBorder="1" applyAlignment="1">
      <alignment horizontal="center" vertical="center" wrapText="1"/>
    </xf>
    <xf numFmtId="171" fontId="0" fillId="0" borderId="0" xfId="0" applyNumberFormat="1" applyFont="1" applyAlignment="1"/>
    <xf numFmtId="0" fontId="0" fillId="0" borderId="0" xfId="0" applyFont="1" applyAlignment="1"/>
    <xf numFmtId="0" fontId="0" fillId="12" borderId="4" xfId="0" applyFont="1" applyFill="1" applyBorder="1" applyAlignment="1">
      <alignment horizontal="center"/>
    </xf>
    <xf numFmtId="0" fontId="1" fillId="0" borderId="19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167" fontId="0" fillId="0" borderId="21" xfId="0" applyNumberFormat="1" applyFont="1" applyFill="1" applyBorder="1" applyAlignment="1">
      <alignment horizontal="center" vertical="center"/>
    </xf>
    <xf numFmtId="170" fontId="0" fillId="0" borderId="0" xfId="0" applyNumberFormat="1" applyFont="1"/>
    <xf numFmtId="0" fontId="0" fillId="14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0"/>
  <sheetViews>
    <sheetView showGridLines="0" workbookViewId="0">
      <pane ySplit="1" topLeftCell="A2" activePane="bottomLeft" state="frozen"/>
      <selection pane="bottomLeft" activeCell="H15" sqref="H15"/>
    </sheetView>
  </sheetViews>
  <sheetFormatPr defaultColWidth="14.42578125" defaultRowHeight="15" customHeight="1"/>
  <cols>
    <col min="1" max="3" width="8.7109375" customWidth="1"/>
    <col min="4" max="4" width="6.140625" customWidth="1"/>
    <col min="5" max="5" width="8.7109375" customWidth="1"/>
    <col min="6" max="6" width="7.42578125" bestFit="1" customWidth="1"/>
    <col min="7" max="7" width="9.42578125" customWidth="1"/>
    <col min="8" max="26" width="8.7109375" customWidth="1"/>
  </cols>
  <sheetData>
    <row r="2" spans="1:11">
      <c r="A2" s="1" t="s">
        <v>2</v>
      </c>
      <c r="B2" s="1" t="s">
        <v>4</v>
      </c>
      <c r="C2" s="1" t="s">
        <v>5</v>
      </c>
    </row>
    <row r="3" spans="1:11">
      <c r="A3" s="2" t="s">
        <v>6</v>
      </c>
      <c r="B3" s="2">
        <v>120</v>
      </c>
      <c r="C3" s="2">
        <v>45</v>
      </c>
    </row>
    <row r="4" spans="1:11">
      <c r="A4" s="2" t="s">
        <v>10</v>
      </c>
      <c r="B4" s="2">
        <v>123</v>
      </c>
      <c r="C4" s="2">
        <v>23</v>
      </c>
    </row>
    <row r="5" spans="1:11">
      <c r="A5" s="2" t="s">
        <v>11</v>
      </c>
      <c r="B5" s="2">
        <v>28</v>
      </c>
      <c r="C5" s="2">
        <v>5</v>
      </c>
      <c r="F5" s="23"/>
      <c r="H5" s="84"/>
    </row>
    <row r="6" spans="1:11">
      <c r="A6" s="2" t="s">
        <v>12</v>
      </c>
      <c r="B6" s="2">
        <v>234</v>
      </c>
      <c r="C6" s="2" t="s">
        <v>13</v>
      </c>
    </row>
    <row r="7" spans="1:11">
      <c r="A7" s="2" t="s">
        <v>14</v>
      </c>
      <c r="B7" s="2" t="s">
        <v>9</v>
      </c>
      <c r="C7" s="2">
        <v>33</v>
      </c>
    </row>
    <row r="8" spans="1:11">
      <c r="A8" s="2" t="s">
        <v>15</v>
      </c>
      <c r="B8" s="2">
        <v>56</v>
      </c>
      <c r="C8" s="2">
        <v>5</v>
      </c>
    </row>
    <row r="9" spans="1:11">
      <c r="A9" s="6" t="s">
        <v>16</v>
      </c>
      <c r="B9" s="9">
        <f>SUM(B3:B8)</f>
        <v>561</v>
      </c>
      <c r="C9" s="9">
        <f>SUM(C3:C8)</f>
        <v>111</v>
      </c>
    </row>
    <row r="12" spans="1:11" ht="60">
      <c r="A12" s="1" t="s">
        <v>2</v>
      </c>
      <c r="B12" s="2" t="s">
        <v>6</v>
      </c>
      <c r="C12" s="2" t="s">
        <v>10</v>
      </c>
      <c r="D12" s="2" t="s">
        <v>11</v>
      </c>
      <c r="E12" s="2" t="s">
        <v>12</v>
      </c>
      <c r="F12" s="2" t="s">
        <v>14</v>
      </c>
      <c r="G12" s="2" t="s">
        <v>15</v>
      </c>
      <c r="H12" s="10" t="s">
        <v>16</v>
      </c>
      <c r="K12" s="84" t="s">
        <v>114</v>
      </c>
    </row>
    <row r="13" spans="1:11">
      <c r="A13" s="1" t="s">
        <v>4</v>
      </c>
      <c r="B13" s="2">
        <v>120</v>
      </c>
      <c r="C13" s="2">
        <v>123</v>
      </c>
      <c r="D13" s="2">
        <v>28</v>
      </c>
      <c r="E13" s="2">
        <v>234</v>
      </c>
      <c r="F13" s="2">
        <v>45</v>
      </c>
      <c r="G13" s="11">
        <v>56</v>
      </c>
      <c r="H13" s="12">
        <f>SUM(B13+C13+D13+E13+F13+G13)</f>
        <v>606</v>
      </c>
      <c r="K13">
        <f>SUM(B3:B8,B13:G13)</f>
        <v>1167</v>
      </c>
    </row>
    <row r="14" spans="1:11">
      <c r="A14" s="1" t="s">
        <v>5</v>
      </c>
      <c r="B14" s="2">
        <v>45</v>
      </c>
      <c r="C14" s="2">
        <v>23</v>
      </c>
      <c r="D14" s="2">
        <v>5</v>
      </c>
      <c r="E14" s="2">
        <v>65</v>
      </c>
      <c r="F14" s="2">
        <v>33</v>
      </c>
      <c r="G14" s="2">
        <v>5</v>
      </c>
      <c r="H14" s="12">
        <f>SUM(B14:G14)</f>
        <v>176</v>
      </c>
      <c r="K14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0"/>
  <sheetViews>
    <sheetView showGridLines="0" workbookViewId="0">
      <pane ySplit="1" topLeftCell="A2" activePane="bottomLeft" state="frozen"/>
      <selection pane="bottomLeft" activeCell="I8" sqref="I8"/>
    </sheetView>
  </sheetViews>
  <sheetFormatPr defaultColWidth="14.42578125" defaultRowHeight="15" customHeight="1"/>
  <cols>
    <col min="1" max="26" width="8.7109375" customWidth="1"/>
  </cols>
  <sheetData>
    <row r="2" spans="1:9">
      <c r="A2" t="s">
        <v>35</v>
      </c>
    </row>
    <row r="4" spans="1:9">
      <c r="B4" s="31" t="s">
        <v>41</v>
      </c>
      <c r="C4" s="33" t="s">
        <v>42</v>
      </c>
      <c r="D4" s="33" t="s">
        <v>43</v>
      </c>
      <c r="E4" s="33" t="s">
        <v>44</v>
      </c>
      <c r="F4" s="33" t="s">
        <v>45</v>
      </c>
      <c r="G4" s="35" t="s">
        <v>46</v>
      </c>
      <c r="H4" s="36" t="s">
        <v>47</v>
      </c>
      <c r="I4" s="37" t="s">
        <v>48</v>
      </c>
    </row>
    <row r="5" spans="1:9">
      <c r="B5" s="39">
        <v>2</v>
      </c>
      <c r="C5" s="13">
        <v>4</v>
      </c>
      <c r="D5" s="13">
        <v>6</v>
      </c>
      <c r="E5" s="13">
        <v>8</v>
      </c>
      <c r="F5" s="13">
        <v>5</v>
      </c>
      <c r="G5" s="30">
        <v>8</v>
      </c>
      <c r="H5" s="39">
        <f>AVERAGE(B5:G5)</f>
        <v>5.5</v>
      </c>
      <c r="I5" s="40">
        <f>AVERAGEA(B5:G5)</f>
        <v>5.5</v>
      </c>
    </row>
    <row r="6" spans="1:9">
      <c r="B6" s="39">
        <v>2</v>
      </c>
      <c r="C6" s="13" t="b">
        <v>0</v>
      </c>
      <c r="D6" s="13">
        <v>6</v>
      </c>
      <c r="E6" s="13">
        <v>8</v>
      </c>
      <c r="F6" s="13">
        <v>9</v>
      </c>
      <c r="G6" s="30">
        <v>10</v>
      </c>
      <c r="H6" s="39">
        <f t="shared" ref="H6:H8" si="0">AVERAGE(B6:G6)</f>
        <v>7</v>
      </c>
      <c r="I6" s="40">
        <f t="shared" ref="I6:I8" si="1">AVERAGEA(B6:G6)</f>
        <v>5.833333333333333</v>
      </c>
    </row>
    <row r="7" spans="1:9">
      <c r="B7" s="39">
        <v>7</v>
      </c>
      <c r="C7" s="13">
        <v>6</v>
      </c>
      <c r="D7" s="13" t="b">
        <v>1</v>
      </c>
      <c r="E7" s="13" t="s">
        <v>49</v>
      </c>
      <c r="F7" s="13">
        <v>6</v>
      </c>
      <c r="G7" s="30">
        <v>8</v>
      </c>
      <c r="H7" s="39">
        <f t="shared" si="0"/>
        <v>6.75</v>
      </c>
      <c r="I7" s="40">
        <f t="shared" si="1"/>
        <v>4.666666666666667</v>
      </c>
    </row>
    <row r="8" spans="1:9">
      <c r="B8" s="43">
        <v>1</v>
      </c>
      <c r="C8" s="44">
        <v>3</v>
      </c>
      <c r="D8" s="44" t="b">
        <v>1</v>
      </c>
      <c r="E8" s="44" t="b">
        <v>1</v>
      </c>
      <c r="F8" s="44" t="e">
        <v>#N/A</v>
      </c>
      <c r="G8" s="46">
        <v>5</v>
      </c>
      <c r="H8" s="39" t="e">
        <f t="shared" si="0"/>
        <v>#N/A</v>
      </c>
      <c r="I8" s="40" t="e">
        <f t="shared" si="1"/>
        <v>#N/A</v>
      </c>
    </row>
    <row r="9" spans="1:9" ht="15" customHeight="1">
      <c r="I9" s="9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>
      <pane ySplit="1" topLeftCell="A2" activePane="bottomLeft" state="frozen"/>
      <selection pane="bottomLeft" activeCell="C15" sqref="C15"/>
    </sheetView>
  </sheetViews>
  <sheetFormatPr defaultColWidth="14.42578125" defaultRowHeight="15" customHeight="1"/>
  <cols>
    <col min="1" max="1" width="9.140625" customWidth="1"/>
    <col min="2" max="2" width="11" customWidth="1"/>
    <col min="3" max="26" width="8.7109375" customWidth="1"/>
  </cols>
  <sheetData>
    <row r="1" spans="1:3">
      <c r="A1" t="s">
        <v>102</v>
      </c>
      <c r="B1" s="38"/>
    </row>
    <row r="2" spans="1:3">
      <c r="A2" t="s">
        <v>35</v>
      </c>
    </row>
    <row r="4" spans="1:3">
      <c r="B4" s="27" t="s">
        <v>39</v>
      </c>
      <c r="C4" s="28" t="s">
        <v>40</v>
      </c>
    </row>
    <row r="5" spans="1:3">
      <c r="B5" s="29">
        <v>1</v>
      </c>
      <c r="C5" s="30">
        <v>22</v>
      </c>
    </row>
    <row r="6" spans="1:3">
      <c r="B6" s="29">
        <v>2</v>
      </c>
      <c r="C6" s="30">
        <v>23</v>
      </c>
    </row>
    <row r="7" spans="1:3">
      <c r="B7" s="29">
        <v>3</v>
      </c>
      <c r="C7" s="30">
        <v>34</v>
      </c>
    </row>
    <row r="8" spans="1:3">
      <c r="B8" s="29">
        <v>4</v>
      </c>
      <c r="C8" s="30">
        <v>65</v>
      </c>
    </row>
    <row r="9" spans="1:3">
      <c r="B9" s="29">
        <v>5</v>
      </c>
      <c r="C9" s="30">
        <v>67</v>
      </c>
    </row>
    <row r="10" spans="1:3">
      <c r="B10" s="29">
        <v>6</v>
      </c>
      <c r="C10" s="30">
        <v>76</v>
      </c>
    </row>
    <row r="11" spans="1:3">
      <c r="B11" s="29">
        <v>7</v>
      </c>
      <c r="C11" s="30">
        <v>76</v>
      </c>
    </row>
    <row r="12" spans="1:3">
      <c r="B12" s="29">
        <v>8</v>
      </c>
      <c r="C12" s="30">
        <v>78</v>
      </c>
    </row>
    <row r="13" spans="1:3">
      <c r="B13" s="29">
        <v>9</v>
      </c>
      <c r="C13" s="30">
        <v>98</v>
      </c>
    </row>
    <row r="14" spans="1:3">
      <c r="B14" s="41">
        <v>10</v>
      </c>
      <c r="C14" s="42">
        <v>99</v>
      </c>
    </row>
    <row r="15" spans="1:3">
      <c r="B15" s="45" t="s">
        <v>102</v>
      </c>
      <c r="C15" s="47">
        <f>MEDIAN(C5:C14)</f>
        <v>71.5</v>
      </c>
    </row>
    <row r="16" spans="1:3">
      <c r="B16" s="48"/>
      <c r="C16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>
      <pane ySplit="1" topLeftCell="A2" activePane="bottomLeft" state="frozen"/>
      <selection pane="bottomLeft" activeCell="C14" sqref="C14"/>
    </sheetView>
  </sheetViews>
  <sheetFormatPr defaultColWidth="14.42578125" defaultRowHeight="15" customHeight="1"/>
  <cols>
    <col min="1" max="26" width="8.7109375" customWidth="1"/>
  </cols>
  <sheetData>
    <row r="1" spans="1:3">
      <c r="A1" t="s">
        <v>35</v>
      </c>
      <c r="C1" t="s">
        <v>103</v>
      </c>
    </row>
    <row r="3" spans="1:3">
      <c r="B3" s="13" t="s">
        <v>39</v>
      </c>
      <c r="C3" s="13" t="s">
        <v>40</v>
      </c>
    </row>
    <row r="4" spans="1:3">
      <c r="B4" s="3">
        <v>1</v>
      </c>
      <c r="C4" s="13">
        <v>76</v>
      </c>
    </row>
    <row r="5" spans="1:3">
      <c r="B5" s="3">
        <v>2</v>
      </c>
      <c r="C5" s="13">
        <v>34</v>
      </c>
    </row>
    <row r="6" spans="1:3">
      <c r="B6" s="3">
        <v>3</v>
      </c>
      <c r="C6" s="13">
        <v>22</v>
      </c>
    </row>
    <row r="7" spans="1:3">
      <c r="B7" s="3">
        <v>4</v>
      </c>
      <c r="C7" s="13">
        <v>78</v>
      </c>
    </row>
    <row r="8" spans="1:3">
      <c r="B8" s="3">
        <v>5</v>
      </c>
      <c r="C8" s="13">
        <v>65</v>
      </c>
    </row>
    <row r="9" spans="1:3">
      <c r="B9" s="3">
        <v>6</v>
      </c>
      <c r="C9" s="13">
        <v>23</v>
      </c>
    </row>
    <row r="10" spans="1:3">
      <c r="B10" s="3">
        <v>7</v>
      </c>
      <c r="C10" s="13">
        <v>98</v>
      </c>
    </row>
    <row r="11" spans="1:3">
      <c r="B11" s="3">
        <v>8</v>
      </c>
      <c r="C11" s="13">
        <v>76</v>
      </c>
    </row>
    <row r="12" spans="1:3">
      <c r="B12" s="3">
        <v>9</v>
      </c>
      <c r="C12" s="13">
        <v>99</v>
      </c>
    </row>
    <row r="13" spans="1:3">
      <c r="B13" s="3">
        <v>10</v>
      </c>
      <c r="C13" s="13">
        <v>67</v>
      </c>
    </row>
    <row r="14" spans="1:3">
      <c r="B14" s="9"/>
      <c r="C14" s="50">
        <f>MODE(C4:C13)</f>
        <v>76</v>
      </c>
    </row>
    <row r="15" spans="1:3">
      <c r="B15" s="9"/>
      <c r="C15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showGridLines="0" workbookViewId="0">
      <pane ySplit="1" topLeftCell="A2" activePane="bottomLeft" state="frozen"/>
      <selection pane="bottomLeft" activeCell="C17" sqref="C17"/>
    </sheetView>
  </sheetViews>
  <sheetFormatPr defaultColWidth="14.42578125" defaultRowHeight="15" customHeight="1"/>
  <cols>
    <col min="1" max="26" width="8.7109375" customWidth="1"/>
  </cols>
  <sheetData>
    <row r="2" spans="1:3">
      <c r="A2" t="s">
        <v>35</v>
      </c>
    </row>
    <row r="4" spans="1:3">
      <c r="B4" s="13" t="s">
        <v>39</v>
      </c>
      <c r="C4" s="13" t="s">
        <v>40</v>
      </c>
    </row>
    <row r="5" spans="1:3">
      <c r="B5" s="3">
        <v>1</v>
      </c>
      <c r="C5" s="13">
        <v>76</v>
      </c>
    </row>
    <row r="6" spans="1:3">
      <c r="B6" s="3">
        <v>2</v>
      </c>
      <c r="C6" s="13">
        <v>34</v>
      </c>
    </row>
    <row r="7" spans="1:3">
      <c r="B7" s="3">
        <v>3</v>
      </c>
      <c r="C7" s="13">
        <v>22</v>
      </c>
    </row>
    <row r="8" spans="1:3">
      <c r="B8" s="3">
        <v>4</v>
      </c>
      <c r="C8" s="13">
        <v>78</v>
      </c>
    </row>
    <row r="9" spans="1:3">
      <c r="B9" s="3">
        <v>5</v>
      </c>
      <c r="C9" s="13">
        <v>65</v>
      </c>
    </row>
    <row r="10" spans="1:3">
      <c r="B10" s="3">
        <v>6</v>
      </c>
      <c r="C10" s="13">
        <v>23</v>
      </c>
    </row>
    <row r="11" spans="1:3">
      <c r="B11" s="3">
        <v>7</v>
      </c>
      <c r="C11" s="13">
        <v>98</v>
      </c>
    </row>
    <row r="12" spans="1:3">
      <c r="B12" s="3">
        <v>8</v>
      </c>
      <c r="C12" s="13">
        <v>76</v>
      </c>
    </row>
    <row r="13" spans="1:3">
      <c r="B13" s="3">
        <v>9</v>
      </c>
      <c r="C13" s="13">
        <v>99</v>
      </c>
    </row>
    <row r="14" spans="1:3">
      <c r="B14" s="3">
        <v>10</v>
      </c>
      <c r="C14" s="13">
        <v>67</v>
      </c>
    </row>
    <row r="15" spans="1:3">
      <c r="B15" s="12" t="s">
        <v>119</v>
      </c>
      <c r="C15" s="50">
        <f>AVERAGE(C5:C14)</f>
        <v>63.8</v>
      </c>
    </row>
    <row r="16" spans="1:3">
      <c r="B16" s="9" t="s">
        <v>120</v>
      </c>
      <c r="C16" s="50">
        <f>MEDIAN(C5:C14)</f>
        <v>71.5</v>
      </c>
    </row>
    <row r="17" spans="2:3">
      <c r="B17" s="9" t="s">
        <v>121</v>
      </c>
      <c r="C17" s="50">
        <f>MODE(C5:C14)</f>
        <v>76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>
      <pane ySplit="1" topLeftCell="A2" activePane="bottomLeft" state="frozen"/>
      <selection pane="bottomLeft" activeCell="C6" sqref="C6"/>
    </sheetView>
  </sheetViews>
  <sheetFormatPr defaultColWidth="14.42578125" defaultRowHeight="15" customHeight="1"/>
  <cols>
    <col min="1" max="1" width="8.7109375" customWidth="1"/>
    <col min="2" max="2" width="18.85546875" customWidth="1"/>
    <col min="3" max="3" width="16.7109375" customWidth="1"/>
    <col min="4" max="26" width="8.7109375" customWidth="1"/>
  </cols>
  <sheetData>
    <row r="1" spans="1:3">
      <c r="A1" t="s">
        <v>35</v>
      </c>
    </row>
    <row r="3" spans="1:3">
      <c r="B3" s="2" t="s">
        <v>50</v>
      </c>
      <c r="C3" s="2" t="s">
        <v>51</v>
      </c>
    </row>
    <row r="4" spans="1:3">
      <c r="B4" s="2" t="s">
        <v>52</v>
      </c>
      <c r="C4" s="9" t="str">
        <f>LOWER(B4)</f>
        <v>alan jones</v>
      </c>
    </row>
    <row r="5" spans="1:3">
      <c r="B5" s="2" t="s">
        <v>53</v>
      </c>
      <c r="C5" s="9" t="str">
        <f>LOWER(B5)</f>
        <v>pawan kharbanda</v>
      </c>
    </row>
    <row r="6" spans="1:3">
      <c r="B6" s="2" t="s">
        <v>53</v>
      </c>
      <c r="C6" s="9" t="str">
        <f>LOWER(B6)</f>
        <v>pawan kharbanda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>
      <pane ySplit="1" topLeftCell="A2" activePane="bottomLeft" state="frozen"/>
      <selection pane="bottomLeft" activeCell="C6" sqref="C6"/>
    </sheetView>
  </sheetViews>
  <sheetFormatPr defaultColWidth="14.42578125" defaultRowHeight="15" customHeight="1"/>
  <cols>
    <col min="1" max="1" width="8.7109375" customWidth="1"/>
    <col min="2" max="2" width="18.85546875" customWidth="1"/>
    <col min="3" max="3" width="20" customWidth="1"/>
    <col min="4" max="26" width="8.7109375" customWidth="1"/>
  </cols>
  <sheetData>
    <row r="1" spans="1:3">
      <c r="A1" t="s">
        <v>35</v>
      </c>
    </row>
    <row r="3" spans="1:3">
      <c r="B3" s="2" t="s">
        <v>50</v>
      </c>
      <c r="C3" s="2" t="s">
        <v>51</v>
      </c>
    </row>
    <row r="4" spans="1:3">
      <c r="B4" s="2" t="s">
        <v>52</v>
      </c>
      <c r="C4" s="9" t="str">
        <f>UPPER(B4)</f>
        <v>ALAN JONES</v>
      </c>
    </row>
    <row r="5" spans="1:3">
      <c r="B5" s="2" t="s">
        <v>54</v>
      </c>
      <c r="C5" s="9" t="str">
        <f t="shared" ref="C5:C6" si="0">UPPER(B5)</f>
        <v>ALAN JONES</v>
      </c>
    </row>
    <row r="6" spans="1:3">
      <c r="B6" s="2" t="s">
        <v>53</v>
      </c>
      <c r="C6" s="9" t="str">
        <f t="shared" si="0"/>
        <v>PAWAN KHARBANDA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>
      <pane ySplit="1" topLeftCell="A2" activePane="bottomLeft" state="frozen"/>
      <selection pane="bottomLeft" activeCell="C6" sqref="C6"/>
    </sheetView>
  </sheetViews>
  <sheetFormatPr defaultColWidth="14.42578125" defaultRowHeight="15" customHeight="1"/>
  <cols>
    <col min="1" max="1" width="8.7109375" customWidth="1"/>
    <col min="2" max="2" width="18.85546875" customWidth="1"/>
    <col min="3" max="3" width="20" customWidth="1"/>
    <col min="4" max="26" width="8.7109375" customWidth="1"/>
  </cols>
  <sheetData>
    <row r="1" spans="1:3">
      <c r="A1" t="s">
        <v>35</v>
      </c>
    </row>
    <row r="3" spans="1:3">
      <c r="B3" s="2" t="s">
        <v>50</v>
      </c>
      <c r="C3" s="2" t="s">
        <v>51</v>
      </c>
    </row>
    <row r="4" spans="1:3">
      <c r="B4" s="2" t="s">
        <v>55</v>
      </c>
      <c r="C4" s="9" t="str">
        <f>PROPER(B4)</f>
        <v>Alanjones</v>
      </c>
    </row>
    <row r="5" spans="1:3">
      <c r="B5" s="2" t="s">
        <v>54</v>
      </c>
      <c r="C5" s="9" t="str">
        <f>PROPER(B5)</f>
        <v>Alan Jones</v>
      </c>
    </row>
    <row r="6" spans="1:3">
      <c r="B6" s="2" t="s">
        <v>53</v>
      </c>
      <c r="C6" s="9" t="str">
        <f>PROPER(B6)</f>
        <v>Pawan Kharbanda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showGridLines="0" workbookViewId="0">
      <pane ySplit="1" topLeftCell="A2" activePane="bottomLeft" state="frozen"/>
      <selection pane="bottomLeft" activeCell="E6" sqref="E6"/>
    </sheetView>
  </sheetViews>
  <sheetFormatPr defaultColWidth="14.42578125" defaultRowHeight="15" customHeight="1"/>
  <cols>
    <col min="1" max="3" width="8.7109375" customWidth="1"/>
    <col min="4" max="4" width="13.5703125" customWidth="1"/>
    <col min="5" max="26" width="8.7109375" customWidth="1"/>
  </cols>
  <sheetData>
    <row r="2" spans="1:5">
      <c r="A2" t="s">
        <v>20</v>
      </c>
    </row>
    <row r="3" spans="1:5" ht="30">
      <c r="B3" s="87" t="s">
        <v>56</v>
      </c>
      <c r="C3" s="87" t="s">
        <v>57</v>
      </c>
      <c r="D3" s="88" t="s">
        <v>105</v>
      </c>
      <c r="E3" s="87" t="s">
        <v>104</v>
      </c>
    </row>
    <row r="4" spans="1:5">
      <c r="B4" s="87" t="s">
        <v>59</v>
      </c>
      <c r="C4" s="87" t="s">
        <v>59</v>
      </c>
      <c r="D4" s="89" t="b">
        <f>B4=C4</f>
        <v>1</v>
      </c>
      <c r="E4" s="90" t="b">
        <f>EXACT(B4,C4)</f>
        <v>1</v>
      </c>
    </row>
    <row r="5" spans="1:5">
      <c r="B5" s="87" t="s">
        <v>59</v>
      </c>
      <c r="C5" s="87" t="s">
        <v>60</v>
      </c>
      <c r="D5" s="89" t="b">
        <f>B5=C5</f>
        <v>1</v>
      </c>
      <c r="E5" s="90" t="b">
        <f t="shared" ref="E5:E6" si="0">EXACT(B5,C5)</f>
        <v>0</v>
      </c>
    </row>
    <row r="6" spans="1:5">
      <c r="B6" s="87" t="s">
        <v>61</v>
      </c>
      <c r="C6" s="87" t="s">
        <v>61</v>
      </c>
      <c r="D6" s="89" t="b">
        <f t="shared" ref="D6" si="1">B6=C6</f>
        <v>1</v>
      </c>
      <c r="E6" s="90" t="b">
        <f t="shared" si="0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showGridLines="0" workbookViewId="0">
      <pane ySplit="1" topLeftCell="A2" activePane="bottomLeft" state="frozen"/>
      <selection pane="bottomLeft" activeCell="C7" sqref="C7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26" width="8.7109375" customWidth="1"/>
  </cols>
  <sheetData>
    <row r="2" spans="1:4">
      <c r="A2" t="s">
        <v>20</v>
      </c>
    </row>
    <row r="4" spans="1:4">
      <c r="B4" s="13" t="s">
        <v>62</v>
      </c>
      <c r="C4" s="13" t="s">
        <v>63</v>
      </c>
    </row>
    <row r="5" spans="1:4">
      <c r="B5" s="51">
        <v>43592</v>
      </c>
      <c r="C5" s="50">
        <f>DAY(B5)</f>
        <v>7</v>
      </c>
      <c r="D5" t="str">
        <f>TEXT(B5,"ddd")</f>
        <v>Tue</v>
      </c>
    </row>
    <row r="6" spans="1:4">
      <c r="B6" s="52">
        <v>42464</v>
      </c>
      <c r="C6" s="50">
        <f>DAY(B6)</f>
        <v>4</v>
      </c>
      <c r="D6" t="str">
        <f>TEXT(B6,"ddd")</f>
        <v>Mon</v>
      </c>
    </row>
    <row r="7" spans="1:4">
      <c r="B7" s="52">
        <v>36139</v>
      </c>
      <c r="C7" s="50">
        <f>DAY(B7)</f>
        <v>10</v>
      </c>
      <c r="D7" t="str">
        <f>TEXT(B7,"ddd")</f>
        <v>Thu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showGridLines="0"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/>
  <cols>
    <col min="1" max="1" width="8.7109375" customWidth="1"/>
    <col min="2" max="2" width="10.140625" customWidth="1"/>
    <col min="3" max="26" width="8.7109375" customWidth="1"/>
  </cols>
  <sheetData>
    <row r="2" spans="1:3">
      <c r="A2" t="s">
        <v>20</v>
      </c>
    </row>
    <row r="4" spans="1:3">
      <c r="B4" s="13" t="s">
        <v>62</v>
      </c>
      <c r="C4" s="13" t="s">
        <v>63</v>
      </c>
    </row>
    <row r="5" spans="1:3">
      <c r="B5" s="52">
        <v>43592</v>
      </c>
      <c r="C5" s="50" t="str">
        <f>TEXT(B5,"ddd")</f>
        <v>Tue</v>
      </c>
    </row>
    <row r="6" spans="1:3">
      <c r="B6" s="52">
        <v>42464</v>
      </c>
      <c r="C6" s="50" t="str">
        <f t="shared" ref="C6:C7" si="0">TEXT(B6,"ddd")</f>
        <v>Mon</v>
      </c>
    </row>
    <row r="7" spans="1:3">
      <c r="B7" s="52">
        <v>36139</v>
      </c>
      <c r="C7" s="50" t="str">
        <f t="shared" si="0"/>
        <v>Thu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showGridLines="0" workbookViewId="0">
      <pane ySplit="1" topLeftCell="A2" activePane="bottomLeft" state="frozen"/>
      <selection pane="bottomLeft" activeCell="D17" sqref="D17"/>
    </sheetView>
  </sheetViews>
  <sheetFormatPr defaultColWidth="14.42578125" defaultRowHeight="15" customHeight="1"/>
  <cols>
    <col min="1" max="26" width="8.7109375" customWidth="1"/>
  </cols>
  <sheetData>
    <row r="2" spans="1:2">
      <c r="A2" t="s">
        <v>0</v>
      </c>
    </row>
    <row r="4" spans="1:2">
      <c r="B4" s="1" t="s">
        <v>1</v>
      </c>
    </row>
    <row r="5" spans="1:2">
      <c r="B5" s="3">
        <v>27</v>
      </c>
    </row>
    <row r="6" spans="1:2">
      <c r="B6" s="3">
        <v>5</v>
      </c>
    </row>
    <row r="7" spans="1:2">
      <c r="B7" s="3">
        <v>6</v>
      </c>
    </row>
    <row r="8" spans="1:2">
      <c r="B8" s="3" t="s">
        <v>9</v>
      </c>
    </row>
    <row r="9" spans="1:2">
      <c r="B9" s="3"/>
    </row>
    <row r="10" spans="1:2">
      <c r="B10" s="3">
        <v>39</v>
      </c>
    </row>
    <row r="11" spans="1:2">
      <c r="B11" s="3">
        <v>22</v>
      </c>
    </row>
    <row r="12" spans="1:2">
      <c r="B12" s="3">
        <v>28</v>
      </c>
    </row>
    <row r="13" spans="1:2">
      <c r="B13" s="3">
        <v>45</v>
      </c>
    </row>
    <row r="14" spans="1:2">
      <c r="B14" s="3">
        <v>3</v>
      </c>
    </row>
    <row r="15" spans="1:2">
      <c r="B15" s="3">
        <v>48</v>
      </c>
    </row>
    <row r="16" spans="1:2">
      <c r="B16" s="3">
        <v>16</v>
      </c>
    </row>
    <row r="17" spans="1:4">
      <c r="B17" s="3">
        <v>8</v>
      </c>
    </row>
    <row r="18" spans="1:4">
      <c r="B18" s="3">
        <v>16</v>
      </c>
    </row>
    <row r="19" spans="1:4">
      <c r="B19" s="3">
        <v>8</v>
      </c>
    </row>
    <row r="20" spans="1:4">
      <c r="B20" s="5">
        <v>20</v>
      </c>
    </row>
    <row r="21" spans="1:4" ht="15.75" customHeight="1" thickBot="1">
      <c r="A21" t="s">
        <v>115</v>
      </c>
      <c r="B21" s="7">
        <f>COUNT(B5:B20)</f>
        <v>14</v>
      </c>
    </row>
    <row r="22" spans="1:4" ht="15.75" customHeight="1" thickBot="1">
      <c r="A22" t="s">
        <v>116</v>
      </c>
      <c r="B22" s="7">
        <f>COUNTA(B5:B20)</f>
        <v>15</v>
      </c>
    </row>
    <row r="23" spans="1:4" ht="15.75" customHeight="1" thickBot="1">
      <c r="A23" t="s">
        <v>117</v>
      </c>
      <c r="B23" s="7">
        <f>COUNTBLANK(B5:B20)</f>
        <v>1</v>
      </c>
    </row>
    <row r="24" spans="1:4" ht="15.75" customHeight="1">
      <c r="B24" s="75"/>
      <c r="D24" s="75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showGridLines="0" workbookViewId="0">
      <pane ySplit="1" topLeftCell="A2" activePane="bottomLeft" state="frozen"/>
      <selection pane="bottomLeft" activeCell="C13" sqref="C13"/>
    </sheetView>
  </sheetViews>
  <sheetFormatPr defaultColWidth="14.42578125" defaultRowHeight="15" customHeight="1"/>
  <cols>
    <col min="1" max="1" width="8.7109375" customWidth="1"/>
    <col min="2" max="2" width="10.140625" customWidth="1"/>
    <col min="3" max="3" width="9.7109375" bestFit="1" customWidth="1"/>
    <col min="4" max="4" width="8.7109375" customWidth="1"/>
    <col min="5" max="5" width="32.140625" customWidth="1"/>
    <col min="6" max="26" width="8.7109375" customWidth="1"/>
  </cols>
  <sheetData>
    <row r="2" spans="1:5">
      <c r="A2" t="s">
        <v>20</v>
      </c>
    </row>
    <row r="4" spans="1:5">
      <c r="B4" s="13" t="s">
        <v>62</v>
      </c>
      <c r="C4" s="13" t="s">
        <v>71</v>
      </c>
    </row>
    <row r="5" spans="1:5">
      <c r="B5" s="52">
        <v>43592</v>
      </c>
      <c r="C5" s="76">
        <f>MONTH(B5)</f>
        <v>5</v>
      </c>
      <c r="E5" s="77"/>
    </row>
    <row r="6" spans="1:5">
      <c r="B6" s="52">
        <v>42464</v>
      </c>
      <c r="C6" s="76">
        <f t="shared" ref="C6:C7" si="0">MONTH(B6)</f>
        <v>4</v>
      </c>
      <c r="E6" s="77">
        <f ca="1">TODAY()</f>
        <v>43591</v>
      </c>
    </row>
    <row r="7" spans="1:5">
      <c r="B7" s="52">
        <v>36139</v>
      </c>
      <c r="C7" s="76">
        <f t="shared" si="0"/>
        <v>12</v>
      </c>
      <c r="E7" s="78">
        <f ca="1">NOW()</f>
        <v>43591.08341979167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/>
  <cols>
    <col min="1" max="1" width="8.7109375" customWidth="1"/>
    <col min="2" max="2" width="10.140625" customWidth="1"/>
    <col min="3" max="3" width="14.7109375" customWidth="1"/>
    <col min="4" max="4" width="15.5703125" customWidth="1"/>
    <col min="5" max="5" width="14.7109375" customWidth="1"/>
    <col min="6" max="26" width="8.7109375" customWidth="1"/>
  </cols>
  <sheetData>
    <row r="1" spans="1:6">
      <c r="A1" t="s">
        <v>20</v>
      </c>
      <c r="B1" t="s">
        <v>107</v>
      </c>
    </row>
    <row r="3" spans="1:6">
      <c r="B3" s="13" t="s">
        <v>62</v>
      </c>
      <c r="C3" s="13" t="s">
        <v>63</v>
      </c>
      <c r="D3" t="s">
        <v>106</v>
      </c>
    </row>
    <row r="4" spans="1:6">
      <c r="B4" s="52">
        <v>43592</v>
      </c>
      <c r="C4" s="13">
        <f>WEEKDAY(B4,1)</f>
        <v>3</v>
      </c>
      <c r="D4" s="53" t="str">
        <f>TEXT(B4,"ddd")</f>
        <v>Tue</v>
      </c>
    </row>
    <row r="5" spans="1:6">
      <c r="B5" s="52">
        <v>42464</v>
      </c>
      <c r="C5" s="13">
        <f>WEEKDAY(B5,1)</f>
        <v>2</v>
      </c>
      <c r="D5" s="53" t="str">
        <f>TEXT(B5,"ddd")</f>
        <v>Mon</v>
      </c>
    </row>
    <row r="6" spans="1:6">
      <c r="B6" s="52">
        <v>36139</v>
      </c>
      <c r="C6" s="13">
        <f>WEEKDAY(B6,1)</f>
        <v>5</v>
      </c>
      <c r="D6" s="53" t="str">
        <f>TEXT(B6,"ddd")</f>
        <v>Thu</v>
      </c>
    </row>
    <row r="8" spans="1:6" ht="15" customHeight="1">
      <c r="F8" s="9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showGridLines="0" workbookViewId="0">
      <pane ySplit="1" topLeftCell="A2" activePane="bottomLeft" state="frozen"/>
      <selection pane="bottomLeft" activeCell="D7" sqref="D7"/>
    </sheetView>
  </sheetViews>
  <sheetFormatPr defaultColWidth="14.42578125" defaultRowHeight="15" customHeight="1"/>
  <cols>
    <col min="1" max="1" width="8.7109375" customWidth="1"/>
    <col min="2" max="2" width="16.7109375" customWidth="1"/>
    <col min="3" max="3" width="15.7109375" customWidth="1"/>
    <col min="4" max="26" width="8.7109375" customWidth="1"/>
  </cols>
  <sheetData>
    <row r="2" spans="1:5">
      <c r="A2" t="s">
        <v>20</v>
      </c>
    </row>
    <row r="4" spans="1:5">
      <c r="B4" s="54" t="s">
        <v>64</v>
      </c>
      <c r="C4" s="54" t="s">
        <v>65</v>
      </c>
      <c r="D4" s="54" t="s">
        <v>58</v>
      </c>
    </row>
    <row r="5" spans="1:5">
      <c r="B5" s="56">
        <v>42736</v>
      </c>
      <c r="C5" s="56">
        <v>42370</v>
      </c>
      <c r="D5" s="13">
        <f>ABS((B5-C5)/12)</f>
        <v>30.5</v>
      </c>
      <c r="E5">
        <f>IF(MOD(D5,1)&gt;0.5,CEILING(D5,1),FLOOR(D5,1))</f>
        <v>30</v>
      </c>
    </row>
    <row r="6" spans="1:5">
      <c r="B6" s="56">
        <v>42370</v>
      </c>
      <c r="C6" s="56">
        <v>42005</v>
      </c>
      <c r="D6" s="13">
        <f>ABS((B6-C6)/12)</f>
        <v>30.416666666666668</v>
      </c>
      <c r="E6" s="93">
        <f t="shared" ref="E6:E7" si="0">IF(MOD(D6,1)&gt;0.5,CEILING(D6,1),FLOOR(D6,1))</f>
        <v>30</v>
      </c>
    </row>
    <row r="7" spans="1:5">
      <c r="B7" s="56">
        <v>42650</v>
      </c>
      <c r="C7" s="56">
        <v>42376</v>
      </c>
      <c r="D7" s="13">
        <f>ABS(DAYS360(B7,C7))</f>
        <v>270</v>
      </c>
      <c r="E7" s="93">
        <f t="shared" si="0"/>
        <v>270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showGridLines="0"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/>
  <cols>
    <col min="1" max="1" width="8.7109375" customWidth="1"/>
    <col min="2" max="2" width="12.42578125" customWidth="1"/>
    <col min="3" max="3" width="10.7109375" customWidth="1"/>
    <col min="4" max="4" width="8.85546875" customWidth="1"/>
    <col min="5" max="26" width="8.7109375" customWidth="1"/>
  </cols>
  <sheetData>
    <row r="2" spans="1:5">
      <c r="A2" s="20" t="s">
        <v>20</v>
      </c>
    </row>
    <row r="4" spans="1:5" ht="45">
      <c r="B4" s="55" t="s">
        <v>66</v>
      </c>
      <c r="C4" s="55" t="s">
        <v>67</v>
      </c>
      <c r="D4" s="55" t="s">
        <v>58</v>
      </c>
      <c r="E4" s="91" t="s">
        <v>108</v>
      </c>
    </row>
    <row r="5" spans="1:5">
      <c r="B5" s="57">
        <v>42361</v>
      </c>
      <c r="C5" s="57">
        <v>42369</v>
      </c>
      <c r="D5" s="13">
        <f>NETWORKDAYS(B5,C5)</f>
        <v>7</v>
      </c>
      <c r="E5">
        <f>NETWORKDAYS(B5,C5,C9:C10)</f>
        <v>5</v>
      </c>
    </row>
    <row r="6" spans="1:5">
      <c r="B6" s="57">
        <v>42361</v>
      </c>
      <c r="C6" s="57">
        <v>42369</v>
      </c>
      <c r="D6" s="13">
        <f>NETWORKDAYS(B6,C6)</f>
        <v>7</v>
      </c>
      <c r="E6" s="93">
        <f>NETWORKDAYS(B6,C6,C10:C11)</f>
        <v>6</v>
      </c>
    </row>
    <row r="8" spans="1:5">
      <c r="B8" s="94" t="s">
        <v>68</v>
      </c>
      <c r="C8" s="95"/>
    </row>
    <row r="9" spans="1:5">
      <c r="B9" s="2" t="s">
        <v>69</v>
      </c>
      <c r="C9" s="58">
        <v>42362</v>
      </c>
    </row>
    <row r="10" spans="1:5">
      <c r="B10" s="2" t="s">
        <v>70</v>
      </c>
      <c r="C10" s="58">
        <v>42363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C8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showGridLines="0" workbookViewId="0">
      <pane ySplit="1" topLeftCell="A2" activePane="bottomLeft" state="frozen"/>
      <selection pane="bottomLeft" activeCell="E10" sqref="E10"/>
    </sheetView>
  </sheetViews>
  <sheetFormatPr defaultColWidth="14.42578125" defaultRowHeight="15" customHeight="1"/>
  <cols>
    <col min="1" max="1" width="8.7109375" customWidth="1"/>
    <col min="2" max="2" width="10.140625" customWidth="1"/>
    <col min="3" max="3" width="32.85546875" customWidth="1"/>
    <col min="4" max="4" width="14.7109375" customWidth="1"/>
    <col min="5" max="26" width="8.7109375" customWidth="1"/>
  </cols>
  <sheetData>
    <row r="2" spans="1:4">
      <c r="A2" t="s">
        <v>20</v>
      </c>
    </row>
    <row r="4" spans="1:4">
      <c r="B4" s="13" t="s">
        <v>62</v>
      </c>
      <c r="C4" s="13" t="s">
        <v>63</v>
      </c>
    </row>
    <row r="5" spans="1:4">
      <c r="B5" s="52">
        <v>43592</v>
      </c>
      <c r="C5" s="79">
        <f>EOMONTH(B5,0)</f>
        <v>43616</v>
      </c>
      <c r="D5" s="99"/>
    </row>
    <row r="6" spans="1:4">
      <c r="B6" s="52">
        <v>42464</v>
      </c>
      <c r="C6" s="79">
        <f>EOMONTH(B6,2)</f>
        <v>42551</v>
      </c>
      <c r="D6" s="60"/>
    </row>
    <row r="7" spans="1:4">
      <c r="B7" s="52">
        <v>36139</v>
      </c>
      <c r="C7" s="59"/>
      <c r="D7" s="6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0"/>
  <sheetViews>
    <sheetView showGridLines="0" workbookViewId="0">
      <pane ySplit="1" topLeftCell="A2" activePane="bottomLeft" state="frozen"/>
      <selection pane="bottomLeft" activeCell="E6" sqref="E6"/>
    </sheetView>
  </sheetViews>
  <sheetFormatPr defaultColWidth="14.42578125" defaultRowHeight="15" customHeight="1"/>
  <cols>
    <col min="1" max="1" width="8.7109375" customWidth="1"/>
    <col min="2" max="2" width="10.140625" customWidth="1"/>
    <col min="3" max="3" width="8.7109375" customWidth="1"/>
    <col min="4" max="4" width="5" customWidth="1"/>
    <col min="5" max="5" width="24.140625" customWidth="1"/>
    <col min="6" max="6" width="10.42578125" customWidth="1"/>
    <col min="7" max="26" width="8.7109375" customWidth="1"/>
  </cols>
  <sheetData>
    <row r="2" spans="1:6">
      <c r="A2" t="s">
        <v>20</v>
      </c>
    </row>
    <row r="4" spans="1:6">
      <c r="B4" s="13" t="s">
        <v>71</v>
      </c>
      <c r="C4" s="13" t="s">
        <v>62</v>
      </c>
      <c r="D4" s="13" t="s">
        <v>72</v>
      </c>
      <c r="E4" s="13" t="s">
        <v>62</v>
      </c>
    </row>
    <row r="5" spans="1:6">
      <c r="B5" s="13">
        <v>13</v>
      </c>
      <c r="C5" s="13">
        <v>10</v>
      </c>
      <c r="D5" s="13">
        <v>2019</v>
      </c>
      <c r="E5" s="59">
        <f>DATE(D5,B5,C5)</f>
        <v>43840</v>
      </c>
      <c r="F5" s="61"/>
    </row>
    <row r="6" spans="1:6">
      <c r="B6" s="13">
        <v>6</v>
      </c>
      <c r="C6" s="13">
        <v>22</v>
      </c>
      <c r="D6" s="13">
        <v>2018</v>
      </c>
      <c r="E6" s="79">
        <f>DATE(D6,B6,C6)</f>
        <v>43273</v>
      </c>
    </row>
    <row r="7" spans="1:6">
      <c r="B7" s="13">
        <v>3</v>
      </c>
      <c r="C7" s="13">
        <v>12</v>
      </c>
      <c r="D7" s="13">
        <v>2010</v>
      </c>
      <c r="E7" s="79">
        <f t="shared" ref="E7:E9" si="0">DATE(D7,B7,C7)</f>
        <v>40249</v>
      </c>
    </row>
    <row r="8" spans="1:6">
      <c r="B8" s="13">
        <v>7</v>
      </c>
      <c r="C8" s="13">
        <v>8</v>
      </c>
      <c r="D8" s="13">
        <v>2003</v>
      </c>
      <c r="E8" s="79">
        <f t="shared" si="0"/>
        <v>37810</v>
      </c>
    </row>
    <row r="9" spans="1:6">
      <c r="B9" s="13">
        <v>1</v>
      </c>
      <c r="C9" s="13">
        <v>9</v>
      </c>
      <c r="D9" s="13">
        <v>2001</v>
      </c>
      <c r="E9" s="79">
        <f t="shared" si="0"/>
        <v>36900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workbookViewId="0">
      <pane ySplit="1" topLeftCell="A2" activePane="bottomLeft" state="frozen"/>
      <selection pane="bottomLeft" activeCell="D5" sqref="D5:D6"/>
    </sheetView>
  </sheetViews>
  <sheetFormatPr defaultColWidth="14.42578125" defaultRowHeight="15" customHeight="1"/>
  <cols>
    <col min="1" max="1" width="8.7109375" customWidth="1"/>
    <col min="2" max="2" width="10.140625" customWidth="1"/>
    <col min="3" max="3" width="8.7109375" customWidth="1"/>
    <col min="4" max="4" width="22.140625" customWidth="1"/>
    <col min="5" max="5" width="10.42578125" customWidth="1"/>
    <col min="6" max="26" width="8.7109375" customWidth="1"/>
  </cols>
  <sheetData>
    <row r="1" spans="1:8">
      <c r="A1" t="s">
        <v>20</v>
      </c>
    </row>
    <row r="3" spans="1:8">
      <c r="B3" s="13" t="s">
        <v>62</v>
      </c>
      <c r="C3" s="13" t="s">
        <v>73</v>
      </c>
      <c r="D3" s="13" t="s">
        <v>58</v>
      </c>
    </row>
    <row r="4" spans="1:8">
      <c r="B4" s="52">
        <v>43592</v>
      </c>
      <c r="C4" s="13">
        <v>1</v>
      </c>
      <c r="D4" s="80">
        <f>EDATE(B4,2)</f>
        <v>43653</v>
      </c>
      <c r="E4" s="61"/>
    </row>
    <row r="5" spans="1:8">
      <c r="B5" s="52">
        <v>42464</v>
      </c>
      <c r="C5" s="13">
        <v>-1</v>
      </c>
      <c r="D5" s="80">
        <f>EDATE(B5,C5)</f>
        <v>42433</v>
      </c>
      <c r="H5" s="81"/>
    </row>
    <row r="6" spans="1:8">
      <c r="B6" s="52">
        <v>36139</v>
      </c>
      <c r="C6" s="13">
        <v>24</v>
      </c>
      <c r="D6" s="80">
        <f>EDATE(B6,C6)</f>
        <v>36870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/>
  <cols>
    <col min="1" max="1" width="8.7109375" customWidth="1"/>
    <col min="2" max="2" width="18.28515625" customWidth="1"/>
    <col min="3" max="3" width="12.28515625" customWidth="1"/>
    <col min="4" max="4" width="5.7109375" customWidth="1"/>
    <col min="5" max="10" width="8.7109375" customWidth="1"/>
    <col min="11" max="11" width="10.42578125" customWidth="1"/>
    <col min="12" max="26" width="8.7109375" customWidth="1"/>
  </cols>
  <sheetData>
    <row r="1" spans="1:11">
      <c r="I1" s="62"/>
      <c r="J1" s="62"/>
    </row>
    <row r="2" spans="1:11">
      <c r="B2" s="63"/>
      <c r="I2" s="62"/>
      <c r="J2" s="62"/>
    </row>
    <row r="3" spans="1:11">
      <c r="B3" s="64" t="s">
        <v>74</v>
      </c>
      <c r="C3" s="2" t="s">
        <v>75</v>
      </c>
      <c r="D3" s="2" t="s">
        <v>76</v>
      </c>
      <c r="E3" s="2" t="s">
        <v>71</v>
      </c>
      <c r="F3" s="2" t="s">
        <v>77</v>
      </c>
      <c r="I3" s="62"/>
      <c r="J3" s="62"/>
    </row>
    <row r="4" spans="1:11">
      <c r="A4" t="s">
        <v>78</v>
      </c>
      <c r="B4" s="65">
        <v>30106</v>
      </c>
      <c r="C4" s="64">
        <f ca="1">TODAY()</f>
        <v>43591</v>
      </c>
      <c r="D4" s="66">
        <f ca="1">(C4-B4)/(12*30)</f>
        <v>37.458333333333336</v>
      </c>
      <c r="E4" s="50"/>
      <c r="F4" s="50"/>
      <c r="J4" s="96"/>
      <c r="K4" s="62"/>
    </row>
    <row r="5" spans="1:11">
      <c r="F5" s="68"/>
      <c r="J5" s="97"/>
      <c r="K5" s="67"/>
    </row>
    <row r="6" spans="1:11">
      <c r="J6" s="97"/>
      <c r="K6" s="69"/>
    </row>
    <row r="7" spans="1:11">
      <c r="J7" s="97"/>
      <c r="K7" s="67"/>
    </row>
    <row r="8" spans="1:11">
      <c r="J8" s="67"/>
      <c r="K8" s="67"/>
    </row>
    <row r="9" spans="1:11">
      <c r="J9" s="67"/>
      <c r="K9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4:J7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workbookViewId="0">
      <pane ySplit="1" topLeftCell="A2" activePane="bottomLeft" state="frozen"/>
      <selection pane="bottomLeft" activeCell="D14" sqref="D14"/>
    </sheetView>
  </sheetViews>
  <sheetFormatPr defaultColWidth="14.42578125" defaultRowHeight="15" customHeight="1"/>
  <cols>
    <col min="1" max="1" width="8.7109375" customWidth="1"/>
    <col min="2" max="2" width="23.28515625" customWidth="1"/>
    <col min="3" max="3" width="6.28515625" customWidth="1"/>
    <col min="4" max="4" width="14.140625" customWidth="1"/>
    <col min="5" max="26" width="8.7109375" customWidth="1"/>
  </cols>
  <sheetData>
    <row r="1" spans="1:4" ht="15" customHeight="1">
      <c r="A1" s="82" t="s">
        <v>110</v>
      </c>
    </row>
    <row r="2" spans="1:4">
      <c r="A2" t="s">
        <v>35</v>
      </c>
    </row>
    <row r="3" spans="1:4">
      <c r="B3" s="13" t="s">
        <v>50</v>
      </c>
      <c r="C3" s="13" t="s">
        <v>79</v>
      </c>
      <c r="D3" s="13" t="s">
        <v>80</v>
      </c>
    </row>
    <row r="4" spans="1:4">
      <c r="B4" s="13" t="s">
        <v>54</v>
      </c>
      <c r="C4" s="13"/>
      <c r="D4" s="17"/>
    </row>
    <row r="5" spans="1:4">
      <c r="B5" s="13" t="s">
        <v>54</v>
      </c>
      <c r="C5" s="13">
        <v>1</v>
      </c>
      <c r="D5" s="17"/>
    </row>
    <row r="6" spans="1:4">
      <c r="B6" s="13" t="s">
        <v>54</v>
      </c>
      <c r="C6" s="13">
        <v>5</v>
      </c>
      <c r="D6" s="17"/>
    </row>
    <row r="7" spans="1:4">
      <c r="B7" s="13" t="s">
        <v>54</v>
      </c>
      <c r="C7" s="13">
        <v>3</v>
      </c>
      <c r="D7" s="17"/>
    </row>
    <row r="8" spans="1:4">
      <c r="B8" s="13" t="s">
        <v>54</v>
      </c>
      <c r="C8" s="13">
        <v>4</v>
      </c>
      <c r="D8" s="17"/>
    </row>
    <row r="9" spans="1:4">
      <c r="B9" s="13" t="s">
        <v>81</v>
      </c>
      <c r="C9" s="13">
        <v>5</v>
      </c>
      <c r="D9" s="17"/>
    </row>
    <row r="10" spans="1:4">
      <c r="B10" s="13" t="s">
        <v>81</v>
      </c>
      <c r="C10" s="13">
        <v>6</v>
      </c>
      <c r="D10" s="17"/>
    </row>
    <row r="11" spans="1:4">
      <c r="B11" s="13" t="s">
        <v>81</v>
      </c>
      <c r="C11" s="13">
        <v>20</v>
      </c>
      <c r="D11" s="17"/>
    </row>
    <row r="16" spans="1:4" ht="15" customHeight="1">
      <c r="D16" t="str">
        <f>LEFT(B4,3)</f>
        <v>Ala</v>
      </c>
    </row>
    <row r="17" spans="4:4" ht="15" customHeight="1">
      <c r="D17" t="str">
        <f>LEFT(B9,7)</f>
        <v>Jessica</v>
      </c>
    </row>
    <row r="18" spans="4:4" ht="15" customHeight="1">
      <c r="D18" t="str">
        <f>RIGHT(B4,3)</f>
        <v>nes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8.7109375" customWidth="1"/>
    <col min="2" max="2" width="23.28515625" customWidth="1"/>
    <col min="3" max="3" width="6.28515625" customWidth="1"/>
    <col min="4" max="4" width="11.7109375" customWidth="1"/>
    <col min="5" max="26" width="8.7109375" customWidth="1"/>
  </cols>
  <sheetData>
    <row r="2" spans="1:4">
      <c r="A2" t="s">
        <v>35</v>
      </c>
    </row>
    <row r="3" spans="1:4">
      <c r="B3" s="13" t="s">
        <v>50</v>
      </c>
      <c r="C3" s="13" t="s">
        <v>79</v>
      </c>
      <c r="D3" s="13" t="s">
        <v>80</v>
      </c>
    </row>
    <row r="4" spans="1:4">
      <c r="B4" s="13" t="s">
        <v>54</v>
      </c>
      <c r="C4" s="13"/>
      <c r="D4" s="17"/>
    </row>
    <row r="5" spans="1:4">
      <c r="B5" s="13" t="s">
        <v>54</v>
      </c>
      <c r="C5" s="13">
        <v>1</v>
      </c>
      <c r="D5" s="17"/>
    </row>
    <row r="6" spans="1:4">
      <c r="B6" s="13" t="s">
        <v>54</v>
      </c>
      <c r="C6" s="13">
        <v>2</v>
      </c>
      <c r="D6" s="17"/>
    </row>
    <row r="7" spans="1:4">
      <c r="B7" s="13" t="s">
        <v>54</v>
      </c>
      <c r="C7" s="13">
        <v>3</v>
      </c>
      <c r="D7" s="17"/>
    </row>
    <row r="8" spans="1:4">
      <c r="B8" s="13" t="s">
        <v>54</v>
      </c>
      <c r="C8" s="13">
        <v>4</v>
      </c>
      <c r="D8" s="17"/>
    </row>
    <row r="9" spans="1:4">
      <c r="B9" s="13" t="s">
        <v>81</v>
      </c>
      <c r="C9" s="13">
        <v>5</v>
      </c>
      <c r="D9" s="17"/>
    </row>
    <row r="10" spans="1:4">
      <c r="B10" s="13" t="s">
        <v>81</v>
      </c>
      <c r="C10" s="13">
        <v>6</v>
      </c>
      <c r="D10" s="17"/>
    </row>
    <row r="11" spans="1:4">
      <c r="B11" s="13" t="s">
        <v>81</v>
      </c>
      <c r="C11" s="13">
        <v>10</v>
      </c>
      <c r="D11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workbookViewId="0">
      <selection activeCell="D20" sqref="D20"/>
    </sheetView>
  </sheetViews>
  <sheetFormatPr defaultColWidth="14.42578125" defaultRowHeight="15" customHeight="1"/>
  <cols>
    <col min="1" max="3" width="8.7109375" customWidth="1"/>
    <col min="4" max="4" width="3.28515625" customWidth="1"/>
    <col min="5" max="26" width="8.7109375" customWidth="1"/>
  </cols>
  <sheetData>
    <row r="1" spans="1:4">
      <c r="A1" t="s">
        <v>0</v>
      </c>
    </row>
    <row r="3" spans="1:4">
      <c r="B3" s="1" t="s">
        <v>1</v>
      </c>
      <c r="D3" s="1"/>
    </row>
    <row r="4" spans="1:4">
      <c r="B4" s="2" t="s">
        <v>3</v>
      </c>
      <c r="D4" s="2">
        <v>33</v>
      </c>
    </row>
    <row r="5" spans="1:4">
      <c r="B5" s="2">
        <v>5</v>
      </c>
      <c r="D5" s="2"/>
    </row>
    <row r="6" spans="1:4">
      <c r="B6" s="2">
        <v>6</v>
      </c>
      <c r="D6" s="2">
        <v>6</v>
      </c>
    </row>
    <row r="7" spans="1:4">
      <c r="B7" s="2">
        <v>45</v>
      </c>
      <c r="D7" s="2">
        <v>45</v>
      </c>
    </row>
    <row r="8" spans="1:4">
      <c r="B8" s="2">
        <v>19</v>
      </c>
      <c r="D8" s="2">
        <v>19</v>
      </c>
    </row>
    <row r="9" spans="1:4">
      <c r="B9" s="2" t="s">
        <v>7</v>
      </c>
      <c r="D9" s="2" t="s">
        <v>7</v>
      </c>
    </row>
    <row r="10" spans="1:4">
      <c r="B10" s="2">
        <v>22</v>
      </c>
      <c r="D10" s="2">
        <v>22</v>
      </c>
    </row>
    <row r="11" spans="1:4">
      <c r="B11" s="2" t="s">
        <v>8</v>
      </c>
      <c r="D11" s="2" t="s">
        <v>8</v>
      </c>
    </row>
    <row r="12" spans="1:4">
      <c r="B12" s="2">
        <v>45</v>
      </c>
      <c r="D12" s="2">
        <v>45</v>
      </c>
    </row>
    <row r="13" spans="1:4">
      <c r="B13" s="2">
        <v>3</v>
      </c>
      <c r="D13" s="2">
        <v>3</v>
      </c>
    </row>
    <row r="14" spans="1:4">
      <c r="B14" s="2"/>
      <c r="D14" s="2"/>
    </row>
    <row r="15" spans="1:4">
      <c r="B15" s="2">
        <v>16</v>
      </c>
      <c r="D15" s="2">
        <v>16</v>
      </c>
    </row>
    <row r="16" spans="1:4">
      <c r="B16" s="2">
        <v>8</v>
      </c>
      <c r="D16" s="2">
        <v>8</v>
      </c>
    </row>
    <row r="17" spans="2:4">
      <c r="B17" s="2">
        <v>16</v>
      </c>
      <c r="D17" s="2">
        <v>16</v>
      </c>
    </row>
    <row r="18" spans="2:4">
      <c r="B18" s="2">
        <v>8</v>
      </c>
      <c r="D18" s="2">
        <v>8</v>
      </c>
    </row>
    <row r="19" spans="2:4">
      <c r="B19" s="4"/>
      <c r="D19" s="4">
        <v>20</v>
      </c>
    </row>
    <row r="20" spans="2:4">
      <c r="B20" s="8">
        <f>COUNTA(B4:B19)</f>
        <v>14</v>
      </c>
      <c r="D20" s="8">
        <f>COUNTA(D4:D19)-COUNT(D4:D19)</f>
        <v>2</v>
      </c>
    </row>
    <row r="21" spans="2:4" ht="15.75" customHeight="1"/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/>
  <cols>
    <col min="1" max="1" width="8.7109375" customWidth="1"/>
    <col min="2" max="2" width="17.7109375" customWidth="1"/>
    <col min="3" max="3" width="6.85546875" customWidth="1"/>
    <col min="4" max="4" width="73.28515625" customWidth="1"/>
    <col min="5" max="26" width="8.7109375" customWidth="1"/>
  </cols>
  <sheetData>
    <row r="1" spans="1:4" ht="15" customHeight="1">
      <c r="A1" s="82" t="s">
        <v>109</v>
      </c>
    </row>
    <row r="3" spans="1:4">
      <c r="B3" s="20" t="s">
        <v>22</v>
      </c>
    </row>
    <row r="4" spans="1:4">
      <c r="B4" t="s">
        <v>82</v>
      </c>
      <c r="C4" s="70"/>
    </row>
    <row r="5" spans="1:4">
      <c r="B5" t="s">
        <v>83</v>
      </c>
      <c r="C5" s="70"/>
    </row>
    <row r="6" spans="1:4">
      <c r="B6" t="s">
        <v>84</v>
      </c>
      <c r="C6" s="70"/>
    </row>
    <row r="7" spans="1:4">
      <c r="B7" t="s">
        <v>85</v>
      </c>
      <c r="C7" s="70"/>
    </row>
    <row r="8" spans="1:4">
      <c r="B8" s="71" t="s">
        <v>85</v>
      </c>
      <c r="C8" s="70"/>
    </row>
    <row r="12" spans="1:4" ht="15" customHeight="1">
      <c r="D12" t="str">
        <f>MID(B4,3,8)</f>
        <v>wan Khar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/>
  <cols>
    <col min="1" max="1" width="8.7109375" customWidth="1"/>
    <col min="2" max="2" width="18.28515625" customWidth="1"/>
    <col min="3" max="3" width="8.7109375" customWidth="1"/>
    <col min="4" max="4" width="10.42578125" customWidth="1"/>
    <col min="5" max="26" width="8.7109375" customWidth="1"/>
  </cols>
  <sheetData>
    <row r="1" spans="1:8" ht="15" customHeight="1">
      <c r="A1" s="82" t="s">
        <v>113</v>
      </c>
    </row>
    <row r="2" spans="1:8">
      <c r="A2" t="s">
        <v>35</v>
      </c>
    </row>
    <row r="3" spans="1:8">
      <c r="B3" s="13" t="s">
        <v>22</v>
      </c>
      <c r="C3" s="83" t="s">
        <v>112</v>
      </c>
      <c r="D3" s="82" t="s">
        <v>111</v>
      </c>
    </row>
    <row r="4" spans="1:8">
      <c r="B4" s="2" t="s">
        <v>82</v>
      </c>
      <c r="C4" s="50">
        <f>FIND(" ",B4)</f>
        <v>6</v>
      </c>
      <c r="D4" t="str">
        <f>LEFT(B4,FIND(" ",B4))</f>
        <v xml:space="preserve">Pawan </v>
      </c>
      <c r="H4" s="24"/>
    </row>
    <row r="5" spans="1:8">
      <c r="B5" s="2" t="s">
        <v>86</v>
      </c>
      <c r="C5" s="50">
        <f t="shared" ref="C5:C6" si="0">FIND(" ",B5)</f>
        <v>5</v>
      </c>
      <c r="D5" t="str">
        <f t="shared" ref="D5:D6" si="1">LEFT(B5,FIND(" ",B5))</f>
        <v xml:space="preserve">Amit </v>
      </c>
    </row>
    <row r="6" spans="1:8">
      <c r="B6" s="2" t="s">
        <v>82</v>
      </c>
      <c r="C6" s="50">
        <f t="shared" si="0"/>
        <v>6</v>
      </c>
      <c r="D6" t="str">
        <f>LEFT(B6,FIND(" ",B6))</f>
        <v xml:space="preserve">Pawan </v>
      </c>
    </row>
    <row r="9" spans="1:8" ht="15" customHeight="1">
      <c r="C9" s="93"/>
    </row>
    <row r="10" spans="1:8">
      <c r="A10" s="72"/>
      <c r="C10" s="9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0"/>
  <sheetViews>
    <sheetView showGridLines="0" workbookViewId="0">
      <pane ySplit="1" topLeftCell="A2" activePane="bottomLeft" state="frozen"/>
      <selection pane="bottomLeft" activeCell="E9" sqref="E9"/>
    </sheetView>
  </sheetViews>
  <sheetFormatPr defaultColWidth="14.42578125" defaultRowHeight="15" customHeight="1"/>
  <cols>
    <col min="1" max="1" width="8.7109375" customWidth="1"/>
    <col min="2" max="2" width="21.42578125" bestFit="1" customWidth="1"/>
    <col min="3" max="3" width="10.42578125" customWidth="1"/>
    <col min="4" max="4" width="12.7109375" customWidth="1"/>
    <col min="5" max="5" width="9.85546875" bestFit="1" customWidth="1"/>
    <col min="6" max="26" width="8.7109375" customWidth="1"/>
  </cols>
  <sheetData>
    <row r="2" spans="1:8">
      <c r="A2" t="s">
        <v>35</v>
      </c>
    </row>
    <row r="3" spans="1:8">
      <c r="B3" s="13" t="s">
        <v>22</v>
      </c>
      <c r="C3" s="83" t="s">
        <v>122</v>
      </c>
    </row>
    <row r="4" spans="1:8">
      <c r="B4" s="2" t="s">
        <v>82</v>
      </c>
      <c r="C4" s="50" t="str">
        <f>RIGHT(B4,D4)</f>
        <v>Kharbanda</v>
      </c>
      <c r="D4">
        <f>LEN(B4)-FIND(" ",B4)</f>
        <v>9</v>
      </c>
      <c r="H4" s="24"/>
    </row>
    <row r="5" spans="1:8">
      <c r="B5" s="2" t="s">
        <v>86</v>
      </c>
      <c r="C5" s="50" t="str">
        <f t="shared" ref="C5:C6" si="0">RIGHT(B5,D5)</f>
        <v>Soni</v>
      </c>
      <c r="D5" s="93">
        <f t="shared" ref="D5:D6" si="1">LEN(B5)-FIND(" ",B5)</f>
        <v>4</v>
      </c>
    </row>
    <row r="6" spans="1:8">
      <c r="B6" s="2" t="s">
        <v>87</v>
      </c>
      <c r="C6" s="50" t="str">
        <f t="shared" si="0"/>
        <v>Kumar</v>
      </c>
      <c r="D6" s="93">
        <f t="shared" si="1"/>
        <v>5</v>
      </c>
    </row>
    <row r="8" spans="1:8" ht="15" customHeight="1">
      <c r="B8" s="82" t="s">
        <v>22</v>
      </c>
      <c r="C8" s="82" t="s">
        <v>124</v>
      </c>
      <c r="D8" s="82" t="s">
        <v>125</v>
      </c>
      <c r="E8" s="82" t="s">
        <v>126</v>
      </c>
    </row>
    <row r="9" spans="1:8" ht="15" customHeight="1">
      <c r="B9" s="82" t="s">
        <v>123</v>
      </c>
      <c r="C9" t="str">
        <f>LEFT(B9,FIND(" ",B9))</f>
        <v xml:space="preserve">Mahendra </v>
      </c>
      <c r="D9" t="str">
        <f>MID(B9,FIND(" ",B9)+1,SEARCH(" ",B9,FIND(" ",B9)+1)-FIND(" ",B9)-1)</f>
        <v>Singh</v>
      </c>
      <c r="E9" t="str">
        <f>RIGHT(B9,LEN(B9)-SEARCH(" ",B9,FIND(" ",B9)+1))</f>
        <v>Dhoni</v>
      </c>
    </row>
    <row r="10" spans="1:8">
      <c r="A10" s="72"/>
    </row>
    <row r="13" spans="1:8" ht="15" customHeight="1">
      <c r="D13" t="str">
        <f>MID(B9,FIND(" ",B9,FIND(" ",B9)),4)</f>
        <v xml:space="preserve"> Sin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showGridLines="0" workbookViewId="0">
      <pane ySplit="1" topLeftCell="A2" activePane="bottomLeft" state="frozen"/>
      <selection pane="bottomLeft" activeCell="C15" sqref="C15"/>
    </sheetView>
  </sheetViews>
  <sheetFormatPr defaultColWidth="14.42578125" defaultRowHeight="15" customHeight="1"/>
  <cols>
    <col min="1" max="1" width="8.7109375" customWidth="1"/>
    <col min="2" max="2" width="10.5703125" customWidth="1"/>
    <col min="3" max="26" width="8.7109375" customWidth="1"/>
  </cols>
  <sheetData>
    <row r="2" spans="1:3">
      <c r="A2" t="s">
        <v>20</v>
      </c>
    </row>
    <row r="4" spans="1:3">
      <c r="B4" s="13" t="s">
        <v>1</v>
      </c>
      <c r="C4" s="13" t="s">
        <v>40</v>
      </c>
    </row>
    <row r="5" spans="1:3">
      <c r="B5" s="13">
        <v>1</v>
      </c>
      <c r="C5" s="13">
        <v>22</v>
      </c>
    </row>
    <row r="6" spans="1:3">
      <c r="B6" s="13">
        <v>2</v>
      </c>
      <c r="C6" s="13">
        <v>45</v>
      </c>
    </row>
    <row r="7" spans="1:3">
      <c r="B7" s="13">
        <v>3</v>
      </c>
      <c r="C7" s="13">
        <v>33</v>
      </c>
    </row>
    <row r="8" spans="1:3">
      <c r="B8" s="13">
        <v>4</v>
      </c>
      <c r="C8" s="13">
        <v>67</v>
      </c>
    </row>
    <row r="9" spans="1:3">
      <c r="B9" s="13">
        <v>5</v>
      </c>
      <c r="C9" s="13">
        <v>12</v>
      </c>
    </row>
    <row r="10" spans="1:3">
      <c r="B10" s="13">
        <v>6</v>
      </c>
      <c r="C10" s="13">
        <v>67</v>
      </c>
    </row>
    <row r="11" spans="1:3">
      <c r="B11" s="13">
        <v>7</v>
      </c>
      <c r="C11" s="13">
        <v>56</v>
      </c>
    </row>
    <row r="12" spans="1:3">
      <c r="B12" s="13">
        <v>8</v>
      </c>
      <c r="C12" s="13">
        <v>44</v>
      </c>
    </row>
    <row r="13" spans="1:3">
      <c r="B13" s="13">
        <v>9</v>
      </c>
      <c r="C13" s="13">
        <v>56</v>
      </c>
    </row>
    <row r="14" spans="1:3">
      <c r="B14" s="50" t="s">
        <v>88</v>
      </c>
      <c r="C14" s="50">
        <f>MIN(C5:C13)</f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showGridLines="0" workbookViewId="0">
      <pane ySplit="1" topLeftCell="A2" activePane="bottomLeft" state="frozen"/>
      <selection pane="bottomLeft" activeCell="C15" sqref="C15"/>
    </sheetView>
  </sheetViews>
  <sheetFormatPr defaultColWidth="14.42578125" defaultRowHeight="15" customHeight="1"/>
  <cols>
    <col min="1" max="1" width="8.7109375" customWidth="1"/>
    <col min="2" max="2" width="10.5703125" customWidth="1"/>
    <col min="3" max="26" width="8.7109375" customWidth="1"/>
  </cols>
  <sheetData>
    <row r="2" spans="1:3">
      <c r="A2" t="s">
        <v>20</v>
      </c>
    </row>
    <row r="4" spans="1:3">
      <c r="B4" s="13" t="s">
        <v>1</v>
      </c>
      <c r="C4" s="13" t="s">
        <v>40</v>
      </c>
    </row>
    <row r="5" spans="1:3">
      <c r="B5" s="13">
        <v>1</v>
      </c>
      <c r="C5" s="13">
        <v>22</v>
      </c>
    </row>
    <row r="6" spans="1:3">
      <c r="B6" s="13">
        <v>2</v>
      </c>
      <c r="C6" s="13">
        <v>45</v>
      </c>
    </row>
    <row r="7" spans="1:3">
      <c r="B7" s="13">
        <v>3</v>
      </c>
      <c r="C7" s="13">
        <v>33</v>
      </c>
    </row>
    <row r="8" spans="1:3">
      <c r="B8" s="13">
        <v>4</v>
      </c>
      <c r="C8" s="13">
        <v>67</v>
      </c>
    </row>
    <row r="9" spans="1:3">
      <c r="B9" s="13">
        <v>5</v>
      </c>
      <c r="C9" s="13">
        <v>12</v>
      </c>
    </row>
    <row r="10" spans="1:3">
      <c r="B10" s="13">
        <v>6</v>
      </c>
      <c r="C10" s="13">
        <v>67</v>
      </c>
    </row>
    <row r="11" spans="1:3">
      <c r="B11" s="13">
        <v>7</v>
      </c>
      <c r="C11" s="13">
        <v>56</v>
      </c>
    </row>
    <row r="12" spans="1:3">
      <c r="B12" s="13">
        <v>8</v>
      </c>
      <c r="C12" s="13">
        <v>44</v>
      </c>
    </row>
    <row r="13" spans="1:3">
      <c r="B13" s="13">
        <v>9</v>
      </c>
      <c r="C13" s="13">
        <v>56</v>
      </c>
    </row>
    <row r="14" spans="1:3">
      <c r="B14" s="50" t="s">
        <v>89</v>
      </c>
      <c r="C14" s="50">
        <f>MAX(C5:C13)</f>
        <v>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"/>
  <sheetViews>
    <sheetView showGridLines="0" workbookViewId="0">
      <selection activeCell="C13" sqref="C13:C15"/>
    </sheetView>
  </sheetViews>
  <sheetFormatPr defaultColWidth="14.42578125" defaultRowHeight="15" customHeight="1"/>
  <cols>
    <col min="1" max="4" width="8.7109375" customWidth="1"/>
    <col min="5" max="5" width="10.7109375" customWidth="1"/>
    <col min="6" max="26" width="8.7109375" customWidth="1"/>
  </cols>
  <sheetData>
    <row r="1" spans="2:5" ht="15" customHeight="1">
      <c r="B1" s="82" t="s">
        <v>127</v>
      </c>
    </row>
    <row r="3" spans="2:5">
      <c r="B3" s="13" t="s">
        <v>1</v>
      </c>
      <c r="C3" s="13" t="s">
        <v>40</v>
      </c>
      <c r="E3" s="20"/>
    </row>
    <row r="4" spans="2:5">
      <c r="B4" s="13">
        <v>1</v>
      </c>
      <c r="C4" s="13">
        <v>22</v>
      </c>
      <c r="E4" s="20"/>
    </row>
    <row r="5" spans="2:5">
      <c r="B5" s="13">
        <v>2</v>
      </c>
      <c r="C5" s="13">
        <v>45</v>
      </c>
      <c r="E5" s="20"/>
    </row>
    <row r="6" spans="2:5">
      <c r="B6" s="13">
        <v>3</v>
      </c>
      <c r="C6" s="13">
        <v>33</v>
      </c>
    </row>
    <row r="7" spans="2:5">
      <c r="B7" s="13">
        <v>4</v>
      </c>
      <c r="C7" s="13">
        <v>67</v>
      </c>
    </row>
    <row r="8" spans="2:5">
      <c r="B8" s="13">
        <v>5</v>
      </c>
      <c r="C8" s="13">
        <v>12</v>
      </c>
    </row>
    <row r="9" spans="2:5">
      <c r="B9" s="13">
        <v>6</v>
      </c>
      <c r="C9" s="13">
        <v>66</v>
      </c>
    </row>
    <row r="10" spans="2:5">
      <c r="B10" s="13">
        <v>7</v>
      </c>
      <c r="C10" s="13">
        <v>56</v>
      </c>
    </row>
    <row r="11" spans="2:5">
      <c r="B11" s="13">
        <v>8</v>
      </c>
      <c r="C11" s="13">
        <v>44</v>
      </c>
    </row>
    <row r="12" spans="2:5">
      <c r="B12" s="13">
        <v>9</v>
      </c>
      <c r="C12" s="13">
        <v>56</v>
      </c>
    </row>
    <row r="13" spans="2:5" ht="15" customHeight="1">
      <c r="B13" s="100">
        <v>1</v>
      </c>
      <c r="C13">
        <f>LARGE($C$4:$C$12,B13)</f>
        <v>67</v>
      </c>
    </row>
    <row r="14" spans="2:5" ht="15" customHeight="1">
      <c r="B14" s="100">
        <v>2</v>
      </c>
      <c r="C14" s="93">
        <f t="shared" ref="C14:C15" si="0">LARGE($C$4:$C$12,B14)</f>
        <v>66</v>
      </c>
    </row>
    <row r="15" spans="2:5" ht="15" customHeight="1">
      <c r="B15" s="100">
        <v>3</v>
      </c>
      <c r="C15" s="93">
        <f t="shared" si="0"/>
        <v>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00"/>
  <sheetViews>
    <sheetView showGridLines="0" workbookViewId="0">
      <pane ySplit="1" topLeftCell="A2" activePane="bottomLeft" state="frozen"/>
      <selection pane="bottomLeft" activeCell="C18" sqref="C18"/>
    </sheetView>
  </sheetViews>
  <sheetFormatPr defaultColWidth="14.42578125" defaultRowHeight="15" customHeight="1"/>
  <cols>
    <col min="1" max="4" width="8.7109375" customWidth="1"/>
    <col min="5" max="5" width="10.7109375" customWidth="1"/>
    <col min="6" max="26" width="8.7109375" customWidth="1"/>
  </cols>
  <sheetData>
    <row r="3" spans="2:5" ht="15" customHeight="1">
      <c r="B3" s="82" t="s">
        <v>128</v>
      </c>
    </row>
    <row r="5" spans="2:5">
      <c r="B5" s="13" t="s">
        <v>1</v>
      </c>
      <c r="C5" s="13" t="s">
        <v>40</v>
      </c>
      <c r="E5" s="20"/>
    </row>
    <row r="6" spans="2:5">
      <c r="B6" s="13">
        <v>1</v>
      </c>
      <c r="C6" s="13">
        <v>22</v>
      </c>
      <c r="E6" s="20"/>
    </row>
    <row r="7" spans="2:5">
      <c r="B7" s="13">
        <v>2</v>
      </c>
      <c r="C7" s="13">
        <v>45</v>
      </c>
      <c r="E7" s="20"/>
    </row>
    <row r="8" spans="2:5">
      <c r="B8" s="13">
        <v>3</v>
      </c>
      <c r="C8" s="13">
        <v>33</v>
      </c>
    </row>
    <row r="9" spans="2:5">
      <c r="B9" s="13">
        <v>4</v>
      </c>
      <c r="C9" s="13">
        <v>67</v>
      </c>
    </row>
    <row r="10" spans="2:5">
      <c r="B10" s="13">
        <v>5</v>
      </c>
      <c r="C10" s="13">
        <v>12</v>
      </c>
    </row>
    <row r="11" spans="2:5">
      <c r="B11" s="13">
        <v>6</v>
      </c>
      <c r="C11" s="13">
        <v>66</v>
      </c>
    </row>
    <row r="12" spans="2:5">
      <c r="B12" s="13">
        <v>7</v>
      </c>
      <c r="C12" s="13">
        <v>56</v>
      </c>
    </row>
    <row r="13" spans="2:5">
      <c r="B13" s="13">
        <v>8</v>
      </c>
      <c r="C13" s="13">
        <v>44</v>
      </c>
    </row>
    <row r="14" spans="2:5">
      <c r="B14" s="13">
        <v>9</v>
      </c>
      <c r="C14" s="13">
        <v>56</v>
      </c>
    </row>
    <row r="15" spans="2:5" ht="15" customHeight="1">
      <c r="B15" s="100">
        <v>1</v>
      </c>
      <c r="C15">
        <f>SMALL($C$6:$C$14,B15)</f>
        <v>12</v>
      </c>
    </row>
    <row r="16" spans="2:5" ht="15" customHeight="1">
      <c r="B16" s="100">
        <v>2</v>
      </c>
      <c r="C16" s="93">
        <f t="shared" ref="C16:C18" si="0">SMALL($C$6:$C$14,B16)</f>
        <v>22</v>
      </c>
    </row>
    <row r="17" spans="2:3" ht="15" customHeight="1">
      <c r="B17" s="100">
        <v>3</v>
      </c>
      <c r="C17" s="93">
        <f t="shared" si="0"/>
        <v>33</v>
      </c>
    </row>
    <row r="18" spans="2:3" ht="15" customHeight="1">
      <c r="C18" s="93"/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tabSelected="1" workbookViewId="0">
      <pane ySplit="1" topLeftCell="A3" activePane="bottomLeft" state="frozen"/>
      <selection pane="bottomLeft" activeCell="D10" sqref="D10"/>
    </sheetView>
  </sheetViews>
  <sheetFormatPr defaultColWidth="14.42578125" defaultRowHeight="15" customHeight="1"/>
  <cols>
    <col min="1" max="3" width="8.7109375" customWidth="1"/>
    <col min="4" max="4" width="13.140625" customWidth="1"/>
    <col min="5" max="26" width="8.7109375" customWidth="1"/>
  </cols>
  <sheetData>
    <row r="1" spans="1:3">
      <c r="B1" s="38"/>
    </row>
    <row r="2" spans="1:3">
      <c r="A2" t="s">
        <v>20</v>
      </c>
    </row>
    <row r="3" spans="1:3">
      <c r="B3" s="53" t="s">
        <v>90</v>
      </c>
      <c r="C3" s="53" t="s">
        <v>91</v>
      </c>
    </row>
    <row r="4" spans="1:3">
      <c r="B4" s="53">
        <v>32</v>
      </c>
      <c r="C4" s="53">
        <f>RANK(B4,$B$4:$B$16)</f>
        <v>3</v>
      </c>
    </row>
    <row r="5" spans="1:3">
      <c r="B5" s="53">
        <v>8</v>
      </c>
      <c r="C5" s="53">
        <f t="shared" ref="C5:C16" si="0">RANK(B5,$B$4:$B$16)</f>
        <v>8</v>
      </c>
    </row>
    <row r="6" spans="1:3">
      <c r="B6" s="53">
        <v>7</v>
      </c>
      <c r="C6" s="53">
        <f t="shared" si="0"/>
        <v>11</v>
      </c>
    </row>
    <row r="7" spans="1:3">
      <c r="B7" s="53">
        <v>8</v>
      </c>
      <c r="C7" s="53">
        <f t="shared" si="0"/>
        <v>8</v>
      </c>
    </row>
    <row r="8" spans="1:3">
      <c r="B8" s="53">
        <v>7</v>
      </c>
      <c r="C8" s="53">
        <f t="shared" si="0"/>
        <v>11</v>
      </c>
    </row>
    <row r="9" spans="1:3">
      <c r="B9" s="53">
        <v>12</v>
      </c>
      <c r="C9" s="53">
        <f t="shared" si="0"/>
        <v>7</v>
      </c>
    </row>
    <row r="10" spans="1:3">
      <c r="B10" s="53">
        <v>8</v>
      </c>
      <c r="C10" s="53">
        <f t="shared" si="0"/>
        <v>8</v>
      </c>
    </row>
    <row r="11" spans="1:3">
      <c r="B11" s="53">
        <v>4</v>
      </c>
      <c r="C11" s="53">
        <f t="shared" si="0"/>
        <v>13</v>
      </c>
    </row>
    <row r="12" spans="1:3">
      <c r="B12" s="53">
        <v>19</v>
      </c>
      <c r="C12" s="53">
        <f t="shared" si="0"/>
        <v>4</v>
      </c>
    </row>
    <row r="13" spans="1:3">
      <c r="B13" s="53">
        <v>34</v>
      </c>
      <c r="C13" s="53">
        <f t="shared" si="0"/>
        <v>2</v>
      </c>
    </row>
    <row r="14" spans="1:3">
      <c r="B14" s="53">
        <v>37</v>
      </c>
      <c r="C14" s="53">
        <f t="shared" si="0"/>
        <v>1</v>
      </c>
    </row>
    <row r="15" spans="1:3">
      <c r="B15" s="53">
        <v>14</v>
      </c>
      <c r="C15" s="53">
        <f t="shared" si="0"/>
        <v>6</v>
      </c>
    </row>
    <row r="16" spans="1:3">
      <c r="B16" s="53">
        <v>15</v>
      </c>
      <c r="C16" s="53">
        <f t="shared" si="0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0"/>
  <sheetViews>
    <sheetView showGridLines="0" workbookViewId="0">
      <pane ySplit="1" topLeftCell="A2" activePane="bottomLeft" state="frozen"/>
      <selection pane="bottomLeft" activeCell="B6" sqref="B6"/>
    </sheetView>
  </sheetViews>
  <sheetFormatPr defaultColWidth="14.42578125" defaultRowHeight="15" customHeight="1"/>
  <cols>
    <col min="1" max="1" width="8.7109375" customWidth="1"/>
    <col min="2" max="2" width="51.42578125" customWidth="1"/>
    <col min="3" max="3" width="34.42578125" customWidth="1"/>
    <col min="4" max="26" width="8.7109375" customWidth="1"/>
  </cols>
  <sheetData>
    <row r="3" spans="1:3">
      <c r="A3" t="s">
        <v>35</v>
      </c>
    </row>
    <row r="5" spans="1:3">
      <c r="B5" s="2" t="s">
        <v>92</v>
      </c>
      <c r="C5" s="73"/>
    </row>
    <row r="6" spans="1:3">
      <c r="B6" s="2" t="s">
        <v>93</v>
      </c>
      <c r="C6" s="73"/>
    </row>
    <row r="9" spans="1:3">
      <c r="B9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8.7109375" customWidth="1"/>
    <col min="2" max="2" width="51.42578125" customWidth="1"/>
    <col min="3" max="3" width="34.42578125" customWidth="1"/>
    <col min="4" max="26" width="8.7109375" customWidth="1"/>
  </cols>
  <sheetData>
    <row r="3" spans="1:3">
      <c r="A3" t="s">
        <v>35</v>
      </c>
    </row>
    <row r="5" spans="1:3">
      <c r="B5" s="2" t="s">
        <v>94</v>
      </c>
      <c r="C5" s="73"/>
    </row>
    <row r="6" spans="1:3">
      <c r="B6" s="2" t="s">
        <v>95</v>
      </c>
      <c r="C6" s="7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GridLines="0" workbookViewId="0">
      <pane ySplit="1" topLeftCell="A2" activePane="bottomLeft" state="frozen"/>
      <selection pane="bottomLeft" activeCell="B20" sqref="B20"/>
    </sheetView>
  </sheetViews>
  <sheetFormatPr defaultColWidth="14.42578125" defaultRowHeight="15" customHeight="1"/>
  <cols>
    <col min="1" max="26" width="8.7109375" customWidth="1"/>
  </cols>
  <sheetData>
    <row r="1" spans="1:2">
      <c r="A1" t="s">
        <v>0</v>
      </c>
    </row>
    <row r="3" spans="1:2">
      <c r="B3" s="1" t="s">
        <v>1</v>
      </c>
    </row>
    <row r="4" spans="1:2">
      <c r="B4" s="2" t="s">
        <v>3</v>
      </c>
    </row>
    <row r="5" spans="1:2">
      <c r="B5" s="2">
        <v>5</v>
      </c>
    </row>
    <row r="6" spans="1:2">
      <c r="B6" s="2">
        <v>6</v>
      </c>
    </row>
    <row r="7" spans="1:2">
      <c r="B7" s="2">
        <v>45</v>
      </c>
    </row>
    <row r="8" spans="1:2">
      <c r="B8" s="2"/>
    </row>
    <row r="9" spans="1:2">
      <c r="B9" s="2" t="s">
        <v>7</v>
      </c>
    </row>
    <row r="10" spans="1:2">
      <c r="B10" s="2">
        <v>22</v>
      </c>
    </row>
    <row r="11" spans="1:2">
      <c r="B11" s="2" t="s">
        <v>8</v>
      </c>
    </row>
    <row r="12" spans="1:2">
      <c r="B12" s="2">
        <v>45</v>
      </c>
    </row>
    <row r="13" spans="1:2">
      <c r="B13" s="2">
        <v>3</v>
      </c>
    </row>
    <row r="14" spans="1:2">
      <c r="B14" s="2"/>
    </row>
    <row r="15" spans="1:2">
      <c r="B15" s="2">
        <v>16</v>
      </c>
    </row>
    <row r="16" spans="1:2">
      <c r="B16" s="2"/>
    </row>
    <row r="17" spans="2:2">
      <c r="B17" s="2">
        <v>16</v>
      </c>
    </row>
    <row r="18" spans="2:2">
      <c r="B18" s="2">
        <v>8</v>
      </c>
    </row>
    <row r="19" spans="2:2">
      <c r="B19" s="4">
        <v>20</v>
      </c>
    </row>
    <row r="20" spans="2:2">
      <c r="B20" s="8">
        <f>COUNTBLANK(B4:B19)+COUNTA(B4:B19)</f>
        <v>16</v>
      </c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0"/>
  <sheetViews>
    <sheetView showGridLines="0" workbookViewId="0">
      <pane ySplit="1" topLeftCell="A2" activePane="bottomLeft" state="frozen"/>
      <selection pane="bottomLeft" activeCell="E19" sqref="E19"/>
    </sheetView>
  </sheetViews>
  <sheetFormatPr defaultColWidth="14.42578125" defaultRowHeight="15" customHeight="1"/>
  <cols>
    <col min="1" max="26" width="8.7109375" customWidth="1"/>
  </cols>
  <sheetData>
    <row r="2" spans="1:17">
      <c r="B2" s="13" t="s">
        <v>2</v>
      </c>
      <c r="C2" s="13" t="s">
        <v>4</v>
      </c>
      <c r="D2" s="14" t="s">
        <v>5</v>
      </c>
      <c r="E2" s="13" t="s">
        <v>16</v>
      </c>
      <c r="I2" s="13" t="s">
        <v>2</v>
      </c>
      <c r="J2" s="13" t="s">
        <v>4</v>
      </c>
      <c r="K2" s="14" t="s">
        <v>5</v>
      </c>
      <c r="L2" s="13" t="s">
        <v>16</v>
      </c>
      <c r="M2" s="85" t="s">
        <v>118</v>
      </c>
    </row>
    <row r="3" spans="1:17">
      <c r="B3" s="13" t="s">
        <v>17</v>
      </c>
      <c r="C3" s="13">
        <v>454</v>
      </c>
      <c r="D3" s="14">
        <v>3</v>
      </c>
      <c r="E3" s="15">
        <f t="shared" ref="E3:E6" si="0">C3*D3</f>
        <v>1362</v>
      </c>
      <c r="I3" s="13" t="s">
        <v>17</v>
      </c>
      <c r="J3" s="13">
        <v>454</v>
      </c>
      <c r="K3" s="14">
        <v>3</v>
      </c>
      <c r="L3" s="15">
        <f t="shared" ref="L3:L6" si="1">J3*K3</f>
        <v>1362</v>
      </c>
      <c r="M3">
        <f t="shared" ref="M3:M6" si="2">J3*$Q$3</f>
        <v>1362</v>
      </c>
      <c r="Q3" s="16">
        <v>3</v>
      </c>
    </row>
    <row r="4" spans="1:17">
      <c r="B4" s="13" t="s">
        <v>18</v>
      </c>
      <c r="C4" s="13">
        <v>34</v>
      </c>
      <c r="D4" s="14">
        <v>3</v>
      </c>
      <c r="E4" s="15">
        <f t="shared" si="0"/>
        <v>102</v>
      </c>
      <c r="I4" s="13" t="s">
        <v>18</v>
      </c>
      <c r="J4" s="13">
        <v>34</v>
      </c>
      <c r="K4" s="14">
        <v>3</v>
      </c>
      <c r="L4" s="15">
        <f t="shared" si="1"/>
        <v>102</v>
      </c>
      <c r="M4" s="75">
        <f t="shared" si="2"/>
        <v>102</v>
      </c>
      <c r="O4" s="75"/>
    </row>
    <row r="5" spans="1:17">
      <c r="B5" s="13" t="s">
        <v>19</v>
      </c>
      <c r="C5" s="13">
        <v>23</v>
      </c>
      <c r="D5" s="14">
        <v>5</v>
      </c>
      <c r="E5" s="15">
        <f t="shared" si="0"/>
        <v>115</v>
      </c>
      <c r="I5" s="13" t="s">
        <v>19</v>
      </c>
      <c r="J5" s="13">
        <v>23</v>
      </c>
      <c r="K5" s="14">
        <v>5</v>
      </c>
      <c r="L5" s="15">
        <f t="shared" si="1"/>
        <v>115</v>
      </c>
      <c r="M5" s="75">
        <f t="shared" si="2"/>
        <v>69</v>
      </c>
      <c r="O5" s="75"/>
    </row>
    <row r="6" spans="1:17">
      <c r="B6" s="13" t="s">
        <v>21</v>
      </c>
      <c r="C6" s="13">
        <v>45</v>
      </c>
      <c r="D6" s="14">
        <v>5</v>
      </c>
      <c r="E6" s="15">
        <f t="shared" si="0"/>
        <v>225</v>
      </c>
      <c r="I6" s="13" t="s">
        <v>21</v>
      </c>
      <c r="J6" s="13">
        <v>45</v>
      </c>
      <c r="K6" s="14">
        <v>5</v>
      </c>
      <c r="L6" s="15">
        <f t="shared" si="1"/>
        <v>225</v>
      </c>
      <c r="M6" s="75">
        <f t="shared" si="2"/>
        <v>135</v>
      </c>
      <c r="O6" s="75"/>
    </row>
    <row r="7" spans="1:17">
      <c r="C7" s="18" t="s">
        <v>16</v>
      </c>
      <c r="D7" s="18"/>
      <c r="E7" s="19">
        <f>SUMPRODUCT(C3:C6,D3:D6)</f>
        <v>1804</v>
      </c>
      <c r="L7" s="15">
        <f>SUM(L3:L6)</f>
        <v>1804</v>
      </c>
    </row>
    <row r="8" spans="1:17">
      <c r="E8" s="75"/>
      <c r="J8" s="18" t="s">
        <v>16</v>
      </c>
      <c r="K8" s="18"/>
      <c r="M8" s="20" t="s">
        <v>30</v>
      </c>
    </row>
    <row r="11" spans="1:17">
      <c r="A11" s="20" t="s">
        <v>31</v>
      </c>
    </row>
    <row r="13" spans="1:17">
      <c r="B13" s="13" t="s">
        <v>2</v>
      </c>
      <c r="C13" s="13" t="s">
        <v>4</v>
      </c>
      <c r="D13" s="14" t="s">
        <v>5</v>
      </c>
      <c r="E13" s="13" t="s">
        <v>16</v>
      </c>
    </row>
    <row r="14" spans="1:17">
      <c r="B14" s="13" t="s">
        <v>17</v>
      </c>
      <c r="C14" s="13">
        <v>454</v>
      </c>
      <c r="D14" s="14">
        <v>3</v>
      </c>
      <c r="E14" s="15">
        <f>C14*D14</f>
        <v>1362</v>
      </c>
    </row>
    <row r="15" spans="1:17">
      <c r="B15" s="13" t="s">
        <v>18</v>
      </c>
      <c r="C15" s="13">
        <v>34</v>
      </c>
      <c r="D15" s="14"/>
      <c r="E15" s="15">
        <f t="shared" ref="E15:E17" si="3">C15*D15</f>
        <v>0</v>
      </c>
    </row>
    <row r="16" spans="1:17">
      <c r="B16" s="13" t="s">
        <v>19</v>
      </c>
      <c r="C16" s="13">
        <v>23</v>
      </c>
      <c r="D16" s="14">
        <v>5</v>
      </c>
      <c r="E16" s="15">
        <f t="shared" si="3"/>
        <v>115</v>
      </c>
    </row>
    <row r="17" spans="2:5">
      <c r="B17" s="13" t="s">
        <v>21</v>
      </c>
      <c r="C17" s="13">
        <v>45</v>
      </c>
      <c r="D17" s="14">
        <v>5</v>
      </c>
      <c r="E17" s="15">
        <f t="shared" si="3"/>
        <v>225</v>
      </c>
    </row>
    <row r="18" spans="2:5">
      <c r="E18" s="19">
        <f>SUM(E14:E17)</f>
        <v>1702</v>
      </c>
    </row>
    <row r="19" spans="2:5">
      <c r="C19" s="18" t="s">
        <v>16</v>
      </c>
      <c r="D19" s="18"/>
      <c r="E19" s="18">
        <f>SUMPRODUCT(C14:C17,D14:D17)</f>
        <v>1702</v>
      </c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2" width="8.7109375" customWidth="1"/>
    <col min="3" max="3" width="15" customWidth="1"/>
    <col min="4" max="4" width="2" customWidth="1"/>
    <col min="5" max="26" width="8.7109375" customWidth="1"/>
  </cols>
  <sheetData>
    <row r="1" spans="1:6">
      <c r="A1" t="s">
        <v>20</v>
      </c>
    </row>
    <row r="3" spans="1:6">
      <c r="B3" s="13" t="s">
        <v>22</v>
      </c>
      <c r="C3" s="13" t="s">
        <v>23</v>
      </c>
    </row>
    <row r="4" spans="1:6">
      <c r="A4" t="str">
        <f>TRIM(B4)</f>
        <v>Pawan</v>
      </c>
      <c r="B4" s="13" t="s">
        <v>24</v>
      </c>
      <c r="C4" s="17">
        <f>LEN(B4)</f>
        <v>8</v>
      </c>
      <c r="E4">
        <f>LEN(A4)</f>
        <v>5</v>
      </c>
      <c r="F4">
        <f>LEN(TRIM(B4))</f>
        <v>5</v>
      </c>
    </row>
    <row r="5" spans="1:6">
      <c r="B5" s="13" t="s">
        <v>25</v>
      </c>
      <c r="C5" s="17">
        <f t="shared" ref="C5:C10" si="0">LEN(B5)</f>
        <v>4</v>
      </c>
      <c r="F5" s="86"/>
    </row>
    <row r="6" spans="1:6">
      <c r="B6" s="13" t="s">
        <v>26</v>
      </c>
      <c r="C6" s="17">
        <f t="shared" si="0"/>
        <v>6</v>
      </c>
      <c r="F6" s="86"/>
    </row>
    <row r="7" spans="1:6">
      <c r="B7" s="13" t="s">
        <v>27</v>
      </c>
      <c r="C7" s="17">
        <f t="shared" si="0"/>
        <v>4</v>
      </c>
      <c r="F7" s="86"/>
    </row>
    <row r="8" spans="1:6">
      <c r="B8" s="13" t="s">
        <v>28</v>
      </c>
      <c r="C8" s="17">
        <f t="shared" si="0"/>
        <v>6</v>
      </c>
      <c r="F8" s="86"/>
    </row>
    <row r="9" spans="1:6">
      <c r="B9" s="13" t="s">
        <v>29</v>
      </c>
      <c r="C9" s="17">
        <f t="shared" si="0"/>
        <v>7</v>
      </c>
      <c r="F9" s="86"/>
    </row>
    <row r="10" spans="1:6">
      <c r="B10" s="13">
        <v>4456</v>
      </c>
      <c r="C10" s="17">
        <f t="shared" si="0"/>
        <v>4</v>
      </c>
      <c r="F10" s="8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showGridLines="0" workbookViewId="0">
      <pane ySplit="1" topLeftCell="A2" activePane="bottomLeft" state="frozen"/>
      <selection pane="bottomLeft" activeCell="C7" sqref="C7"/>
    </sheetView>
  </sheetViews>
  <sheetFormatPr defaultColWidth="14.42578125" defaultRowHeight="15" customHeight="1"/>
  <cols>
    <col min="1" max="1" width="8.7109375" customWidth="1"/>
    <col min="2" max="2" width="31.28515625" customWidth="1"/>
    <col min="3" max="3" width="16" customWidth="1"/>
    <col min="4" max="4" width="25.7109375" customWidth="1"/>
    <col min="5" max="26" width="8.7109375" customWidth="1"/>
  </cols>
  <sheetData>
    <row r="1" spans="1:5">
      <c r="A1" t="s">
        <v>32</v>
      </c>
      <c r="B1" t="s">
        <v>96</v>
      </c>
    </row>
    <row r="3" spans="1:5">
      <c r="B3" s="21" t="s">
        <v>33</v>
      </c>
      <c r="C3" s="22" t="s">
        <v>34</v>
      </c>
      <c r="D3" s="23"/>
    </row>
    <row r="4" spans="1:5">
      <c r="B4" s="13">
        <v>35</v>
      </c>
      <c r="C4" s="3" t="str">
        <f>TEXT(B4,"$0.00")</f>
        <v>$35.00</v>
      </c>
      <c r="D4" s="23"/>
      <c r="E4" s="24"/>
    </row>
    <row r="5" spans="1:5">
      <c r="B5" s="25">
        <v>42859</v>
      </c>
      <c r="C5" s="13" t="str">
        <f>TEXT(B5,"ddd")</f>
        <v>Thu</v>
      </c>
      <c r="D5" s="23"/>
      <c r="E5" s="24"/>
    </row>
    <row r="6" spans="1:5">
      <c r="B6" s="13">
        <v>10</v>
      </c>
      <c r="C6" s="3" t="str">
        <f>TEXT(B6,"0.00")</f>
        <v>10.00</v>
      </c>
      <c r="D6" s="23"/>
      <c r="E6" s="24"/>
    </row>
    <row r="7" spans="1:5">
      <c r="B7" s="13">
        <v>10</v>
      </c>
      <c r="C7" s="3" t="str">
        <f>TEXT(B7,"00000")</f>
        <v>00010</v>
      </c>
      <c r="D7" s="23"/>
      <c r="E7" s="24"/>
    </row>
    <row r="11" spans="1:5">
      <c r="B11" s="26"/>
    </row>
    <row r="12" spans="1:5">
      <c r="B12" s="26"/>
    </row>
    <row r="13" spans="1:5">
      <c r="B13" s="26"/>
    </row>
    <row r="14" spans="1:5">
      <c r="B14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00"/>
  <sheetViews>
    <sheetView showGridLines="0" workbookViewId="0">
      <pane ySplit="1" topLeftCell="A2" activePane="bottomLeft" state="frozen"/>
      <selection pane="bottomLeft" activeCell="A7" sqref="A7"/>
    </sheetView>
  </sheetViews>
  <sheetFormatPr defaultColWidth="14.42578125" defaultRowHeight="15" customHeight="1"/>
  <cols>
    <col min="1" max="1" width="8.7109375" customWidth="1"/>
    <col min="2" max="2" width="19.140625" customWidth="1"/>
    <col min="3" max="3" width="16.85546875" customWidth="1"/>
    <col min="4" max="26" width="8.7109375" customWidth="1"/>
  </cols>
  <sheetData>
    <row r="3" spans="1:4">
      <c r="A3" t="s">
        <v>35</v>
      </c>
      <c r="B3" t="s">
        <v>97</v>
      </c>
    </row>
    <row r="4" spans="1:4" ht="15" customHeight="1">
      <c r="A4" s="23" t="s">
        <v>98</v>
      </c>
      <c r="D4" t="s">
        <v>99</v>
      </c>
    </row>
    <row r="5" spans="1:4">
      <c r="A5">
        <f>LEN(B5)</f>
        <v>13</v>
      </c>
      <c r="B5" s="13" t="s">
        <v>36</v>
      </c>
      <c r="C5" s="13" t="str">
        <f>TRIM(B5)</f>
        <v>A B C D</v>
      </c>
      <c r="D5">
        <f>LEN(C5)</f>
        <v>7</v>
      </c>
    </row>
    <row r="6" spans="1:4">
      <c r="A6">
        <f>LEN(B6)</f>
        <v>20</v>
      </c>
      <c r="B6" s="3" t="s">
        <v>37</v>
      </c>
      <c r="C6" s="13" t="str">
        <f>TRIM(B6)</f>
        <v>Pawan Kharbanda</v>
      </c>
      <c r="D6">
        <f>LEN(C6)</f>
        <v>15</v>
      </c>
    </row>
    <row r="7" spans="1:4">
      <c r="A7">
        <f>LEN(B7)</f>
        <v>10</v>
      </c>
      <c r="B7" s="13" t="s">
        <v>38</v>
      </c>
      <c r="C7" s="3" t="str">
        <f>TRIM(B7)</f>
        <v>234 5</v>
      </c>
      <c r="D7">
        <f>LEN(C7)</f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>
      <pane ySplit="1" topLeftCell="A2" activePane="bottomLeft" state="frozen"/>
      <selection pane="bottomLeft" activeCell="C18" sqref="C18"/>
    </sheetView>
  </sheetViews>
  <sheetFormatPr defaultColWidth="14.42578125" defaultRowHeight="15" customHeight="1"/>
  <cols>
    <col min="1" max="26" width="8.7109375" customWidth="1"/>
  </cols>
  <sheetData>
    <row r="1" spans="1:3" ht="15" customHeight="1">
      <c r="A1" t="s">
        <v>101</v>
      </c>
    </row>
    <row r="2" spans="1:3">
      <c r="A2" t="s">
        <v>35</v>
      </c>
    </row>
    <row r="4" spans="1:3">
      <c r="B4" s="27" t="s">
        <v>39</v>
      </c>
      <c r="C4" s="28" t="s">
        <v>40</v>
      </c>
    </row>
    <row r="5" spans="1:3">
      <c r="B5" s="29">
        <v>1</v>
      </c>
      <c r="C5" s="30">
        <v>76</v>
      </c>
    </row>
    <row r="6" spans="1:3">
      <c r="B6" s="29">
        <v>2</v>
      </c>
      <c r="C6" s="30">
        <v>34</v>
      </c>
    </row>
    <row r="7" spans="1:3">
      <c r="B7" s="29">
        <v>3</v>
      </c>
      <c r="C7" s="30">
        <v>22</v>
      </c>
    </row>
    <row r="8" spans="1:3">
      <c r="B8" s="29">
        <v>4</v>
      </c>
      <c r="C8" s="30">
        <v>78</v>
      </c>
    </row>
    <row r="9" spans="1:3">
      <c r="B9" s="29">
        <v>5</v>
      </c>
      <c r="C9" s="30">
        <v>65</v>
      </c>
    </row>
    <row r="10" spans="1:3">
      <c r="B10" s="29">
        <v>6</v>
      </c>
      <c r="C10" s="30">
        <v>23</v>
      </c>
    </row>
    <row r="11" spans="1:3">
      <c r="B11" s="29">
        <v>7</v>
      </c>
      <c r="C11" s="30">
        <v>98</v>
      </c>
    </row>
    <row r="12" spans="1:3">
      <c r="B12" s="29">
        <v>8</v>
      </c>
      <c r="C12" s="30">
        <v>76</v>
      </c>
    </row>
    <row r="13" spans="1:3">
      <c r="B13" s="29">
        <v>9</v>
      </c>
      <c r="C13" s="30">
        <v>99</v>
      </c>
    </row>
    <row r="14" spans="1:3">
      <c r="B14" s="29">
        <v>10</v>
      </c>
      <c r="C14" s="30">
        <v>67</v>
      </c>
    </row>
    <row r="15" spans="1:3">
      <c r="B15" s="32" t="s">
        <v>100</v>
      </c>
      <c r="C15" s="34">
        <f>AVERAGE(C5:C14)</f>
        <v>63.8</v>
      </c>
    </row>
    <row r="16" spans="1:3">
      <c r="B16" s="24"/>
      <c r="C16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</vt:i4>
      </vt:variant>
    </vt:vector>
  </HeadingPairs>
  <TitlesOfParts>
    <vt:vector size="4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cse</vt:lpstr>
      <vt:lpstr>hi</vt:lpstr>
      <vt:lpstr>jps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Roberocar</cp:lastModifiedBy>
  <cp:lastPrinted>2019-02-11T17:25:11Z</cp:lastPrinted>
  <dcterms:modified xsi:type="dcterms:W3CDTF">2019-05-05T20:31:07Z</dcterms:modified>
</cp:coreProperties>
</file>