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ocuments\Financial analytics\"/>
    </mc:Choice>
  </mc:AlternateContent>
  <xr:revisionPtr revIDLastSave="0" documentId="13_ncr:1_{42A58717-E626-4F8D-9DCC-6059BCAA156C}" xr6:coauthVersionLast="47" xr6:coauthVersionMax="47" xr10:uidLastSave="{00000000-0000-0000-0000-000000000000}"/>
  <bookViews>
    <workbookView xWindow="-120" yWindow="-120" windowWidth="20730" windowHeight="11160" xr2:uid="{A987DC34-7413-419C-BC7F-B47870C13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21" i="1"/>
  <c r="H13" i="1"/>
  <c r="H12" i="1"/>
  <c r="H11" i="1"/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</calcChain>
</file>

<file path=xl/sharedStrings.xml><?xml version="1.0" encoding="utf-8"?>
<sst xmlns="http://schemas.openxmlformats.org/spreadsheetml/2006/main" count="39" uniqueCount="37">
  <si>
    <t>Date</t>
  </si>
  <si>
    <t>S&amp;P 500</t>
  </si>
  <si>
    <t>DATE</t>
  </si>
  <si>
    <t>MS</t>
  </si>
  <si>
    <t>RS&amp;P</t>
  </si>
  <si>
    <t>RSP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</si>
  <si>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</si>
  <si>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</si>
  <si>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</si>
  <si>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</si>
  <si>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</si>
  <si>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</si>
  <si>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</si>
  <si>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</si>
  <si>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</si>
  <si>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</si>
  <si>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</si>
  <si>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</si>
  <si>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</si>
  <si>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</si>
  <si>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</si>
  <si>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</si>
  <si>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</si>
  <si>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</si>
  <si>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</si>
  <si>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</si>
  <si>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</si>
  <si>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</si>
  <si>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</si>
  <si>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</si>
  <si>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</si>
  <si>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Market Return(CAGR)</t>
  </si>
  <si>
    <t>Percentage Return Monthly</t>
  </si>
  <si>
    <t>Annual Componded return</t>
  </si>
  <si>
    <t>Rf</t>
  </si>
  <si>
    <t>Rm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</si>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</sst>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1" xfId="0" applyFill="1" applyBorder="1" applyAlignment="1"/>
    <xf numFmtId="0" fontId="16" fillId="0" borderId="0" xfId="0" applyFont="1"/>
    <xf numFmtId="0" fontId="19" fillId="0" borderId="12" xfId="0" applyFont="1" applyFill="1" applyBorder="1" applyAlignment="1">
      <alignment horizontal="center"/>
    </xf>
    <xf numFmtId="10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0" fontId="19" fillId="0" borderId="12" xfId="0" applyFont="1" applyFill="1" applyBorder="1" applyAlignment="1">
      <alignment horizontal="centerContinuous"/>
    </xf>
    <xf numFmtId="14" fontId="0" fillId="0" borderId="0" xfId="0" applyNumberFormat="1"/>
    <xf numFmtId="0" fontId="11" fillId="6" borderId="4" xfId="11"/>
    <xf numFmtId="0" fontId="0" fillId="0" borderId="0" xfId="0"/>
    <xf numFmtId="0" fontId="11" fillId="6" borderId="4" xfId="11"/>
    <xf numFmtId="15" fontId="18" fillId="33" borderId="10" xfId="0" applyNumberFormat="1" applyFont="1" applyFill="1" applyBorder="1" applyAlignment="1">
      <alignment horizontal="left" vertical="center" indent="1"/>
    </xf>
    <xf numFmtId="0" fontId="11" fillId="6" borderId="4" xfId="11" applyAlignment="1">
      <alignment horizontal="left" vertical="center" wrapText="1"/>
    </xf>
    <xf numFmtId="0" fontId="0" fillId="0" borderId="0" xfId="0"/>
    <xf numFmtId="4" fontId="18" fillId="33" borderId="10" xfId="0" applyNumberFormat="1" applyFont="1" applyFill="1" applyBorder="1" applyAlignment="1">
      <alignment horizontal="right" vertical="center" indent="1"/>
    </xf>
    <xf numFmtId="0" fontId="11" fillId="6" borderId="4" xfId="11"/>
    <xf numFmtId="0" fontId="11" fillId="6" borderId="4" xfId="1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40E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22</xdr:row>
      <xdr:rowOff>95250</xdr:rowOff>
    </xdr:from>
    <xdr:to>
      <xdr:col>15</xdr:col>
      <xdr:colOff>590550</xdr:colOff>
      <xdr:row>24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0950AF-95C2-4C51-AFCD-0167DF628CAB}"/>
            </a:ext>
          </a:extLst>
        </xdr:cNvPr>
        <xdr:cNvSpPr txBox="1"/>
      </xdr:nvSpPr>
      <xdr:spPr>
        <a:xfrm>
          <a:off x="6467475" y="4495800"/>
          <a:ext cx="60483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C40E2C"/>
              </a:solidFill>
            </a:rPr>
            <a:t>The value of Beta</a:t>
          </a:r>
          <a:r>
            <a:rPr lang="en-IN" sz="1100" baseline="0">
              <a:solidFill>
                <a:srgbClr val="C40E2C"/>
              </a:solidFill>
            </a:rPr>
            <a:t> is 0.90 which is less than 1, Microsoft risk is lower compared to overall market.</a:t>
          </a:r>
          <a:endParaRPr lang="en-IN" sz="1100">
            <a:solidFill>
              <a:srgbClr val="C40E2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41B9-7B4B-4A00-A0A9-F55F551899C2}">
  <dimension ref="A1:S61"/>
  <sheetViews>
    <sheetView tabSelected="1" topLeftCell="B2" workbookViewId="0">
      <selection activeCell="K25" sqref="K25"/>
    </sheetView>
  </sheetViews>
  <sheetFormatPr defaultRowHeight="15" x14ac:dyDescent="0.25"/>
  <cols>
    <col min="1" max="1" width="10.42578125" bestFit="1" customWidth="1"/>
    <col min="4" max="4" width="11" bestFit="1" customWidth="1"/>
    <col min="7" max="7" width="38.7109375" customWidth="1"/>
    <col min="11" max="11" width="18.140625" customWidth="1"/>
  </cols>
  <sheetData>
    <row r="1" spans="1:16" ht="15.75" thickBot="1" x14ac:dyDescent="0.3">
      <c r="A1" s="10" t="s">
        <v>0</v>
      </c>
      <c r="B1" s="12" t="s">
        <v>1</v>
      </c>
      <c r="C1" s="17" t="s">
        <v>4</v>
      </c>
      <c r="D1" s="14" t="s">
        <v>2</v>
      </c>
      <c r="E1" s="18" t="s">
        <v>3</v>
      </c>
      <c r="F1" s="17" t="s">
        <v>5</v>
      </c>
    </row>
    <row r="2" spans="1:16" ht="15.75" thickBot="1" x14ac:dyDescent="0.3">
      <c r="A2" s="9">
        <v>42795</v>
      </c>
      <c r="B2" s="11">
        <v>61.479301</v>
      </c>
      <c r="D2" s="13">
        <v>42795</v>
      </c>
      <c r="E2" s="16">
        <v>2362.7199999999998</v>
      </c>
    </row>
    <row r="3" spans="1:16" ht="15.75" thickBot="1" x14ac:dyDescent="0.3">
      <c r="A3" s="9">
        <v>42826</v>
      </c>
      <c r="B3" s="11">
        <v>63.906371999999998</v>
      </c>
      <c r="C3">
        <f>B3/B2</f>
        <v>1.039477856132424</v>
      </c>
      <c r="D3" s="13">
        <v>42825</v>
      </c>
      <c r="E3" s="16">
        <v>2384.1999999999998</v>
      </c>
      <c r="F3">
        <f>E3/E2</f>
        <v>1.009091216902553</v>
      </c>
    </row>
    <row r="4" spans="1:16" ht="15.75" thickBot="1" x14ac:dyDescent="0.3">
      <c r="A4" s="9">
        <v>42856</v>
      </c>
      <c r="B4" s="11">
        <v>65.194571999999994</v>
      </c>
      <c r="C4" s="15">
        <f t="shared" ref="C4:C61" si="0">B4/B3</f>
        <v>1.0201576143299138</v>
      </c>
      <c r="D4" s="13">
        <v>42855</v>
      </c>
      <c r="E4" s="16">
        <v>2411.8000000000002</v>
      </c>
      <c r="F4" s="15">
        <f t="shared" ref="F4:F61" si="1">E4/E3</f>
        <v>1.0115762100494927</v>
      </c>
      <c r="K4" t="s">
        <v>7</v>
      </c>
    </row>
    <row r="5" spans="1:16" ht="15.75" thickBot="1" x14ac:dyDescent="0.3">
      <c r="A5" s="9">
        <v>42887</v>
      </c>
      <c r="B5" s="11">
        <v>64.713920999999999</v>
      </c>
      <c r="C5" s="15">
        <f t="shared" si="0"/>
        <v>0.99262743837017609</v>
      </c>
      <c r="D5" s="13">
        <v>42886</v>
      </c>
      <c r="E5" s="16">
        <v>2423.41</v>
      </c>
      <c r="F5" s="15">
        <f t="shared" si="1"/>
        <v>1.0048138319927025</v>
      </c>
    </row>
    <row r="6" spans="1:16" ht="15.75" thickBot="1" x14ac:dyDescent="0.3">
      <c r="A6" s="9">
        <v>42917</v>
      </c>
      <c r="B6" s="11">
        <v>68.253333999999995</v>
      </c>
      <c r="C6" s="15">
        <f t="shared" si="0"/>
        <v>1.0546932243527631</v>
      </c>
      <c r="D6" s="13">
        <v>42916</v>
      </c>
      <c r="E6" s="16">
        <v>2470.3000000000002</v>
      </c>
      <c r="F6" s="15">
        <f t="shared" si="1"/>
        <v>1.0193487688835154</v>
      </c>
      <c r="K6" s="8" t="s">
        <v>8</v>
      </c>
      <c r="L6" s="8"/>
    </row>
    <row r="7" spans="1:16" ht="15.75" thickBot="1" x14ac:dyDescent="0.3">
      <c r="A7" s="9">
        <v>42948</v>
      </c>
      <c r="B7" s="11">
        <v>70.196738999999994</v>
      </c>
      <c r="C7" s="15">
        <f t="shared" si="0"/>
        <v>1.0284734076140514</v>
      </c>
      <c r="D7" s="13">
        <v>42947</v>
      </c>
      <c r="E7" s="16">
        <v>2471.65</v>
      </c>
      <c r="F7" s="15">
        <f t="shared" si="1"/>
        <v>1.0005464923288669</v>
      </c>
      <c r="K7" s="6" t="s">
        <v>9</v>
      </c>
      <c r="L7" s="6">
        <v>0.75232502696076853</v>
      </c>
    </row>
    <row r="8" spans="1:16" ht="15.75" thickBot="1" x14ac:dyDescent="0.3">
      <c r="A8" s="9">
        <v>42979</v>
      </c>
      <c r="B8" s="11">
        <v>70.306442000000004</v>
      </c>
      <c r="C8" s="15">
        <f t="shared" si="0"/>
        <v>1.0015627933941491</v>
      </c>
      <c r="D8" s="13">
        <v>42978</v>
      </c>
      <c r="E8" s="16">
        <v>2519.36</v>
      </c>
      <c r="F8" s="15">
        <f t="shared" si="1"/>
        <v>1.0193028948273422</v>
      </c>
      <c r="K8" s="6" t="s">
        <v>10</v>
      </c>
      <c r="L8" s="6">
        <v>0.56599294619152107</v>
      </c>
    </row>
    <row r="9" spans="1:16" ht="15.75" thickBot="1" x14ac:dyDescent="0.3">
      <c r="A9" s="9">
        <v>43009</v>
      </c>
      <c r="B9" s="11">
        <v>78.508392000000001</v>
      </c>
      <c r="C9" s="15">
        <f t="shared" si="0"/>
        <v>1.1166600067743435</v>
      </c>
      <c r="D9" s="13">
        <v>43008</v>
      </c>
      <c r="E9" s="16">
        <v>2575.2600000000002</v>
      </c>
      <c r="F9" s="15">
        <f t="shared" si="1"/>
        <v>1.022188174774546</v>
      </c>
      <c r="H9" s="7"/>
      <c r="K9" s="6" t="s">
        <v>11</v>
      </c>
      <c r="L9" s="6">
        <v>0.5583787873527758</v>
      </c>
    </row>
    <row r="10" spans="1:16" ht="15.75" thickBot="1" x14ac:dyDescent="0.3">
      <c r="A10" s="9">
        <v>43040</v>
      </c>
      <c r="B10" s="11">
        <v>79.442795000000004</v>
      </c>
      <c r="C10" s="15">
        <f t="shared" si="0"/>
        <v>1.0119019505583557</v>
      </c>
      <c r="D10" s="13">
        <v>43039</v>
      </c>
      <c r="E10" s="16">
        <v>2647.58</v>
      </c>
      <c r="F10" s="15">
        <f t="shared" si="1"/>
        <v>1.0280826013684055</v>
      </c>
      <c r="K10" s="6" t="s">
        <v>12</v>
      </c>
      <c r="L10" s="6">
        <v>3.6402679691624265E-2</v>
      </c>
    </row>
    <row r="11" spans="1:16" ht="15.75" thickBot="1" x14ac:dyDescent="0.3">
      <c r="A11" s="9">
        <v>43070</v>
      </c>
      <c r="B11" s="11">
        <v>81.141327000000004</v>
      </c>
      <c r="C11" s="15">
        <f t="shared" si="0"/>
        <v>1.0213805669853384</v>
      </c>
      <c r="D11" s="13">
        <v>43070</v>
      </c>
      <c r="E11" s="16">
        <v>2673.61</v>
      </c>
      <c r="F11" s="15">
        <f t="shared" si="1"/>
        <v>1.0098316198188535</v>
      </c>
      <c r="G11" s="2" t="s">
        <v>31</v>
      </c>
      <c r="H11">
        <f>GEOMEAN(F3:F61)</f>
        <v>1.010884146490135</v>
      </c>
      <c r="K11" s="1" t="s">
        <v>13</v>
      </c>
      <c r="L11" s="1">
        <v>59</v>
      </c>
    </row>
    <row r="12" spans="1:16" ht="15.75" thickBot="1" x14ac:dyDescent="0.3">
      <c r="A12" s="9">
        <v>43101</v>
      </c>
      <c r="B12" s="11">
        <v>90.124343999999994</v>
      </c>
      <c r="C12" s="15">
        <f t="shared" si="0"/>
        <v>1.110708283092289</v>
      </c>
      <c r="D12" s="13">
        <v>43101</v>
      </c>
      <c r="E12" s="16">
        <v>2823.81</v>
      </c>
      <c r="F12" s="15">
        <f t="shared" si="1"/>
        <v>1.0561787246457037</v>
      </c>
      <c r="G12" s="2" t="s">
        <v>32</v>
      </c>
      <c r="H12" s="4">
        <f>GEOMEAN(F3:F61)-1</f>
        <v>1.0884146490135027E-2</v>
      </c>
    </row>
    <row r="13" spans="1:16" ht="15.75" thickBot="1" x14ac:dyDescent="0.3">
      <c r="A13" s="9">
        <v>43132</v>
      </c>
      <c r="B13" s="11">
        <v>88.948104999999998</v>
      </c>
      <c r="C13" s="15">
        <f t="shared" si="0"/>
        <v>0.98694870944081436</v>
      </c>
      <c r="D13" s="13">
        <v>43132</v>
      </c>
      <c r="E13" s="16">
        <v>2713.83</v>
      </c>
      <c r="F13" s="15">
        <f t="shared" si="1"/>
        <v>0.96105262039584816</v>
      </c>
      <c r="G13" s="2" t="s">
        <v>33</v>
      </c>
      <c r="H13" s="4">
        <f>EFFECT(H12*12,12)</f>
        <v>0.13871915877291241</v>
      </c>
      <c r="K13" t="s">
        <v>14</v>
      </c>
    </row>
    <row r="14" spans="1:16" ht="15.75" thickBot="1" x14ac:dyDescent="0.3">
      <c r="A14" s="9">
        <v>43160</v>
      </c>
      <c r="B14" s="11">
        <v>86.983352999999994</v>
      </c>
      <c r="C14" s="15">
        <f t="shared" si="0"/>
        <v>0.97791125510768329</v>
      </c>
      <c r="D14" s="13">
        <v>43160</v>
      </c>
      <c r="E14" s="16">
        <v>2640.87</v>
      </c>
      <c r="F14" s="15">
        <f t="shared" si="1"/>
        <v>0.97311548623163568</v>
      </c>
      <c r="K14" s="3"/>
      <c r="L14" s="3" t="s">
        <v>19</v>
      </c>
      <c r="M14" s="3" t="s">
        <v>20</v>
      </c>
      <c r="N14" s="3" t="s">
        <v>3</v>
      </c>
      <c r="O14" s="3" t="s">
        <v>21</v>
      </c>
      <c r="P14" s="3" t="s">
        <v>22</v>
      </c>
    </row>
    <row r="15" spans="1:16" ht="15.75" thickBot="1" x14ac:dyDescent="0.3">
      <c r="A15" s="9">
        <v>43191</v>
      </c>
      <c r="B15" s="11">
        <v>89.127669999999995</v>
      </c>
      <c r="C15" s="15">
        <f t="shared" si="0"/>
        <v>1.0246520388792095</v>
      </c>
      <c r="D15" s="13">
        <v>43190</v>
      </c>
      <c r="E15" s="16">
        <v>2648.05</v>
      </c>
      <c r="F15" s="15">
        <f t="shared" si="1"/>
        <v>1.0027188010011854</v>
      </c>
      <c r="K15" s="6" t="s">
        <v>15</v>
      </c>
      <c r="L15" s="6">
        <v>1</v>
      </c>
      <c r="M15" s="6">
        <v>9.8504437419267288E-2</v>
      </c>
      <c r="N15" s="6">
        <v>9.8504437419267288E-2</v>
      </c>
      <c r="O15" s="6">
        <v>74.334270952087536</v>
      </c>
      <c r="P15" s="6">
        <v>6.4398084890853762E-12</v>
      </c>
    </row>
    <row r="16" spans="1:16" ht="15.75" thickBot="1" x14ac:dyDescent="0.3">
      <c r="A16" s="9">
        <v>43221</v>
      </c>
      <c r="B16" s="11">
        <v>94.197815000000006</v>
      </c>
      <c r="C16" s="15">
        <f t="shared" si="0"/>
        <v>1.0568863182443793</v>
      </c>
      <c r="D16" s="13">
        <v>43220</v>
      </c>
      <c r="E16" s="16">
        <v>2705.27</v>
      </c>
      <c r="F16" s="15">
        <f t="shared" si="1"/>
        <v>1.0216083533165914</v>
      </c>
      <c r="K16" s="6" t="s">
        <v>16</v>
      </c>
      <c r="L16" s="6">
        <v>57</v>
      </c>
      <c r="M16" s="6">
        <v>7.553384005766664E-2</v>
      </c>
      <c r="N16" s="6">
        <v>1.3251550887309936E-3</v>
      </c>
      <c r="O16" s="6"/>
      <c r="P16" s="6"/>
    </row>
    <row r="17" spans="1:19" ht="15.75" thickBot="1" x14ac:dyDescent="0.3">
      <c r="A17" s="9">
        <v>43252</v>
      </c>
      <c r="B17" s="11">
        <v>94.385955999999993</v>
      </c>
      <c r="C17" s="15">
        <f t="shared" si="0"/>
        <v>1.0019972968587434</v>
      </c>
      <c r="D17" s="13">
        <v>43251</v>
      </c>
      <c r="E17" s="16">
        <v>2718.37</v>
      </c>
      <c r="F17" s="15">
        <f t="shared" si="1"/>
        <v>1.0048424002040461</v>
      </c>
      <c r="K17" s="1" t="s">
        <v>17</v>
      </c>
      <c r="L17" s="1">
        <v>58</v>
      </c>
      <c r="M17" s="1">
        <v>0.17403827747693393</v>
      </c>
      <c r="N17" s="1"/>
      <c r="O17" s="1"/>
      <c r="P17" s="1"/>
    </row>
    <row r="18" spans="1:19" ht="15.75" thickBot="1" x14ac:dyDescent="0.3">
      <c r="A18" s="9">
        <v>43282</v>
      </c>
      <c r="B18" s="11">
        <v>101.535988</v>
      </c>
      <c r="C18" s="15">
        <f t="shared" si="0"/>
        <v>1.0757531342904447</v>
      </c>
      <c r="D18" s="13">
        <v>43281</v>
      </c>
      <c r="E18" s="16">
        <v>2816.29</v>
      </c>
      <c r="F18" s="15">
        <f t="shared" si="1"/>
        <v>1.0360215864654188</v>
      </c>
      <c r="G18" s="2"/>
      <c r="H18" s="5" t="s">
        <v>34</v>
      </c>
      <c r="I18" s="4">
        <v>1.4500000000000001E-2</v>
      </c>
    </row>
    <row r="19" spans="1:19" ht="15.75" thickBot="1" x14ac:dyDescent="0.3">
      <c r="A19" s="9">
        <v>43313</v>
      </c>
      <c r="B19" s="11">
        <v>107.518265</v>
      </c>
      <c r="C19" s="15">
        <f t="shared" si="0"/>
        <v>1.058917799667247</v>
      </c>
      <c r="D19" s="13">
        <v>43312</v>
      </c>
      <c r="E19" s="16">
        <v>2901.52</v>
      </c>
      <c r="F19" s="15">
        <f t="shared" si="1"/>
        <v>1.0302632186316041</v>
      </c>
      <c r="H19" s="5" t="s">
        <v>6</v>
      </c>
      <c r="I19">
        <f>SLOPE(C3:C61,F3:F61)</f>
        <v>0.90456310442327237</v>
      </c>
      <c r="K19" s="3"/>
      <c r="L19" s="3" t="s">
        <v>23</v>
      </c>
      <c r="M19" s="3" t="s">
        <v>12</v>
      </c>
      <c r="N19" s="3" t="s">
        <v>24</v>
      </c>
      <c r="O19" s="3" t="s">
        <v>25</v>
      </c>
      <c r="P19" s="3" t="s">
        <v>26</v>
      </c>
      <c r="Q19" s="3" t="s">
        <v>27</v>
      </c>
      <c r="R19" s="3" t="s">
        <v>28</v>
      </c>
      <c r="S19" s="3" t="s">
        <v>29</v>
      </c>
    </row>
    <row r="20" spans="1:19" ht="15.75" thickBot="1" x14ac:dyDescent="0.3">
      <c r="A20" s="9">
        <v>43344</v>
      </c>
      <c r="B20" s="11">
        <v>109.892143</v>
      </c>
      <c r="C20" s="15">
        <f t="shared" si="0"/>
        <v>1.0220788346984579</v>
      </c>
      <c r="D20" s="13">
        <v>43343</v>
      </c>
      <c r="E20" s="16">
        <v>2913.98</v>
      </c>
      <c r="F20" s="15">
        <f t="shared" si="1"/>
        <v>1.0042943009181395</v>
      </c>
      <c r="H20" s="5" t="s">
        <v>35</v>
      </c>
      <c r="I20" s="4">
        <v>0.13869999999999999</v>
      </c>
      <c r="K20" s="6" t="s">
        <v>18</v>
      </c>
      <c r="L20" s="6">
        <v>0.11325949638806843</v>
      </c>
      <c r="M20" s="6">
        <v>0.10627209037595095</v>
      </c>
      <c r="N20" s="6">
        <v>1.0657501512146665</v>
      </c>
      <c r="O20" s="6">
        <v>0.29103022997918865</v>
      </c>
      <c r="P20" s="6">
        <v>-9.9546693876425535E-2</v>
      </c>
      <c r="Q20" s="6">
        <v>0.32606568665256241</v>
      </c>
      <c r="R20" s="6">
        <v>-9.9546693876425535E-2</v>
      </c>
      <c r="S20" s="6">
        <v>0.32606568665256241</v>
      </c>
    </row>
    <row r="21" spans="1:19" ht="15.75" thickBot="1" x14ac:dyDescent="0.3">
      <c r="A21" s="9">
        <v>43374</v>
      </c>
      <c r="B21" s="11">
        <v>102.628128</v>
      </c>
      <c r="C21" s="15">
        <f t="shared" si="0"/>
        <v>0.93389868646023222</v>
      </c>
      <c r="D21" s="13">
        <v>43373</v>
      </c>
      <c r="E21" s="16">
        <v>2711.74</v>
      </c>
      <c r="F21" s="15">
        <f t="shared" si="1"/>
        <v>0.93059664102018536</v>
      </c>
      <c r="H21" s="5" t="s">
        <v>36</v>
      </c>
      <c r="I21" s="4">
        <f>H13-I18</f>
        <v>0.12421915877291241</v>
      </c>
      <c r="K21" s="1" t="s">
        <v>30</v>
      </c>
      <c r="L21" s="1">
        <v>0.90456310442327181</v>
      </c>
      <c r="M21" s="1">
        <v>0.10491662859519119</v>
      </c>
      <c r="N21" s="1">
        <v>8.6217324797332662</v>
      </c>
      <c r="O21" s="1">
        <v>6.4398084890853536E-12</v>
      </c>
      <c r="P21" s="1">
        <v>0.69447117955613835</v>
      </c>
      <c r="Q21" s="1">
        <v>1.1146550292904052</v>
      </c>
      <c r="R21" s="1">
        <v>0.69447117955613835</v>
      </c>
      <c r="S21" s="1">
        <v>1.1146550292904052</v>
      </c>
    </row>
    <row r="22" spans="1:19" ht="15.75" thickBot="1" x14ac:dyDescent="0.3">
      <c r="A22" s="9">
        <v>43405</v>
      </c>
      <c r="B22" s="11">
        <v>106.548393</v>
      </c>
      <c r="C22" s="15">
        <f t="shared" si="0"/>
        <v>1.0381987382640361</v>
      </c>
      <c r="D22" s="13">
        <v>43404</v>
      </c>
      <c r="E22" s="16">
        <v>2760.17</v>
      </c>
      <c r="F22" s="15">
        <f t="shared" si="1"/>
        <v>1.0178593817991402</v>
      </c>
    </row>
    <row r="23" spans="1:19" ht="15.75" thickBot="1" x14ac:dyDescent="0.3">
      <c r="A23" s="9">
        <v>43435</v>
      </c>
      <c r="B23" s="11">
        <v>98.014908000000005</v>
      </c>
      <c r="C23" s="15">
        <f t="shared" si="0"/>
        <v>0.91990977282970376</v>
      </c>
      <c r="D23" s="13">
        <v>43435</v>
      </c>
      <c r="E23" s="16">
        <v>2506.85</v>
      </c>
      <c r="F23" s="15">
        <f t="shared" si="1"/>
        <v>0.90822304423278266</v>
      </c>
    </row>
    <row r="24" spans="1:19" ht="15.75" thickBot="1" x14ac:dyDescent="0.3">
      <c r="A24" s="9">
        <v>43466</v>
      </c>
      <c r="B24" s="11">
        <v>100.77480300000001</v>
      </c>
      <c r="C24" s="15">
        <f t="shared" si="0"/>
        <v>1.0281579104272587</v>
      </c>
      <c r="D24" s="13">
        <v>43466</v>
      </c>
      <c r="E24" s="16">
        <v>2704.1</v>
      </c>
      <c r="F24" s="15">
        <f t="shared" si="1"/>
        <v>1.0786844047310369</v>
      </c>
    </row>
    <row r="25" spans="1:19" ht="15.75" thickBot="1" x14ac:dyDescent="0.3">
      <c r="A25" s="9">
        <v>43497</v>
      </c>
      <c r="B25" s="11">
        <v>108.108788</v>
      </c>
      <c r="C25" s="15">
        <f t="shared" si="0"/>
        <v>1.0727759795273428</v>
      </c>
      <c r="D25" s="13">
        <v>43497</v>
      </c>
      <c r="E25" s="16">
        <v>2784.49</v>
      </c>
      <c r="F25" s="15">
        <f>E25/E24</f>
        <v>1.0297289301431161</v>
      </c>
    </row>
    <row r="26" spans="1:19" ht="15.75" thickBot="1" x14ac:dyDescent="0.3">
      <c r="A26" s="9">
        <v>43525</v>
      </c>
      <c r="B26" s="11">
        <v>114.297989</v>
      </c>
      <c r="C26" s="15">
        <f t="shared" si="0"/>
        <v>1.0572497492063273</v>
      </c>
      <c r="D26" s="13">
        <v>43525</v>
      </c>
      <c r="E26" s="16">
        <v>2834.4</v>
      </c>
      <c r="F26" s="15">
        <f t="shared" si="1"/>
        <v>1.0179242877510783</v>
      </c>
    </row>
    <row r="27" spans="1:19" ht="15.75" thickBot="1" x14ac:dyDescent="0.3">
      <c r="A27" s="9">
        <v>43556</v>
      </c>
      <c r="B27" s="11">
        <v>126.56706200000001</v>
      </c>
      <c r="C27" s="15">
        <f t="shared" si="0"/>
        <v>1.10734285972433</v>
      </c>
      <c r="D27" s="13">
        <v>43555</v>
      </c>
      <c r="E27" s="16">
        <v>2945.83</v>
      </c>
      <c r="F27" s="15">
        <f t="shared" si="1"/>
        <v>1.0393134349421393</v>
      </c>
    </row>
    <row r="28" spans="1:19" ht="15.75" thickBot="1" x14ac:dyDescent="0.3">
      <c r="A28" s="9">
        <v>43586</v>
      </c>
      <c r="B28" s="11">
        <v>119.860748</v>
      </c>
      <c r="C28" s="15">
        <f t="shared" si="0"/>
        <v>0.94701374991227971</v>
      </c>
      <c r="D28" s="13">
        <v>43585</v>
      </c>
      <c r="E28" s="16">
        <v>2752.06</v>
      </c>
      <c r="F28" s="15">
        <f t="shared" si="1"/>
        <v>0.93422227351883846</v>
      </c>
    </row>
    <row r="29" spans="1:19" ht="15.75" thickBot="1" x14ac:dyDescent="0.3">
      <c r="A29" s="9">
        <v>43617</v>
      </c>
      <c r="B29" s="11">
        <v>130.30384799999999</v>
      </c>
      <c r="C29" s="15">
        <f t="shared" si="0"/>
        <v>1.0871269383368105</v>
      </c>
      <c r="D29" s="13">
        <v>43616</v>
      </c>
      <c r="E29" s="16">
        <v>2941.76</v>
      </c>
      <c r="F29" s="15">
        <f t="shared" si="1"/>
        <v>1.068930183208215</v>
      </c>
    </row>
    <row r="30" spans="1:19" ht="15.75" thickBot="1" x14ac:dyDescent="0.3">
      <c r="A30" s="9">
        <v>43647</v>
      </c>
      <c r="B30" s="11">
        <v>132.550781</v>
      </c>
      <c r="C30" s="15">
        <f t="shared" si="0"/>
        <v>1.0172437962077683</v>
      </c>
      <c r="D30" s="13">
        <v>43646</v>
      </c>
      <c r="E30" s="16">
        <v>2980.38</v>
      </c>
      <c r="F30" s="15">
        <f t="shared" si="1"/>
        <v>1.0131281953660394</v>
      </c>
    </row>
    <row r="31" spans="1:19" ht="15.75" thickBot="1" x14ac:dyDescent="0.3">
      <c r="A31" s="9">
        <v>43678</v>
      </c>
      <c r="B31" s="11">
        <v>134.09738200000001</v>
      </c>
      <c r="C31" s="15">
        <f t="shared" si="0"/>
        <v>1.0116679885877098</v>
      </c>
      <c r="D31" s="13">
        <v>43677</v>
      </c>
      <c r="E31" s="16">
        <v>2926.46</v>
      </c>
      <c r="F31" s="15">
        <f t="shared" si="1"/>
        <v>0.98190834725773224</v>
      </c>
    </row>
    <row r="32" spans="1:19" ht="15.75" thickBot="1" x14ac:dyDescent="0.3">
      <c r="A32" s="9">
        <v>43709</v>
      </c>
      <c r="B32" s="11">
        <v>135.68579099999999</v>
      </c>
      <c r="C32" s="15">
        <f t="shared" si="0"/>
        <v>1.0118451902364505</v>
      </c>
      <c r="D32" s="13">
        <v>43708</v>
      </c>
      <c r="E32" s="16">
        <v>2976.74</v>
      </c>
      <c r="F32" s="15">
        <f t="shared" si="1"/>
        <v>1.0171811676906568</v>
      </c>
    </row>
    <row r="33" spans="1:6" ht="15.75" thickBot="1" x14ac:dyDescent="0.3">
      <c r="A33" s="9">
        <v>43739</v>
      </c>
      <c r="B33" s="11">
        <v>139.92138700000001</v>
      </c>
      <c r="C33" s="15">
        <f t="shared" si="0"/>
        <v>1.0312162089249273</v>
      </c>
      <c r="D33" s="13">
        <v>43738</v>
      </c>
      <c r="E33" s="16">
        <v>3037.56</v>
      </c>
      <c r="F33" s="15">
        <f t="shared" si="1"/>
        <v>1.0204317474821449</v>
      </c>
    </row>
    <row r="34" spans="1:6" ht="15.75" thickBot="1" x14ac:dyDescent="0.3">
      <c r="A34" s="9">
        <v>43770</v>
      </c>
      <c r="B34" s="11">
        <v>147.73873900000001</v>
      </c>
      <c r="C34" s="15">
        <f t="shared" si="0"/>
        <v>1.0558696005493426</v>
      </c>
      <c r="D34" s="13">
        <v>43769</v>
      </c>
      <c r="E34" s="16">
        <v>3140.98</v>
      </c>
      <c r="F34" s="15">
        <f t="shared" si="1"/>
        <v>1.0340470640909152</v>
      </c>
    </row>
    <row r="35" spans="1:6" ht="15.75" thickBot="1" x14ac:dyDescent="0.3">
      <c r="A35" s="9">
        <v>43800</v>
      </c>
      <c r="B35" s="11">
        <v>154.43042</v>
      </c>
      <c r="C35" s="15">
        <f t="shared" si="0"/>
        <v>1.0452940172990104</v>
      </c>
      <c r="D35" s="13">
        <v>43800</v>
      </c>
      <c r="E35" s="16">
        <v>3230.78</v>
      </c>
      <c r="F35" s="15">
        <f t="shared" si="1"/>
        <v>1.0285898031824463</v>
      </c>
    </row>
    <row r="36" spans="1:6" ht="15.75" thickBot="1" x14ac:dyDescent="0.3">
      <c r="A36" s="9">
        <v>43831</v>
      </c>
      <c r="B36" s="11">
        <v>166.700638</v>
      </c>
      <c r="C36" s="15">
        <f t="shared" si="0"/>
        <v>1.0794546696175533</v>
      </c>
      <c r="D36" s="13">
        <v>43831</v>
      </c>
      <c r="E36" s="16">
        <v>3225.52</v>
      </c>
      <c r="F36" s="15">
        <f t="shared" si="1"/>
        <v>0.99837191018887073</v>
      </c>
    </row>
    <row r="37" spans="1:6" ht="15.75" thickBot="1" x14ac:dyDescent="0.3">
      <c r="A37" s="9">
        <v>43862</v>
      </c>
      <c r="B37" s="11">
        <v>158.65104700000001</v>
      </c>
      <c r="C37" s="15">
        <f t="shared" si="0"/>
        <v>0.95171229638605226</v>
      </c>
      <c r="D37" s="13">
        <v>43862</v>
      </c>
      <c r="E37" s="16">
        <v>2954.22</v>
      </c>
      <c r="F37" s="15">
        <f t="shared" si="1"/>
        <v>0.91588953099035186</v>
      </c>
    </row>
    <row r="38" spans="1:6" ht="15.75" thickBot="1" x14ac:dyDescent="0.3">
      <c r="A38" s="9">
        <v>43891</v>
      </c>
      <c r="B38" s="11">
        <v>154.86206100000001</v>
      </c>
      <c r="C38" s="15">
        <f t="shared" si="0"/>
        <v>0.97611748506141283</v>
      </c>
      <c r="D38" s="13">
        <v>43891</v>
      </c>
      <c r="E38" s="16">
        <v>2584.59</v>
      </c>
      <c r="F38" s="15">
        <f t="shared" si="1"/>
        <v>0.87488067916404344</v>
      </c>
    </row>
    <row r="39" spans="1:6" ht="15.75" thickBot="1" x14ac:dyDescent="0.3">
      <c r="A39" s="9">
        <v>43922</v>
      </c>
      <c r="B39" s="11">
        <v>175.973816</v>
      </c>
      <c r="C39" s="15">
        <f t="shared" si="0"/>
        <v>1.136326191603507</v>
      </c>
      <c r="D39" s="13">
        <v>43921</v>
      </c>
      <c r="E39" s="16">
        <v>2912.43</v>
      </c>
      <c r="F39" s="15">
        <f t="shared" si="1"/>
        <v>1.1268441029331537</v>
      </c>
    </row>
    <row r="40" spans="1:6" ht="15.75" thickBot="1" x14ac:dyDescent="0.3">
      <c r="A40" s="9">
        <v>43952</v>
      </c>
      <c r="B40" s="11">
        <v>179.94085699999999</v>
      </c>
      <c r="C40" s="15">
        <f t="shared" si="0"/>
        <v>1.0225433595188957</v>
      </c>
      <c r="D40" s="13">
        <v>43951</v>
      </c>
      <c r="E40" s="16">
        <v>3044.31</v>
      </c>
      <c r="F40" s="15">
        <f t="shared" si="1"/>
        <v>1.0452817750126184</v>
      </c>
    </row>
    <row r="41" spans="1:6" ht="15.75" thickBot="1" x14ac:dyDescent="0.3">
      <c r="A41" s="9">
        <v>43983</v>
      </c>
      <c r="B41" s="11">
        <v>200.39154099999999</v>
      </c>
      <c r="C41" s="15">
        <f t="shared" si="0"/>
        <v>1.1136522540847964</v>
      </c>
      <c r="D41" s="13">
        <v>43982</v>
      </c>
      <c r="E41" s="16">
        <v>3100.29</v>
      </c>
      <c r="F41" s="15">
        <f t="shared" si="1"/>
        <v>1.0183884032835027</v>
      </c>
    </row>
    <row r="42" spans="1:6" ht="15.75" thickBot="1" x14ac:dyDescent="0.3">
      <c r="A42" s="9">
        <v>44013</v>
      </c>
      <c r="B42" s="11">
        <v>201.868561</v>
      </c>
      <c r="C42" s="15">
        <f t="shared" si="0"/>
        <v>1.0073706704017014</v>
      </c>
      <c r="D42" s="13">
        <v>44012</v>
      </c>
      <c r="E42" s="16">
        <v>3271.12</v>
      </c>
      <c r="F42" s="15">
        <f t="shared" si="1"/>
        <v>1.0551012969754443</v>
      </c>
    </row>
    <row r="43" spans="1:6" ht="15.75" thickBot="1" x14ac:dyDescent="0.3">
      <c r="A43" s="9">
        <v>44044</v>
      </c>
      <c r="B43" s="11">
        <v>222.07411200000001</v>
      </c>
      <c r="C43" s="15">
        <f t="shared" si="0"/>
        <v>1.1000926092696526</v>
      </c>
      <c r="D43" s="13">
        <v>44043</v>
      </c>
      <c r="E43" s="16">
        <v>3500.31</v>
      </c>
      <c r="F43" s="15">
        <f t="shared" si="1"/>
        <v>1.0700646873242192</v>
      </c>
    </row>
    <row r="44" spans="1:6" ht="15.75" thickBot="1" x14ac:dyDescent="0.3">
      <c r="A44" s="9">
        <v>44075</v>
      </c>
      <c r="B44" s="11">
        <v>207.60766599999999</v>
      </c>
      <c r="C44" s="15">
        <f t="shared" si="0"/>
        <v>0.93485757583486351</v>
      </c>
      <c r="D44" s="13">
        <v>44074</v>
      </c>
      <c r="E44" s="16">
        <v>3363</v>
      </c>
      <c r="F44" s="15">
        <f t="shared" si="1"/>
        <v>0.9607720459045056</v>
      </c>
    </row>
    <row r="45" spans="1:6" ht="15.75" thickBot="1" x14ac:dyDescent="0.3">
      <c r="A45" s="9">
        <v>44105</v>
      </c>
      <c r="B45" s="11">
        <v>199.84942599999999</v>
      </c>
      <c r="C45" s="15">
        <f t="shared" si="0"/>
        <v>0.96263028167755615</v>
      </c>
      <c r="D45" s="13">
        <v>44104</v>
      </c>
      <c r="E45" s="16">
        <v>3269.96</v>
      </c>
      <c r="F45" s="15">
        <f t="shared" si="1"/>
        <v>0.9723342253939935</v>
      </c>
    </row>
    <row r="46" spans="1:6" ht="15.75" thickBot="1" x14ac:dyDescent="0.3">
      <c r="A46" s="9">
        <v>44136</v>
      </c>
      <c r="B46" s="11">
        <v>211.299271</v>
      </c>
      <c r="C46" s="15">
        <f t="shared" si="0"/>
        <v>1.0572923586980931</v>
      </c>
      <c r="D46" s="13">
        <v>44135</v>
      </c>
      <c r="E46" s="16">
        <v>3621.63</v>
      </c>
      <c r="F46" s="15">
        <f t="shared" si="1"/>
        <v>1.1075456580508631</v>
      </c>
    </row>
    <row r="47" spans="1:6" ht="15.75" thickBot="1" x14ac:dyDescent="0.3">
      <c r="A47" s="9">
        <v>44166</v>
      </c>
      <c r="B47" s="11">
        <v>220.11595199999999</v>
      </c>
      <c r="C47" s="15">
        <f t="shared" si="0"/>
        <v>1.0417260360543317</v>
      </c>
      <c r="D47" s="13">
        <v>44166</v>
      </c>
      <c r="E47" s="16">
        <v>3756.07</v>
      </c>
      <c r="F47" s="15">
        <f>E47/E46</f>
        <v>1.0371214066594323</v>
      </c>
    </row>
    <row r="48" spans="1:6" ht="15.75" thickBot="1" x14ac:dyDescent="0.3">
      <c r="A48" s="9">
        <v>44197</v>
      </c>
      <c r="B48" s="11">
        <v>229.55714399999999</v>
      </c>
      <c r="C48" s="15">
        <f t="shared" si="0"/>
        <v>1.0428919027186181</v>
      </c>
      <c r="D48" s="13">
        <v>44197</v>
      </c>
      <c r="E48" s="16">
        <v>3714.24</v>
      </c>
      <c r="F48" s="15">
        <f t="shared" si="1"/>
        <v>0.98886335984153639</v>
      </c>
    </row>
    <row r="49" spans="1:6" ht="15.75" thickBot="1" x14ac:dyDescent="0.3">
      <c r="A49" s="9">
        <v>44228</v>
      </c>
      <c r="B49" s="11">
        <v>229.97279399999999</v>
      </c>
      <c r="C49" s="15">
        <f t="shared" si="0"/>
        <v>1.0018106602685386</v>
      </c>
      <c r="D49" s="13">
        <v>44228</v>
      </c>
      <c r="E49" s="16">
        <v>3811.15</v>
      </c>
      <c r="F49" s="15">
        <f t="shared" si="1"/>
        <v>1.0260914749719998</v>
      </c>
    </row>
    <row r="50" spans="1:6" ht="15.75" thickBot="1" x14ac:dyDescent="0.3">
      <c r="A50" s="9">
        <v>44256</v>
      </c>
      <c r="B50" s="11">
        <v>233.865082</v>
      </c>
      <c r="C50" s="15">
        <f t="shared" si="0"/>
        <v>1.0169249933102957</v>
      </c>
      <c r="D50" s="13">
        <v>44256</v>
      </c>
      <c r="E50" s="16">
        <v>3972.89</v>
      </c>
      <c r="F50" s="15">
        <f t="shared" si="1"/>
        <v>1.0424386340081078</v>
      </c>
    </row>
    <row r="51" spans="1:6" ht="15.75" thickBot="1" x14ac:dyDescent="0.3">
      <c r="A51" s="9">
        <v>44287</v>
      </c>
      <c r="B51" s="11">
        <v>250.142471</v>
      </c>
      <c r="C51" s="15">
        <f t="shared" si="0"/>
        <v>1.0696016218445128</v>
      </c>
      <c r="D51" s="13">
        <v>44286</v>
      </c>
      <c r="E51" s="16">
        <v>4181.17</v>
      </c>
      <c r="F51" s="15">
        <f t="shared" si="1"/>
        <v>1.0524253125558474</v>
      </c>
    </row>
    <row r="52" spans="1:6" ht="15.75" thickBot="1" x14ac:dyDescent="0.3">
      <c r="A52" s="9">
        <v>44317</v>
      </c>
      <c r="B52" s="11">
        <v>247.662689</v>
      </c>
      <c r="C52" s="15">
        <f t="shared" si="0"/>
        <v>0.99008652153276278</v>
      </c>
      <c r="D52" s="13">
        <v>44316</v>
      </c>
      <c r="E52" s="16">
        <v>4204.1099999999997</v>
      </c>
      <c r="F52" s="15">
        <f t="shared" si="1"/>
        <v>1.0054865025818132</v>
      </c>
    </row>
    <row r="53" spans="1:6" ht="15.75" thickBot="1" x14ac:dyDescent="0.3">
      <c r="A53" s="9">
        <v>44348</v>
      </c>
      <c r="B53" s="11">
        <v>269.331726</v>
      </c>
      <c r="C53" s="15">
        <f t="shared" si="0"/>
        <v>1.0874941521772785</v>
      </c>
      <c r="D53" s="13">
        <v>44347</v>
      </c>
      <c r="E53" s="16">
        <v>4297.5</v>
      </c>
      <c r="F53" s="15">
        <f t="shared" si="1"/>
        <v>1.0222139763231695</v>
      </c>
    </row>
    <row r="54" spans="1:6" ht="15.75" thickBot="1" x14ac:dyDescent="0.3">
      <c r="A54" s="9">
        <v>44378</v>
      </c>
      <c r="B54" s="11">
        <v>283.26062000000002</v>
      </c>
      <c r="C54" s="15">
        <f t="shared" si="0"/>
        <v>1.0517164992289101</v>
      </c>
      <c r="D54" s="13">
        <v>44377</v>
      </c>
      <c r="E54" s="16">
        <v>4395.26</v>
      </c>
      <c r="F54" s="15">
        <f t="shared" si="1"/>
        <v>1.0227481093659105</v>
      </c>
    </row>
    <row r="55" spans="1:6" ht="15.75" thickBot="1" x14ac:dyDescent="0.3">
      <c r="A55" s="9">
        <v>44409</v>
      </c>
      <c r="B55" s="11">
        <v>300.13235500000002</v>
      </c>
      <c r="C55" s="15">
        <f t="shared" si="0"/>
        <v>1.059562585861741</v>
      </c>
      <c r="D55" s="13">
        <v>44408</v>
      </c>
      <c r="E55" s="16">
        <v>4522.68</v>
      </c>
      <c r="F55" s="15">
        <f t="shared" si="1"/>
        <v>1.0289903213916811</v>
      </c>
    </row>
    <row r="56" spans="1:6" ht="15.75" thickBot="1" x14ac:dyDescent="0.3">
      <c r="A56" s="9">
        <v>44440</v>
      </c>
      <c r="B56" s="11">
        <v>280.824524</v>
      </c>
      <c r="C56" s="15">
        <f t="shared" si="0"/>
        <v>0.93566894512256094</v>
      </c>
      <c r="D56" s="13">
        <v>44439</v>
      </c>
      <c r="E56" s="16">
        <v>4307.54</v>
      </c>
      <c r="F56" s="15">
        <f t="shared" si="1"/>
        <v>0.95243085957883367</v>
      </c>
    </row>
    <row r="57" spans="1:6" ht="15.75" thickBot="1" x14ac:dyDescent="0.3">
      <c r="A57" s="9">
        <v>44470</v>
      </c>
      <c r="B57" s="11">
        <v>330.33136000000002</v>
      </c>
      <c r="C57" s="15">
        <f t="shared" si="0"/>
        <v>1.1762909994285258</v>
      </c>
      <c r="D57" s="13">
        <v>44469</v>
      </c>
      <c r="E57" s="16">
        <v>4605.38</v>
      </c>
      <c r="F57" s="15">
        <f t="shared" si="1"/>
        <v>1.0691438733012346</v>
      </c>
    </row>
    <row r="58" spans="1:6" ht="15.75" thickBot="1" x14ac:dyDescent="0.3">
      <c r="A58" s="9">
        <v>44501</v>
      </c>
      <c r="B58" s="11">
        <v>329.30535900000001</v>
      </c>
      <c r="C58" s="15">
        <f t="shared" si="0"/>
        <v>0.99689402483615241</v>
      </c>
      <c r="D58" s="13">
        <v>44500</v>
      </c>
      <c r="E58" s="16">
        <v>4567</v>
      </c>
      <c r="F58" s="15">
        <f t="shared" si="1"/>
        <v>0.99166626858152851</v>
      </c>
    </row>
    <row r="59" spans="1:6" ht="15.75" thickBot="1" x14ac:dyDescent="0.3">
      <c r="A59" s="9">
        <v>44531</v>
      </c>
      <c r="B59" s="11">
        <v>335.62603799999999</v>
      </c>
      <c r="C59" s="15">
        <f t="shared" si="0"/>
        <v>1.019193975522275</v>
      </c>
      <c r="D59" s="13">
        <v>44531</v>
      </c>
      <c r="E59" s="16">
        <v>4766.18</v>
      </c>
      <c r="F59" s="15">
        <f t="shared" si="1"/>
        <v>1.0436128749726299</v>
      </c>
    </row>
    <row r="60" spans="1:6" ht="15.75" thickBot="1" x14ac:dyDescent="0.3">
      <c r="A60" s="9">
        <v>44562</v>
      </c>
      <c r="B60" s="11">
        <v>310.33831800000002</v>
      </c>
      <c r="C60" s="15">
        <f t="shared" si="0"/>
        <v>0.92465507101090894</v>
      </c>
      <c r="D60" s="13">
        <v>44562</v>
      </c>
      <c r="E60" s="16">
        <v>4515.55</v>
      </c>
      <c r="F60" s="15">
        <f t="shared" si="1"/>
        <v>0.94741491089300023</v>
      </c>
    </row>
    <row r="61" spans="1:6" x14ac:dyDescent="0.25">
      <c r="A61" s="9">
        <v>44593</v>
      </c>
      <c r="B61" s="11">
        <v>298.88198899999998</v>
      </c>
      <c r="C61" s="15">
        <f t="shared" si="0"/>
        <v>0.96308438779383976</v>
      </c>
      <c r="D61" s="13">
        <v>44593</v>
      </c>
      <c r="E61" s="16">
        <v>4475.01</v>
      </c>
      <c r="F61" s="15">
        <f t="shared" si="1"/>
        <v>0.99102213462368927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2022-02-24T01:04:39Z</dcterms:created>
  <dcterms:modified xsi:type="dcterms:W3CDTF">2022-02-24T01:50:28Z</dcterms:modified>
</cp:coreProperties>
</file>