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smitdutta/Desktop/UCLA/UCLA Academics/Fall 2023/Theory of plates and shells/"/>
    </mc:Choice>
  </mc:AlternateContent>
  <xr:revisionPtr revIDLastSave="0" documentId="13_ncr:1_{E0190A90-AE77-EF43-8244-4011BAB09BCD}" xr6:coauthVersionLast="47" xr6:coauthVersionMax="47" xr10:uidLastSave="{00000000-0000-0000-0000-000000000000}"/>
  <bookViews>
    <workbookView xWindow="760" yWindow="720" windowWidth="28040" windowHeight="16280" xr2:uid="{27C3A0C0-905F-8D4B-93FB-55491A472E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J20" i="1" s="1"/>
  <c r="B15" i="1"/>
  <c r="B16" i="1"/>
  <c r="B14" i="1"/>
  <c r="B13" i="1"/>
  <c r="B12" i="1"/>
  <c r="B11" i="1"/>
  <c r="H2" i="1"/>
  <c r="J2" i="1" s="1"/>
  <c r="C11" i="1" s="1"/>
</calcChain>
</file>

<file path=xl/sharedStrings.xml><?xml version="1.0" encoding="utf-8"?>
<sst xmlns="http://schemas.openxmlformats.org/spreadsheetml/2006/main" count="28" uniqueCount="15">
  <si>
    <t>2x2</t>
  </si>
  <si>
    <t>4x4</t>
  </si>
  <si>
    <t>8x8</t>
  </si>
  <si>
    <t>16x16</t>
  </si>
  <si>
    <t>20x20</t>
  </si>
  <si>
    <t>Mindlin (2,1) integration</t>
  </si>
  <si>
    <t>Mindlin (2,2) integration</t>
  </si>
  <si>
    <t>40x40</t>
  </si>
  <si>
    <t>Plate 1</t>
  </si>
  <si>
    <t>Kirchoff</t>
  </si>
  <si>
    <t>Plate 2</t>
  </si>
  <si>
    <t>a</t>
  </si>
  <si>
    <t>mesh size</t>
  </si>
  <si>
    <t>exactK</t>
  </si>
  <si>
    <t>exactMR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</si>
</sst>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Sheet1!$B$11:$B$16</c:f>
              <c:numCache>
                <c:formatCode>0.00E+00</c:formatCode>
                <c:ptCount val="6"/>
                <c:pt idx="0">
                  <c:v>40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Sheet1!$C$11:$C$16</c:f>
              <c:numCache>
                <c:formatCode>0.00E+00</c:formatCode>
                <c:ptCount val="6"/>
                <c:pt idx="0" formatCode="General">
                  <c:v>5.0632375701312607E-3</c:v>
                </c:pt>
                <c:pt idx="1">
                  <c:v>4.1000000000000003E-3</c:v>
                </c:pt>
                <c:pt idx="2">
                  <c:v>4.1000000000000003E-3</c:v>
                </c:pt>
                <c:pt idx="3">
                  <c:v>4.1000000000000003E-3</c:v>
                </c:pt>
                <c:pt idx="4">
                  <c:v>4.1000000000000003E-3</c:v>
                </c:pt>
                <c:pt idx="5">
                  <c:v>4.1000000000000003E-3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5-9842-8F7C-1AC39CA78C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Sheet1!$B$11:$B$16</c:f>
              <c:numCache>
                <c:formatCode>0.00E+00</c:formatCode>
                <c:ptCount val="6"/>
                <c:pt idx="0">
                  <c:v>40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5-9842-8F7C-1AC39CA78C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Sheet1!$B$11:$B$16</c:f>
              <c:numCache>
                <c:formatCode>0.00E+00</c:formatCode>
                <c:ptCount val="6"/>
                <c:pt idx="0">
                  <c:v>40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Sheet1!$E$11:$E$16</c:f>
              <c:numCache>
                <c:formatCode>0.00E+00</c:formatCode>
                <c:ptCount val="6"/>
                <c:pt idx="0">
                  <c:v>2.5999999999999999E-3</c:v>
                </c:pt>
                <c:pt idx="1">
                  <c:v>8.8252000000000003E-4</c:v>
                </c:pt>
                <c:pt idx="2">
                  <c:v>2.6323999999999998E-4</c:v>
                </c:pt>
                <c:pt idx="3">
                  <c:v>1.7239999999999999E-4</c:v>
                </c:pt>
                <c:pt idx="4">
                  <c:v>6.9146999999999994E-5</c:v>
                </c:pt>
                <c:pt idx="5">
                  <c:v>4.4524999999999998E-5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5-9842-8F7C-1AC39CA78C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Sheet1!$B$11:$B$16</c:f>
              <c:numCache>
                <c:formatCode>0.00E+00</c:formatCode>
                <c:ptCount val="6"/>
                <c:pt idx="0">
                  <c:v>40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Sheet1!$F$11:$F$16</c:f>
              <c:numCache>
                <c:formatCode>0.00E+00</c:formatCode>
                <c:ptCount val="6"/>
                <c:pt idx="0">
                  <c:v>4.1000000000000003E-3</c:v>
                </c:pt>
                <c:pt idx="1">
                  <c:v>4.1000000000000003E-3</c:v>
                </c:pt>
                <c:pt idx="2">
                  <c:v>4.1000000000000003E-3</c:v>
                </c:pt>
                <c:pt idx="3">
                  <c:v>4.1000000000000003E-3</c:v>
                </c:pt>
                <c:pt idx="4">
                  <c:v>4.1000000000000003E-3</c:v>
                </c:pt>
                <c:pt idx="5">
                  <c:v>4.1000000000000003E-3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5-9842-8F7C-1AC39CA7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75360"/>
        <c:axId val="1501290752"/>
      </c:scatterChart>
      <c:valAx>
        <c:axId val="4334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90752"/>
        <c:crosses val="autoZero"/>
        <c:crossBetween val="midCat"/>
      </c:valAx>
      <c:valAx>
        <c:axId val="15012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Sheet1!$B$3:$B$8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Sheet1!$C$3:$C$8</c:f>
              <c:numCache>
                <c:formatCode>0.00E+00</c:formatCode>
                <c:ptCount val="6"/>
                <c:pt idx="0">
                  <c:v>6.7325142857140204E-4</c:v>
                </c:pt>
                <c:pt idx="1">
                  <c:v>8.35273327319014E-4</c:v>
                </c:pt>
                <c:pt idx="2">
                  <c:v>8.5017230415688799E-4</c:v>
                </c:pt>
                <c:pt idx="3">
                  <c:v>8.5342700153975403E-4</c:v>
                </c:pt>
                <c:pt idx="4">
                  <c:v>8.5381016891784996E-4</c:v>
                </c:pt>
                <c:pt idx="5">
                  <c:v>8.54318543140056E-4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4-744F-B253-8D96E3974F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Sheet1!$B$3:$B$8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Sheet1!$D$3:$D$8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4-744F-B253-8D96E3974F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Sheet1!$B$3:$B$8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Sheet1!$E$3:$E$8</c:f>
              <c:numCache>
                <c:formatCode>0.00E+00</c:formatCode>
                <c:ptCount val="6"/>
                <c:pt idx="0">
                  <c:v>1.38767240954959E-5</c:v>
                </c:pt>
                <c:pt idx="1">
                  <c:v>5.5546330899805E-5</c:v>
                </c:pt>
                <c:pt idx="2">
                  <c:v>1.8589800142053699E-4</c:v>
                </c:pt>
                <c:pt idx="3">
                  <c:v>4.5009598365254301E-4</c:v>
                </c:pt>
                <c:pt idx="4">
                  <c:v>5.4264147966541997E-4</c:v>
                </c:pt>
                <c:pt idx="5">
                  <c:v>7.4730375938638998E-4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4-744F-B253-8D96E3974F7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Sheet1!$B$3:$B$8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Sheet1!$F$3:$F$8</c:f>
              <c:numCache>
                <c:formatCode>0.00E+00</c:formatCode>
                <c:ptCount val="6"/>
                <c:pt idx="0" formatCode="General">
                  <c:v>1.0615786419040001E-3</c:v>
                </c:pt>
                <c:pt idx="1">
                  <c:v>9.0746749439239195E-4</c:v>
                </c:pt>
                <c:pt idx="2">
                  <c:v>8.6576203018588695E-4</c:v>
                </c:pt>
                <c:pt idx="3">
                  <c:v>8.5524102563705202E-4</c:v>
                </c:pt>
                <c:pt idx="4">
                  <c:v>8.5397697863136702E-4</c:v>
                </c:pt>
                <c:pt idx="5">
                  <c:v>8.52291153800649E-4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84-744F-B253-8D96E397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76992"/>
        <c:axId val="1490574272"/>
      </c:scatterChart>
      <c:valAx>
        <c:axId val="1490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574272"/>
        <c:crosses val="autoZero"/>
        <c:crossBetween val="midCat"/>
      </c:valAx>
      <c:valAx>
        <c:axId val="1490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Sheet1!$B$21:$B$26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Sheet1!$C$21:$C$26</c:f>
              <c:numCache>
                <c:formatCode>0.00E+00</c:formatCode>
                <c:ptCount val="6"/>
                <c:pt idx="0">
                  <c:v>2.1352709037747799E-6</c:v>
                </c:pt>
                <c:pt idx="1">
                  <c:v>3.2495675244173599E-6</c:v>
                </c:pt>
                <c:pt idx="2">
                  <c:v>3.4957983827514901E-6</c:v>
                </c:pt>
                <c:pt idx="3">
                  <c:v>3.6187676054532301E-6</c:v>
                </c:pt>
                <c:pt idx="4">
                  <c:v>3.6253510712427602E-6</c:v>
                </c:pt>
                <c:pt idx="5">
                  <c:v>3.6347700683713199E-6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2-9F45-ABAB-4E40130F11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Sheet1!$B$21:$B$26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Sheet1!$D$21:$D$26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2-9F45-ABAB-4E40130F11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Sheet1!$B$21:$B$26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Sheet1!$E$21:$E$26</c:f>
              <c:numCache>
                <c:formatCode>0.00E+00</c:formatCode>
                <c:ptCount val="6"/>
                <c:pt idx="0">
                  <c:v>1.63988083057043E-6</c:v>
                </c:pt>
                <c:pt idx="1">
                  <c:v>2.7609352186858601E-6</c:v>
                </c:pt>
                <c:pt idx="2">
                  <c:v>3.3214793443998401E-6</c:v>
                </c:pt>
                <c:pt idx="3">
                  <c:v>3.56820491794377E-6</c:v>
                </c:pt>
                <c:pt idx="4">
                  <c:v>3.5926623794823001E-6</c:v>
                </c:pt>
                <c:pt idx="5">
                  <c:v>3.6264356009955802E-6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52-9F45-ABAB-4E40130F11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Sheet1!$B$21:$B$26</c:f>
              <c:strCache>
                <c:ptCount val="6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20x20</c:v>
                </c:pt>
                <c:pt idx="5">
                  <c:v>40x40</c:v>
                </c:pt>
              </c:strCache>
            </c:strRef>
          </c:xVal>
          <c:yVal>
            <c:numRef>
              <c:f>Sheet1!$F$21:$F$26</c:f>
              <c:numCache>
                <c:formatCode>0.00E+00</c:formatCode>
                <c:ptCount val="6"/>
                <c:pt idx="0">
                  <c:v>2.0954293311110402E-6</c:v>
                </c:pt>
                <c:pt idx="1">
                  <c:v>2.2295074427504599E-6</c:v>
                </c:pt>
                <c:pt idx="2">
                  <c:v>2.3439871878804799E-6</c:v>
                </c:pt>
                <c:pt idx="3">
                  <c:v>2.3925783450946499E-6</c:v>
                </c:pt>
                <c:pt idx="4">
                  <c:v>2.3895854136021399E-6</c:v>
                </c:pt>
                <c:pt idx="5">
                  <c:v>2.40044073566783E-6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52-9F45-ABAB-4E4013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50736"/>
        <c:axId val="1587452912"/>
      </c:scatterChart>
      <c:valAx>
        <c:axId val="15019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52912"/>
        <c:crosses val="autoZero"/>
        <c:crossBetween val="midCat"/>
      </c:valAx>
      <c:valAx>
        <c:axId val="15874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20</xdr:row>
      <xdr:rowOff>38100</xdr:rowOff>
    </xdr:from>
    <xdr:to>
      <xdr:col>18</xdr:col>
      <xdr:colOff>609600</xdr:colOff>
      <xdr:row>41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75609-C3E1-8CD9-3E0A-91C99966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2</xdr:row>
      <xdr:rowOff>6350</xdr:rowOff>
    </xdr:from>
    <xdr:to>
      <xdr:col>20</xdr:col>
      <xdr:colOff>0</xdr:colOff>
      <xdr:row>18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60700-4709-6C1E-99A3-F065A6AC4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42</xdr:row>
      <xdr:rowOff>31750</xdr:rowOff>
    </xdr:from>
    <xdr:to>
      <xdr:col>18</xdr:col>
      <xdr:colOff>622300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C432A-94A6-7C60-6FF9-D70DBBEA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0E9D-423B-A64E-A201-0E30782C7D6B}">
  <dimension ref="B1:J34"/>
  <sheetViews>
    <sheetView tabSelected="1" workbookViewId="0">
      <selection activeCell="B28" sqref="B28:H34"/>
    </sheetView>
  </sheetViews>
  <sheetFormatPr baseColWidth="10" defaultRowHeight="16" x14ac:dyDescent="0.2"/>
  <cols>
    <col min="3" max="3" width="20.33203125" customWidth="1"/>
    <col min="5" max="5" width="21.1640625" customWidth="1"/>
    <col min="8" max="8" width="12.1640625" bestFit="1" customWidth="1"/>
  </cols>
  <sheetData>
    <row r="1" spans="2:10" x14ac:dyDescent="0.2">
      <c r="E1" t="s">
        <v>8</v>
      </c>
      <c r="F1" t="s">
        <v>13</v>
      </c>
      <c r="G1" s="1">
        <v>8.5172902794483499E-4</v>
      </c>
      <c r="H1" t="s">
        <v>14</v>
      </c>
      <c r="I1" s="1">
        <v>8.54487137595008E-4</v>
      </c>
    </row>
    <row r="2" spans="2:10" x14ac:dyDescent="0.2">
      <c r="C2" t="s">
        <v>5</v>
      </c>
      <c r="E2" t="s">
        <v>6</v>
      </c>
      <c r="F2" t="s">
        <v>9</v>
      </c>
      <c r="H2">
        <f>200000000000*(0.05)^3/(12*(1 - 0.09))</f>
        <v>2289377.2893772903</v>
      </c>
      <c r="J2">
        <f>30000*2^4/H2</f>
        <v>0.20966399999999991</v>
      </c>
    </row>
    <row r="3" spans="2:10" x14ac:dyDescent="0.2">
      <c r="B3" t="s">
        <v>0</v>
      </c>
      <c r="C3" s="1">
        <v>6.7325142857140204E-4</v>
      </c>
      <c r="E3" s="1">
        <v>1.38767240954959E-5</v>
      </c>
      <c r="F3">
        <v>1.0615786419040001E-3</v>
      </c>
    </row>
    <row r="4" spans="2:10" x14ac:dyDescent="0.2">
      <c r="B4" t="s">
        <v>1</v>
      </c>
      <c r="C4" s="1">
        <v>8.35273327319014E-4</v>
      </c>
      <c r="E4" s="1">
        <v>5.5546330899805E-5</v>
      </c>
      <c r="F4" s="1">
        <v>9.0746749439239195E-4</v>
      </c>
    </row>
    <row r="5" spans="2:10" x14ac:dyDescent="0.2">
      <c r="B5" t="s">
        <v>2</v>
      </c>
      <c r="C5" s="1">
        <v>8.5017230415688799E-4</v>
      </c>
      <c r="E5" s="1">
        <v>1.8589800142053699E-4</v>
      </c>
      <c r="F5" s="1">
        <v>8.6576203018588695E-4</v>
      </c>
    </row>
    <row r="6" spans="2:10" x14ac:dyDescent="0.2">
      <c r="B6" t="s">
        <v>3</v>
      </c>
      <c r="C6" s="1">
        <v>8.5342700153975403E-4</v>
      </c>
      <c r="E6" s="1">
        <v>4.5009598365254301E-4</v>
      </c>
      <c r="F6" s="1">
        <v>8.5524102563705202E-4</v>
      </c>
    </row>
    <row r="7" spans="2:10" x14ac:dyDescent="0.2">
      <c r="B7" t="s">
        <v>4</v>
      </c>
      <c r="C7" s="1">
        <v>8.5381016891784996E-4</v>
      </c>
      <c r="E7" s="1">
        <v>5.4264147966541997E-4</v>
      </c>
      <c r="F7" s="1">
        <v>8.5397697863136702E-4</v>
      </c>
    </row>
    <row r="8" spans="2:10" x14ac:dyDescent="0.2">
      <c r="B8" t="s">
        <v>7</v>
      </c>
      <c r="C8" s="1">
        <v>8.54318543140056E-4</v>
      </c>
      <c r="E8" s="1">
        <v>7.4730375938638998E-4</v>
      </c>
      <c r="F8" s="1">
        <v>8.52291153800649E-4</v>
      </c>
    </row>
    <row r="10" spans="2:10" x14ac:dyDescent="0.2">
      <c r="D10" t="s">
        <v>11</v>
      </c>
      <c r="E10" s="1">
        <v>2</v>
      </c>
      <c r="F10" t="s">
        <v>9</v>
      </c>
      <c r="G10" t="s">
        <v>12</v>
      </c>
      <c r="H10" t="s">
        <v>4</v>
      </c>
    </row>
    <row r="11" spans="2:10" x14ac:dyDescent="0.2">
      <c r="B11" s="1">
        <f>E10/0.05</f>
        <v>40</v>
      </c>
      <c r="C11">
        <f>F3/J2</f>
        <v>5.0632375701312607E-3</v>
      </c>
      <c r="E11" s="1">
        <v>2.5999999999999999E-3</v>
      </c>
      <c r="F11" s="1">
        <v>4.1000000000000003E-3</v>
      </c>
    </row>
    <row r="12" spans="2:10" x14ac:dyDescent="0.2">
      <c r="B12" s="1">
        <f>E10/0.02</f>
        <v>100</v>
      </c>
      <c r="C12" s="1">
        <v>4.1000000000000003E-3</v>
      </c>
      <c r="E12" s="1">
        <v>8.8252000000000003E-4</v>
      </c>
      <c r="F12" s="1">
        <v>4.1000000000000003E-3</v>
      </c>
    </row>
    <row r="13" spans="2:10" x14ac:dyDescent="0.2">
      <c r="B13" s="1">
        <f>E10/0.01</f>
        <v>200</v>
      </c>
      <c r="C13" s="1">
        <v>4.1000000000000003E-3</v>
      </c>
      <c r="E13" s="1">
        <v>2.6323999999999998E-4</v>
      </c>
      <c r="F13" s="1">
        <v>4.1000000000000003E-3</v>
      </c>
    </row>
    <row r="14" spans="2:10" x14ac:dyDescent="0.2">
      <c r="B14" s="1">
        <f>E10/0.008</f>
        <v>250</v>
      </c>
      <c r="C14" s="1">
        <v>4.1000000000000003E-3</v>
      </c>
      <c r="E14" s="1">
        <v>1.7239999999999999E-4</v>
      </c>
      <c r="F14" s="1">
        <v>4.1000000000000003E-3</v>
      </c>
    </row>
    <row r="15" spans="2:10" x14ac:dyDescent="0.2">
      <c r="B15" s="1">
        <f>E10/0.005</f>
        <v>400</v>
      </c>
      <c r="C15" s="1">
        <v>4.1000000000000003E-3</v>
      </c>
      <c r="E15" s="1">
        <v>6.9146999999999994E-5</v>
      </c>
      <c r="F15" s="1">
        <v>4.1000000000000003E-3</v>
      </c>
    </row>
    <row r="16" spans="2:10" x14ac:dyDescent="0.2">
      <c r="B16" s="1">
        <f>E10/0.004</f>
        <v>500</v>
      </c>
      <c r="C16" s="1">
        <v>4.1000000000000003E-3</v>
      </c>
      <c r="E16" s="1">
        <v>4.4524999999999998E-5</v>
      </c>
      <c r="F16" s="1">
        <v>4.1000000000000003E-3</v>
      </c>
    </row>
    <row r="17" spans="2:10" x14ac:dyDescent="0.2">
      <c r="C17" s="1"/>
      <c r="E17" s="1"/>
      <c r="F17" s="1"/>
    </row>
    <row r="19" spans="2:10" x14ac:dyDescent="0.2">
      <c r="E19" t="s">
        <v>10</v>
      </c>
      <c r="F19" t="s">
        <v>13</v>
      </c>
      <c r="G19" s="1">
        <v>1.7034580558896699E-6</v>
      </c>
      <c r="H19" t="s">
        <v>14</v>
      </c>
      <c r="I19" s="1">
        <v>2.2550799859242302E-6</v>
      </c>
    </row>
    <row r="20" spans="2:10" x14ac:dyDescent="0.2">
      <c r="C20" t="s">
        <v>5</v>
      </c>
      <c r="E20" t="s">
        <v>6</v>
      </c>
      <c r="F20" t="s">
        <v>9</v>
      </c>
      <c r="H20">
        <f>200000000000*(1)^3/(12*(1-0.09))</f>
        <v>18315018315.018314</v>
      </c>
      <c r="J20">
        <f>30000*4^4/H20</f>
        <v>4.1932800000000001E-4</v>
      </c>
    </row>
    <row r="21" spans="2:10" x14ac:dyDescent="0.2">
      <c r="B21" t="s">
        <v>0</v>
      </c>
      <c r="C21" s="1">
        <v>2.1352709037747799E-6</v>
      </c>
      <c r="E21" s="1">
        <v>1.63988083057043E-6</v>
      </c>
      <c r="F21" s="1">
        <v>2.0954293311110402E-6</v>
      </c>
    </row>
    <row r="22" spans="2:10" x14ac:dyDescent="0.2">
      <c r="B22" t="s">
        <v>1</v>
      </c>
      <c r="C22" s="1">
        <v>3.2495675244173599E-6</v>
      </c>
      <c r="E22" s="1">
        <v>2.7609352186858601E-6</v>
      </c>
      <c r="F22" s="1">
        <v>2.2295074427504599E-6</v>
      </c>
    </row>
    <row r="23" spans="2:10" x14ac:dyDescent="0.2">
      <c r="B23" t="s">
        <v>2</v>
      </c>
      <c r="C23" s="1">
        <v>3.4957983827514901E-6</v>
      </c>
      <c r="E23" s="1">
        <v>3.3214793443998401E-6</v>
      </c>
      <c r="F23" s="1">
        <v>2.3439871878804799E-6</v>
      </c>
    </row>
    <row r="24" spans="2:10" x14ac:dyDescent="0.2">
      <c r="B24" t="s">
        <v>3</v>
      </c>
      <c r="C24" s="1">
        <v>3.6187676054532301E-6</v>
      </c>
      <c r="E24" s="1">
        <v>3.56820491794377E-6</v>
      </c>
      <c r="F24" s="1">
        <v>2.3925783450946499E-6</v>
      </c>
    </row>
    <row r="25" spans="2:10" x14ac:dyDescent="0.2">
      <c r="B25" t="s">
        <v>4</v>
      </c>
      <c r="C25" s="1">
        <v>3.6253510712427602E-6</v>
      </c>
      <c r="E25" s="1">
        <v>3.5926623794823001E-6</v>
      </c>
      <c r="F25" s="1">
        <v>2.3895854136021399E-6</v>
      </c>
    </row>
    <row r="26" spans="2:10" x14ac:dyDescent="0.2">
      <c r="B26" t="s">
        <v>7</v>
      </c>
      <c r="C26" s="1">
        <v>3.6347700683713199E-6</v>
      </c>
      <c r="E26" s="1">
        <v>3.6264356009955802E-6</v>
      </c>
      <c r="F26" s="1">
        <v>2.40044073566783E-6</v>
      </c>
    </row>
    <row r="28" spans="2:10" x14ac:dyDescent="0.2">
      <c r="E28" s="1"/>
    </row>
    <row r="29" spans="2:10" x14ac:dyDescent="0.2">
      <c r="B29" s="1"/>
      <c r="E29" s="1"/>
      <c r="F29" s="1"/>
    </row>
    <row r="30" spans="2:10" x14ac:dyDescent="0.2">
      <c r="B30" s="1"/>
      <c r="C30" s="1"/>
      <c r="E30" s="1"/>
      <c r="F30" s="1"/>
    </row>
    <row r="31" spans="2:10" x14ac:dyDescent="0.2">
      <c r="B31" s="1"/>
      <c r="C31" s="1"/>
      <c r="E31" s="1"/>
      <c r="F31" s="1"/>
    </row>
    <row r="32" spans="2:10" x14ac:dyDescent="0.2">
      <c r="B32" s="1"/>
      <c r="C32" s="1"/>
      <c r="E32" s="1"/>
      <c r="F32" s="1"/>
    </row>
    <row r="33" spans="2:6" x14ac:dyDescent="0.2">
      <c r="B33" s="1"/>
      <c r="C33" s="1"/>
      <c r="E33" s="1"/>
      <c r="F33" s="1"/>
    </row>
    <row r="34" spans="2:6" x14ac:dyDescent="0.2">
      <c r="B34" s="1"/>
      <c r="C34" s="1"/>
      <c r="E34" s="1"/>
      <c r="F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Devasmit Dutta</dc:creator>
  <cp:lastModifiedBy>Devasmit Dutta</cp:lastModifiedBy>
  <dcterms:created xsi:type="dcterms:W3CDTF">2023-12-18T02:26:15Z</dcterms:created>
  <dcterms:modified xsi:type="dcterms:W3CDTF">2023-12-18T07:08:21Z</dcterms:modified>
</cp:coreProperties>
</file>