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_jeonggyu/Desktop/"/>
    </mc:Choice>
  </mc:AlternateContent>
  <xr:revisionPtr revIDLastSave="0" documentId="13_ncr:1_{6224C770-AE82-5546-A0A6-105EBDC37059}" xr6:coauthVersionLast="47" xr6:coauthVersionMax="47" xr10:uidLastSave="{00000000-0000-0000-0000-000000000000}"/>
  <bookViews>
    <workbookView xWindow="1200" yWindow="500" windowWidth="32400" windowHeight="20500" xr2:uid="{7DCE166C-5946-804B-95E3-79D73C29D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Q4" i="1"/>
  <c r="Q17" i="1"/>
  <c r="Q18" i="1" s="1"/>
  <c r="R17" i="1"/>
  <c r="S17" i="1"/>
  <c r="S18" i="1"/>
  <c r="N101" i="1"/>
  <c r="O101" i="1" s="1"/>
  <c r="M101" i="1"/>
  <c r="L101" i="1"/>
  <c r="K101" i="1"/>
  <c r="N100" i="1"/>
  <c r="O100" i="1" s="1"/>
  <c r="M100" i="1"/>
  <c r="L100" i="1"/>
  <c r="K100" i="1"/>
  <c r="N99" i="1"/>
  <c r="O99" i="1" s="1"/>
  <c r="M99" i="1"/>
  <c r="L99" i="1"/>
  <c r="K99" i="1"/>
  <c r="N98" i="1"/>
  <c r="O98" i="1" s="1"/>
  <c r="M98" i="1"/>
  <c r="L98" i="1"/>
  <c r="K98" i="1"/>
  <c r="N97" i="1"/>
  <c r="O97" i="1" s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N94" i="1"/>
  <c r="O94" i="1" s="1"/>
  <c r="M94" i="1"/>
  <c r="L94" i="1"/>
  <c r="K94" i="1"/>
  <c r="N93" i="1"/>
  <c r="O93" i="1" s="1"/>
  <c r="M93" i="1"/>
  <c r="L93" i="1"/>
  <c r="K93" i="1"/>
  <c r="O92" i="1"/>
  <c r="N92" i="1"/>
  <c r="M92" i="1"/>
  <c r="L92" i="1"/>
  <c r="K92" i="1"/>
  <c r="N91" i="1"/>
  <c r="O91" i="1" s="1"/>
  <c r="M91" i="1"/>
  <c r="L91" i="1"/>
  <c r="K91" i="1"/>
  <c r="O90" i="1"/>
  <c r="N90" i="1"/>
  <c r="M90" i="1"/>
  <c r="L90" i="1"/>
  <c r="K90" i="1"/>
  <c r="N89" i="1"/>
  <c r="O89" i="1" s="1"/>
  <c r="M89" i="1"/>
  <c r="L89" i="1"/>
  <c r="K89" i="1"/>
  <c r="N88" i="1"/>
  <c r="O88" i="1" s="1"/>
  <c r="M88" i="1"/>
  <c r="L88" i="1"/>
  <c r="K88" i="1"/>
  <c r="N87" i="1"/>
  <c r="O87" i="1" s="1"/>
  <c r="M87" i="1"/>
  <c r="L87" i="1"/>
  <c r="K87" i="1"/>
  <c r="N86" i="1"/>
  <c r="O86" i="1" s="1"/>
  <c r="M86" i="1"/>
  <c r="L86" i="1"/>
  <c r="K86" i="1"/>
  <c r="N85" i="1"/>
  <c r="O85" i="1" s="1"/>
  <c r="M85" i="1"/>
  <c r="L85" i="1"/>
  <c r="K85" i="1"/>
  <c r="N84" i="1"/>
  <c r="O84" i="1" s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N81" i="1"/>
  <c r="O81" i="1" s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N78" i="1"/>
  <c r="O78" i="1" s="1"/>
  <c r="M78" i="1"/>
  <c r="L78" i="1"/>
  <c r="K78" i="1"/>
  <c r="N77" i="1"/>
  <c r="O77" i="1" s="1"/>
  <c r="M77" i="1"/>
  <c r="L77" i="1"/>
  <c r="K77" i="1"/>
  <c r="N76" i="1"/>
  <c r="O76" i="1" s="1"/>
  <c r="M76" i="1"/>
  <c r="L76" i="1"/>
  <c r="K76" i="1"/>
  <c r="N75" i="1"/>
  <c r="O75" i="1" s="1"/>
  <c r="M75" i="1"/>
  <c r="L75" i="1"/>
  <c r="K75" i="1"/>
  <c r="N74" i="1"/>
  <c r="O74" i="1" s="1"/>
  <c r="M74" i="1"/>
  <c r="L74" i="1"/>
  <c r="K74" i="1"/>
  <c r="N73" i="1"/>
  <c r="O73" i="1" s="1"/>
  <c r="M73" i="1"/>
  <c r="L73" i="1"/>
  <c r="K73" i="1"/>
  <c r="N72" i="1"/>
  <c r="O72" i="1" s="1"/>
  <c r="M72" i="1"/>
  <c r="L72" i="1"/>
  <c r="K72" i="1"/>
  <c r="N71" i="1"/>
  <c r="O71" i="1" s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N65" i="1"/>
  <c r="O65" i="1" s="1"/>
  <c r="M65" i="1"/>
  <c r="L65" i="1"/>
  <c r="K65" i="1"/>
  <c r="N64" i="1"/>
  <c r="O64" i="1" s="1"/>
  <c r="M64" i="1"/>
  <c r="L64" i="1"/>
  <c r="K64" i="1"/>
  <c r="O63" i="1"/>
  <c r="N63" i="1"/>
  <c r="M63" i="1"/>
  <c r="L63" i="1"/>
  <c r="K63" i="1"/>
  <c r="N62" i="1"/>
  <c r="O62" i="1" s="1"/>
  <c r="M62" i="1"/>
  <c r="L62" i="1"/>
  <c r="K62" i="1"/>
  <c r="N61" i="1"/>
  <c r="O61" i="1" s="1"/>
  <c r="M61" i="1"/>
  <c r="L61" i="1"/>
  <c r="K61" i="1"/>
  <c r="O60" i="1"/>
  <c r="N60" i="1"/>
  <c r="M60" i="1"/>
  <c r="L60" i="1"/>
  <c r="K60" i="1"/>
  <c r="N59" i="1"/>
  <c r="O59" i="1" s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N55" i="1"/>
  <c r="O55" i="1" s="1"/>
  <c r="M55" i="1"/>
  <c r="L55" i="1"/>
  <c r="K55" i="1"/>
  <c r="O54" i="1"/>
  <c r="N54" i="1"/>
  <c r="M54" i="1"/>
  <c r="L54" i="1"/>
  <c r="K54" i="1"/>
  <c r="N53" i="1"/>
  <c r="O53" i="1" s="1"/>
  <c r="M53" i="1"/>
  <c r="L53" i="1"/>
  <c r="K53" i="1"/>
  <c r="N52" i="1"/>
  <c r="O52" i="1" s="1"/>
  <c r="M52" i="1"/>
  <c r="L52" i="1"/>
  <c r="K52" i="1"/>
  <c r="N51" i="1"/>
  <c r="O51" i="1" s="1"/>
  <c r="M51" i="1"/>
  <c r="L51" i="1"/>
  <c r="K51" i="1"/>
  <c r="N50" i="1"/>
  <c r="O50" i="1" s="1"/>
  <c r="M50" i="1"/>
  <c r="L50" i="1"/>
  <c r="K50" i="1"/>
  <c r="N49" i="1"/>
  <c r="O49" i="1" s="1"/>
  <c r="M49" i="1"/>
  <c r="L49" i="1"/>
  <c r="K49" i="1"/>
  <c r="N48" i="1"/>
  <c r="O48" i="1" s="1"/>
  <c r="M48" i="1"/>
  <c r="L48" i="1"/>
  <c r="K48" i="1"/>
  <c r="N47" i="1"/>
  <c r="O47" i="1" s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N43" i="1"/>
  <c r="O43" i="1" s="1"/>
  <c r="M43" i="1"/>
  <c r="L43" i="1"/>
  <c r="K43" i="1"/>
  <c r="O42" i="1"/>
  <c r="N42" i="1"/>
  <c r="M42" i="1"/>
  <c r="L42" i="1"/>
  <c r="K42" i="1"/>
  <c r="N41" i="1"/>
  <c r="O41" i="1" s="1"/>
  <c r="M41" i="1"/>
  <c r="L41" i="1"/>
  <c r="K41" i="1"/>
  <c r="N40" i="1"/>
  <c r="O40" i="1" s="1"/>
  <c r="M40" i="1"/>
  <c r="L40" i="1"/>
  <c r="K40" i="1"/>
  <c r="N39" i="1"/>
  <c r="O39" i="1" s="1"/>
  <c r="M39" i="1"/>
  <c r="L39" i="1"/>
  <c r="K39" i="1"/>
  <c r="N38" i="1"/>
  <c r="O38" i="1" s="1"/>
  <c r="M38" i="1"/>
  <c r="L38" i="1"/>
  <c r="K38" i="1"/>
  <c r="N37" i="1"/>
  <c r="O37" i="1" s="1"/>
  <c r="M37" i="1"/>
  <c r="L37" i="1"/>
  <c r="K37" i="1"/>
  <c r="N36" i="1"/>
  <c r="O36" i="1" s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N31" i="1"/>
  <c r="O31" i="1" s="1"/>
  <c r="M31" i="1"/>
  <c r="L31" i="1"/>
  <c r="K31" i="1"/>
  <c r="O30" i="1"/>
  <c r="N30" i="1"/>
  <c r="M30" i="1"/>
  <c r="L30" i="1"/>
  <c r="K30" i="1"/>
  <c r="N29" i="1"/>
  <c r="O29" i="1" s="1"/>
  <c r="M29" i="1"/>
  <c r="L29" i="1"/>
  <c r="K29" i="1"/>
  <c r="N28" i="1"/>
  <c r="O28" i="1" s="1"/>
  <c r="M28" i="1"/>
  <c r="L28" i="1"/>
  <c r="K28" i="1"/>
  <c r="N27" i="1"/>
  <c r="O27" i="1" s="1"/>
  <c r="M27" i="1"/>
  <c r="L27" i="1"/>
  <c r="K27" i="1"/>
  <c r="N26" i="1"/>
  <c r="O26" i="1" s="1"/>
  <c r="M26" i="1"/>
  <c r="L26" i="1"/>
  <c r="K26" i="1"/>
  <c r="N25" i="1"/>
  <c r="O25" i="1" s="1"/>
  <c r="M25" i="1"/>
  <c r="L25" i="1"/>
  <c r="K25" i="1"/>
  <c r="N24" i="1"/>
  <c r="O24" i="1" s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N21" i="1"/>
  <c r="O21" i="1" s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N17" i="1"/>
  <c r="O17" i="1" s="1"/>
  <c r="M17" i="1"/>
  <c r="L17" i="1"/>
  <c r="K17" i="1"/>
  <c r="N16" i="1"/>
  <c r="O16" i="1" s="1"/>
  <c r="M16" i="1"/>
  <c r="L16" i="1"/>
  <c r="K16" i="1"/>
  <c r="N15" i="1"/>
  <c r="O15" i="1" s="1"/>
  <c r="M15" i="1"/>
  <c r="L15" i="1"/>
  <c r="K15" i="1"/>
  <c r="N14" i="1"/>
  <c r="O14" i="1" s="1"/>
  <c r="M14" i="1"/>
  <c r="L14" i="1"/>
  <c r="K14" i="1"/>
  <c r="N13" i="1"/>
  <c r="O13" i="1" s="1"/>
  <c r="M13" i="1"/>
  <c r="L13" i="1"/>
  <c r="K13" i="1"/>
  <c r="N12" i="1"/>
  <c r="O12" i="1" s="1"/>
  <c r="M12" i="1"/>
  <c r="L12" i="1"/>
  <c r="K12" i="1"/>
  <c r="N11" i="1"/>
  <c r="O11" i="1" s="1"/>
  <c r="M11" i="1"/>
  <c r="L11" i="1"/>
  <c r="K11" i="1"/>
  <c r="O10" i="1"/>
  <c r="N10" i="1"/>
  <c r="L10" i="1"/>
  <c r="M10" i="1" s="1"/>
  <c r="K10" i="1"/>
  <c r="R18" i="1" l="1"/>
  <c r="K9" i="1"/>
  <c r="L9" i="1" s="1"/>
  <c r="M9" i="1" s="1"/>
  <c r="N9" i="1"/>
  <c r="T9" i="1" l="1"/>
  <c r="O9" i="1"/>
  <c r="Q9" i="1"/>
  <c r="Q13" i="1" s="1"/>
  <c r="U9" i="1"/>
  <c r="S9" i="1"/>
  <c r="U10" i="1" l="1"/>
  <c r="S10" i="1"/>
  <c r="T10" i="1"/>
  <c r="Q10" i="1"/>
  <c r="Q11" i="1"/>
  <c r="Q12" i="1"/>
  <c r="K4" i="1" l="1"/>
  <c r="N4" i="1"/>
  <c r="P4" i="1"/>
  <c r="O4" i="1"/>
  <c r="M4" i="1"/>
  <c r="L4" i="1" l="1"/>
</calcChain>
</file>

<file path=xl/sharedStrings.xml><?xml version="1.0" encoding="utf-8"?>
<sst xmlns="http://schemas.openxmlformats.org/spreadsheetml/2006/main" count="27" uniqueCount="26">
  <si>
    <t>모집군</t>
    <phoneticPr fontId="1" type="noConversion"/>
  </si>
  <si>
    <t>가군</t>
    <phoneticPr fontId="1" type="noConversion"/>
  </si>
  <si>
    <t>나군</t>
    <phoneticPr fontId="1" type="noConversion"/>
  </si>
  <si>
    <t>대학명</t>
    <phoneticPr fontId="1" type="noConversion"/>
  </si>
  <si>
    <t>학과명</t>
    <phoneticPr fontId="1" type="noConversion"/>
  </si>
  <si>
    <t>합격확률예상</t>
    <phoneticPr fontId="1" type="noConversion"/>
  </si>
  <si>
    <t>선택</t>
    <phoneticPr fontId="1" type="noConversion"/>
  </si>
  <si>
    <t>안암대학교</t>
    <phoneticPr fontId="1" type="noConversion"/>
  </si>
  <si>
    <t>경영대학</t>
    <phoneticPr fontId="1" type="noConversion"/>
  </si>
  <si>
    <t>한국대학교</t>
    <phoneticPr fontId="1" type="noConversion"/>
  </si>
  <si>
    <t>의예</t>
    <phoneticPr fontId="1" type="noConversion"/>
  </si>
  <si>
    <t>이 프로그램은 100번째 행까지 연산을 수행하도록 설계되었습니다.
추가로 작성되는 행은 정상적으로 동작하지 않을 수 있습니다.</t>
    <phoneticPr fontId="1" type="noConversion"/>
  </si>
  <si>
    <t>O</t>
    <phoneticPr fontId="1" type="noConversion"/>
  </si>
  <si>
    <t>상태메세지 :</t>
    <phoneticPr fontId="1" type="noConversion"/>
  </si>
  <si>
    <t>대학진학률</t>
    <phoneticPr fontId="1" type="noConversion"/>
  </si>
  <si>
    <t>복수합격률</t>
    <phoneticPr fontId="1" type="noConversion"/>
  </si>
  <si>
    <t>가-나군 합격</t>
    <phoneticPr fontId="1" type="noConversion"/>
  </si>
  <si>
    <t>나-다군 합격</t>
    <phoneticPr fontId="1" type="noConversion"/>
  </si>
  <si>
    <t>다-가군 합격</t>
    <phoneticPr fontId="1" type="noConversion"/>
  </si>
  <si>
    <t>대학진학률 계산기 (by Developer_JG)</t>
    <phoneticPr fontId="1" type="noConversion"/>
  </si>
  <si>
    <t>개발자 연락처 : h5638880@naver.com</t>
    <phoneticPr fontId="1" type="noConversion"/>
  </si>
  <si>
    <t>CC BY-NC-SA 4.0</t>
    <phoneticPr fontId="1" type="noConversion"/>
  </si>
  <si>
    <t>모두 합격률</t>
    <phoneticPr fontId="1" type="noConversion"/>
  </si>
  <si>
    <t>[최신버전 다운로드 링크]
https://github.com/Developer-JG/</t>
    <phoneticPr fontId="1" type="noConversion"/>
  </si>
  <si>
    <t>진학실패율</t>
    <phoneticPr fontId="1" type="noConversion"/>
  </si>
  <si>
    <t>N22w36a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</si>
</sst>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DXAdveraStd-Regular"/>
      <charset val="129"/>
    </font>
    <font>
      <sz val="11"/>
      <color theme="1"/>
      <name val="DXAdveraStd-Regular"/>
      <charset val="129"/>
    </font>
    <font>
      <sz val="16"/>
      <color theme="1"/>
      <name val="DXAdveraStd-Regular"/>
      <charset val="129"/>
    </font>
    <font>
      <sz val="12"/>
      <color theme="0"/>
      <name val="DXAdveraStd-Regular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9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9"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781B-0EA9-AF41-939A-47D4DAF86180}">
  <dimension ref="C2:V102"/>
  <sheetViews>
    <sheetView tabSelected="1" workbookViewId="0">
      <selection activeCell="H5" sqref="H5"/>
    </sheetView>
  </sheetViews>
  <sheetFormatPr baseColWidth="10" defaultRowHeight="15"/>
  <cols>
    <col min="1" max="1" width="2.85546875" style="1" customWidth="1"/>
    <col min="2" max="2" width="1.140625" style="1" customWidth="1"/>
    <col min="3" max="3" width="10.7109375" style="3" customWidth="1"/>
    <col min="4" max="4" width="1.140625" style="1" customWidth="1"/>
    <col min="5" max="5" width="20" style="5" customWidth="1"/>
    <col min="6" max="6" width="14.28515625" style="2" customWidth="1"/>
    <col min="7" max="7" width="1.140625" style="1" customWidth="1"/>
    <col min="8" max="8" width="12.85546875" style="4" customWidth="1"/>
    <col min="9" max="9" width="4.28515625" style="7" customWidth="1"/>
    <col min="10" max="10" width="1.140625" style="1" customWidth="1"/>
    <col min="11" max="13" width="10.7109375" style="1" customWidth="1"/>
    <col min="14" max="17" width="13.5703125" style="1" bestFit="1" customWidth="1"/>
    <col min="18" max="21" width="10.85546875" style="1" bestFit="1" customWidth="1"/>
    <col min="22" max="16384" width="10.7109375" style="1"/>
  </cols>
  <sheetData>
    <row r="2" spans="3:22" ht="8" customHeight="1"/>
    <row r="3" spans="3:22">
      <c r="C3" s="14" t="s">
        <v>20</v>
      </c>
      <c r="D3" s="14"/>
      <c r="E3" s="14"/>
      <c r="F3" s="14"/>
      <c r="H3" s="15" t="s">
        <v>21</v>
      </c>
      <c r="I3" s="15"/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8" t="s">
        <v>22</v>
      </c>
      <c r="Q3" s="8" t="s">
        <v>24</v>
      </c>
      <c r="S3" s="13" t="s">
        <v>23</v>
      </c>
      <c r="T3" s="14"/>
      <c r="U3" s="14"/>
      <c r="V3" s="14"/>
    </row>
    <row r="4" spans="3:22" ht="50" customHeight="1">
      <c r="C4" s="17" t="s">
        <v>19</v>
      </c>
      <c r="D4" s="17"/>
      <c r="E4" s="17"/>
      <c r="F4" s="17"/>
      <c r="H4" s="17" t="s">
        <v>25</v>
      </c>
      <c r="I4" s="17"/>
      <c r="K4" s="9" t="str">
        <f>ROUND(SUM((1-((1-$Q$18)*(1-$R$18)*(1-$S$18)))*100),2) &amp; "%"</f>
        <v>43.75%</v>
      </c>
      <c r="L4" s="9" t="str">
        <f>((M4+N4+O4) * 100) &amp; "%"</f>
        <v>6.25%</v>
      </c>
      <c r="M4" s="9" t="str">
        <f>ROUND(SUM((($Q$18)*($R$18)*(1-$S$18))*100),2) &amp; "%"</f>
        <v>6.25%</v>
      </c>
      <c r="N4" s="9" t="str">
        <f>ROUND(SUM(((1-$Q$18)*($R$18)*($S$18))*100),2) &amp; "%"</f>
        <v>0%</v>
      </c>
      <c r="O4" s="9" t="str">
        <f>ROUND(SUM((($Q$18)*(1-$R$18)*($S$18))*100),2) &amp; "%"</f>
        <v>0%</v>
      </c>
      <c r="P4" s="9" t="str">
        <f>ROUND(SUM((($Q$18)*($R$18)*($S$18))*100),2) &amp; "%"</f>
        <v>0%</v>
      </c>
      <c r="Q4" s="9" t="str">
        <f>SUM((1-$K$4)*100)&amp; "%"</f>
        <v>56.25%</v>
      </c>
      <c r="S4" s="14"/>
      <c r="T4" s="14"/>
      <c r="U4" s="14"/>
      <c r="V4" s="14"/>
    </row>
    <row r="6" spans="3:22" ht="8" customHeight="1"/>
    <row r="7" spans="3:22" ht="18" customHeight="1">
      <c r="C7" s="2" t="s">
        <v>0</v>
      </c>
      <c r="E7" s="2" t="s">
        <v>3</v>
      </c>
      <c r="F7" s="2" t="s">
        <v>4</v>
      </c>
      <c r="H7" s="6" t="s">
        <v>5</v>
      </c>
      <c r="I7" s="7" t="s">
        <v>6</v>
      </c>
      <c r="J7" s="2"/>
      <c r="K7" s="1" t="s">
        <v>13</v>
      </c>
      <c r="L7" s="16" t="str">
        <f>IF($Q$10="Pass",IF($Q$13="Pass",IF($Q$11="Fail",IF($Q$12="Fail",IF($S$10="Pass",IF($T$10="Pass",IF($U$10="Pass","","다군이 너무 많이 선택되었습니다. 다군을 계산에서 제외합니다."),"나군이 너무 많이 선택되었습니다. 나군을 계산에서 제외합니다."),"가군이 너무 많이 선택되었습니다. 가군을 계산에서 제외합니다."),"2개밖에 선택되지 않았습니다."),"1개밖에 선택되지 않았습니다."),"3개 이상 선택되어 계산할 수 없습니다."),"아무것도 선택되지 않아 계산할 수 없습니다.")</f>
        <v>2개밖에 선택되지 않았습니다.</v>
      </c>
      <c r="M7" s="16"/>
      <c r="N7" s="16"/>
      <c r="O7" s="16"/>
      <c r="P7" s="16"/>
    </row>
    <row r="8" spans="3:22" ht="8" customHeight="1"/>
    <row r="9" spans="3:22">
      <c r="C9" s="3" t="s">
        <v>1</v>
      </c>
      <c r="E9" s="5" t="s">
        <v>7</v>
      </c>
      <c r="F9" s="2" t="s">
        <v>8</v>
      </c>
      <c r="H9" s="4">
        <v>0.25</v>
      </c>
      <c r="I9" s="7" t="s">
        <v>12</v>
      </c>
      <c r="K9" s="11">
        <f>IF($I9="O",1,0)</f>
        <v>1</v>
      </c>
      <c r="L9" s="11">
        <f>IF(C9="가군",K9*2,IF(C9="나군",K9*3,IF(C9="다군",K9*4,"")))</f>
        <v>2</v>
      </c>
      <c r="M9" s="11" t="str">
        <f>IF($I9="O",IF($L9=2,"가군",IF($L9=3,"나군",IF($L9=4,"다군",""))),"")</f>
        <v>가군</v>
      </c>
      <c r="N9" s="11">
        <f>(IFERROR(SUBSTITUTE($H9,"%","")*100,""))</f>
        <v>25</v>
      </c>
      <c r="O9" s="11" t="str">
        <f>IF(0&lt;=$N9,IF($N9&lt;=100,"Pass","Fail"),"Fail")</f>
        <v>Pass</v>
      </c>
      <c r="Q9" s="11">
        <f>SUMIF(O9:O101,"Pass",$K$9:$K$101)</f>
        <v>2</v>
      </c>
      <c r="R9" s="11"/>
      <c r="S9" s="11">
        <f>COUNTIF($L$9:$L$101,2)</f>
        <v>1</v>
      </c>
      <c r="T9" s="11">
        <f>COUNTIF($L$9:$L$101,3)</f>
        <v>1</v>
      </c>
      <c r="U9" s="11">
        <f>COUNTIF($L$9:$L$101,4)</f>
        <v>0</v>
      </c>
    </row>
    <row r="10" spans="3:22">
      <c r="C10" s="3" t="s">
        <v>2</v>
      </c>
      <c r="E10" s="5" t="s">
        <v>9</v>
      </c>
      <c r="F10" s="2" t="s">
        <v>10</v>
      </c>
      <c r="H10" s="4">
        <v>0.25</v>
      </c>
      <c r="I10" s="7" t="s">
        <v>12</v>
      </c>
      <c r="K10" s="11">
        <f t="shared" ref="K10:K73" si="0">IF($I10="O",1,0)</f>
        <v>1</v>
      </c>
      <c r="L10" s="11">
        <f t="shared" ref="L10:L73" si="1">IF(C10="가군",K10*2,IF(C10="나군",K10*3,IF(C10="다군",K10*4,"")))</f>
        <v>3</v>
      </c>
      <c r="M10" s="11" t="str">
        <f t="shared" ref="M10:M73" si="2">IF($I10="O",IF($L10=2,"가군",IF($L10=3,"나군",IF($L10=4,"다군",""))),"")</f>
        <v>나군</v>
      </c>
      <c r="N10" s="11">
        <f t="shared" ref="N10:N73" si="3">(IFERROR(SUBSTITUTE($H10,"%","")*100,""))</f>
        <v>25</v>
      </c>
      <c r="O10" s="11" t="str">
        <f t="shared" ref="O10:O73" si="4">IF(0&lt;=$N10,IF($N10&lt;=100,"Pass","Fail"),"Fail")</f>
        <v>Pass</v>
      </c>
      <c r="Q10" s="11" t="str">
        <f>IF($Q$9&lt;&gt;0,"Pass","Fail")</f>
        <v>Pass</v>
      </c>
      <c r="R10" s="11"/>
      <c r="S10" s="11" t="str">
        <f>IF($S$9&lt;=1,"Pass","Fail")</f>
        <v>Pass</v>
      </c>
      <c r="T10" s="11" t="str">
        <f>IF($T$9&lt;=1,"Pass","Fail")</f>
        <v>Pass</v>
      </c>
      <c r="U10" s="11" t="str">
        <f>IF($U$9&lt;=1,"Pass","Fail")</f>
        <v>Pass</v>
      </c>
    </row>
    <row r="11" spans="3:22">
      <c r="K11" s="11">
        <f t="shared" si="0"/>
        <v>0</v>
      </c>
      <c r="L11" s="11" t="str">
        <f t="shared" si="1"/>
        <v/>
      </c>
      <c r="M11" s="11" t="str">
        <f t="shared" si="2"/>
        <v/>
      </c>
      <c r="N11" s="11" t="str">
        <f t="shared" si="3"/>
        <v/>
      </c>
      <c r="O11" s="11" t="str">
        <f t="shared" si="4"/>
        <v>Fail</v>
      </c>
      <c r="Q11" s="11" t="str">
        <f>IF($Q$9=1,"Pass","Fail")</f>
        <v>Fail</v>
      </c>
      <c r="R11" s="11"/>
      <c r="S11" s="11"/>
      <c r="T11" s="11"/>
      <c r="U11" s="11"/>
    </row>
    <row r="12" spans="3:22">
      <c r="K12" s="11">
        <f t="shared" si="0"/>
        <v>0</v>
      </c>
      <c r="L12" s="11" t="str">
        <f t="shared" si="1"/>
        <v/>
      </c>
      <c r="M12" s="11" t="str">
        <f t="shared" si="2"/>
        <v/>
      </c>
      <c r="N12" s="11" t="str">
        <f t="shared" si="3"/>
        <v/>
      </c>
      <c r="O12" s="11" t="str">
        <f t="shared" si="4"/>
        <v>Fail</v>
      </c>
      <c r="Q12" s="11" t="str">
        <f>IF($Q$9=2,"Pass","Fail")</f>
        <v>Pass</v>
      </c>
      <c r="R12" s="11"/>
      <c r="S12" s="11"/>
      <c r="T12" s="11"/>
      <c r="U12" s="11"/>
    </row>
    <row r="13" spans="3:22">
      <c r="K13" s="11">
        <f t="shared" si="0"/>
        <v>0</v>
      </c>
      <c r="L13" s="11" t="str">
        <f t="shared" si="1"/>
        <v/>
      </c>
      <c r="M13" s="11" t="str">
        <f t="shared" si="2"/>
        <v/>
      </c>
      <c r="N13" s="11" t="str">
        <f t="shared" si="3"/>
        <v/>
      </c>
      <c r="O13" s="11" t="str">
        <f t="shared" si="4"/>
        <v>Fail</v>
      </c>
      <c r="Q13" s="11" t="str">
        <f>IF(1&lt;=$Q$9,IF($Q$9&lt;=3,"Pass","Fail"),"Fail")</f>
        <v>Pass</v>
      </c>
      <c r="R13" s="11"/>
      <c r="S13" s="11"/>
      <c r="T13" s="11"/>
      <c r="U13" s="11"/>
    </row>
    <row r="14" spans="3:22">
      <c r="K14" s="11">
        <f t="shared" si="0"/>
        <v>0</v>
      </c>
      <c r="L14" s="11" t="str">
        <f t="shared" si="1"/>
        <v/>
      </c>
      <c r="M14" s="11" t="str">
        <f t="shared" si="2"/>
        <v/>
      </c>
      <c r="N14" s="11" t="str">
        <f t="shared" si="3"/>
        <v/>
      </c>
      <c r="O14" s="11" t="str">
        <f t="shared" si="4"/>
        <v>Fail</v>
      </c>
    </row>
    <row r="15" spans="3:22">
      <c r="K15" s="11">
        <f t="shared" si="0"/>
        <v>0</v>
      </c>
      <c r="L15" s="11" t="str">
        <f t="shared" si="1"/>
        <v/>
      </c>
      <c r="M15" s="11" t="str">
        <f t="shared" si="2"/>
        <v/>
      </c>
      <c r="N15" s="11" t="str">
        <f t="shared" si="3"/>
        <v/>
      </c>
      <c r="O15" s="11" t="str">
        <f t="shared" si="4"/>
        <v>Fail</v>
      </c>
    </row>
    <row r="16" spans="3:22">
      <c r="K16" s="11">
        <f t="shared" si="0"/>
        <v>0</v>
      </c>
      <c r="L16" s="11" t="str">
        <f t="shared" si="1"/>
        <v/>
      </c>
      <c r="M16" s="11" t="str">
        <f t="shared" si="2"/>
        <v/>
      </c>
      <c r="N16" s="11" t="str">
        <f t="shared" si="3"/>
        <v/>
      </c>
      <c r="O16" s="11" t="str">
        <f t="shared" si="4"/>
        <v>Fail</v>
      </c>
    </row>
    <row r="17" spans="11:19">
      <c r="K17" s="11">
        <f t="shared" si="0"/>
        <v>0</v>
      </c>
      <c r="L17" s="11" t="str">
        <f t="shared" si="1"/>
        <v/>
      </c>
      <c r="M17" s="11" t="str">
        <f t="shared" si="2"/>
        <v/>
      </c>
      <c r="N17" s="11" t="str">
        <f t="shared" si="3"/>
        <v/>
      </c>
      <c r="O17" s="11" t="str">
        <f t="shared" si="4"/>
        <v>Fail</v>
      </c>
      <c r="Q17" s="11">
        <f>IFERROR(IF(S9=1,VLOOKUP("가군",$M$9:$N$99,2,0),"0"),"")</f>
        <v>25</v>
      </c>
      <c r="R17" s="11">
        <f>IFERROR(IF(T9=1,VLOOKUP("나군",$M$9:$N$99,2,0),"0"),"")</f>
        <v>25</v>
      </c>
      <c r="S17" s="11" t="str">
        <f>IFERROR(IF(U9=1,VLOOKUP("다군",$M$9:$N$99,2,0),"0"),"")</f>
        <v>0</v>
      </c>
    </row>
    <row r="18" spans="11:19">
      <c r="K18" s="11">
        <f t="shared" si="0"/>
        <v>0</v>
      </c>
      <c r="L18" s="11" t="str">
        <f t="shared" si="1"/>
        <v/>
      </c>
      <c r="M18" s="11" t="str">
        <f t="shared" si="2"/>
        <v/>
      </c>
      <c r="N18" s="11" t="str">
        <f t="shared" si="3"/>
        <v/>
      </c>
      <c r="O18" s="11" t="str">
        <f t="shared" si="4"/>
        <v>Fail</v>
      </c>
      <c r="Q18" s="12" t="str">
        <f>$Q$17 &amp; "%"</f>
        <v>25%</v>
      </c>
      <c r="R18" s="12" t="str">
        <f>$R$17 &amp; "%"</f>
        <v>25%</v>
      </c>
      <c r="S18" s="12" t="str">
        <f>$S$17 &amp; "%"</f>
        <v>0%</v>
      </c>
    </row>
    <row r="19" spans="11:19">
      <c r="K19" s="11">
        <f t="shared" si="0"/>
        <v>0</v>
      </c>
      <c r="L19" s="11" t="str">
        <f t="shared" si="1"/>
        <v/>
      </c>
      <c r="M19" s="11" t="str">
        <f t="shared" si="2"/>
        <v/>
      </c>
      <c r="N19" s="11" t="str">
        <f t="shared" si="3"/>
        <v/>
      </c>
      <c r="O19" s="11" t="str">
        <f t="shared" si="4"/>
        <v>Fail</v>
      </c>
    </row>
    <row r="20" spans="11:19" ht="15" customHeight="1">
      <c r="K20" s="11">
        <f t="shared" si="0"/>
        <v>0</v>
      </c>
      <c r="L20" s="11" t="str">
        <f t="shared" si="1"/>
        <v/>
      </c>
      <c r="M20" s="11" t="str">
        <f t="shared" si="2"/>
        <v/>
      </c>
      <c r="N20" s="11" t="str">
        <f t="shared" si="3"/>
        <v/>
      </c>
      <c r="O20" s="11" t="str">
        <f t="shared" si="4"/>
        <v>Fail</v>
      </c>
      <c r="Q20" s="10"/>
    </row>
    <row r="21" spans="11:19">
      <c r="K21" s="11">
        <f t="shared" si="0"/>
        <v>0</v>
      </c>
      <c r="L21" s="11" t="str">
        <f t="shared" si="1"/>
        <v/>
      </c>
      <c r="M21" s="11" t="str">
        <f t="shared" si="2"/>
        <v/>
      </c>
      <c r="N21" s="11" t="str">
        <f t="shared" si="3"/>
        <v/>
      </c>
      <c r="O21" s="11" t="str">
        <f t="shared" si="4"/>
        <v>Fail</v>
      </c>
    </row>
    <row r="22" spans="11:19">
      <c r="K22" s="11">
        <f t="shared" si="0"/>
        <v>0</v>
      </c>
      <c r="L22" s="11" t="str">
        <f t="shared" si="1"/>
        <v/>
      </c>
      <c r="M22" s="11" t="str">
        <f t="shared" si="2"/>
        <v/>
      </c>
      <c r="N22" s="11" t="str">
        <f t="shared" si="3"/>
        <v/>
      </c>
      <c r="O22" s="11" t="str">
        <f t="shared" si="4"/>
        <v>Fail</v>
      </c>
    </row>
    <row r="23" spans="11:19">
      <c r="K23" s="11">
        <f t="shared" si="0"/>
        <v>0</v>
      </c>
      <c r="L23" s="11" t="str">
        <f t="shared" si="1"/>
        <v/>
      </c>
      <c r="M23" s="11" t="str">
        <f t="shared" si="2"/>
        <v/>
      </c>
      <c r="N23" s="11" t="str">
        <f t="shared" si="3"/>
        <v/>
      </c>
      <c r="O23" s="11" t="str">
        <f t="shared" si="4"/>
        <v>Fail</v>
      </c>
    </row>
    <row r="24" spans="11:19">
      <c r="K24" s="11">
        <f t="shared" si="0"/>
        <v>0</v>
      </c>
      <c r="L24" s="11" t="str">
        <f t="shared" si="1"/>
        <v/>
      </c>
      <c r="M24" s="11" t="str">
        <f t="shared" si="2"/>
        <v/>
      </c>
      <c r="N24" s="11" t="str">
        <f t="shared" si="3"/>
        <v/>
      </c>
      <c r="O24" s="11" t="str">
        <f t="shared" si="4"/>
        <v>Fail</v>
      </c>
    </row>
    <row r="25" spans="11:19">
      <c r="K25" s="11">
        <f t="shared" si="0"/>
        <v>0</v>
      </c>
      <c r="L25" s="11" t="str">
        <f t="shared" si="1"/>
        <v/>
      </c>
      <c r="M25" s="11" t="str">
        <f t="shared" si="2"/>
        <v/>
      </c>
      <c r="N25" s="11" t="str">
        <f t="shared" si="3"/>
        <v/>
      </c>
      <c r="O25" s="11" t="str">
        <f t="shared" si="4"/>
        <v>Fail</v>
      </c>
    </row>
    <row r="26" spans="11:19">
      <c r="K26" s="11">
        <f t="shared" si="0"/>
        <v>0</v>
      </c>
      <c r="L26" s="11" t="str">
        <f t="shared" si="1"/>
        <v/>
      </c>
      <c r="M26" s="11" t="str">
        <f t="shared" si="2"/>
        <v/>
      </c>
      <c r="N26" s="11" t="str">
        <f t="shared" si="3"/>
        <v/>
      </c>
      <c r="O26" s="11" t="str">
        <f t="shared" si="4"/>
        <v>Fail</v>
      </c>
    </row>
    <row r="27" spans="11:19">
      <c r="K27" s="11">
        <f t="shared" si="0"/>
        <v>0</v>
      </c>
      <c r="L27" s="11" t="str">
        <f t="shared" si="1"/>
        <v/>
      </c>
      <c r="M27" s="11" t="str">
        <f t="shared" si="2"/>
        <v/>
      </c>
      <c r="N27" s="11" t="str">
        <f t="shared" si="3"/>
        <v/>
      </c>
      <c r="O27" s="11" t="str">
        <f t="shared" si="4"/>
        <v>Fail</v>
      </c>
      <c r="Q27" s="10"/>
    </row>
    <row r="28" spans="11:19">
      <c r="K28" s="11">
        <f t="shared" si="0"/>
        <v>0</v>
      </c>
      <c r="L28" s="11" t="str">
        <f t="shared" si="1"/>
        <v/>
      </c>
      <c r="M28" s="11" t="str">
        <f t="shared" si="2"/>
        <v/>
      </c>
      <c r="N28" s="11" t="str">
        <f t="shared" si="3"/>
        <v/>
      </c>
      <c r="O28" s="11" t="str">
        <f t="shared" si="4"/>
        <v>Fail</v>
      </c>
    </row>
    <row r="29" spans="11:19">
      <c r="K29" s="11">
        <f t="shared" si="0"/>
        <v>0</v>
      </c>
      <c r="L29" s="11" t="str">
        <f t="shared" si="1"/>
        <v/>
      </c>
      <c r="M29" s="11" t="str">
        <f t="shared" si="2"/>
        <v/>
      </c>
      <c r="N29" s="11" t="str">
        <f t="shared" si="3"/>
        <v/>
      </c>
      <c r="O29" s="11" t="str">
        <f t="shared" si="4"/>
        <v>Fail</v>
      </c>
    </row>
    <row r="30" spans="11:19">
      <c r="K30" s="11">
        <f t="shared" si="0"/>
        <v>0</v>
      </c>
      <c r="L30" s="11" t="str">
        <f t="shared" si="1"/>
        <v/>
      </c>
      <c r="M30" s="11" t="str">
        <f t="shared" si="2"/>
        <v/>
      </c>
      <c r="N30" s="11" t="str">
        <f t="shared" si="3"/>
        <v/>
      </c>
      <c r="O30" s="11" t="str">
        <f t="shared" si="4"/>
        <v>Fail</v>
      </c>
    </row>
    <row r="31" spans="11:19">
      <c r="K31" s="11">
        <f t="shared" si="0"/>
        <v>0</v>
      </c>
      <c r="L31" s="11" t="str">
        <f t="shared" si="1"/>
        <v/>
      </c>
      <c r="M31" s="11" t="str">
        <f t="shared" si="2"/>
        <v/>
      </c>
      <c r="N31" s="11" t="str">
        <f t="shared" si="3"/>
        <v/>
      </c>
      <c r="O31" s="11" t="str">
        <f t="shared" si="4"/>
        <v>Fail</v>
      </c>
    </row>
    <row r="32" spans="11:19">
      <c r="K32" s="11">
        <f t="shared" si="0"/>
        <v>0</v>
      </c>
      <c r="L32" s="11" t="str">
        <f t="shared" si="1"/>
        <v/>
      </c>
      <c r="M32" s="11" t="str">
        <f t="shared" si="2"/>
        <v/>
      </c>
      <c r="N32" s="11" t="str">
        <f t="shared" si="3"/>
        <v/>
      </c>
      <c r="O32" s="11" t="str">
        <f t="shared" si="4"/>
        <v>Fail</v>
      </c>
    </row>
    <row r="33" spans="11:15">
      <c r="K33" s="11">
        <f t="shared" si="0"/>
        <v>0</v>
      </c>
      <c r="L33" s="11" t="str">
        <f t="shared" si="1"/>
        <v/>
      </c>
      <c r="M33" s="11" t="str">
        <f t="shared" si="2"/>
        <v/>
      </c>
      <c r="N33" s="11" t="str">
        <f t="shared" si="3"/>
        <v/>
      </c>
      <c r="O33" s="11" t="str">
        <f t="shared" si="4"/>
        <v>Fail</v>
      </c>
    </row>
    <row r="34" spans="11:15">
      <c r="K34" s="11">
        <f t="shared" si="0"/>
        <v>0</v>
      </c>
      <c r="L34" s="11" t="str">
        <f t="shared" si="1"/>
        <v/>
      </c>
      <c r="M34" s="11" t="str">
        <f t="shared" si="2"/>
        <v/>
      </c>
      <c r="N34" s="11" t="str">
        <f t="shared" si="3"/>
        <v/>
      </c>
      <c r="O34" s="11" t="str">
        <f t="shared" si="4"/>
        <v>Fail</v>
      </c>
    </row>
    <row r="35" spans="11:15">
      <c r="K35" s="11">
        <f t="shared" si="0"/>
        <v>0</v>
      </c>
      <c r="L35" s="11" t="str">
        <f t="shared" si="1"/>
        <v/>
      </c>
      <c r="M35" s="11" t="str">
        <f t="shared" si="2"/>
        <v/>
      </c>
      <c r="N35" s="11" t="str">
        <f t="shared" si="3"/>
        <v/>
      </c>
      <c r="O35" s="11" t="str">
        <f t="shared" si="4"/>
        <v>Fail</v>
      </c>
    </row>
    <row r="36" spans="11:15">
      <c r="K36" s="11">
        <f t="shared" si="0"/>
        <v>0</v>
      </c>
      <c r="L36" s="11" t="str">
        <f t="shared" si="1"/>
        <v/>
      </c>
      <c r="M36" s="11" t="str">
        <f t="shared" si="2"/>
        <v/>
      </c>
      <c r="N36" s="11" t="str">
        <f t="shared" si="3"/>
        <v/>
      </c>
      <c r="O36" s="11" t="str">
        <f t="shared" si="4"/>
        <v>Fail</v>
      </c>
    </row>
    <row r="37" spans="11:15">
      <c r="K37" s="11">
        <f t="shared" si="0"/>
        <v>0</v>
      </c>
      <c r="L37" s="11" t="str">
        <f t="shared" si="1"/>
        <v/>
      </c>
      <c r="M37" s="11" t="str">
        <f t="shared" si="2"/>
        <v/>
      </c>
      <c r="N37" s="11" t="str">
        <f t="shared" si="3"/>
        <v/>
      </c>
      <c r="O37" s="11" t="str">
        <f t="shared" si="4"/>
        <v>Fail</v>
      </c>
    </row>
    <row r="38" spans="11:15">
      <c r="K38" s="11">
        <f t="shared" si="0"/>
        <v>0</v>
      </c>
      <c r="L38" s="11" t="str">
        <f t="shared" si="1"/>
        <v/>
      </c>
      <c r="M38" s="11" t="str">
        <f t="shared" si="2"/>
        <v/>
      </c>
      <c r="N38" s="11" t="str">
        <f t="shared" si="3"/>
        <v/>
      </c>
      <c r="O38" s="11" t="str">
        <f t="shared" si="4"/>
        <v>Fail</v>
      </c>
    </row>
    <row r="39" spans="11:15">
      <c r="K39" s="11">
        <f t="shared" si="0"/>
        <v>0</v>
      </c>
      <c r="L39" s="11" t="str">
        <f t="shared" si="1"/>
        <v/>
      </c>
      <c r="M39" s="11" t="str">
        <f t="shared" si="2"/>
        <v/>
      </c>
      <c r="N39" s="11" t="str">
        <f t="shared" si="3"/>
        <v/>
      </c>
      <c r="O39" s="11" t="str">
        <f t="shared" si="4"/>
        <v>Fail</v>
      </c>
    </row>
    <row r="40" spans="11:15">
      <c r="K40" s="11">
        <f t="shared" si="0"/>
        <v>0</v>
      </c>
      <c r="L40" s="11" t="str">
        <f t="shared" si="1"/>
        <v/>
      </c>
      <c r="M40" s="11" t="str">
        <f t="shared" si="2"/>
        <v/>
      </c>
      <c r="N40" s="11" t="str">
        <f t="shared" si="3"/>
        <v/>
      </c>
      <c r="O40" s="11" t="str">
        <f t="shared" si="4"/>
        <v>Fail</v>
      </c>
    </row>
    <row r="41" spans="11:15">
      <c r="K41" s="11">
        <f t="shared" si="0"/>
        <v>0</v>
      </c>
      <c r="L41" s="11" t="str">
        <f t="shared" si="1"/>
        <v/>
      </c>
      <c r="M41" s="11" t="str">
        <f t="shared" si="2"/>
        <v/>
      </c>
      <c r="N41" s="11" t="str">
        <f t="shared" si="3"/>
        <v/>
      </c>
      <c r="O41" s="11" t="str">
        <f t="shared" si="4"/>
        <v>Fail</v>
      </c>
    </row>
    <row r="42" spans="11:15">
      <c r="K42" s="11">
        <f t="shared" si="0"/>
        <v>0</v>
      </c>
      <c r="L42" s="11" t="str">
        <f t="shared" si="1"/>
        <v/>
      </c>
      <c r="M42" s="11" t="str">
        <f t="shared" si="2"/>
        <v/>
      </c>
      <c r="N42" s="11" t="str">
        <f t="shared" si="3"/>
        <v/>
      </c>
      <c r="O42" s="11" t="str">
        <f t="shared" si="4"/>
        <v>Fail</v>
      </c>
    </row>
    <row r="43" spans="11:15">
      <c r="K43" s="11">
        <f t="shared" si="0"/>
        <v>0</v>
      </c>
      <c r="L43" s="11" t="str">
        <f t="shared" si="1"/>
        <v/>
      </c>
      <c r="M43" s="11" t="str">
        <f t="shared" si="2"/>
        <v/>
      </c>
      <c r="N43" s="11" t="str">
        <f t="shared" si="3"/>
        <v/>
      </c>
      <c r="O43" s="11" t="str">
        <f t="shared" si="4"/>
        <v>Fail</v>
      </c>
    </row>
    <row r="44" spans="11:15">
      <c r="K44" s="11">
        <f t="shared" si="0"/>
        <v>0</v>
      </c>
      <c r="L44" s="11" t="str">
        <f t="shared" si="1"/>
        <v/>
      </c>
      <c r="M44" s="11" t="str">
        <f t="shared" si="2"/>
        <v/>
      </c>
      <c r="N44" s="11" t="str">
        <f t="shared" si="3"/>
        <v/>
      </c>
      <c r="O44" s="11" t="str">
        <f t="shared" si="4"/>
        <v>Fail</v>
      </c>
    </row>
    <row r="45" spans="11:15">
      <c r="K45" s="11">
        <f t="shared" si="0"/>
        <v>0</v>
      </c>
      <c r="L45" s="11" t="str">
        <f t="shared" si="1"/>
        <v/>
      </c>
      <c r="M45" s="11" t="str">
        <f t="shared" si="2"/>
        <v/>
      </c>
      <c r="N45" s="11" t="str">
        <f t="shared" si="3"/>
        <v/>
      </c>
      <c r="O45" s="11" t="str">
        <f t="shared" si="4"/>
        <v>Fail</v>
      </c>
    </row>
    <row r="46" spans="11:15">
      <c r="K46" s="11">
        <f t="shared" si="0"/>
        <v>0</v>
      </c>
      <c r="L46" s="11" t="str">
        <f t="shared" si="1"/>
        <v/>
      </c>
      <c r="M46" s="11" t="str">
        <f t="shared" si="2"/>
        <v/>
      </c>
      <c r="N46" s="11" t="str">
        <f t="shared" si="3"/>
        <v/>
      </c>
      <c r="O46" s="11" t="str">
        <f t="shared" si="4"/>
        <v>Fail</v>
      </c>
    </row>
    <row r="47" spans="11:15">
      <c r="K47" s="11">
        <f t="shared" si="0"/>
        <v>0</v>
      </c>
      <c r="L47" s="11" t="str">
        <f t="shared" si="1"/>
        <v/>
      </c>
      <c r="M47" s="11" t="str">
        <f t="shared" si="2"/>
        <v/>
      </c>
      <c r="N47" s="11" t="str">
        <f t="shared" si="3"/>
        <v/>
      </c>
      <c r="O47" s="11" t="str">
        <f t="shared" si="4"/>
        <v>Fail</v>
      </c>
    </row>
    <row r="48" spans="11:15">
      <c r="K48" s="11">
        <f t="shared" si="0"/>
        <v>0</v>
      </c>
      <c r="L48" s="11" t="str">
        <f t="shared" si="1"/>
        <v/>
      </c>
      <c r="M48" s="11" t="str">
        <f t="shared" si="2"/>
        <v/>
      </c>
      <c r="N48" s="11" t="str">
        <f t="shared" si="3"/>
        <v/>
      </c>
      <c r="O48" s="11" t="str">
        <f t="shared" si="4"/>
        <v>Fail</v>
      </c>
    </row>
    <row r="49" spans="11:15">
      <c r="K49" s="11">
        <f t="shared" si="0"/>
        <v>0</v>
      </c>
      <c r="L49" s="11" t="str">
        <f t="shared" si="1"/>
        <v/>
      </c>
      <c r="M49" s="11" t="str">
        <f t="shared" si="2"/>
        <v/>
      </c>
      <c r="N49" s="11" t="str">
        <f t="shared" si="3"/>
        <v/>
      </c>
      <c r="O49" s="11" t="str">
        <f t="shared" si="4"/>
        <v>Fail</v>
      </c>
    </row>
    <row r="50" spans="11:15">
      <c r="K50" s="11">
        <f t="shared" si="0"/>
        <v>0</v>
      </c>
      <c r="L50" s="11" t="str">
        <f t="shared" si="1"/>
        <v/>
      </c>
      <c r="M50" s="11" t="str">
        <f t="shared" si="2"/>
        <v/>
      </c>
      <c r="N50" s="11" t="str">
        <f t="shared" si="3"/>
        <v/>
      </c>
      <c r="O50" s="11" t="str">
        <f t="shared" si="4"/>
        <v>Fail</v>
      </c>
    </row>
    <row r="51" spans="11:15">
      <c r="K51" s="11">
        <f t="shared" si="0"/>
        <v>0</v>
      </c>
      <c r="L51" s="11" t="str">
        <f t="shared" si="1"/>
        <v/>
      </c>
      <c r="M51" s="11" t="str">
        <f t="shared" si="2"/>
        <v/>
      </c>
      <c r="N51" s="11" t="str">
        <f t="shared" si="3"/>
        <v/>
      </c>
      <c r="O51" s="11" t="str">
        <f t="shared" si="4"/>
        <v>Fail</v>
      </c>
    </row>
    <row r="52" spans="11:15">
      <c r="K52" s="11">
        <f t="shared" si="0"/>
        <v>0</v>
      </c>
      <c r="L52" s="11" t="str">
        <f t="shared" si="1"/>
        <v/>
      </c>
      <c r="M52" s="11" t="str">
        <f t="shared" si="2"/>
        <v/>
      </c>
      <c r="N52" s="11" t="str">
        <f t="shared" si="3"/>
        <v/>
      </c>
      <c r="O52" s="11" t="str">
        <f t="shared" si="4"/>
        <v>Fail</v>
      </c>
    </row>
    <row r="53" spans="11:15">
      <c r="K53" s="11">
        <f t="shared" si="0"/>
        <v>0</v>
      </c>
      <c r="L53" s="11" t="str">
        <f t="shared" si="1"/>
        <v/>
      </c>
      <c r="M53" s="11" t="str">
        <f t="shared" si="2"/>
        <v/>
      </c>
      <c r="N53" s="11" t="str">
        <f t="shared" si="3"/>
        <v/>
      </c>
      <c r="O53" s="11" t="str">
        <f t="shared" si="4"/>
        <v>Fail</v>
      </c>
    </row>
    <row r="54" spans="11:15">
      <c r="K54" s="11">
        <f t="shared" si="0"/>
        <v>0</v>
      </c>
      <c r="L54" s="11" t="str">
        <f t="shared" si="1"/>
        <v/>
      </c>
      <c r="M54" s="11" t="str">
        <f t="shared" si="2"/>
        <v/>
      </c>
      <c r="N54" s="11" t="str">
        <f t="shared" si="3"/>
        <v/>
      </c>
      <c r="O54" s="11" t="str">
        <f t="shared" si="4"/>
        <v>Fail</v>
      </c>
    </row>
    <row r="55" spans="11:15">
      <c r="K55" s="11">
        <f t="shared" si="0"/>
        <v>0</v>
      </c>
      <c r="L55" s="11" t="str">
        <f t="shared" si="1"/>
        <v/>
      </c>
      <c r="M55" s="11" t="str">
        <f t="shared" si="2"/>
        <v/>
      </c>
      <c r="N55" s="11" t="str">
        <f t="shared" si="3"/>
        <v/>
      </c>
      <c r="O55" s="11" t="str">
        <f t="shared" si="4"/>
        <v>Fail</v>
      </c>
    </row>
    <row r="56" spans="11:15">
      <c r="K56" s="11">
        <f t="shared" si="0"/>
        <v>0</v>
      </c>
      <c r="L56" s="11" t="str">
        <f t="shared" si="1"/>
        <v/>
      </c>
      <c r="M56" s="11" t="str">
        <f t="shared" si="2"/>
        <v/>
      </c>
      <c r="N56" s="11" t="str">
        <f t="shared" si="3"/>
        <v/>
      </c>
      <c r="O56" s="11" t="str">
        <f t="shared" si="4"/>
        <v>Fail</v>
      </c>
    </row>
    <row r="57" spans="11:15">
      <c r="K57" s="11">
        <f t="shared" si="0"/>
        <v>0</v>
      </c>
      <c r="L57" s="11" t="str">
        <f t="shared" si="1"/>
        <v/>
      </c>
      <c r="M57" s="11" t="str">
        <f t="shared" si="2"/>
        <v/>
      </c>
      <c r="N57" s="11" t="str">
        <f t="shared" si="3"/>
        <v/>
      </c>
      <c r="O57" s="11" t="str">
        <f t="shared" si="4"/>
        <v>Fail</v>
      </c>
    </row>
    <row r="58" spans="11:15">
      <c r="K58" s="11">
        <f t="shared" si="0"/>
        <v>0</v>
      </c>
      <c r="L58" s="11" t="str">
        <f t="shared" si="1"/>
        <v/>
      </c>
      <c r="M58" s="11" t="str">
        <f t="shared" si="2"/>
        <v/>
      </c>
      <c r="N58" s="11" t="str">
        <f t="shared" si="3"/>
        <v/>
      </c>
      <c r="O58" s="11" t="str">
        <f t="shared" si="4"/>
        <v>Fail</v>
      </c>
    </row>
    <row r="59" spans="11:15">
      <c r="K59" s="11">
        <f t="shared" si="0"/>
        <v>0</v>
      </c>
      <c r="L59" s="11" t="str">
        <f t="shared" si="1"/>
        <v/>
      </c>
      <c r="M59" s="11" t="str">
        <f t="shared" si="2"/>
        <v/>
      </c>
      <c r="N59" s="11" t="str">
        <f t="shared" si="3"/>
        <v/>
      </c>
      <c r="O59" s="11" t="str">
        <f t="shared" si="4"/>
        <v>Fail</v>
      </c>
    </row>
    <row r="60" spans="11:15">
      <c r="K60" s="11">
        <f t="shared" si="0"/>
        <v>0</v>
      </c>
      <c r="L60" s="11" t="str">
        <f t="shared" si="1"/>
        <v/>
      </c>
      <c r="M60" s="11" t="str">
        <f t="shared" si="2"/>
        <v/>
      </c>
      <c r="N60" s="11" t="str">
        <f t="shared" si="3"/>
        <v/>
      </c>
      <c r="O60" s="11" t="str">
        <f t="shared" si="4"/>
        <v>Fail</v>
      </c>
    </row>
    <row r="61" spans="11:15">
      <c r="K61" s="11">
        <f t="shared" si="0"/>
        <v>0</v>
      </c>
      <c r="L61" s="11" t="str">
        <f t="shared" si="1"/>
        <v/>
      </c>
      <c r="M61" s="11" t="str">
        <f t="shared" si="2"/>
        <v/>
      </c>
      <c r="N61" s="11" t="str">
        <f t="shared" si="3"/>
        <v/>
      </c>
      <c r="O61" s="11" t="str">
        <f t="shared" si="4"/>
        <v>Fail</v>
      </c>
    </row>
    <row r="62" spans="11:15">
      <c r="K62" s="11">
        <f t="shared" si="0"/>
        <v>0</v>
      </c>
      <c r="L62" s="11" t="str">
        <f t="shared" si="1"/>
        <v/>
      </c>
      <c r="M62" s="11" t="str">
        <f t="shared" si="2"/>
        <v/>
      </c>
      <c r="N62" s="11" t="str">
        <f t="shared" si="3"/>
        <v/>
      </c>
      <c r="O62" s="11" t="str">
        <f t="shared" si="4"/>
        <v>Fail</v>
      </c>
    </row>
    <row r="63" spans="11:15">
      <c r="K63" s="11">
        <f t="shared" si="0"/>
        <v>0</v>
      </c>
      <c r="L63" s="11" t="str">
        <f t="shared" si="1"/>
        <v/>
      </c>
      <c r="M63" s="11" t="str">
        <f t="shared" si="2"/>
        <v/>
      </c>
      <c r="N63" s="11" t="str">
        <f t="shared" si="3"/>
        <v/>
      </c>
      <c r="O63" s="11" t="str">
        <f t="shared" si="4"/>
        <v>Fail</v>
      </c>
    </row>
    <row r="64" spans="11:15">
      <c r="K64" s="11">
        <f t="shared" si="0"/>
        <v>0</v>
      </c>
      <c r="L64" s="11" t="str">
        <f t="shared" si="1"/>
        <v/>
      </c>
      <c r="M64" s="11" t="str">
        <f t="shared" si="2"/>
        <v/>
      </c>
      <c r="N64" s="11" t="str">
        <f t="shared" si="3"/>
        <v/>
      </c>
      <c r="O64" s="11" t="str">
        <f t="shared" si="4"/>
        <v>Fail</v>
      </c>
    </row>
    <row r="65" spans="11:15">
      <c r="K65" s="11">
        <f t="shared" si="0"/>
        <v>0</v>
      </c>
      <c r="L65" s="11" t="str">
        <f t="shared" si="1"/>
        <v/>
      </c>
      <c r="M65" s="11" t="str">
        <f t="shared" si="2"/>
        <v/>
      </c>
      <c r="N65" s="11" t="str">
        <f t="shared" si="3"/>
        <v/>
      </c>
      <c r="O65" s="11" t="str">
        <f t="shared" si="4"/>
        <v>Fail</v>
      </c>
    </row>
    <row r="66" spans="11:15">
      <c r="K66" s="11">
        <f t="shared" si="0"/>
        <v>0</v>
      </c>
      <c r="L66" s="11" t="str">
        <f t="shared" si="1"/>
        <v/>
      </c>
      <c r="M66" s="11" t="str">
        <f t="shared" si="2"/>
        <v/>
      </c>
      <c r="N66" s="11" t="str">
        <f t="shared" si="3"/>
        <v/>
      </c>
      <c r="O66" s="11" t="str">
        <f t="shared" si="4"/>
        <v>Fail</v>
      </c>
    </row>
    <row r="67" spans="11:15">
      <c r="K67" s="11">
        <f t="shared" si="0"/>
        <v>0</v>
      </c>
      <c r="L67" s="11" t="str">
        <f t="shared" si="1"/>
        <v/>
      </c>
      <c r="M67" s="11" t="str">
        <f t="shared" si="2"/>
        <v/>
      </c>
      <c r="N67" s="11" t="str">
        <f t="shared" si="3"/>
        <v/>
      </c>
      <c r="O67" s="11" t="str">
        <f t="shared" si="4"/>
        <v>Fail</v>
      </c>
    </row>
    <row r="68" spans="11:15">
      <c r="K68" s="11">
        <f t="shared" si="0"/>
        <v>0</v>
      </c>
      <c r="L68" s="11" t="str">
        <f t="shared" si="1"/>
        <v/>
      </c>
      <c r="M68" s="11" t="str">
        <f t="shared" si="2"/>
        <v/>
      </c>
      <c r="N68" s="11" t="str">
        <f t="shared" si="3"/>
        <v/>
      </c>
      <c r="O68" s="11" t="str">
        <f t="shared" si="4"/>
        <v>Fail</v>
      </c>
    </row>
    <row r="69" spans="11:15">
      <c r="K69" s="11">
        <f t="shared" si="0"/>
        <v>0</v>
      </c>
      <c r="L69" s="11" t="str">
        <f t="shared" si="1"/>
        <v/>
      </c>
      <c r="M69" s="11" t="str">
        <f t="shared" si="2"/>
        <v/>
      </c>
      <c r="N69" s="11" t="str">
        <f t="shared" si="3"/>
        <v/>
      </c>
      <c r="O69" s="11" t="str">
        <f t="shared" si="4"/>
        <v>Fail</v>
      </c>
    </row>
    <row r="70" spans="11:15">
      <c r="K70" s="11">
        <f t="shared" si="0"/>
        <v>0</v>
      </c>
      <c r="L70" s="11" t="str">
        <f t="shared" si="1"/>
        <v/>
      </c>
      <c r="M70" s="11" t="str">
        <f t="shared" si="2"/>
        <v/>
      </c>
      <c r="N70" s="11" t="str">
        <f t="shared" si="3"/>
        <v/>
      </c>
      <c r="O70" s="11" t="str">
        <f t="shared" si="4"/>
        <v>Fail</v>
      </c>
    </row>
    <row r="71" spans="11:15">
      <c r="K71" s="11">
        <f t="shared" si="0"/>
        <v>0</v>
      </c>
      <c r="L71" s="11" t="str">
        <f t="shared" si="1"/>
        <v/>
      </c>
      <c r="M71" s="11" t="str">
        <f t="shared" si="2"/>
        <v/>
      </c>
      <c r="N71" s="11" t="str">
        <f t="shared" si="3"/>
        <v/>
      </c>
      <c r="O71" s="11" t="str">
        <f t="shared" si="4"/>
        <v>Fail</v>
      </c>
    </row>
    <row r="72" spans="11:15">
      <c r="K72" s="11">
        <f t="shared" si="0"/>
        <v>0</v>
      </c>
      <c r="L72" s="11" t="str">
        <f t="shared" si="1"/>
        <v/>
      </c>
      <c r="M72" s="11" t="str">
        <f t="shared" si="2"/>
        <v/>
      </c>
      <c r="N72" s="11" t="str">
        <f t="shared" si="3"/>
        <v/>
      </c>
      <c r="O72" s="11" t="str">
        <f t="shared" si="4"/>
        <v>Fail</v>
      </c>
    </row>
    <row r="73" spans="11:15">
      <c r="K73" s="11">
        <f t="shared" si="0"/>
        <v>0</v>
      </c>
      <c r="L73" s="11" t="str">
        <f t="shared" si="1"/>
        <v/>
      </c>
      <c r="M73" s="11" t="str">
        <f t="shared" si="2"/>
        <v/>
      </c>
      <c r="N73" s="11" t="str">
        <f t="shared" si="3"/>
        <v/>
      </c>
      <c r="O73" s="11" t="str">
        <f t="shared" si="4"/>
        <v>Fail</v>
      </c>
    </row>
    <row r="74" spans="11:15">
      <c r="K74" s="11">
        <f t="shared" ref="K74:K101" si="5">IF($I74="O",1,0)</f>
        <v>0</v>
      </c>
      <c r="L74" s="11" t="str">
        <f t="shared" ref="L74:L101" si="6">IF(C74="가군",K74*2,IF(C74="나군",K74*3,IF(C74="다군",K74*4,"")))</f>
        <v/>
      </c>
      <c r="M74" s="11" t="str">
        <f t="shared" ref="M74:M101" si="7">IF($I74="O",IF($L74=2,"가군",IF($L74=3,"나군",IF($L74=4,"다군",""))),"")</f>
        <v/>
      </c>
      <c r="N74" s="11" t="str">
        <f t="shared" ref="N74:N101" si="8">(IFERROR(SUBSTITUTE($H74,"%","")*100,""))</f>
        <v/>
      </c>
      <c r="O74" s="11" t="str">
        <f t="shared" ref="O74:O101" si="9">IF(0&lt;=$N74,IF($N74&lt;=100,"Pass","Fail"),"Fail")</f>
        <v>Fail</v>
      </c>
    </row>
    <row r="75" spans="11:15">
      <c r="K75" s="11">
        <f t="shared" si="5"/>
        <v>0</v>
      </c>
      <c r="L75" s="11" t="str">
        <f t="shared" si="6"/>
        <v/>
      </c>
      <c r="M75" s="11" t="str">
        <f t="shared" si="7"/>
        <v/>
      </c>
      <c r="N75" s="11" t="str">
        <f t="shared" si="8"/>
        <v/>
      </c>
      <c r="O75" s="11" t="str">
        <f t="shared" si="9"/>
        <v>Fail</v>
      </c>
    </row>
    <row r="76" spans="11:15">
      <c r="K76" s="11">
        <f t="shared" si="5"/>
        <v>0</v>
      </c>
      <c r="L76" s="11" t="str">
        <f t="shared" si="6"/>
        <v/>
      </c>
      <c r="M76" s="11" t="str">
        <f t="shared" si="7"/>
        <v/>
      </c>
      <c r="N76" s="11" t="str">
        <f t="shared" si="8"/>
        <v/>
      </c>
      <c r="O76" s="11" t="str">
        <f t="shared" si="9"/>
        <v>Fail</v>
      </c>
    </row>
    <row r="77" spans="11:15">
      <c r="K77" s="11">
        <f t="shared" si="5"/>
        <v>0</v>
      </c>
      <c r="L77" s="11" t="str">
        <f t="shared" si="6"/>
        <v/>
      </c>
      <c r="M77" s="11" t="str">
        <f t="shared" si="7"/>
        <v/>
      </c>
      <c r="N77" s="11" t="str">
        <f t="shared" si="8"/>
        <v/>
      </c>
      <c r="O77" s="11" t="str">
        <f t="shared" si="9"/>
        <v>Fail</v>
      </c>
    </row>
    <row r="78" spans="11:15">
      <c r="K78" s="11">
        <f t="shared" si="5"/>
        <v>0</v>
      </c>
      <c r="L78" s="11" t="str">
        <f t="shared" si="6"/>
        <v/>
      </c>
      <c r="M78" s="11" t="str">
        <f t="shared" si="7"/>
        <v/>
      </c>
      <c r="N78" s="11" t="str">
        <f t="shared" si="8"/>
        <v/>
      </c>
      <c r="O78" s="11" t="str">
        <f t="shared" si="9"/>
        <v>Fail</v>
      </c>
    </row>
    <row r="79" spans="11:15">
      <c r="K79" s="11">
        <f t="shared" si="5"/>
        <v>0</v>
      </c>
      <c r="L79" s="11" t="str">
        <f t="shared" si="6"/>
        <v/>
      </c>
      <c r="M79" s="11" t="str">
        <f t="shared" si="7"/>
        <v/>
      </c>
      <c r="N79" s="11" t="str">
        <f t="shared" si="8"/>
        <v/>
      </c>
      <c r="O79" s="11" t="str">
        <f t="shared" si="9"/>
        <v>Fail</v>
      </c>
    </row>
    <row r="80" spans="11:15">
      <c r="K80" s="11">
        <f t="shared" si="5"/>
        <v>0</v>
      </c>
      <c r="L80" s="11" t="str">
        <f t="shared" si="6"/>
        <v/>
      </c>
      <c r="M80" s="11" t="str">
        <f t="shared" si="7"/>
        <v/>
      </c>
      <c r="N80" s="11" t="str">
        <f t="shared" si="8"/>
        <v/>
      </c>
      <c r="O80" s="11" t="str">
        <f t="shared" si="9"/>
        <v>Fail</v>
      </c>
    </row>
    <row r="81" spans="11:15">
      <c r="K81" s="11">
        <f t="shared" si="5"/>
        <v>0</v>
      </c>
      <c r="L81" s="11" t="str">
        <f t="shared" si="6"/>
        <v/>
      </c>
      <c r="M81" s="11" t="str">
        <f t="shared" si="7"/>
        <v/>
      </c>
      <c r="N81" s="11" t="str">
        <f t="shared" si="8"/>
        <v/>
      </c>
      <c r="O81" s="11" t="str">
        <f t="shared" si="9"/>
        <v>Fail</v>
      </c>
    </row>
    <row r="82" spans="11:15">
      <c r="K82" s="11">
        <f t="shared" si="5"/>
        <v>0</v>
      </c>
      <c r="L82" s="11" t="str">
        <f t="shared" si="6"/>
        <v/>
      </c>
      <c r="M82" s="11" t="str">
        <f t="shared" si="7"/>
        <v/>
      </c>
      <c r="N82" s="11" t="str">
        <f t="shared" si="8"/>
        <v/>
      </c>
      <c r="O82" s="11" t="str">
        <f t="shared" si="9"/>
        <v>Fail</v>
      </c>
    </row>
    <row r="83" spans="11:15">
      <c r="K83" s="11">
        <f t="shared" si="5"/>
        <v>0</v>
      </c>
      <c r="L83" s="11" t="str">
        <f t="shared" si="6"/>
        <v/>
      </c>
      <c r="M83" s="11" t="str">
        <f t="shared" si="7"/>
        <v/>
      </c>
      <c r="N83" s="11" t="str">
        <f t="shared" si="8"/>
        <v/>
      </c>
      <c r="O83" s="11" t="str">
        <f t="shared" si="9"/>
        <v>Fail</v>
      </c>
    </row>
    <row r="84" spans="11:15">
      <c r="K84" s="11">
        <f t="shared" si="5"/>
        <v>0</v>
      </c>
      <c r="L84" s="11" t="str">
        <f t="shared" si="6"/>
        <v/>
      </c>
      <c r="M84" s="11" t="str">
        <f t="shared" si="7"/>
        <v/>
      </c>
      <c r="N84" s="11" t="str">
        <f t="shared" si="8"/>
        <v/>
      </c>
      <c r="O84" s="11" t="str">
        <f t="shared" si="9"/>
        <v>Fail</v>
      </c>
    </row>
    <row r="85" spans="11:15">
      <c r="K85" s="11">
        <f t="shared" si="5"/>
        <v>0</v>
      </c>
      <c r="L85" s="11" t="str">
        <f t="shared" si="6"/>
        <v/>
      </c>
      <c r="M85" s="11" t="str">
        <f t="shared" si="7"/>
        <v/>
      </c>
      <c r="N85" s="11" t="str">
        <f t="shared" si="8"/>
        <v/>
      </c>
      <c r="O85" s="11" t="str">
        <f t="shared" si="9"/>
        <v>Fail</v>
      </c>
    </row>
    <row r="86" spans="11:15">
      <c r="K86" s="11">
        <f t="shared" si="5"/>
        <v>0</v>
      </c>
      <c r="L86" s="11" t="str">
        <f t="shared" si="6"/>
        <v/>
      </c>
      <c r="M86" s="11" t="str">
        <f t="shared" si="7"/>
        <v/>
      </c>
      <c r="N86" s="11" t="str">
        <f t="shared" si="8"/>
        <v/>
      </c>
      <c r="O86" s="11" t="str">
        <f t="shared" si="9"/>
        <v>Fail</v>
      </c>
    </row>
    <row r="87" spans="11:15">
      <c r="K87" s="11">
        <f t="shared" si="5"/>
        <v>0</v>
      </c>
      <c r="L87" s="11" t="str">
        <f t="shared" si="6"/>
        <v/>
      </c>
      <c r="M87" s="11" t="str">
        <f t="shared" si="7"/>
        <v/>
      </c>
      <c r="N87" s="11" t="str">
        <f t="shared" si="8"/>
        <v/>
      </c>
      <c r="O87" s="11" t="str">
        <f t="shared" si="9"/>
        <v>Fail</v>
      </c>
    </row>
    <row r="88" spans="11:15">
      <c r="K88" s="11">
        <f t="shared" si="5"/>
        <v>0</v>
      </c>
      <c r="L88" s="11" t="str">
        <f t="shared" si="6"/>
        <v/>
      </c>
      <c r="M88" s="11" t="str">
        <f t="shared" si="7"/>
        <v/>
      </c>
      <c r="N88" s="11" t="str">
        <f t="shared" si="8"/>
        <v/>
      </c>
      <c r="O88" s="11" t="str">
        <f t="shared" si="9"/>
        <v>Fail</v>
      </c>
    </row>
    <row r="89" spans="11:15">
      <c r="K89" s="11">
        <f t="shared" si="5"/>
        <v>0</v>
      </c>
      <c r="L89" s="11" t="str">
        <f t="shared" si="6"/>
        <v/>
      </c>
      <c r="M89" s="11" t="str">
        <f t="shared" si="7"/>
        <v/>
      </c>
      <c r="N89" s="11" t="str">
        <f t="shared" si="8"/>
        <v/>
      </c>
      <c r="O89" s="11" t="str">
        <f t="shared" si="9"/>
        <v>Fail</v>
      </c>
    </row>
    <row r="90" spans="11:15">
      <c r="K90" s="11">
        <f t="shared" si="5"/>
        <v>0</v>
      </c>
      <c r="L90" s="11" t="str">
        <f t="shared" si="6"/>
        <v/>
      </c>
      <c r="M90" s="11" t="str">
        <f t="shared" si="7"/>
        <v/>
      </c>
      <c r="N90" s="11" t="str">
        <f t="shared" si="8"/>
        <v/>
      </c>
      <c r="O90" s="11" t="str">
        <f t="shared" si="9"/>
        <v>Fail</v>
      </c>
    </row>
    <row r="91" spans="11:15">
      <c r="K91" s="11">
        <f t="shared" si="5"/>
        <v>0</v>
      </c>
      <c r="L91" s="11" t="str">
        <f t="shared" si="6"/>
        <v/>
      </c>
      <c r="M91" s="11" t="str">
        <f t="shared" si="7"/>
        <v/>
      </c>
      <c r="N91" s="11" t="str">
        <f t="shared" si="8"/>
        <v/>
      </c>
      <c r="O91" s="11" t="str">
        <f t="shared" si="9"/>
        <v>Fail</v>
      </c>
    </row>
    <row r="92" spans="11:15">
      <c r="K92" s="11">
        <f t="shared" si="5"/>
        <v>0</v>
      </c>
      <c r="L92" s="11" t="str">
        <f t="shared" si="6"/>
        <v/>
      </c>
      <c r="M92" s="11" t="str">
        <f t="shared" si="7"/>
        <v/>
      </c>
      <c r="N92" s="11" t="str">
        <f t="shared" si="8"/>
        <v/>
      </c>
      <c r="O92" s="11" t="str">
        <f t="shared" si="9"/>
        <v>Fail</v>
      </c>
    </row>
    <row r="93" spans="11:15">
      <c r="K93" s="11">
        <f t="shared" si="5"/>
        <v>0</v>
      </c>
      <c r="L93" s="11" t="str">
        <f t="shared" si="6"/>
        <v/>
      </c>
      <c r="M93" s="11" t="str">
        <f t="shared" si="7"/>
        <v/>
      </c>
      <c r="N93" s="11" t="str">
        <f t="shared" si="8"/>
        <v/>
      </c>
      <c r="O93" s="11" t="str">
        <f t="shared" si="9"/>
        <v>Fail</v>
      </c>
    </row>
    <row r="94" spans="11:15">
      <c r="K94" s="11">
        <f t="shared" si="5"/>
        <v>0</v>
      </c>
      <c r="L94" s="11" t="str">
        <f t="shared" si="6"/>
        <v/>
      </c>
      <c r="M94" s="11" t="str">
        <f t="shared" si="7"/>
        <v/>
      </c>
      <c r="N94" s="11" t="str">
        <f t="shared" si="8"/>
        <v/>
      </c>
      <c r="O94" s="11" t="str">
        <f t="shared" si="9"/>
        <v>Fail</v>
      </c>
    </row>
    <row r="95" spans="11:15">
      <c r="K95" s="11">
        <f t="shared" si="5"/>
        <v>0</v>
      </c>
      <c r="L95" s="11" t="str">
        <f t="shared" si="6"/>
        <v/>
      </c>
      <c r="M95" s="11" t="str">
        <f t="shared" si="7"/>
        <v/>
      </c>
      <c r="N95" s="11" t="str">
        <f t="shared" si="8"/>
        <v/>
      </c>
      <c r="O95" s="11" t="str">
        <f t="shared" si="9"/>
        <v>Fail</v>
      </c>
    </row>
    <row r="96" spans="11:15">
      <c r="K96" s="11">
        <f t="shared" si="5"/>
        <v>0</v>
      </c>
      <c r="L96" s="11" t="str">
        <f t="shared" si="6"/>
        <v/>
      </c>
      <c r="M96" s="11" t="str">
        <f t="shared" si="7"/>
        <v/>
      </c>
      <c r="N96" s="11" t="str">
        <f t="shared" si="8"/>
        <v/>
      </c>
      <c r="O96" s="11" t="str">
        <f t="shared" si="9"/>
        <v>Fail</v>
      </c>
    </row>
    <row r="97" spans="3:15">
      <c r="K97" s="11">
        <f t="shared" si="5"/>
        <v>0</v>
      </c>
      <c r="L97" s="11" t="str">
        <f t="shared" si="6"/>
        <v/>
      </c>
      <c r="M97" s="11" t="str">
        <f t="shared" si="7"/>
        <v/>
      </c>
      <c r="N97" s="11" t="str">
        <f t="shared" si="8"/>
        <v/>
      </c>
      <c r="O97" s="11" t="str">
        <f t="shared" si="9"/>
        <v>Fail</v>
      </c>
    </row>
    <row r="98" spans="3:15">
      <c r="K98" s="11">
        <f t="shared" si="5"/>
        <v>0</v>
      </c>
      <c r="L98" s="11" t="str">
        <f t="shared" si="6"/>
        <v/>
      </c>
      <c r="M98" s="11" t="str">
        <f t="shared" si="7"/>
        <v/>
      </c>
      <c r="N98" s="11" t="str">
        <f t="shared" si="8"/>
        <v/>
      </c>
      <c r="O98" s="11" t="str">
        <f t="shared" si="9"/>
        <v>Fail</v>
      </c>
    </row>
    <row r="99" spans="3:15">
      <c r="K99" s="11">
        <f t="shared" si="5"/>
        <v>0</v>
      </c>
      <c r="L99" s="11" t="str">
        <f t="shared" si="6"/>
        <v/>
      </c>
      <c r="M99" s="11" t="str">
        <f t="shared" si="7"/>
        <v/>
      </c>
      <c r="N99" s="11" t="str">
        <f t="shared" si="8"/>
        <v/>
      </c>
      <c r="O99" s="11" t="str">
        <f t="shared" si="9"/>
        <v>Fail</v>
      </c>
    </row>
    <row r="100" spans="3:15">
      <c r="K100" s="11">
        <f t="shared" si="5"/>
        <v>0</v>
      </c>
      <c r="L100" s="11" t="str">
        <f t="shared" si="6"/>
        <v/>
      </c>
      <c r="M100" s="11" t="str">
        <f t="shared" si="7"/>
        <v/>
      </c>
      <c r="N100" s="11" t="str">
        <f t="shared" si="8"/>
        <v/>
      </c>
      <c r="O100" s="11" t="str">
        <f t="shared" si="9"/>
        <v>Fail</v>
      </c>
    </row>
    <row r="101" spans="3:15">
      <c r="K101" s="11">
        <f t="shared" si="5"/>
        <v>0</v>
      </c>
      <c r="L101" s="11" t="str">
        <f t="shared" si="6"/>
        <v/>
      </c>
      <c r="M101" s="11" t="str">
        <f t="shared" si="7"/>
        <v/>
      </c>
      <c r="N101" s="11" t="str">
        <f t="shared" si="8"/>
        <v/>
      </c>
      <c r="O101" s="11" t="str">
        <f t="shared" si="9"/>
        <v>Fail</v>
      </c>
    </row>
    <row r="102" spans="3:15" ht="40" customHeight="1">
      <c r="C102" s="13" t="s">
        <v>11</v>
      </c>
      <c r="D102" s="14"/>
      <c r="E102" s="14"/>
      <c r="F102" s="14"/>
      <c r="G102" s="14"/>
      <c r="H102" s="14"/>
      <c r="I102" s="14"/>
    </row>
  </sheetData>
  <mergeCells count="7">
    <mergeCell ref="S3:V4"/>
    <mergeCell ref="C3:F3"/>
    <mergeCell ref="H3:I3"/>
    <mergeCell ref="C102:I102"/>
    <mergeCell ref="L7:P7"/>
    <mergeCell ref="C4:F4"/>
    <mergeCell ref="H4:I4"/>
  </mergeCells>
  <phoneticPr fontId="1" type="noConversion"/>
  <conditionalFormatting sqref="Q4 N4">
    <cfRule type="cellIs" dxfId="8" priority="3" operator="equal">
      <formula>1</formula>
    </cfRule>
  </conditionalFormatting>
  <conditionalFormatting sqref="P4:Q4">
    <cfRule type="containsBlanks" dxfId="7" priority="1">
      <formula>LEN(TRIM(P4))=0</formula>
    </cfRule>
    <cfRule type="cellIs" dxfId="6" priority="2" operator="between">
      <formula>1</formula>
      <formula>10000</formula>
    </cfRule>
    <cfRule type="cellIs" dxfId="5" priority="4" operator="between">
      <formula>0.2</formula>
      <formula>1</formula>
    </cfRule>
    <cfRule type="cellIs" dxfId="4" priority="5" operator="between">
      <formula>-0.2</formula>
      <formula>0.2</formula>
    </cfRule>
    <cfRule type="cellIs" dxfId="3" priority="6" operator="between">
      <formula>-0.5</formula>
      <formula>-0.2</formula>
    </cfRule>
    <cfRule type="cellIs" dxfId="2" priority="7" operator="between">
      <formula>-0.5</formula>
      <formula>-10000</formula>
    </cfRule>
  </conditionalFormatting>
  <conditionalFormatting sqref="O4">
    <cfRule type="containsBlanks" dxfId="1" priority="8">
      <formula>LEN(TRIM(O4))=0</formula>
    </cfRule>
    <cfRule type="cellIs" dxfId="0" priority="9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2022-09-01T21:38:47Z</dcterms:created>
  <dcterms:modified xsi:type="dcterms:W3CDTF">2022-09-05T07:32:02Z</dcterms:modified>
</cp:coreProperties>
</file>