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D:\Neeraj Project\TDS excel template\FINAL TEMPLATES FOR SOFTWARE\Blank for Software-050625\"/>
    </mc:Choice>
  </mc:AlternateContent>
  <xr:revisionPtr revIDLastSave="0" documentId="13_ncr:1_{57244F0C-0CD7-445E-9CA0-51C3CD6D68DC}" xr6:coauthVersionLast="47" xr6:coauthVersionMax="47" xr10:uidLastSave="{00000000-0000-0000-0000-000000000000}"/>
  <bookViews>
    <workbookView xWindow="-108" yWindow="-108" windowWidth="23256" windowHeight="12456" tabRatio="685" activeTab="4" xr2:uid="{00000000-000D-0000-FFFF-FFFF00000000}"/>
  </bookViews>
  <sheets>
    <sheet name="Company Details" sheetId="8" r:id="rId1"/>
    <sheet name="Challan Details" sheetId="7" r:id="rId2"/>
    <sheet name="Employee Details" sheetId="6" r:id="rId3"/>
    <sheet name="Salary Details" sheetId="12" r:id="rId4"/>
    <sheet name="Perks Details" sheetId="16" r:id="rId5"/>
    <sheet name="Validations Challan" sheetId="9" state="hidden" r:id="rId6"/>
    <sheet name="Validations Employee" sheetId="11" state="hidden" r:id="rId7"/>
    <sheet name="Minor Head" sheetId="10" state="hidden" r:id="rId8"/>
    <sheet name="Section" sheetId="5" state="hidden" r:id="rId9"/>
    <sheet name="Reasons" sheetId="3" state="hidden" r:id="rId10"/>
    <sheet name="Read me" sheetId="2" state="hidden" r:id="rId11"/>
    <sheet name="Validations Annx II" sheetId="13" state="hidden" r:id="rId12"/>
    <sheet name="Validations Annx III" sheetId="14" state="hidden" r:id="rId13"/>
    <sheet name="115BAC - Read Me" sheetId="15" state="hidden" r:id="rId14"/>
  </sheets>
  <definedNames>
    <definedName name="_xlnm._FilterDatabase" localSheetId="11" hidden="1">'Validations Annx II'!$A$4:$H$92</definedName>
    <definedName name="_xlnm._FilterDatabase" localSheetId="5" hidden="1">'Validations Challan'!$B$2:$H$43</definedName>
    <definedName name="_xlnm._FilterDatabase" localSheetId="6" hidden="1">'Validations Employee'!$B$2:$H$56</definedName>
    <definedName name="_xlnm.Print_Area" localSheetId="0">'Company Details'!$A$1:$E$4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R10" i="16" l="1"/>
  <c r="AQ10" i="16"/>
  <c r="AR9" i="16"/>
  <c r="AQ9" i="16"/>
  <c r="AR8" i="16"/>
  <c r="AQ8" i="16"/>
  <c r="AR7" i="16"/>
  <c r="AQ7" i="16"/>
  <c r="AR6" i="16"/>
  <c r="AQ6" i="16"/>
  <c r="AR5" i="16"/>
  <c r="AQ5" i="16"/>
  <c r="AR4" i="16"/>
  <c r="AQ4" i="16"/>
  <c r="AR3" i="16"/>
  <c r="AQ3" i="16"/>
  <c r="H4" i="7"/>
  <c r="H3" i="7"/>
  <c r="H2" i="7"/>
  <c r="CZ10" i="12" l="1"/>
  <c r="CZ9" i="12"/>
  <c r="CZ8" i="12"/>
  <c r="CZ7" i="12"/>
  <c r="CZ6" i="12"/>
  <c r="CZ5" i="12"/>
  <c r="CZ4" i="12"/>
  <c r="BR10" i="12" l="1"/>
  <c r="BR9" i="12"/>
  <c r="BR8" i="12"/>
  <c r="BT8" i="12" s="1"/>
  <c r="BY8" i="12" s="1"/>
  <c r="BR7" i="12"/>
  <c r="BR6" i="12"/>
  <c r="BR5" i="12"/>
  <c r="BR4" i="12"/>
  <c r="BT4" i="12" s="1"/>
  <c r="BY4" i="12" s="1"/>
  <c r="A53" i="14"/>
  <c r="A54" i="14" s="1"/>
  <c r="A55" i="14" s="1"/>
  <c r="A56" i="14" s="1"/>
  <c r="A57" i="14" s="1"/>
  <c r="A40" i="14"/>
  <c r="A41" i="14" s="1"/>
  <c r="A42" i="14" s="1"/>
  <c r="A43" i="14" s="1"/>
  <c r="A44" i="14" s="1"/>
  <c r="A45" i="14" s="1"/>
  <c r="A6" i="14"/>
  <c r="A7" i="14" s="1"/>
  <c r="A8" i="14" s="1"/>
  <c r="A9" i="14" s="1"/>
  <c r="A10" i="14" s="1"/>
  <c r="A11" i="14" s="1"/>
  <c r="A12" i="14" s="1"/>
  <c r="A13" i="14" s="1"/>
  <c r="A14" i="14" s="1"/>
  <c r="A15" i="14" s="1"/>
  <c r="A16" i="14" s="1"/>
  <c r="A17" i="14" s="1"/>
  <c r="A18" i="14" s="1"/>
  <c r="A19" i="14" s="1"/>
  <c r="A20" i="14" s="1"/>
  <c r="A21" i="14" s="1"/>
  <c r="A22" i="14" s="1"/>
  <c r="A23" i="14" s="1"/>
  <c r="A24" i="14" s="1"/>
  <c r="A25" i="14" s="1"/>
  <c r="A26" i="14" s="1"/>
  <c r="A27" i="14" s="1"/>
  <c r="A28" i="14" s="1"/>
  <c r="A29" i="14" s="1"/>
  <c r="A30" i="14" s="1"/>
  <c r="A31" i="14" s="1"/>
  <c r="A113" i="13"/>
  <c r="A114" i="13" s="1"/>
  <c r="A115" i="13" s="1"/>
  <c r="A116" i="13" s="1"/>
  <c r="A117" i="13" s="1"/>
  <c r="A118" i="13" s="1"/>
  <c r="A100" i="13"/>
  <c r="A101" i="13" s="1"/>
  <c r="A102" i="13" s="1"/>
  <c r="A103" i="13" s="1"/>
  <c r="A104" i="13" s="1"/>
  <c r="A105" i="13" s="1"/>
  <c r="A74" i="13"/>
  <c r="A75" i="13" s="1"/>
  <c r="A76" i="13" s="1"/>
  <c r="A77" i="13" s="1"/>
  <c r="A78" i="13" s="1"/>
  <c r="A79" i="13" s="1"/>
  <c r="A80" i="13" s="1"/>
  <c r="A81" i="13" s="1"/>
  <c r="A82" i="13" s="1"/>
  <c r="A36" i="13"/>
  <c r="A37" i="13" s="1"/>
  <c r="A38" i="13" s="1"/>
  <c r="A39" i="13" s="1"/>
  <c r="A40" i="13" s="1"/>
  <c r="A41" i="13" s="1"/>
  <c r="A42" i="13" s="1"/>
  <c r="A43" i="13" s="1"/>
  <c r="A44" i="13" s="1"/>
  <c r="A45" i="13" s="1"/>
  <c r="A46" i="13" s="1"/>
  <c r="A47" i="13" s="1"/>
  <c r="A48" i="13" s="1"/>
  <c r="A49" i="13" s="1"/>
  <c r="A50" i="13" s="1"/>
  <c r="A51" i="13" s="1"/>
  <c r="A52" i="13" s="1"/>
  <c r="A53" i="13" s="1"/>
  <c r="A54" i="13" s="1"/>
  <c r="A55" i="13" s="1"/>
  <c r="A56" i="13" s="1"/>
  <c r="A57" i="13" s="1"/>
  <c r="A58" i="13" s="1"/>
  <c r="A59" i="13" s="1"/>
  <c r="A60" i="13" s="1"/>
  <c r="A61" i="13" s="1"/>
  <c r="A62" i="13" s="1"/>
  <c r="A63" i="13" s="1"/>
  <c r="A64" i="13" s="1"/>
  <c r="A65" i="13" s="1"/>
  <c r="A66" i="13" s="1"/>
  <c r="A67" i="13" s="1"/>
  <c r="A68" i="13" s="1"/>
  <c r="A69" i="13" s="1"/>
  <c r="A6" i="13"/>
  <c r="A7" i="13" s="1"/>
  <c r="A8" i="13" s="1"/>
  <c r="A9" i="13" s="1"/>
  <c r="A10" i="13" s="1"/>
  <c r="A11" i="13" s="1"/>
  <c r="A12" i="13" s="1"/>
  <c r="A13" i="13" s="1"/>
  <c r="A14" i="13" s="1"/>
  <c r="A15" i="13" s="1"/>
  <c r="A16" i="13" s="1"/>
  <c r="A17" i="13" s="1"/>
  <c r="A18" i="13" s="1"/>
  <c r="A19" i="13" s="1"/>
  <c r="A20" i="13" s="1"/>
  <c r="A21" i="13" s="1"/>
  <c r="A22" i="13" s="1"/>
  <c r="A23" i="13" s="1"/>
  <c r="A24" i="13" s="1"/>
  <c r="A25" i="13" s="1"/>
  <c r="A26" i="13" s="1"/>
  <c r="A27" i="13" s="1"/>
  <c r="A28" i="13" s="1"/>
  <c r="A29" i="13" s="1"/>
  <c r="A30" i="13" s="1"/>
  <c r="A31" i="13" s="1"/>
  <c r="A32" i="13" s="1"/>
  <c r="A33" i="13" s="1"/>
  <c r="A34" i="13" s="1"/>
  <c r="BX10" i="12"/>
  <c r="BT10" i="12"/>
  <c r="BY10" i="12" s="1"/>
  <c r="BO10" i="12"/>
  <c r="AM10" i="12"/>
  <c r="BI10" i="12" s="1"/>
  <c r="AB10" i="12"/>
  <c r="W10" i="12"/>
  <c r="O10" i="12"/>
  <c r="AC10" i="12" s="1"/>
  <c r="AF10" i="12" s="1"/>
  <c r="BJ10" i="12" s="1"/>
  <c r="M10" i="12"/>
  <c r="BX9" i="12"/>
  <c r="BT9" i="12"/>
  <c r="BY9" i="12" s="1"/>
  <c r="BO9" i="12"/>
  <c r="AM9" i="12"/>
  <c r="BI9" i="12" s="1"/>
  <c r="AB9" i="12"/>
  <c r="W9" i="12"/>
  <c r="M9" i="12"/>
  <c r="O9" i="12" s="1"/>
  <c r="AC9" i="12" s="1"/>
  <c r="AF9" i="12" s="1"/>
  <c r="BJ9" i="12" s="1"/>
  <c r="BX8" i="12"/>
  <c r="BO8" i="12"/>
  <c r="AM8" i="12"/>
  <c r="BI8" i="12" s="1"/>
  <c r="AB8" i="12"/>
  <c r="W8" i="12"/>
  <c r="M8" i="12"/>
  <c r="O8" i="12" s="1"/>
  <c r="AC8" i="12" s="1"/>
  <c r="AF8" i="12" s="1"/>
  <c r="BJ8" i="12" s="1"/>
  <c r="BX7" i="12"/>
  <c r="BT7" i="12"/>
  <c r="BY7" i="12" s="1"/>
  <c r="BO7" i="12"/>
  <c r="AM7" i="12"/>
  <c r="BI7" i="12" s="1"/>
  <c r="AB7" i="12"/>
  <c r="W7" i="12"/>
  <c r="M7" i="12"/>
  <c r="O7" i="12" s="1"/>
  <c r="AC7" i="12" s="1"/>
  <c r="AF7" i="12" s="1"/>
  <c r="BX6" i="12"/>
  <c r="BT6" i="12"/>
  <c r="BY6" i="12" s="1"/>
  <c r="BO6" i="12"/>
  <c r="AM6" i="12"/>
  <c r="BI6" i="12" s="1"/>
  <c r="AB6" i="12"/>
  <c r="W6" i="12"/>
  <c r="M6" i="12"/>
  <c r="O6" i="12" s="1"/>
  <c r="AC6" i="12" s="1"/>
  <c r="AF6" i="12" s="1"/>
  <c r="BX5" i="12"/>
  <c r="BT5" i="12"/>
  <c r="BY5" i="12" s="1"/>
  <c r="BO5" i="12"/>
  <c r="AM5" i="12"/>
  <c r="BI5" i="12" s="1"/>
  <c r="AB5" i="12"/>
  <c r="W5" i="12"/>
  <c r="M5" i="12"/>
  <c r="O5" i="12" s="1"/>
  <c r="AC5" i="12" s="1"/>
  <c r="AF5" i="12" s="1"/>
  <c r="BJ5" i="12" s="1"/>
  <c r="BX4" i="12"/>
  <c r="BO4" i="12"/>
  <c r="AM4" i="12"/>
  <c r="BI4" i="12" s="1"/>
  <c r="AB4" i="12"/>
  <c r="W4" i="12"/>
  <c r="M4" i="12"/>
  <c r="O4" i="12" s="1"/>
  <c r="AC4" i="12" s="1"/>
  <c r="AF4" i="12" s="1"/>
  <c r="BJ4" i="12" s="1"/>
  <c r="O2" i="7" a="1"/>
  <c r="O2" i="7" s="1"/>
  <c r="BJ7" i="12" l="1"/>
  <c r="BJ6" i="12"/>
  <c r="B4" i="11"/>
  <c r="B5" i="11" s="1"/>
  <c r="B6" i="11" s="1"/>
  <c r="B7" i="11" s="1"/>
  <c r="B8" i="11" s="1"/>
  <c r="B9" i="11" s="1"/>
  <c r="B10" i="11" s="1"/>
  <c r="B11" i="11" s="1"/>
  <c r="B12" i="11" s="1"/>
  <c r="B13" i="11" s="1"/>
  <c r="B14" i="11" s="1"/>
  <c r="B15" i="11" s="1"/>
  <c r="B16" i="11" s="1"/>
  <c r="B17" i="11" s="1"/>
  <c r="B18" i="11" s="1"/>
  <c r="B19" i="11" s="1"/>
  <c r="B20" i="11" s="1"/>
  <c r="B21" i="11" s="1"/>
  <c r="B22" i="11" s="1"/>
  <c r="B23" i="11" s="1"/>
  <c r="B24" i="11" s="1"/>
  <c r="B25" i="11" s="1"/>
  <c r="B26" i="11" s="1"/>
  <c r="B27" i="11" s="1"/>
  <c r="B28" i="11" s="1"/>
  <c r="B29" i="11" s="1"/>
  <c r="B30" i="11" s="1"/>
  <c r="B31" i="11" s="1"/>
  <c r="B32" i="11" s="1"/>
  <c r="B33" i="11" s="1"/>
  <c r="B34" i="11" s="1"/>
  <c r="B35" i="11" s="1"/>
  <c r="B36" i="11" s="1"/>
  <c r="B37" i="11" s="1"/>
  <c r="B38" i="11" s="1"/>
  <c r="B39" i="11" s="1"/>
  <c r="B4" i="9"/>
  <c r="B5" i="9" s="1"/>
  <c r="B6" i="9" s="1"/>
  <c r="B7" i="9" s="1"/>
  <c r="B8" i="9" s="1"/>
  <c r="B9" i="9" s="1"/>
  <c r="B10" i="9" s="1"/>
  <c r="B11" i="9" s="1"/>
  <c r="B12" i="9" s="1"/>
  <c r="B13" i="9" s="1"/>
  <c r="B14" i="9" s="1"/>
  <c r="B15" i="9" s="1"/>
  <c r="B16" i="9" s="1"/>
  <c r="B17" i="9" s="1"/>
  <c r="B18" i="9" s="1"/>
  <c r="B19" i="9" s="1"/>
  <c r="B20" i="9" s="1"/>
  <c r="B21" i="9" s="1"/>
  <c r="B22" i="9" s="1"/>
  <c r="B23" i="9" s="1"/>
  <c r="B24" i="9" s="1"/>
  <c r="B25" i="9" s="1"/>
  <c r="B26" i="9" s="1"/>
  <c r="B27" i="9" s="1"/>
  <c r="B28" i="9" s="1"/>
  <c r="B29" i="9" s="1"/>
  <c r="B30" i="9" s="1"/>
  <c r="B31" i="9" s="1"/>
  <c r="B32" i="9" s="1"/>
  <c r="B33" i="9" s="1"/>
  <c r="B34" i="9" s="1"/>
  <c r="B35" i="9" s="1"/>
  <c r="B36" i="9" s="1"/>
  <c r="B37" i="9" s="1"/>
  <c r="B38" i="9" s="1"/>
  <c r="B39" i="9" s="1"/>
  <c r="B40" i="9" s="1"/>
  <c r="B41" i="9" s="1"/>
  <c r="B42" i="9" s="1"/>
  <c r="B43"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15" authorId="0" shapeId="0" xr:uid="{524ABCCB-6804-4125-9148-246DD0963265}">
      <text>
        <r>
          <rPr>
            <b/>
            <sz val="9"/>
            <color indexed="81"/>
            <rFont val="Tahoma"/>
            <family val="2"/>
          </rPr>
          <t>Gross total = sec 16(ii)+sec16(iii)+sec16(ia)</t>
        </r>
        <r>
          <rPr>
            <sz val="9"/>
            <color indexed="81"/>
            <rFont val="Tahoma"/>
            <family val="2"/>
          </rPr>
          <t xml:space="preserve">
</t>
        </r>
      </text>
    </comment>
    <comment ref="B19" authorId="0" shapeId="0" xr:uid="{614319F8-CAAE-43ED-94EC-8AC1D45D37FF}">
      <text>
        <r>
          <rPr>
            <b/>
            <sz val="9"/>
            <color indexed="81"/>
            <rFont val="Tahoma"/>
            <family val="2"/>
          </rPr>
          <t>Total deduction =80c + 80ccc +80 ccd(1)
Note : Maximum value 1,50,000/-</t>
        </r>
        <r>
          <rPr>
            <sz val="9"/>
            <color indexed="81"/>
            <rFont val="Tahoma"/>
            <family val="2"/>
          </rPr>
          <t xml:space="preserve">
</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<sst xmlns="http://schemas.openxmlformats.org/spreadsheetml/2006/main" count="1539" uniqueCount="748">
  <si>
    <t>Light yellow Color in header, should be Mandatory</t>
  </si>
  <si>
    <t>Light Green Color in header, Optional</t>
  </si>
  <si>
    <t>ERROR Color in Excel format</t>
  </si>
  <si>
    <t>Color</t>
  </si>
  <si>
    <t>Message</t>
  </si>
  <si>
    <t>Duplication (It should be unique)</t>
  </si>
  <si>
    <t>Error in data length</t>
  </si>
  <si>
    <t>Only numeric data allowed</t>
  </si>
  <si>
    <t>Invalid Data</t>
  </si>
  <si>
    <t>Missing Data</t>
  </si>
  <si>
    <t>Invalid Format</t>
  </si>
  <si>
    <t>A</t>
  </si>
  <si>
    <t>B</t>
  </si>
  <si>
    <t>C</t>
  </si>
  <si>
    <t>M</t>
  </si>
  <si>
    <t>O</t>
  </si>
  <si>
    <t>Section</t>
  </si>
  <si>
    <t>Surcharge</t>
  </si>
  <si>
    <t>Provide TAN information for the data import</t>
  </si>
  <si>
    <t>COMPANY TAN</t>
  </si>
  <si>
    <t>COMPANY PAN</t>
  </si>
  <si>
    <t>COMPANY NAME</t>
  </si>
  <si>
    <t>Line Number</t>
  </si>
  <si>
    <t>INTEGER</t>
  </si>
  <si>
    <t>Running sequence number for each line in the file</t>
  </si>
  <si>
    <t>Record Type</t>
  </si>
  <si>
    <t>CHAR</t>
  </si>
  <si>
    <t>Batch Number</t>
  </si>
  <si>
    <t>Count of Deductee / Party Records</t>
  </si>
  <si>
    <t>NIL Challan Indicator</t>
  </si>
  <si>
    <t xml:space="preserve">CHAR </t>
  </si>
  <si>
    <t>Value should be "N". In cases where no tax has been deposited in bank, value should be "Y" (applicable in case of NIL return)</t>
  </si>
  <si>
    <t>NA</t>
  </si>
  <si>
    <t>No value should be specified</t>
  </si>
  <si>
    <t>Filler 3</t>
  </si>
  <si>
    <t>Filler 4</t>
  </si>
  <si>
    <t>Filler 5</t>
  </si>
  <si>
    <t>1) Applicable only in case of a Government deductor/collector where TDS/TCS has been deposited by Book entry.
2) Quote the five digit DDO serial number provided by Accounts Officer (AO)
2) No value should be present in this column in case of a NIL Statement  (value in field "NIL Challan Indicator" field is "Y")</t>
  </si>
  <si>
    <t>Last Bank-Branch Code/ Form 24G Receipt Number ( Used for Verification) (Not applicable)</t>
  </si>
  <si>
    <t>Bank-Branch Code/ Form 24G Receipt Number</t>
  </si>
  <si>
    <t xml:space="preserve">In case TDS deposited by 
1) Challan:BSR Code of the receiving branch
2) Transfer voucher: Quote seven digit receipt number provided by AO. Applicable for govt. deductor/ collector where TDS is deposited by book entry. 
3) No value to be quoted in case of Nil Statement (value in field "NIL Challan Indicator" field is "Y"). </t>
  </si>
  <si>
    <r>
      <t>Date of 'Bank Challan / Transfer Voucher'</t>
    </r>
    <r>
      <rPr>
        <b/>
        <sz val="10"/>
        <rFont val="Arial"/>
        <family val="2"/>
      </rPr>
      <t/>
    </r>
  </si>
  <si>
    <t>DATE</t>
  </si>
  <si>
    <t>Filler 6</t>
  </si>
  <si>
    <t>Filler 7</t>
  </si>
  <si>
    <t>Mention section code as per Annexure 2. Applicable for the statements upto FY 2012-13. No value to be provided for the statements from FY 2013-14 onwards.</t>
  </si>
  <si>
    <t>Mention the amount of "Income Tax" out of the 'Total tax deposited' through Challan. No fractional portion is allowed in this field (value should be integer) , I.e. value "1000.50" will not be allowed, whereas value "1000.00" will be considered to be valid value.</t>
  </si>
  <si>
    <t>Mention the amount of "Surcharge" out of the 'Total tax deposited' through Challan. No fractional portion is allowed in this field (value should be integer) , I.e. value "1000.50" will not be allowed, whereas value "1000.00" will be considered to be valid value.</t>
  </si>
  <si>
    <t>Mention the amount of "Education Cess" out of the 'Total tax deposited' through Challan. No fractional portion is allowed in this field (value should be integer) , I.e. value "1000.50" will not be allowed, whereas value "1000.00" will be considered to be valid value.</t>
  </si>
  <si>
    <t>Mention the amount of "Interest" out of the 'Total tax deposited' through Challan. No fractional portion is allowed in this field (value should be integer) , I.e. value "1000.50" will not be allowed, whereas value "1000.00" will be considered to be valid value.</t>
  </si>
  <si>
    <t>Mention the amount of "Other Amount" out of the 'Total tax deposited' through Challan. No fractional portion is allowed in this field (value should be integer) , I.e. value "1000.50" will not be allowed, whereas value "1000.00" will be considered to be valid value.</t>
  </si>
  <si>
    <t>Total of Deposit Amount as per Challan/Transfer Voucher Number  (  'Oltas TDS/ TCS -Income Tax ' +  'Oltas TDS / TCS  -Surcharge ' +  'Oltas TDS/ TCS - Cess'  +  Oltas TDS/ TCS - Interest Amount + Fee + Oltas TDS/ TCS - Others (amount)</t>
  </si>
  <si>
    <r>
      <t xml:space="preserve">Mention the amount of 'Total tax deposited' through Challan. No fractional portion is allowed in this field (value should be integer) , I.e. value "1000.50" will not be allowed, whereas value "1000.00" will be considered to be valid value. Value in this field should be equal to total of values in fields with field nos. 22, 23, 24, 25, 39 and 26
</t>
    </r>
    <r>
      <rPr>
        <b/>
        <sz val="11"/>
        <rFont val="Arial"/>
        <family val="2"/>
      </rPr>
      <t>In case of challan</t>
    </r>
    <r>
      <rPr>
        <sz val="11"/>
        <rFont val="Arial"/>
        <family val="2"/>
      </rPr>
      <t xml:space="preserve">, value in this field should be greater than or equal to:
Total tax deposited amount (field no. 19 of deductee details) + Interest amount (field no. 34 of challan details) + Others amount (field no. 35 of challan details) + Fee amount (field no. 39 of challan details)
</t>
    </r>
    <r>
      <rPr>
        <b/>
        <sz val="11"/>
        <rFont val="Arial"/>
        <family val="2"/>
      </rPr>
      <t>In case of transfer voucher (tax deposited by book entry)</t>
    </r>
    <r>
      <rPr>
        <sz val="11"/>
        <rFont val="Arial"/>
        <family val="2"/>
      </rPr>
      <t>, value in this field should be greater than or equal to
Total tax deposited amount (field no. 19 of deductee details).</t>
    </r>
  </si>
  <si>
    <t>DECIMAL</t>
  </si>
  <si>
    <t xml:space="preserve"> 'TDS / TCS -Income Tax '</t>
  </si>
  <si>
    <t>Total sum of field no. 14 (of the deductee details) for the respective Challan</t>
  </si>
  <si>
    <t xml:space="preserve"> 'TDS / TCS -Surcharge '</t>
  </si>
  <si>
    <t>Total sum of field no. 15 (of the deductee details) for the respective Challan.</t>
  </si>
  <si>
    <t>Total sum of field no. 16 (of the deductee details) for the respective Challan</t>
  </si>
  <si>
    <t>Total sum of field no. 17 (of the deductee details) for the respective Challan</t>
  </si>
  <si>
    <t>Statement Interest amount as per the respective deductee Annexure. Only integer values are allowed for this field. The value of 1000 should be represented as 1000.00 in this field. Mention value as provided n field no. 25.</t>
  </si>
  <si>
    <t>TDS / TCS - Others (amount)</t>
  </si>
  <si>
    <t>Statement Other amount as per the respective deductee Annexure. Only integer values are allowed for this field. The value of 1000 should be represented as 1000.00 in this field. Mention value as provided n field no. 26.</t>
  </si>
  <si>
    <t>Cheque / DD No. (if any)</t>
  </si>
  <si>
    <t>Applicable for the statements upto FY 2012-13. No value to be provided for the statements from FY 2013-14 onwards.</t>
  </si>
  <si>
    <t>By Book entry / Cash</t>
  </si>
  <si>
    <t>Remarks</t>
  </si>
  <si>
    <t>Fee</t>
  </si>
  <si>
    <t>Fee paid under section 234E for late filing of TDS statement.Mention the amount of "Late filing Fee" out of the total tax deposited deposited through Challan/ Transfer Voucher. No fractional portion is allowed in this field (value should be integer) , I.e. value "1000.50" will not be allowed, whereas value "1000.00" will be considered to be valid value. Value to be mentioned only for statements pertaining to FY 2012-13 onwards. If not applicable mention "0.00".</t>
  </si>
  <si>
    <t>Minor Head of Challan</t>
  </si>
  <si>
    <t>Sr. No.</t>
  </si>
  <si>
    <t xml:space="preserve">Field </t>
  </si>
  <si>
    <t>Data Type</t>
  </si>
  <si>
    <t>Size</t>
  </si>
  <si>
    <t>Annexure 7 - Minor head code</t>
  </si>
  <si>
    <t>Particulars</t>
  </si>
  <si>
    <t>Code</t>
  </si>
  <si>
    <t>TDS payable by taxpayer</t>
  </si>
  <si>
    <t>TDS regular assessment (Raised by I. T, Dept.)</t>
  </si>
  <si>
    <t>Running Sequence Number for each line in the file</t>
  </si>
  <si>
    <t>Value should be same as 'Batch Number' field in 'Batch Header' record</t>
  </si>
  <si>
    <t>Mode</t>
  </si>
  <si>
    <t xml:space="preserve">TDS / TCS -Surcharge  for the period </t>
  </si>
  <si>
    <t>Total Tax Deposited</t>
  </si>
  <si>
    <t>Date of tax deduction. Mandatory  if 'Total Income Tax Deducted at Source' is greater than Zero (0.00) . No value needs to be specified if 'Total Income Tax Deducted at Source' is Zero (0.00) . Date to be mentioned in DDMMYYYY format. Also, this date should not be less than the relevant quarter. E.g. If the statement is being prepared for Q2 of FY 2013-14, then date of deduction should be greater than or equal to 01/07/2013.</t>
  </si>
  <si>
    <t>If applicable quote value (code) as per Annexure 6 else no value to be provided.</t>
  </si>
  <si>
    <t>Remarks 2 (For future use)</t>
  </si>
  <si>
    <t>Remarks 3 (For future use)</t>
  </si>
  <si>
    <t>Section Code under which payment made</t>
  </si>
  <si>
    <t>Certificate number issued by the Assessing Officer u/s 197 for non-deduction/lower deduction.</t>
  </si>
  <si>
    <t>Filler 1</t>
  </si>
  <si>
    <t>Filler 2</t>
  </si>
  <si>
    <t>Filler 8</t>
  </si>
  <si>
    <t>Filler 14</t>
  </si>
  <si>
    <t>Filler 15</t>
  </si>
  <si>
    <t>Filler 16</t>
  </si>
  <si>
    <t>Filler 17</t>
  </si>
  <si>
    <t>Filler 18</t>
  </si>
  <si>
    <t>Whether PAN mandatory</t>
  </si>
  <si>
    <t>Yes</t>
  </si>
  <si>
    <t>No</t>
  </si>
  <si>
    <t>Section code to be used in the return</t>
  </si>
  <si>
    <t>Total Tax Deposited (307)</t>
  </si>
  <si>
    <t>Date on Tax Deposited (dd/mm/yyyy) (311)</t>
  </si>
  <si>
    <t>Challan Serial Reference (301)</t>
  </si>
  <si>
    <t>Payment/Credit Date (dd/mm/yyyy) (318)</t>
  </si>
  <si>
    <t>Total Tax Deposited (324)</t>
  </si>
  <si>
    <t>Payments made to employees other than Govt. employees</t>
  </si>
  <si>
    <t>194P</t>
  </si>
  <si>
    <t xml:space="preserve">3 digit Column Number as printed in the Existing Form 24Q </t>
  </si>
  <si>
    <t xml:space="preserve">M/O                  (Regular)        </t>
  </si>
  <si>
    <t xml:space="preserve">Value should be "CD" </t>
  </si>
  <si>
    <r>
      <t>Challan-Detail Record Number</t>
    </r>
    <r>
      <rPr>
        <b/>
        <sz val="9"/>
        <rFont val="Arial"/>
        <family val="2"/>
      </rPr>
      <t/>
    </r>
  </si>
  <si>
    <t>Running serial number for 'Challan Detail' records in a batch.  Should start with 1</t>
  </si>
  <si>
    <r>
      <t xml:space="preserve">Count of total number of 'Deductee Detail Records' within e-TDS statement, Value Should be  &gt;= 0, </t>
    </r>
    <r>
      <rPr>
        <sz val="10"/>
        <rFont val="Arial"/>
        <family val="2"/>
      </rPr>
      <t/>
    </r>
  </si>
  <si>
    <t>Challan Updation Indicator  (Not applicable)</t>
  </si>
  <si>
    <t>Filler 2  (Not applicable)</t>
  </si>
  <si>
    <t>Filler 3  (Not applicable)</t>
  </si>
  <si>
    <t>Filler 4  (Not applicable)</t>
  </si>
  <si>
    <t>Last Challan Serial No. ( Used for Verification)  (Not applicable)</t>
  </si>
  <si>
    <t>Not applicable to regular statement</t>
  </si>
  <si>
    <r>
      <t>Challan Serial No.</t>
    </r>
    <r>
      <rPr>
        <b/>
        <sz val="10"/>
        <rFont val="Arial"/>
        <family val="2"/>
      </rPr>
      <t/>
    </r>
  </si>
  <si>
    <t>Challan Number issued by Bank . Applicable to both Govt and Non Govt, Non-Nil statements.  No value to be provided if value in field "NIL Challan Indicator" is "Y". No value to be provided if tax deposited by book entry.</t>
  </si>
  <si>
    <t>Last DDO Serial No. of Form 24G ( Used for Verification)  (Not applicable)</t>
  </si>
  <si>
    <t>DDO Serial No. of Form No. 24G</t>
  </si>
  <si>
    <t>Last Date of 'Bank Challan / Transfer Voucher ( Used for Verification)  (Not applicable)</t>
  </si>
  <si>
    <t>Date of payment of tax to Govt. It can be any date on or after 1st April of immediate previous financial year for which the return is prepared. Value should be equal to last date of respective quarter if the value in field "NIL Challan Indicator" is "Y".</t>
  </si>
  <si>
    <t>Filler 5  (Not applicable)</t>
  </si>
  <si>
    <t>Filler 6  (Not applicable)</t>
  </si>
  <si>
    <r>
      <t xml:space="preserve"> 'Oltas  TDS / TCS -Income Tax '</t>
    </r>
    <r>
      <rPr>
        <b/>
        <sz val="9"/>
        <rFont val="Arial"/>
        <family val="2"/>
      </rPr>
      <t/>
    </r>
  </si>
  <si>
    <r>
      <t xml:space="preserve"> 'Oltas TDS / TCS  -Surcharge '</t>
    </r>
    <r>
      <rPr>
        <b/>
        <sz val="9"/>
        <rFont val="Arial"/>
        <family val="2"/>
      </rPr>
      <t/>
    </r>
  </si>
  <si>
    <r>
      <t xml:space="preserve"> 'Oltas TDS / TCS - Cess'</t>
    </r>
    <r>
      <rPr>
        <b/>
        <sz val="9"/>
        <rFont val="Arial"/>
        <family val="2"/>
      </rPr>
      <t/>
    </r>
  </si>
  <si>
    <r>
      <t>Oltas TDS / TCS - Interest Amount</t>
    </r>
    <r>
      <rPr>
        <b/>
        <sz val="9"/>
        <rFont val="Arial"/>
        <family val="2"/>
      </rPr>
      <t/>
    </r>
  </si>
  <si>
    <r>
      <t>Oltas TDS / TCS - Others (amount)</t>
    </r>
    <r>
      <rPr>
        <b/>
        <sz val="9"/>
        <rFont val="Arial"/>
        <family val="2"/>
      </rPr>
      <t/>
    </r>
  </si>
  <si>
    <t>Last Total of Deposit Amount as per Challan ( Used for Verification)</t>
  </si>
  <si>
    <t>Total Tax Deposit Amount as per deductee annexure  (Total Sum of 324)</t>
  </si>
  <si>
    <t xml:space="preserve">Mention the sum of  'Deductee Deposit Amount' of the underlying Deductee Records. Value in this field can be greater than Taxable amount of Salary (field no. 23 under SD)                                                                                                                                     </t>
  </si>
  <si>
    <r>
      <t xml:space="preserve"> 'TDS / TCS - Cess'</t>
    </r>
    <r>
      <rPr>
        <b/>
        <sz val="9"/>
        <rFont val="Arial"/>
        <family val="2"/>
      </rPr>
      <t/>
    </r>
  </si>
  <si>
    <t>Sum of 'Total Income Tax Deducted at Source' (TDS/ TCS - Income Tax + TDS/TCS - Cess )</t>
  </si>
  <si>
    <t>TDS/ TCS - Interest Amount</t>
  </si>
  <si>
    <t>Allowed values - Y/N. If Transfer Voucher Number is provided this is mandatory and only allowed value is 'Y'. If Bank Challan Number is provided , then mention value as "N". For a Nil statement no value to be provided.</t>
  </si>
  <si>
    <t>Mention value as per Annexure 7. No value to be quoted for statements pertaining prior to FY 2013-14. Mandatory to mention value for statements pertaining to FY 2013-14 onwards, if the deposit of tax is through challan. No value to be quoted for nil challan/ transfer voucher.</t>
  </si>
  <si>
    <t>Record Hash  (Not applicable)</t>
  </si>
  <si>
    <t>Value should be "DD"</t>
  </si>
  <si>
    <r>
      <t xml:space="preserve">Running serial number for 'Challan Detail' records in a batch. </t>
    </r>
    <r>
      <rPr>
        <b/>
        <sz val="9"/>
        <rFont val="Arial"/>
        <family val="2"/>
      </rPr>
      <t/>
    </r>
  </si>
  <si>
    <t>Deductee /  Detail Record No</t>
  </si>
  <si>
    <t xml:space="preserve">Running serial no to indicate detail record no. Should start with 1. </t>
  </si>
  <si>
    <t xml:space="preserve"> Allowed value is O.</t>
  </si>
  <si>
    <t>Employee Reference No. (Provided by Employer)</t>
  </si>
  <si>
    <t>Mandatory to mention employee reference number, in case of invalid PAN (filed no. 10 of deductee details) i.e. "PANAPPLIED", "PANINVALID" and "PANNOTAVBL"</t>
  </si>
  <si>
    <t>Deductee /  Code  (Not applicable)</t>
  </si>
  <si>
    <t>Last Employee /   PAN ( Used for Verification)  (Not applicable)</t>
  </si>
  <si>
    <t>Employee /   PAN</t>
  </si>
  <si>
    <t>PAN of the employee. If available should be Valid PAN Format. There may be deductees who have not been issued PAN however who have applied for a PAN and have given adequate declaration to the deductor indicating the same.  In such cases, deduction schedule in the statement will not reflect PAN and instead state PAN Ref. Number for the deductee.  The deductor will however have to mention ‘PANAPPLIED’ in place of PAN. If the PAN structure is not correct, deductee will have to mention 'PANINVALID'.  However if the deductee has not given any declaration, deductor will have to mention ‘PANNOTAVBL’ in place of PAN. In case tax is deducted at higher rate mention "PANNOTAVBL".</t>
  </si>
  <si>
    <t>Last  Employee/ PAN Ref. No.(Not applicable)</t>
  </si>
  <si>
    <t>PAN Ref. No.</t>
  </si>
  <si>
    <t>The PAN Ref No is a unique identifier to identify a deductee record/ transaction where PAN is not available. This is quoted by the deductor. (A deductee may have multiple entries in a Statement)</t>
  </si>
  <si>
    <t xml:space="preserve">Name of Employee / </t>
  </si>
  <si>
    <t xml:space="preserve">Mention the Name of the employee. </t>
  </si>
  <si>
    <t>TDS / TCS -Income Tax for the period</t>
  </si>
  <si>
    <t xml:space="preserve">Decimal with precision value 2 is  allowed. </t>
  </si>
  <si>
    <t xml:space="preserve">Decimal with precision value 2 is  allowed.  </t>
  </si>
  <si>
    <t xml:space="preserve">TDS / TCS -Health and Education Cess </t>
  </si>
  <si>
    <t xml:space="preserve">Total Income Tax Deducted at Source (TDS / TCS Income Tax+ TDS / TCS Surcharge + TDS / TCS -Cess) </t>
  </si>
  <si>
    <t>Total of field no. 14, 15 and 16. Value in this field should be equal to Total Tax Deposited in field no. 19 (pertaining to deductee details).</t>
  </si>
  <si>
    <t>Last Total Income Tax Deducted at Source (Income Tax +Surcharge+Cess)  ( Used for Verification)  (Not applicable)</t>
  </si>
  <si>
    <t>Mention the Total Tax Deposited for the Deductee. Value in this field should be equal to Total Tax deducted mentioned in field no. 17 (pertaining to deductee details) .</t>
  </si>
  <si>
    <t>Last Total Tax Deposited  ( Used for Verification)  (Not applicable)</t>
  </si>
  <si>
    <t>Total Value of Purchase  (Not applicable)</t>
  </si>
  <si>
    <t>Amount Paid / Credited (Rs.)</t>
  </si>
  <si>
    <t>Mention the Amount paid to employee. Value should always be greater than 0.00 and less than or equal to 99 crores (i.e. 999999999.00). Further, this value should be greater than or equal to the value quoted in the field Total tax deducted (field no. 17) of respective deductee record.</t>
  </si>
  <si>
    <t>Date of payment / credit</t>
  </si>
  <si>
    <t>Date on which Amount paid / Credited to deductee. Date to be mentioned in DDMMYYYY format.</t>
  </si>
  <si>
    <t xml:space="preserve">Date on which tax Deducted </t>
  </si>
  <si>
    <t>Date of Deposit</t>
  </si>
  <si>
    <t>Date of payment of tax to Govt.  Should be same as value in field 'Date of 'Bank Challan No' / 'Transfer Voucher No' in Challan Detail Record. Date to be mentioned in DDMMYYYY format.</t>
  </si>
  <si>
    <t>Rate at which Tax Deducted / Collected (Not applicable)</t>
  </si>
  <si>
    <t>Not applicable for form 24Q</t>
  </si>
  <si>
    <t>Grossing up Indicator  (Not applicable)</t>
  </si>
  <si>
    <t>Book Entry / Cash Indicator  (Not applicable)</t>
  </si>
  <si>
    <t>Date of furnishing Tax Deduction Certificate  (Not applicable)</t>
  </si>
  <si>
    <t>Remarks 1 (Reason for non-deduction / lower deduction/ higher deduction)</t>
  </si>
  <si>
    <t>Mention section code as per Annexure 2. No value to be quoted for statements pertaining prior to FY 2013-14. Mandatory to mention value for statements pertaining to FY 2013-14 onwards.</t>
  </si>
  <si>
    <t>Mandatory to mention 10 digit value if, "A" or "B" is mentioned in field no. 30. Value to be mentioned for statements pertaining to FY 2013-14 onwards.</t>
  </si>
  <si>
    <t>Filler 9</t>
  </si>
  <si>
    <t>Filler 10</t>
  </si>
  <si>
    <t>Filler 11</t>
  </si>
  <si>
    <t>Filler 12</t>
  </si>
  <si>
    <t>Filler 13</t>
  </si>
  <si>
    <t>Filler 19</t>
  </si>
  <si>
    <t>Annexure - 2</t>
  </si>
  <si>
    <t>Nature of Payment</t>
  </si>
  <si>
    <t>Payments made to Govt. employees other than Union Govt. employees</t>
  </si>
  <si>
    <t>92A</t>
  </si>
  <si>
    <t>92B</t>
  </si>
  <si>
    <t>Payments made to Union Govt. employees.Applicable from for statement pertaining to FY 2013-14 onwards.</t>
  </si>
  <si>
    <t>92C</t>
  </si>
  <si>
    <t>Deduction of tax in case of specified senior citizens.Applicable from for statement pertaining to FY 2021-22 onwards.</t>
  </si>
  <si>
    <t>94P</t>
  </si>
  <si>
    <t>Note : A Specific Section Code Value can  only be given once for an employee in a file.</t>
  </si>
  <si>
    <t>Annexure 6</t>
  </si>
  <si>
    <t>In case of lower deduction on account of certificate under section 197</t>
  </si>
  <si>
    <t>In case of no deduction on account of certificate under section 197</t>
  </si>
  <si>
    <t>In case of deduction of tax at higher rate due to non-availability of PAN.
TDS deducted amount in deductee details should not be less than 20% of Amount paid/ credited in this case.  ‘C’ remark is allowed only if deductee PAN quoted is structurally invalid (i.e. "PANAPPLIED", "PANINVALID" or "PANNOTAVBL").</t>
  </si>
  <si>
    <t>Date tax deducted (dd/mm/yyyy) (319)</t>
  </si>
  <si>
    <t xml:space="preserve">Employee Identification No. </t>
  </si>
  <si>
    <t>Whether TDS Deposited by Book Entry
(Yes/No)
(308)</t>
  </si>
  <si>
    <t>Running Serial No 
(301)</t>
  </si>
  <si>
    <t>TDS 
(302)</t>
  </si>
  <si>
    <t>Health and Education Cess 
(303)</t>
  </si>
  <si>
    <t>Interest 
(304)</t>
  </si>
  <si>
    <t>Fee 
(305)</t>
  </si>
  <si>
    <t>Others 
(306)</t>
  </si>
  <si>
    <t>BSR Code / 24G Receipt No 
(309)</t>
  </si>
  <si>
    <t>Transfer Voucher/ Challan Serial No 
(310)</t>
  </si>
  <si>
    <t>Employee Ref. No. 
(314)</t>
  </si>
  <si>
    <t>PAN of the Employee 
(315)</t>
  </si>
  <si>
    <t>Name of the Employee 
(316)</t>
  </si>
  <si>
    <t>Tax 
(321)</t>
  </si>
  <si>
    <t>Health and Education Cess 
(322)</t>
  </si>
  <si>
    <t>Total Tax Deducted 
(323)</t>
  </si>
  <si>
    <t>Certificate number for Lower/non deduction 
(327)</t>
  </si>
  <si>
    <t>for drop down list only, not for returns</t>
  </si>
  <si>
    <t>Display in excel for user</t>
  </si>
  <si>
    <t>200-Payable by taxpayer</t>
  </si>
  <si>
    <t>400-Regular Assessment</t>
  </si>
  <si>
    <t>Minor head 
(312)</t>
  </si>
  <si>
    <t>C-Higher Rate (Valid PAN not available)</t>
  </si>
  <si>
    <t>A-Lower Deduction u/s 197</t>
  </si>
  <si>
    <t>B-No deduction u/s 197</t>
  </si>
  <si>
    <t>192A-Payments made to Govt. employees</t>
  </si>
  <si>
    <t>192B-Payments made to employees other than Govt. employees</t>
  </si>
  <si>
    <t>192C-Payments made to Union Govt. employees.</t>
  </si>
  <si>
    <t>194P-Deduction of tax in case of specified senior citizens.</t>
  </si>
  <si>
    <t>Section Code 
(317)</t>
  </si>
  <si>
    <t>Reason for Non-deduction/ 
Lower Deduction 
(326)</t>
  </si>
  <si>
    <t>Amount Paid/Credited 
(320)</t>
  </si>
  <si>
    <t>Employee Reference No. Provided by Employer</t>
  </si>
  <si>
    <t>PAN of the Employee</t>
  </si>
  <si>
    <t>Name of the Employee</t>
  </si>
  <si>
    <t>Designation</t>
  </si>
  <si>
    <t>Category of the Employee</t>
  </si>
  <si>
    <t>Date of Birth</t>
  </si>
  <si>
    <t>Period of employment : From Date (dd/mm/yyyy)</t>
  </si>
  <si>
    <t>Period of employment : To Date (dd/mm/yyyy)</t>
  </si>
  <si>
    <t>Gross Salary as per provisions contained in sec.17(1)</t>
  </si>
  <si>
    <t>Value of perquisites [section 17(2)]
(as per FormNo.12BA, wherever applicable)</t>
  </si>
  <si>
    <t xml:space="preserve">Profits in lieu of salary [section 17(3)]
(as per Form No.12BA, wherever applicable) </t>
  </si>
  <si>
    <t>Taxable Amount on which tax is deducted by the current employer</t>
  </si>
  <si>
    <t>Reported Taxable Amount on which tax is deducted by previous employer(s)</t>
  </si>
  <si>
    <t>Total amount of salary 
(338 + 339)</t>
  </si>
  <si>
    <t>Travel concession or assistance
Section 10(5)</t>
  </si>
  <si>
    <t>Death-cum-retirement gratuity
Section 10(10)</t>
  </si>
  <si>
    <t>Commuted value of pension
Section 10(10A)</t>
  </si>
  <si>
    <t>Cash equivalent of leave salary encashment
Section 10(10AA)</t>
  </si>
  <si>
    <t>House rent allowance
Section 10(13A)</t>
  </si>
  <si>
    <t>Other special allowances under section 10(14)</t>
  </si>
  <si>
    <t>Amount of exemption under section 10
Others</t>
  </si>
  <si>
    <t>Total amount of exemption claimed under section 10
(340+341+342+343+344+346A+346B).</t>
  </si>
  <si>
    <t>Standard Deduction under section 16(ia)</t>
  </si>
  <si>
    <t>Deduction under section 16(ii)</t>
  </si>
  <si>
    <t>Deduction under section 16(iii)</t>
  </si>
  <si>
    <t>Gross Total Deduction under section 16(ii), 16(iii) &amp; 16(ia)</t>
  </si>
  <si>
    <t>Income Chargeable under head Salaries
[338+339-(347+348+349+350)].</t>
  </si>
  <si>
    <t>Income or loss - House Property offered for TDS</t>
  </si>
  <si>
    <t>Income-Other Sources offered for TDS</t>
  </si>
  <si>
    <t>Gross Total Income</t>
  </si>
  <si>
    <t>Chapter-VIA Deductions
Deduction in respect of life insurance premia, contributions
to provident fund etc. under 
Section 80C</t>
  </si>
  <si>
    <t>Chapter-VIA Deductions
Deduction in respect of contribution to certain pension funds under 
Section 80CCC</t>
  </si>
  <si>
    <t>Chapter-VIA Deductions
Deduction in respect of contribution by taxpayer to notifiedpension scheme under 
Section 80CCD(1)</t>
  </si>
  <si>
    <t>Aggregate amount of deductions admissible under section 80C, 80CCC and 80CCD(1)</t>
  </si>
  <si>
    <t>Chapter-VIA Deductions
Deduction in respect of amount paid or deposited under notified
pension scheme under 
Section 80CCD(1B)</t>
  </si>
  <si>
    <t>Chapter-VIA Deductions
Deduction in respect of contribution by employer to notified pension scheme under Section 80CCD(2)</t>
  </si>
  <si>
    <t>Chapter-VIA Deductions
Deduction inrespect of
contribution by the employee to
Agnipath Scheme under
Section 80CCH</t>
  </si>
  <si>
    <t>Chapter-VIA Deductions
Deduction in respect of
contribution by the Central
Government to Agnipath
Scheme under 
Section 80CCH</t>
  </si>
  <si>
    <t>Chapter-VIA Deductions
Deduction in respect of health insurance premia under
Section 80D</t>
  </si>
  <si>
    <t>Chapter-VIA Deductions
Deduction in respect of interest on loan taken for higher education under 
Section 80E</t>
  </si>
  <si>
    <t>Chapter-VIA Deductions
Total deduction in respect of donations to certain funds, charitable institutions, etc. under 
Section 80G</t>
  </si>
  <si>
    <t>Chapter-VIA Deductions
Deduction in respect of interest on deposits in savings account under
Section 80TTA/80TTB</t>
  </si>
  <si>
    <t>Chapter-VIA Deductions
Amount deductible under any other provision (s) of Chapter VI‐A</t>
  </si>
  <si>
    <t>Gross Total Deduction under chapter VIA</t>
  </si>
  <si>
    <t>Total Taxable Income 
(355-379)</t>
  </si>
  <si>
    <t>Income Tax on Total Income</t>
  </si>
  <si>
    <t>Rebate under section 87A</t>
  </si>
  <si>
    <t>Income Tax on Total Income after Rebate u/s 87A
(BL - BN)</t>
  </si>
  <si>
    <t>Health and Education Cess</t>
  </si>
  <si>
    <t>Tax Payable</t>
  </si>
  <si>
    <t>Income Tax Relief under section 89</t>
  </si>
  <si>
    <t>Net Tax Payable
[381+383+384-
(382+385)].</t>
  </si>
  <si>
    <t>Total Amount of tax deducted at source by the current employer for the whole year</t>
  </si>
  <si>
    <t>Reported amount of Tax deducted/collected at source by other employer(s)</t>
  </si>
  <si>
    <t>Amount reported as per section 192(2B) of other tax deducted/ collected at source other than (388)</t>
  </si>
  <si>
    <t>Total TDS Deducted/ Collected at source for the whole year</t>
  </si>
  <si>
    <t>Shortfall/Excess Deduction of Tax
(386-389)</t>
  </si>
  <si>
    <t>PAN of landlord 1</t>
  </si>
  <si>
    <t>Name of landlord 1</t>
  </si>
  <si>
    <t>PAN of landlord 2</t>
  </si>
  <si>
    <t>Name of landlord 2</t>
  </si>
  <si>
    <t>PAN of landlord 3</t>
  </si>
  <si>
    <t>Name of landlord 3</t>
  </si>
  <si>
    <t>PAN of landlord 4</t>
  </si>
  <si>
    <t>Name of landlord 4</t>
  </si>
  <si>
    <t>PAN of lender 1</t>
  </si>
  <si>
    <t>Name of lender 1</t>
  </si>
  <si>
    <t>PAN of lender 2</t>
  </si>
  <si>
    <t>Name of lender 2</t>
  </si>
  <si>
    <t>PAN of lender 3</t>
  </si>
  <si>
    <t>Name of lender 3</t>
  </si>
  <si>
    <t>PAN of lender 4</t>
  </si>
  <si>
    <t>Name of lender 4</t>
  </si>
  <si>
    <t>Name of the superannuation fund</t>
  </si>
  <si>
    <t>Date from which the employee has contributed to the superannuation fund</t>
  </si>
  <si>
    <t>Date to which the employee has contributed to the superannuation fund</t>
  </si>
  <si>
    <t>The amount of contribution repaid on account of principal and interest from superannuation fund</t>
  </si>
  <si>
    <t>The average rate of deduction of tax during the preceding three years</t>
  </si>
  <si>
    <t>The amount of tax deducted on repayment of superannuation fund</t>
  </si>
  <si>
    <t>(331)</t>
  </si>
  <si>
    <t>(332A)</t>
  </si>
  <si>
    <t>(333)</t>
  </si>
  <si>
    <t>(334)</t>
  </si>
  <si>
    <t>(332B)</t>
  </si>
  <si>
    <t>(335)</t>
  </si>
  <si>
    <t>(336)</t>
  </si>
  <si>
    <t>(337)</t>
  </si>
  <si>
    <t>(338)</t>
  </si>
  <si>
    <t>(339)</t>
  </si>
  <si>
    <t>(340)</t>
  </si>
  <si>
    <t>(341)</t>
  </si>
  <si>
    <t>(342)</t>
  </si>
  <si>
    <t>(343)</t>
  </si>
  <si>
    <t>(344)</t>
  </si>
  <si>
    <t>(346A)</t>
  </si>
  <si>
    <t>(346B)</t>
  </si>
  <si>
    <t>(347)</t>
  </si>
  <si>
    <t>(348)</t>
  </si>
  <si>
    <t>(349)</t>
  </si>
  <si>
    <t>(350)</t>
  </si>
  <si>
    <t>(351)</t>
  </si>
  <si>
    <t>(352)</t>
  </si>
  <si>
    <t>(354)</t>
  </si>
  <si>
    <t>(355)</t>
  </si>
  <si>
    <t>Gross
(356)</t>
  </si>
  <si>
    <t>Deductible
(357)</t>
  </si>
  <si>
    <t>Gross
(358)</t>
  </si>
  <si>
    <t>Deductible
(359)</t>
  </si>
  <si>
    <t>Gross
(360)</t>
  </si>
  <si>
    <t>Deductible
(361)</t>
  </si>
  <si>
    <t>Gross
(362)</t>
  </si>
  <si>
    <t>Deductible
(363)</t>
  </si>
  <si>
    <t>Gross
(364A)</t>
  </si>
  <si>
    <t>Deductible
(364B)</t>
  </si>
  <si>
    <t>Gross
(365A)</t>
  </si>
  <si>
    <t>Deductible
(365B)</t>
  </si>
  <si>
    <t>Gross
(366A)</t>
  </si>
  <si>
    <t>Deductible
(366B)</t>
  </si>
  <si>
    <t>Gross
(367A)</t>
  </si>
  <si>
    <t>Deductible
(367B)</t>
  </si>
  <si>
    <t>Gross
(368)</t>
  </si>
  <si>
    <t>Deductible
(369)</t>
  </si>
  <si>
    <t>Gross
(370)</t>
  </si>
  <si>
    <t>Qualifying
(371)</t>
  </si>
  <si>
    <t>Deductible
(372)</t>
  </si>
  <si>
    <t>Gross
(373)</t>
  </si>
  <si>
    <t>Qualifying
(374)</t>
  </si>
  <si>
    <t>Deductible
(375)</t>
  </si>
  <si>
    <t>Gross
(376)</t>
  </si>
  <si>
    <t>Qualifying
(377)</t>
  </si>
  <si>
    <t>Deductible
(378)</t>
  </si>
  <si>
    <t>(379)</t>
  </si>
  <si>
    <t>(380)</t>
  </si>
  <si>
    <t>(381)</t>
  </si>
  <si>
    <t>(382)</t>
  </si>
  <si>
    <t>(383)</t>
  </si>
  <si>
    <t>(384)</t>
  </si>
  <si>
    <t>(385)</t>
  </si>
  <si>
    <t>(386)</t>
  </si>
  <si>
    <t>(387)</t>
  </si>
  <si>
    <t>(388)</t>
  </si>
  <si>
    <t>(388A)</t>
  </si>
  <si>
    <t>(389)</t>
  </si>
  <si>
    <t>(390)</t>
  </si>
  <si>
    <t>(345)</t>
  </si>
  <si>
    <t>(353)</t>
  </si>
  <si>
    <t>(392)</t>
  </si>
  <si>
    <t>(393)</t>
  </si>
  <si>
    <t>(394)</t>
  </si>
  <si>
    <t>(395)</t>
  </si>
  <si>
    <t>(396)</t>
  </si>
  <si>
    <t>(397)</t>
  </si>
  <si>
    <t>(398)</t>
  </si>
  <si>
    <t>(399)=(397) +(398)</t>
  </si>
  <si>
    <t>(400) = (396)-(399)</t>
  </si>
  <si>
    <t>(401)</t>
  </si>
  <si>
    <t>(402) = (400)+
(401)</t>
  </si>
  <si>
    <t>Gross
(403)</t>
  </si>
  <si>
    <t>Deductible
(404)</t>
  </si>
  <si>
    <t>Gross
(405)</t>
  </si>
  <si>
    <t>Deductible
(406)</t>
  </si>
  <si>
    <t>Gross
(407)</t>
  </si>
  <si>
    <t>Deductible
(408)</t>
  </si>
  <si>
    <t>(409)</t>
  </si>
  <si>
    <t>Gross
(410)</t>
  </si>
  <si>
    <t>Deductible
(411)</t>
  </si>
  <si>
    <t>Gross
(412)</t>
  </si>
  <si>
    <t>Deductible
(413)</t>
  </si>
  <si>
    <t>Gross
(414)</t>
  </si>
  <si>
    <t>Deductible
(415)</t>
  </si>
  <si>
    <t>Gross
(416)</t>
  </si>
  <si>
    <t>Qualifying
(417)</t>
  </si>
  <si>
    <t>Deductible
(418)</t>
  </si>
  <si>
    <t>Gross
(419)</t>
  </si>
  <si>
    <t>Qualifying
(420)</t>
  </si>
  <si>
    <t>Deductible
(421)</t>
  </si>
  <si>
    <t>Gross
(423)</t>
  </si>
  <si>
    <t>Qualifying
(424)</t>
  </si>
  <si>
    <t>Deductible
(425)</t>
  </si>
  <si>
    <t>(426)=(409)+(411)+(413)+(415)+(418)+(421)+(425)</t>
  </si>
  <si>
    <t>(427)=(402)-
(426)</t>
  </si>
  <si>
    <t>(428)</t>
  </si>
  <si>
    <t>(429)</t>
  </si>
  <si>
    <t>(430)</t>
  </si>
  <si>
    <t>(431)</t>
  </si>
  <si>
    <t>(432)=(428)+(430) +(431)-(429)</t>
  </si>
  <si>
    <t>(433)</t>
  </si>
  <si>
    <t>(434)</t>
  </si>
  <si>
    <t xml:space="preserve">TDS Statement for Salary category (Salary  Details Record) </t>
  </si>
  <si>
    <r>
      <t xml:space="preserve">3 digit Column Number as printed in the Existing Form 24Q 
</t>
    </r>
    <r>
      <rPr>
        <b/>
        <sz val="11"/>
        <color indexed="51"/>
        <rFont val="Arial"/>
        <family val="2"/>
      </rPr>
      <t>Actual</t>
    </r>
  </si>
  <si>
    <t xml:space="preserve">M/O            </t>
  </si>
  <si>
    <t xml:space="preserve">Running Sequence Number for each line in the file </t>
  </si>
  <si>
    <t>Indicates that it is a 'Salary-detail' record. Value "SD"(Salary Detail) for Salary-detail record</t>
  </si>
  <si>
    <t>Salary Details  Record No (Serial Number of Employee)</t>
  </si>
  <si>
    <t>Running serial no to indicate detail record no. Should start with 1</t>
  </si>
  <si>
    <t xml:space="preserve">Mode </t>
  </si>
  <si>
    <t>Only allowed value is "A".</t>
  </si>
  <si>
    <t>Filler7</t>
  </si>
  <si>
    <t>Employee PAN</t>
  </si>
  <si>
    <t>PAN of the employee. (The employer will however have to mention ‘PANAPPLIED’ in place Deductee has applied for PAN. If the deductee is not sure of the PAN Format he will  mention 'PANINVALID'. if the deductee has not given any declaration, employer will have to mention ‘PANNOTAVBL’ in place of PAN.)</t>
  </si>
  <si>
    <t>If Valid PAN is not available with the employer, then it may (optionally) assign a unique reference number for each of such deductees. This reference number will have to be unique across all types of returns across all quarters for a given employer</t>
  </si>
  <si>
    <t>Name of Employee</t>
  </si>
  <si>
    <t>332A</t>
  </si>
  <si>
    <t>Mention the Name of the employee</t>
  </si>
  <si>
    <t>Category of Employee</t>
  </si>
  <si>
    <t>W' for woman, 'S' for senior citizen, 'O' for super senior citizen (applicable from FY 201112 onwards) and 'G' for others</t>
  </si>
  <si>
    <t>Period of Employment From - Date</t>
  </si>
  <si>
    <t>ddmmyyyy ( Date from which employed with the current Employer) .</t>
  </si>
  <si>
    <t>Period of Employment To - Date</t>
  </si>
  <si>
    <t xml:space="preserve">ddmmyyyy ( Date to which employed with the current Employer). </t>
  </si>
  <si>
    <r>
      <t xml:space="preserve">Total amount of salary </t>
    </r>
    <r>
      <rPr>
        <b/>
        <sz val="11"/>
        <rFont val="Arial"/>
        <family val="2"/>
      </rPr>
      <t>(338 + 339)</t>
    </r>
  </si>
  <si>
    <t>Total of field no 34 &amp; 35</t>
  </si>
  <si>
    <t xml:space="preserve">Count of ' Salary Details  - Section 16 Detail ' Records  associated with this Deductee </t>
  </si>
  <si>
    <t xml:space="preserve">This number must be equal to the total number of  'Salary Detail - Section 16 Detail ' records  </t>
  </si>
  <si>
    <t xml:space="preserve">Gross Total of 'Total Deduction under section 16' under associated 'Salary Details  - Section 16 Detail' </t>
  </si>
  <si>
    <t xml:space="preserve">Must be equal to the total of all Deductions under Salary Detail - section 16 details </t>
  </si>
  <si>
    <r>
      <t xml:space="preserve">Income chargeable under the head Salaries </t>
    </r>
    <r>
      <rPr>
        <b/>
        <sz val="11"/>
        <color indexed="53"/>
        <rFont val="Arial"/>
        <family val="2"/>
      </rPr>
      <t>[338+339-(347+348+349+350)].</t>
    </r>
  </si>
  <si>
    <r>
      <t xml:space="preserve">Greater than or equal to Zero. </t>
    </r>
    <r>
      <rPr>
        <b/>
        <sz val="7.7"/>
        <rFont val="Arial"/>
        <family val="2"/>
      </rPr>
      <t>Field No 13 - 16 in case of statement pertains upto FY 2017-18. 
Field No 13 - (field no 16  + field no 76), in case of statement pertains to FY 2018-19 onwards</t>
    </r>
  </si>
  <si>
    <t>Income (including admissible loss from house property) under any head other than income under the head "salaries" offered for TDS [section 192 (2B)]</t>
  </si>
  <si>
    <t xml:space="preserve">May have negative Value. 
- For statements pertaining to F.Y. 2020-21 upto F.Y. 2022-23, negative value is allowed in this field if "N" present in field no. 79. 
- For statements pertaining to F.Y. 2023-24 onwards, negative value is allowed in this field if "Y" present in field no. 79. </t>
  </si>
  <si>
    <r>
      <t xml:space="preserve">Gross Total Income </t>
    </r>
    <r>
      <rPr>
        <b/>
        <sz val="11"/>
        <rFont val="Arial"/>
        <family val="2"/>
      </rPr>
      <t>(351 + 352 + 354)</t>
    </r>
  </si>
  <si>
    <r>
      <t xml:space="preserve">Greater than or equal to Zero. Field no. </t>
    </r>
    <r>
      <rPr>
        <b/>
        <sz val="7.7"/>
        <rFont val="Arial"/>
        <family val="2"/>
      </rPr>
      <t>17 + 18, in case of statement pertains upto FY 2017-18.
Field no 17 + 18 + 77, in case of statement pertains to FY 2018-19 onwards.</t>
    </r>
  </si>
  <si>
    <t>Last Gross Total Income  ( Used for Verification)  (Not applicable)</t>
  </si>
  <si>
    <t xml:space="preserve">Count of ' Salary Details  - Chapter VI-A Detail ' Records  associated with Deductee - Chapter VIA Detail </t>
  </si>
  <si>
    <t xml:space="preserve">&gt;=0, This number must be equal to the total number of   ' Salary Detail - Chapter VI-A Detail ' Records associated with this Salary Detail </t>
  </si>
  <si>
    <r>
      <t xml:space="preserve">Gross Total of 'Amount deductible under provisions of chapter VI-A' under  associated ' Salary Details  - Chapter VIA Detail ' </t>
    </r>
    <r>
      <rPr>
        <b/>
        <sz val="11"/>
        <color indexed="53"/>
        <rFont val="Arial"/>
        <family val="2"/>
      </rPr>
      <t>[357+359+361 (limited to Rs. 1,50,000) +363
+364B + 365B+366B+ 367B+369 +372+375 +378].</t>
    </r>
  </si>
  <si>
    <t>Must be equal to the total of all  'Total Amount deductible under chapter VI-A' under  associated ' Salary Detail - Chapter VIA Detail '</t>
  </si>
  <si>
    <r>
      <t xml:space="preserve">Total Taxable Income ( </t>
    </r>
    <r>
      <rPr>
        <b/>
        <sz val="11"/>
        <rFont val="Arial"/>
        <family val="2"/>
      </rPr>
      <t>355-366</t>
    </r>
    <r>
      <rPr>
        <sz val="11"/>
        <rFont val="Arial"/>
        <family val="2"/>
      </rPr>
      <t>)</t>
    </r>
  </si>
  <si>
    <t>This should be equal to the SUM of 'Total Taxable Income' (field 19 - field 22). Value should always be less than or equal to 999 crores (i.e. 9999999999.00). Value under this field can be less than total amount of tax deducted at source for the whole year.</t>
  </si>
  <si>
    <t>Greater than or equal to Zero.  Value must be less than or equal to 'Total Taxable Income ( 355-366)'.</t>
  </si>
  <si>
    <t>Education Cess</t>
  </si>
  <si>
    <t>Greater than or equal to Zero.  Value must be less than or equal to 'Total Taxable Income( 355-366)'.</t>
  </si>
  <si>
    <t>Income Tax Relief u/s 89 when salary etc is paid in arrear or advance</t>
  </si>
  <si>
    <r>
      <t>Net Income Tax payable</t>
    </r>
    <r>
      <rPr>
        <b/>
        <sz val="11"/>
        <rFont val="Arial"/>
        <family val="2"/>
      </rPr>
      <t xml:space="preserve"> [368+370+371-(369+372)]</t>
    </r>
  </si>
  <si>
    <r>
      <t xml:space="preserve">Greater than or equal to Zero. Amount should quoted should be less than or equal to 'Total Taxable Income'. </t>
    </r>
    <r>
      <rPr>
        <b/>
        <sz val="7.7"/>
        <rFont val="Arial"/>
        <family val="2"/>
      </rPr>
      <t>[field no. 24 + 25 + 26 - (field no.27)] in case of  statements pertains upto FY 2017-18.
[field No 24 + field no 25 + field no 26 - (field no 78 + field no 27)], in case of statements pertains FY 2018-19 onwards</t>
    </r>
  </si>
  <si>
    <t>Total amount of tax deducted at source for the whole year (Total of field 36, 37 &amp; 65)</t>
  </si>
  <si>
    <t>376</t>
  </si>
  <si>
    <t>389</t>
  </si>
  <si>
    <t xml:space="preserve">Value in this field i.e Tax deducted amount can be greater than taxable amount of salary as mentioned in field no. 23 of corresponding salary detail record. Aggregate of the amount in column 323 of TDS statement details for all four quarters in respect of each employee (Total of field 36, 37 &amp; 65). </t>
  </si>
  <si>
    <r>
      <t xml:space="preserve">Shortfall in tax deduction (+)/Excess tax deduction(-) </t>
    </r>
    <r>
      <rPr>
        <sz val="11"/>
        <color indexed="53"/>
        <rFont val="Arial"/>
        <family val="2"/>
      </rPr>
      <t>[</t>
    </r>
    <r>
      <rPr>
        <b/>
        <sz val="11"/>
        <color indexed="53"/>
        <rFont val="Arial"/>
        <family val="2"/>
      </rPr>
      <t>373 - 376</t>
    </r>
    <r>
      <rPr>
        <sz val="11"/>
        <color indexed="53"/>
        <rFont val="Arial"/>
        <family val="2"/>
      </rPr>
      <t xml:space="preserve">] </t>
    </r>
    <r>
      <rPr>
        <b/>
        <sz val="11"/>
        <color indexed="53"/>
        <rFont val="Arial"/>
        <family val="2"/>
      </rPr>
      <t>OR (386-389)</t>
    </r>
    <r>
      <rPr>
        <b/>
        <sz val="11"/>
        <rFont val="Arial"/>
        <family val="2"/>
      </rPr>
      <t>.</t>
    </r>
  </si>
  <si>
    <t>377</t>
  </si>
  <si>
    <t>390</t>
  </si>
  <si>
    <t>Value may be negative (field 28 - field 29)</t>
  </si>
  <si>
    <t>Greater than or equal to Zero. No value to be quoted for statements pertaining prior to FY 2018-19. Mandatory to mention value for statements pertaining to FY 2018-19 onwards.
Aggregate amount of deduction under section 80C,80CCC and 80CCD(1) should be &lt;=150,000.00).</t>
  </si>
  <si>
    <t>Remarks  (For future use)</t>
  </si>
  <si>
    <r>
      <t>Taxable Amount on which tax is deducted by the current employer</t>
    </r>
    <r>
      <rPr>
        <b/>
        <sz val="11"/>
        <rFont val="Arial"/>
        <family val="2"/>
      </rPr>
      <t xml:space="preserve"> (335 + 336 + 337)</t>
    </r>
  </si>
  <si>
    <r>
      <t xml:space="preserve">Greater than or equal to Zero. No value to be quoted for statements pertaining prior to FY 2013-14. Mandatory to mention value for statements pertaining to FY 2013-14 onwards. </t>
    </r>
    <r>
      <rPr>
        <b/>
        <sz val="7.7"/>
        <rFont val="Arial"/>
        <family val="2"/>
      </rPr>
      <t>For statements pertaining to FY 2018-19, total of column 67 + 68 + 69)</t>
    </r>
  </si>
  <si>
    <t>Greater than or equal to Zero. No value to be quoted for statements pertaining prior to FY 2013-14. Mandatory to mention value for statements pertaining to FY 2013-14 onwards.</t>
  </si>
  <si>
    <r>
      <t xml:space="preserve">Total Amount of tax deducted at source by the current employer for the whole year [aggregate of the amount in column </t>
    </r>
    <r>
      <rPr>
        <b/>
        <sz val="11"/>
        <color indexed="53"/>
        <rFont val="Arial"/>
        <family val="2"/>
      </rPr>
      <t>323 OR 325</t>
    </r>
    <r>
      <rPr>
        <sz val="11"/>
        <color indexed="53"/>
        <rFont val="Arial"/>
        <family val="2"/>
      </rPr>
      <t xml:space="preserve"> </t>
    </r>
    <r>
      <rPr>
        <sz val="11"/>
        <rFont val="Arial"/>
        <family val="2"/>
      </rPr>
      <t>of Annexure I for all the four quarters in respect of each employee]</t>
    </r>
  </si>
  <si>
    <t>374</t>
  </si>
  <si>
    <t>387</t>
  </si>
  <si>
    <r>
      <t xml:space="preserve">Reported amount of Tax deducted/ </t>
    </r>
    <r>
      <rPr>
        <b/>
        <sz val="11"/>
        <color indexed="53"/>
        <rFont val="Arial"/>
        <family val="2"/>
      </rPr>
      <t>collected</t>
    </r>
    <r>
      <rPr>
        <sz val="11"/>
        <rFont val="Arial"/>
        <family val="2"/>
      </rPr>
      <t xml:space="preserve"> at source by previous employer(s) (income in respect of which included in computing total taxable income in column </t>
    </r>
    <r>
      <rPr>
        <b/>
        <sz val="11"/>
        <color indexed="53"/>
        <rFont val="Arial"/>
        <family val="2"/>
      </rPr>
      <t>367 OR 339</t>
    </r>
    <r>
      <rPr>
        <sz val="11"/>
        <rFont val="Arial"/>
        <family val="2"/>
      </rPr>
      <t xml:space="preserve">) + </t>
    </r>
    <r>
      <rPr>
        <b/>
        <sz val="11"/>
        <color indexed="53"/>
        <rFont val="Arial"/>
        <family val="2"/>
      </rPr>
      <t>388A</t>
    </r>
  </si>
  <si>
    <t>375</t>
  </si>
  <si>
    <t>388</t>
  </si>
  <si>
    <t>Whether tax deducted at Higher rate due to non furnishing of PAN by deductee</t>
  </si>
  <si>
    <t>Value "Y"(Yes) or value "N" (No). No value to be quoted for statements pertaining prior to FY 2013-14. Mandatory to mention value for statements pertaining to FY 2013-14 onwards. If Invalid PAN is mentioned in field no. 7 above, then value "Y" to be mandatorily quoted.</t>
  </si>
  <si>
    <t>Whether aggregate rent payment exceeds rupees one lakh during previous year</t>
  </si>
  <si>
    <t>Value "Y"(Yes) or value "N" (No). No value to be quoted for statements pertaining prior to FY 2015-16. Mandatory to mention valid value for statements pertaining to FY 2016-17 onwards.</t>
  </si>
  <si>
    <t>Count of PAN of the landlord</t>
  </si>
  <si>
    <t xml:space="preserve">&gt;0, This number must be equal to the total number of PAN of the landlords. The value in this field is mandatory when the value is 'Y' in the field 39 (i.e. Whether aggregate rent payment exceeds rupees one lakh during previous year). "0" value to be mentioned under this field in case "N" value present under field no. 39 of Salary detail record. </t>
  </si>
  <si>
    <t xml:space="preserve">Structurally valid PAN of the landlord 1 must be provided.There may be landlords who have not been issued PAN, in such case if the landlords are Government organizations (i.e. Central or State), value ‘GOVERNMENT’ is to be mentioned in place of PAN.  In case of landlords who are non-residents, in such case value ‘NONRESDENT’ is to be mentioned in place of PAN and in case of landlords are neither Government organization nor non-residents, in such case value ‘OTHERVALUE’ is to be mentioned in place of PAN. Value under this field is to be mentioned only in case of value "Y" value present under field no. 39 of Salary details record. No value to be mentioned under this field in case "N" value present under field no. 39 of Salary detail record. </t>
  </si>
  <si>
    <r>
      <t>Name of the landlord 1 must be provided.</t>
    </r>
    <r>
      <rPr>
        <b/>
        <sz val="11"/>
        <rFont val="Arial"/>
        <family val="2"/>
      </rPr>
      <t xml:space="preserve"> </t>
    </r>
    <r>
      <rPr>
        <sz val="11"/>
        <rFont val="Arial"/>
        <family val="2"/>
      </rPr>
      <t>Value in this field to provided only in case of value present under field no. 41 above.</t>
    </r>
  </si>
  <si>
    <t xml:space="preserve">Structurally valid PAN of the landlord 2 must be provided.There may be landlords who have not been issued PAN, in such case if the landlords are Government organizations (i.e. Central or State), value ‘GOVERNMENT’ is to be mentioned in place of PAN.  In case of landlords who are non-residents, in such case value ‘NONRESDENT’ is to be mentioned in place of PAN and in case of landlords are neither Government organization nor non-residents, in such case value ‘OTHERVALUE’ is to be mentioned in place of PAN. Value under this field is to be mentioned only in case of value "Y" value present under field no. 39 of Salary details record. No value to be mentioned under this field in case "N" value present under field no. 39 of Salary detail record. </t>
  </si>
  <si>
    <t>Name of the landlord 2. Value in this field to provided only in case of value present under field no. 43 above.</t>
  </si>
  <si>
    <t xml:space="preserve">Structurally valid PAN of the landlord 3 must be provided.There may be landlords who have not been issued PAN, in such case if the landlords are Government organizations (i.e. Central or State), value ‘GOVERNMENT’ is to be mentioned in place of PAN.  In case of landlords who are non-residents, in such case value ‘NONRESDENT’ is to be mentioned in place of PAN and in case of landlords are neither Government organization nor non-residents, in such case value ‘OTHERVALUE’ is to be mentioned in place of PAN. Value under this field is to be mentioned only in case of value "Y" value present under field no. 39 of Salary details record. No value to be mentioned under this field in case "N" value present under field no. 39 of Salary detail record. </t>
  </si>
  <si>
    <t>Name of the landlord 3. Value in this field to provided only in case of value present under field no. 45 above.</t>
  </si>
  <si>
    <t xml:space="preserve">Structurally valid PAN of the landlord 4 must be provided.There may be landlords who have not been issued PAN, in such case if the landlords are Government organizations (i.e. Central or State), value ‘GOVERNMENT’ is to be mentioned in place of PAN.  In case of landlords who are non-residents, in such case value ‘NONRESDENT’ is to be mentioned in place of PAN and in case of landlords are neither Government organization nor non-residents, in such case value ‘OTHERVALUE’ is to be mentioned in place of PAN. Value under this field is to be mentioned only in case of value "Y" value present under field no. 39 of Salary details record. No value to be mentioned under this field in case "N" value present under field no. 39 of Salary detail record. </t>
  </si>
  <si>
    <t>Name of the landlord 4. Value in this field to provided only in case of value present under field no. 47 above.</t>
  </si>
  <si>
    <t>Whether Interest paid  to the lender under the head 'Income from house property'.</t>
  </si>
  <si>
    <t>Value "Y"(Yes) or value "N" (No). No value to be quoted for statements pertaining prior to FY 2015-16. Mention valid value for statements pertaining to FY 2016-17 onwards, if applicable.</t>
  </si>
  <si>
    <t>Count of PAN of the lender</t>
  </si>
  <si>
    <t xml:space="preserve">&gt;0, This number must be equal to the total number of PAN of the lender. The value in this field is mandatory when the value is 'Y' in the field '358' (i.e. Whether Interest paid  to the lender under the head 'Income from house property'). "0" value to be mentioned under this field in case "N" value present under field no. 49 of Salary detail record. </t>
  </si>
  <si>
    <t>In case of deduction of interest under the head income from house property - PAN of lender 1</t>
  </si>
  <si>
    <t xml:space="preserve">Structurally valid PAN of the lender 1 must be provided.There may be lenders who have not been issued PAN, in such case if the lenders are Government organizations (i.e. Central or State), value ‘GOVERNMENT’ is to be mentioned in place of PAN.  In case of lenders who are non-residents, in such case value ‘NONRESDENT’ is to be mentioned in place of PAN and in case of lenders are neither Government organization nor non-residents, in such case value ‘OTHERVALUE’ is to be mentioned in place of PAN. Value under this field is to be mentioned only in case of value "Y" value present under field no. 49 of Salary details record. No value to be mentioned under this field in case "N" value present under field no. 49 of Salary detail record. </t>
  </si>
  <si>
    <t>In case of deduction of interest under the head income from house property - Name of lender 1</t>
  </si>
  <si>
    <t>Name of the lender 1, only in case of value present under field no. 51 above.</t>
  </si>
  <si>
    <t>In case of deduction of interest under the head income from house property - PAN of lender 2</t>
  </si>
  <si>
    <t xml:space="preserve">Structurally valid PAN of the lender 2 must be provided.There may be lenders who have not been issued PAN, in such case if the lenders are Government organizations (i.e. Central or State), value ‘GOVERNMENT’ is to be mentioned in place of PAN.  In case of lenders who are non-residents, in such case value ‘NONRESDENT’ is to be mentioned in place of PAN and in case of lenders are neither Government organization nor non-residents, in such case value ‘OTHERVALUE’ is to be mentioned in place of PAN. Value under this field is to be mentioned only in case of value "Y" value present under field no. 49 of Salary details record. No value to be mentioned under this field in case "N" value present under field no. 49 of Salary detail record. </t>
  </si>
  <si>
    <t>In case of deduction of interest under the head income from house property - Name of lender 2</t>
  </si>
  <si>
    <t>Name of the lender 2, only in case of value present under field no. 53 above.</t>
  </si>
  <si>
    <t>In case of deduction of interest under the head income from house property - PAN of lender 3</t>
  </si>
  <si>
    <t xml:space="preserve">Structurally valid PAN of the lender 3 must be provided.There may be lenders who have not been issued PAN, in such case if the lenders are Government organizations (i.e. Central or State), value ‘GOVERNMENT’ is to be mentioned in place of PAN.  In case of lenders who are non-residents, in such case value ‘NONRESDENT’ is to be mentioned in place of PAN and in case of lenders are neither Government organization nor non-residents, in such case value ‘OTHERVALUE’ is to be mentioned in place of PAN. Value under this field is to be mentioned only in case of value "Y" value present under field no. 49 of Salary details record. No value to be mentioned under this field in case "N" value present under field no. 49 of Salary detail record. </t>
  </si>
  <si>
    <t>In case of deduction of interest under the head income from house property - Name of lender 3</t>
  </si>
  <si>
    <t>Name of the lender 3, only in case of value present under field no. 55 above.</t>
  </si>
  <si>
    <t>In case of deduction of interest under the head income from house property - PAN of lender 4</t>
  </si>
  <si>
    <t xml:space="preserve">Structurally valid PAN of the lender 4 must be provided.There may be lenders who have not been issued PAN, in such case if the lenders are Government organizations (i.e. Central or State), value ‘GOVERNMENT’ is to be mentioned in place of PAN.  In case of lenders who are non-residents, in such case value ‘NONRESDENT’ is to be mentioned in place of PAN and in case of lenders are neither Government organization nor non-residents, in such case value ‘OTHERVALUE’ is to be mentioned in place of PAN. Value under this field is to be mentioned only in case of value "Y" value present under field no. 49 of Salary details record. No value to be mentioned under this field in case "N" value present under field no. 49 of Salary detail record. </t>
  </si>
  <si>
    <t>In case of deduction of interest under the head income from house property - Name of lender 4</t>
  </si>
  <si>
    <t>Name of the lender 4, only in case of value present under field no. 57 above.</t>
  </si>
  <si>
    <t>Whether contributions paid by the trustees of an approved superannuation fund</t>
  </si>
  <si>
    <t>Value "Y"(Yes) or value "N" (No). No value to be quoted for statements pertaining prior to FY 2013-14. Mention valid value for statements pertaining to FY 2013-14 onwards, if applicable. No value to be provided for statements pertaining prior to FY 2013-14.</t>
  </si>
  <si>
    <t>Name of superannuation fund. Only in case of value "Y" present under field no. 59 above. No value to be mentioned under this field in case "N" value present under field no. 59. No value to be provided for statements pertaining prior to FY 2013-14.</t>
  </si>
  <si>
    <t>ddmmyyyy (Date from which the employee has contributed to the superannuation fund). Only in case of value "Y" value present under field no. 59 of Salary details record. No value to be mentioned under this field in case "N" value present under field no. 59 of Salary detail record. No value to be provided for statements pertaining prior to FY 2013-14.</t>
  </si>
  <si>
    <t>ddmmyyyy (Date to which the employee has contributed to the superannuation fund). Only in case of value "Y" value present under field no. 59 of Salary details record. No value to be mentioned under this field in case "N" value present under field no. 59 of Salary detail record. No value to be provided for statements pertaining prior to FY 2013-14.</t>
  </si>
  <si>
    <t>Greater than Zero. Only in case of value "Y" value present under field no. 59 of Salary details record. No value to be mentioned under this field in case "N" value present under field no. 59 of Salary detail record. No value to be provided for statements pertaining prior to FY 2013-14.</t>
  </si>
  <si>
    <t>Greater than or equal to 0.0000. The average rate of deduction of tax during the preceding three years, with  decimal precision of 4 point e.g. if the rate is 2 then the same should be mentioned as 2.0000.
Only in case of value "Y" value present under field no. 59 of Salary details record. No value to be mentioned under this field in case "N" value present under field no. 59 of Salary detail record. No value to be provided for statements pertaining prior to FY 2013-14.</t>
  </si>
  <si>
    <t>Greater than or equal to 0.00. Only in case of value "Y" value present under field no. 59 of Salary details record. No value to be mentioned under this field in case "N" value present under field no. 59 of Salary detail record. No value to be provided for statements pertaining prior to FY 2013-14.</t>
  </si>
  <si>
    <t>Gross total income including contribution repaid on account of principal and interest from superannuation fund</t>
  </si>
  <si>
    <t>Greater than Zero for statements pertaining to FY 2013-14 onwards. (Total of field no 19 and 63). Only in case of value "Y" value present under field no. 59 of Salary details record. No value to be mentioned under this field in case "N" value present under field no. 59 of Salary detail record. No value to be provided for statements pertaining prior to FY 2013-14.</t>
  </si>
  <si>
    <t>(a) Gross Salary as per provisions contained in sec.17(1)</t>
  </si>
  <si>
    <t>Greater than or equal to Zero. No value to be quoted for statements pertaining prior to FY 2018-19. Mandatory to mention value for statements pertaining to FY 2018-19 onwards.</t>
  </si>
  <si>
    <t xml:space="preserve">(b) Value of perquisites [section 17(2)]
(as per FormNo.12BA, wherever applicable)
</t>
  </si>
  <si>
    <t xml:space="preserve">(c) Profits in lieu of salary [section 17(3)]
(as per Form No.12BA, wherever applicable) 
</t>
  </si>
  <si>
    <t>Travel concession or assistance [section 10(5)]</t>
  </si>
  <si>
    <r>
      <t xml:space="preserve">Greater than or equal to Zero. No value to be quoted for statements pertaining prior to FY 2018-19. Mandatory to mention value for statements pertaining to FY 2018-19 onwards.
</t>
    </r>
    <r>
      <rPr>
        <b/>
        <u/>
        <sz val="11"/>
        <color indexed="10"/>
        <rFont val="Arial"/>
        <family val="2"/>
      </rPr>
      <t>For statements pertaining to FY 2018-19 till FY 2022-23</t>
    </r>
    <r>
      <rPr>
        <sz val="11"/>
        <color indexed="10"/>
        <rFont val="Arial"/>
        <family val="2"/>
      </rPr>
      <t xml:space="preserve">
&gt; No value should be specified under this field, if "Y" present under field no. 79 of SD record
</t>
    </r>
    <r>
      <rPr>
        <b/>
        <u/>
        <sz val="11"/>
        <color indexed="10"/>
        <rFont val="Arial"/>
        <family val="2"/>
      </rPr>
      <t>For statements pertaining to FY 2023-24 Onwards</t>
    </r>
    <r>
      <rPr>
        <sz val="11"/>
        <color indexed="10"/>
        <rFont val="Arial"/>
        <family val="2"/>
      </rPr>
      <t xml:space="preserve">
&gt; No value should be specified under this field, if "N" present under field no. 79 of SD record</t>
    </r>
  </si>
  <si>
    <t>Death-cum-retirement gratuity [section 10(10)]</t>
  </si>
  <si>
    <t>Commuted value of pension [section 10(10A)]</t>
  </si>
  <si>
    <t>Cash equivalent of leave salary encashment 
[section 10(10AA)]</t>
  </si>
  <si>
    <t>House rent allowance [section 10(13A)]</t>
  </si>
  <si>
    <t>Amount of any other exemption under section 10</t>
  </si>
  <si>
    <t>346B</t>
  </si>
  <si>
    <t>Total amount of exemption claimed under section 10 (340+341+342+343+345+346A+346B)</t>
  </si>
  <si>
    <t xml:space="preserve">Greater than or equal to Zero. No value to be quoted for statements pertaining prior to FY 2018-19. Mandatory to mention value for statements pertaining to FY 2018-19 onwards. Total amount of exemption claimed under section 10 (70  + 71 + 72 + 73 + 74 + 75 + 80) </t>
  </si>
  <si>
    <t>Income under the head other sources offered for TDS [section 192 (2B)]</t>
  </si>
  <si>
    <t>Rebate under section 87A, if applicable</t>
  </si>
  <si>
    <t>369</t>
  </si>
  <si>
    <t>382</t>
  </si>
  <si>
    <t xml:space="preserve">Whether opting for taxation u/s 115BAC?
OR
Whether opting out from taxation u/s 115BAC(1A) (Applicable from FY 2023-24 onwards)
[Yes/No] </t>
  </si>
  <si>
    <t>332B</t>
  </si>
  <si>
    <r>
      <t xml:space="preserve">Allowed values are "Y" and "N". No value to be quoted for statements pertaining prior to FY 2020-21. Mandatory to mention value for statements pertaining prior to FY 2020-21 onwards. 
</t>
    </r>
    <r>
      <rPr>
        <b/>
        <sz val="11"/>
        <rFont val="Arial"/>
        <family val="2"/>
      </rPr>
      <t xml:space="preserve">
-For statements pertaining to FY 2020-21 onwards and upto FY 2022-23, if "Y" selected, then no value should be specified under field no. 70, 74, Deduction under section 16 and all chapter VI-A deductions except deduction under 80CCD(2)
-For statements pertaining to FY 2023-24 onwards, 
a) If "N" selected, then no value should be specified under field no. 70, 74 and Deduction under section 16 [except deduction under section 16(ia) and deduction under 80CCD(2)]
b) If "Y" selected, then value should be specified under field no. 70, 74, Deduction under section 16, all chapter VI-A deductions and deduction under 80CCD(2</t>
    </r>
    <r>
      <rPr>
        <sz val="11"/>
        <rFont val="Arial"/>
        <family val="2"/>
      </rPr>
      <t>)</t>
    </r>
  </si>
  <si>
    <t xml:space="preserve">Other special allowances under section 10(14) </t>
  </si>
  <si>
    <t xml:space="preserve">Greater than or equal to Zero. No value to be quoted for statements pertaining prior to FY 2022-23
Amount value to be provided under this field. This newly added filed is applicable for statements pertains to FY 2023-24 onwards.  </t>
  </si>
  <si>
    <t>Filler 9  (Not applicable)</t>
  </si>
  <si>
    <t>Filler 10  (Not applicable)</t>
  </si>
  <si>
    <t>Filler 11  (Not applicable)</t>
  </si>
  <si>
    <t>Filler 12  (Not applicable)</t>
  </si>
  <si>
    <t>Filler 13  (Not applicable)</t>
  </si>
  <si>
    <t>Filler 14  (Not applicable)</t>
  </si>
  <si>
    <t>Filler 15  (Not applicable)</t>
  </si>
  <si>
    <t>Note :</t>
  </si>
  <si>
    <t>If the Count of Salary Detail Record in Batch Header is 0 (zero) then Salary Detail Record is not expected</t>
  </si>
  <si>
    <t>TDS Statement for Salary category(Salary Details -Section 16 Details)</t>
  </si>
  <si>
    <t>Note:</t>
  </si>
  <si>
    <t>Section 16 Details are Optional and the return may not contain any Section 16 Details.</t>
  </si>
  <si>
    <t>These section/Line items must be provided only when the corresponding Count mentioned in Salary Detail Record is &gt; = 0</t>
  </si>
  <si>
    <t>There will be separate line items for each Section. E.g. 16(ii) will have one line item (if applicable), 16 (iii) will have another line item (if applicable)and 16 (ia) will have another line item (if applicable).</t>
  </si>
  <si>
    <t>Indicates that it is a 'Salary Detail ' - Section 16 record. Allowed Value = "S16"</t>
  </si>
  <si>
    <t>Value should be same as 'Batch Number' field in 'Batch Header' record. Same as the parent Salary Detail record</t>
  </si>
  <si>
    <t>Salary Detail Record No</t>
  </si>
  <si>
    <t>Running serial no to indicate detail record no. Should start with 1. Same as the parent Salary Detail  record.</t>
  </si>
  <si>
    <t>Salary Detail  - Section 16 Details Record No</t>
  </si>
  <si>
    <t>Section 16 section ID</t>
  </si>
  <si>
    <t>Unique Valid Section Id for Record Type. Allowed Values are 16(ii), 16(iii) or 16(ia)</t>
  </si>
  <si>
    <t>Total Deduction under Section 16</t>
  </si>
  <si>
    <r>
      <rPr>
        <sz val="7.5"/>
        <rFont val="Arial"/>
        <family val="2"/>
      </rPr>
      <t xml:space="preserve">Greater than or equal to Zero. In case, value under field no. 6 (i.e. Section 16) is </t>
    </r>
    <r>
      <rPr>
        <b/>
        <sz val="7.5"/>
        <rFont val="Arial"/>
        <family val="2"/>
      </rPr>
      <t>"16(ia)",</t>
    </r>
    <r>
      <rPr>
        <sz val="7.5"/>
        <rFont val="Arial"/>
        <family val="2"/>
      </rPr>
      <t xml:space="preserve"> then</t>
    </r>
    <r>
      <rPr>
        <b/>
        <sz val="7.5"/>
        <rFont val="Arial"/>
        <family val="2"/>
      </rPr>
      <t xml:space="preserve">
</t>
    </r>
    <r>
      <rPr>
        <b/>
        <u/>
        <sz val="7.5"/>
        <rFont val="Arial"/>
        <family val="2"/>
      </rPr>
      <t>For statements pertaining to F.Y. 2018-19</t>
    </r>
    <r>
      <rPr>
        <sz val="7.5"/>
        <rFont val="Arial"/>
        <family val="2"/>
      </rPr>
      <t xml:space="preserve">
&gt; Value under this field should be greater than or equal to 0.00 and less than or equal to 40,000.00
</t>
    </r>
    <r>
      <rPr>
        <b/>
        <u/>
        <sz val="7.5"/>
        <rFont val="Arial"/>
        <family val="2"/>
      </rPr>
      <t>For statements pertaining to F.Y. 2019-20 till F.Y. 2022-23</t>
    </r>
    <r>
      <rPr>
        <sz val="7.5"/>
        <rFont val="Arial"/>
        <family val="2"/>
      </rPr>
      <t xml:space="preserve">
&gt; Value under this field should be greater than or equal to 0.00 and less than or equal to 50,000.00
&gt; No value should be specified under this field, if "Y" present under field no. 79 of SD record
</t>
    </r>
    <r>
      <rPr>
        <b/>
        <u/>
        <sz val="7.5"/>
        <color indexed="10"/>
        <rFont val="Arial"/>
        <family val="2"/>
      </rPr>
      <t>For statements pertaining to F.Y. 2023-24 Onwards,</t>
    </r>
    <r>
      <rPr>
        <b/>
        <sz val="7.5"/>
        <color indexed="10"/>
        <rFont val="Arial"/>
        <family val="2"/>
      </rPr>
      <t xml:space="preserve">
&gt; Value under this field should be greater than or equal to 0.00 and less than or equal to 50,000.00
&gt; Value should be specified under this field, if 'Y' or 'N' present under field no. 79 of SD record</t>
    </r>
    <r>
      <rPr>
        <sz val="7.7"/>
        <rFont val="Arial"/>
        <family val="2"/>
      </rPr>
      <t xml:space="preserve">
</t>
    </r>
    <r>
      <rPr>
        <b/>
        <sz val="7.7"/>
        <rFont val="Arial"/>
        <family val="2"/>
      </rPr>
      <t/>
    </r>
  </si>
  <si>
    <t>TDS Statement for Salary category (Salary Detail -Chapter VI A Details)</t>
  </si>
  <si>
    <t xml:space="preserve">Section VI-A Details are Optional and the return may not contain any Section VI-A Details </t>
  </si>
  <si>
    <t>These section/Line items must be provided only when the corresponding value in ( Count of 'Salary Details- Chapter VI-A Detail' Records associated with Deductee-chapter VIA Detail) is  &gt;  0</t>
  </si>
  <si>
    <t>There will be separate line items for each Section -e.g.. '80CCE', '80CCF', '80CCG', '80C', '80CCC', '80CCD(1)', '80CCD(1B)', '80CCD(2)', '80D', '80E', '80G', '80TTA' and 'OTHERS' will have one line item (if applicable)</t>
  </si>
  <si>
    <t>Indicates that it is a 'Salary Detail -detail' -Chapter VI A Details Allowed Value = "C6A"</t>
  </si>
  <si>
    <t>Running serial no to indicate detail record no. Should start with 1. Same as the parent Salary Detail record</t>
  </si>
  <si>
    <t>Salary Detail - Chapter VI -A Details Record No</t>
  </si>
  <si>
    <t>Chapter VI-A Section ID</t>
  </si>
  <si>
    <r>
      <t>80CCE -</t>
    </r>
    <r>
      <rPr>
        <sz val="7.7"/>
        <rFont val="Arial"/>
        <family val="2"/>
      </rPr>
      <t>Aggregate amount of deduction under section 80C, 80CCC and 80CCD. (Amount deductible under section 80CCE should be &lt;=150,000.00) . This validation will be applicable only for statement pertains upto FY 2017-18.</t>
    </r>
    <r>
      <rPr>
        <b/>
        <sz val="7.7"/>
        <rFont val="Arial"/>
        <family val="2"/>
      </rPr>
      <t xml:space="preserve">
80CCF</t>
    </r>
    <r>
      <rPr>
        <sz val="7.7"/>
        <rFont val="Arial"/>
        <family val="2"/>
      </rPr>
      <t xml:space="preserve">- Amount deductible under section 80CCF and the said amount should be &lt;=20,000.00. Applicable for FY 2010-11 and 2011-12 only.
</t>
    </r>
    <r>
      <rPr>
        <b/>
        <sz val="7.7"/>
        <rFont val="Arial"/>
        <family val="2"/>
      </rPr>
      <t>80CCG</t>
    </r>
    <r>
      <rPr>
        <sz val="7.7"/>
        <rFont val="Arial"/>
        <family val="2"/>
      </rPr>
      <t xml:space="preserve"> - Amount deductible under section 80CCG and the said amount should be &lt;=25,000.00 Applicable from FY 2012-13 onwards.
</t>
    </r>
    <r>
      <rPr>
        <b/>
        <sz val="7.7"/>
        <rFont val="Arial"/>
        <family val="2"/>
      </rPr>
      <t>OTHERS</t>
    </r>
    <r>
      <rPr>
        <sz val="7.7"/>
        <rFont val="Arial"/>
        <family val="2"/>
      </rPr>
      <t xml:space="preserve"> -Amounts deductible under any other provision(s) of Chapter VI-A.</t>
    </r>
    <r>
      <rPr>
        <b/>
        <sz val="7.7"/>
        <rFont val="Arial"/>
        <family val="2"/>
      </rPr>
      <t xml:space="preserve">
</t>
    </r>
    <r>
      <rPr>
        <b/>
        <u/>
        <sz val="7.7"/>
        <rFont val="Arial"/>
        <family val="2"/>
      </rPr>
      <t>Below chapter VI-A deductions are applicable for statements pertaining to FY 2018-19 onwards:</t>
    </r>
    <r>
      <rPr>
        <b/>
        <sz val="7.7"/>
        <rFont val="Arial"/>
        <family val="2"/>
      </rPr>
      <t xml:space="preserve">
80C</t>
    </r>
    <r>
      <rPr>
        <sz val="7.7"/>
        <rFont val="Arial"/>
        <family val="2"/>
      </rPr>
      <t xml:space="preserve"> - Amount of deduction in respect of life insurance premium, contributions to provident fund etc.*
</t>
    </r>
    <r>
      <rPr>
        <b/>
        <sz val="7.7"/>
        <rFont val="Arial"/>
        <family val="2"/>
      </rPr>
      <t>80CCC</t>
    </r>
    <r>
      <rPr>
        <sz val="7.7"/>
        <rFont val="Arial"/>
        <family val="2"/>
      </rPr>
      <t xml:space="preserve"> - Amount of deduction in respect of contribution to certain pension funds.*
</t>
    </r>
    <r>
      <rPr>
        <b/>
        <sz val="7.7"/>
        <rFont val="Arial"/>
        <family val="2"/>
      </rPr>
      <t>80CCD(1)</t>
    </r>
    <r>
      <rPr>
        <sz val="7.7"/>
        <rFont val="Arial"/>
        <family val="2"/>
      </rPr>
      <t xml:space="preserve"> - Amount of deduction in respect of contribution by taxpayer to notified pension scheme.*
*</t>
    </r>
    <r>
      <rPr>
        <b/>
        <sz val="7.7"/>
        <rFont val="Arial"/>
        <family val="2"/>
      </rPr>
      <t xml:space="preserve">Note </t>
    </r>
    <r>
      <rPr>
        <sz val="7.7"/>
        <rFont val="Arial"/>
        <family val="2"/>
      </rPr>
      <t xml:space="preserve">- Aggregate amount of deduction under section 80C,80CCC and 80CCD(1) should be &lt;=150,000.00) .
</t>
    </r>
    <r>
      <rPr>
        <b/>
        <sz val="7.7"/>
        <rFont val="Arial"/>
        <family val="2"/>
      </rPr>
      <t>80CCD(1B)</t>
    </r>
    <r>
      <rPr>
        <sz val="7.7"/>
        <rFont val="Arial"/>
        <family val="2"/>
      </rPr>
      <t xml:space="preserve"> - Amount of deduction in respect of amount paid/deposited under notified pension scheme.
</t>
    </r>
    <r>
      <rPr>
        <b/>
        <sz val="7.7"/>
        <rFont val="Arial"/>
        <family val="2"/>
      </rPr>
      <t>80CCD(2)</t>
    </r>
    <r>
      <rPr>
        <sz val="7.7"/>
        <rFont val="Arial"/>
        <family val="2"/>
      </rPr>
      <t xml:space="preserve"> - Amount of deduction in respect of contribution by employer to notified pension scheme.
</t>
    </r>
    <r>
      <rPr>
        <b/>
        <sz val="7.7"/>
        <rFont val="Arial"/>
        <family val="2"/>
      </rPr>
      <t>80D</t>
    </r>
    <r>
      <rPr>
        <sz val="7.7"/>
        <rFont val="Arial"/>
        <family val="2"/>
      </rPr>
      <t xml:space="preserve"> - Amount of deduction in respect of health insurance premium.
</t>
    </r>
    <r>
      <rPr>
        <b/>
        <sz val="7.7"/>
        <rFont val="Arial"/>
        <family val="2"/>
      </rPr>
      <t>80E</t>
    </r>
    <r>
      <rPr>
        <sz val="7.7"/>
        <rFont val="Arial"/>
        <family val="2"/>
      </rPr>
      <t xml:space="preserve"> - Amount of deduction in respect of interest on loan taken for higher education.
</t>
    </r>
    <r>
      <rPr>
        <b/>
        <sz val="7.7"/>
        <rFont val="Arial"/>
        <family val="2"/>
      </rPr>
      <t>80G</t>
    </r>
    <r>
      <rPr>
        <sz val="7.7"/>
        <rFont val="Arial"/>
        <family val="2"/>
      </rPr>
      <t xml:space="preserve"> - Amount of total deduction in respect of donations to certain funds, charitable institutions, etc.
</t>
    </r>
    <r>
      <rPr>
        <b/>
        <sz val="7.7"/>
        <rFont val="Arial"/>
        <family val="2"/>
      </rPr>
      <t>80TTA</t>
    </r>
    <r>
      <rPr>
        <sz val="7.7"/>
        <rFont val="Arial"/>
        <family val="2"/>
      </rPr>
      <t xml:space="preserve"> - Amount of deduction in respect of interest on deposits in savings account.
</t>
    </r>
    <r>
      <rPr>
        <b/>
        <sz val="7.7"/>
        <rFont val="Arial"/>
        <family val="2"/>
      </rPr>
      <t xml:space="preserve">
Below chapter VI-A deductions are applicable for statements pertaining to FY 2023-24 onwards:</t>
    </r>
    <r>
      <rPr>
        <sz val="7.7"/>
        <color indexed="10"/>
        <rFont val="Arial"/>
        <family val="2"/>
      </rPr>
      <t xml:space="preserve">
</t>
    </r>
    <r>
      <rPr>
        <b/>
        <sz val="7.7"/>
        <color indexed="10"/>
        <rFont val="Arial"/>
        <family val="2"/>
      </rPr>
      <t>80CCH- Amount of Deduction in respect of contribution by the employee to Agnipath Scheme
80CCH(1)-  Amount of Deduction in respect of contribution by the Central Government to 
Agnipath Scheme</t>
    </r>
  </si>
  <si>
    <r>
      <t xml:space="preserve">Total </t>
    </r>
    <r>
      <rPr>
        <b/>
        <sz val="11"/>
        <rFont val="Arial"/>
        <family val="2"/>
      </rPr>
      <t>Deductible</t>
    </r>
    <r>
      <rPr>
        <sz val="11"/>
        <rFont val="Arial"/>
        <family val="2"/>
      </rPr>
      <t xml:space="preserve"> amount under Chapter VI-A</t>
    </r>
  </si>
  <si>
    <r>
      <rPr>
        <sz val="8"/>
        <rFont val="Arial"/>
        <family val="2"/>
      </rPr>
      <t xml:space="preserve">Greater than or euqal to zero
</t>
    </r>
    <r>
      <rPr>
        <b/>
        <sz val="8"/>
        <rFont val="Arial"/>
        <family val="2"/>
      </rPr>
      <t xml:space="preserve">
&gt;</t>
    </r>
    <r>
      <rPr>
        <b/>
        <u/>
        <sz val="8"/>
        <color indexed="8"/>
        <rFont val="Arial"/>
        <family val="2"/>
      </rPr>
      <t>Value to be speccified under this field should be less than or equal to Gross amount for below chapter VI-A dedcutions only and  for statments pertaining to F.Y. 2018-19 onwards</t>
    </r>
    <r>
      <rPr>
        <sz val="7.7"/>
        <rFont val="Arial"/>
        <family val="2"/>
      </rPr>
      <t xml:space="preserve">
</t>
    </r>
    <r>
      <rPr>
        <b/>
        <sz val="7.7"/>
        <rFont val="Arial"/>
        <family val="2"/>
      </rPr>
      <t>OTHERS</t>
    </r>
    <r>
      <rPr>
        <sz val="7.7"/>
        <rFont val="Arial"/>
        <family val="2"/>
      </rPr>
      <t xml:space="preserve"> -Amounts deductible under any other provision(s) of Chapter VI-A.</t>
    </r>
    <r>
      <rPr>
        <b/>
        <sz val="7.7"/>
        <rFont val="Arial"/>
        <family val="2"/>
      </rPr>
      <t xml:space="preserve">
80C</t>
    </r>
    <r>
      <rPr>
        <sz val="7.7"/>
        <rFont val="Arial"/>
        <family val="2"/>
      </rPr>
      <t xml:space="preserve"> - Amount of deduction in respect of life insurance premium, contributions to provident fund etc.*
</t>
    </r>
    <r>
      <rPr>
        <b/>
        <sz val="7.7"/>
        <rFont val="Arial"/>
        <family val="2"/>
      </rPr>
      <t>80CCC</t>
    </r>
    <r>
      <rPr>
        <sz val="7.7"/>
        <rFont val="Arial"/>
        <family val="2"/>
      </rPr>
      <t xml:space="preserve"> - Amount of deduction in respect of contribution to certain pension funds.*
</t>
    </r>
    <r>
      <rPr>
        <b/>
        <sz val="7.7"/>
        <rFont val="Arial"/>
        <family val="2"/>
      </rPr>
      <t>80CCD(1)</t>
    </r>
    <r>
      <rPr>
        <sz val="7.7"/>
        <rFont val="Arial"/>
        <family val="2"/>
      </rPr>
      <t xml:space="preserve"> - Amount of deduction in respect of contribution by taxpayer to notified pension scheme.*
</t>
    </r>
    <r>
      <rPr>
        <b/>
        <sz val="7.7"/>
        <rFont val="Arial"/>
        <family val="2"/>
      </rPr>
      <t>80CCD(1B)</t>
    </r>
    <r>
      <rPr>
        <sz val="7.7"/>
        <rFont val="Arial"/>
        <family val="2"/>
      </rPr>
      <t xml:space="preserve"> - Amount of deduction in respect of amount paid/deposited under notified pension scheme.
</t>
    </r>
    <r>
      <rPr>
        <b/>
        <sz val="7.7"/>
        <rFont val="Arial"/>
        <family val="2"/>
      </rPr>
      <t>80CCD(2)</t>
    </r>
    <r>
      <rPr>
        <sz val="7.7"/>
        <rFont val="Arial"/>
        <family val="2"/>
      </rPr>
      <t xml:space="preserve"> - Amount of deduction in respect of contribution by employer to notified pension scheme.
</t>
    </r>
    <r>
      <rPr>
        <b/>
        <sz val="7.7"/>
        <rFont val="Arial"/>
        <family val="2"/>
      </rPr>
      <t>80D</t>
    </r>
    <r>
      <rPr>
        <sz val="7.7"/>
        <rFont val="Arial"/>
        <family val="2"/>
      </rPr>
      <t xml:space="preserve"> - Amount of deduction in respect of health insurance premium.
</t>
    </r>
    <r>
      <rPr>
        <b/>
        <sz val="7.7"/>
        <rFont val="Arial"/>
        <family val="2"/>
      </rPr>
      <t>80E</t>
    </r>
    <r>
      <rPr>
        <sz val="7.7"/>
        <rFont val="Arial"/>
        <family val="2"/>
      </rPr>
      <t xml:space="preserve"> - Amount of deduction in respect of interest on loan taken for higher education.
</t>
    </r>
    <r>
      <rPr>
        <b/>
        <sz val="7.7"/>
        <rFont val="Arial"/>
        <family val="2"/>
      </rPr>
      <t>80G</t>
    </r>
    <r>
      <rPr>
        <sz val="7.7"/>
        <rFont val="Arial"/>
        <family val="2"/>
      </rPr>
      <t xml:space="preserve"> - Amount of total deduction in respect of donations to certain funds, charitable institutions, etc.
</t>
    </r>
    <r>
      <rPr>
        <b/>
        <sz val="7.7"/>
        <rFont val="Arial"/>
        <family val="2"/>
      </rPr>
      <t>80TTA</t>
    </r>
    <r>
      <rPr>
        <sz val="7.7"/>
        <rFont val="Arial"/>
        <family val="2"/>
      </rPr>
      <t xml:space="preserve"> - Amount of deduction in respect of interest on deposits in savings account.                                                                                                                                                                                                                                                                                    
</t>
    </r>
    <r>
      <rPr>
        <b/>
        <sz val="7.7"/>
        <color indexed="10"/>
        <rFont val="Arial"/>
        <family val="2"/>
      </rPr>
      <t>Below chapter VI-A deductions are applicable for statements pertaining to FY 2023-24 onwards:
80CCH- Amount of Deduction in respect of contribution by the employee to Agnipath Scheme
80CCH(1)-  Amount of Deduction in respect of contribution by the Central Government to 
Agnipath Scheme</t>
    </r>
    <r>
      <rPr>
        <sz val="7.7"/>
        <rFont val="Arial"/>
        <family val="2"/>
      </rPr>
      <t xml:space="preserve">
&gt;</t>
    </r>
    <r>
      <rPr>
        <b/>
        <u/>
        <sz val="7.7"/>
        <color indexed="8"/>
        <rFont val="Arial"/>
        <family val="2"/>
      </rPr>
      <t>Value to be speccified under this field should be less than and equal to Qualifying amount for below chapter VI-A dedcutions only and for statements pertaining to F.Y. 2018-19 onwards</t>
    </r>
    <r>
      <rPr>
        <sz val="7.7"/>
        <rFont val="Arial"/>
        <family val="2"/>
      </rPr>
      <t xml:space="preserve">
</t>
    </r>
    <r>
      <rPr>
        <b/>
        <sz val="7.7"/>
        <rFont val="Arial"/>
        <family val="2"/>
      </rPr>
      <t>OTHERS</t>
    </r>
    <r>
      <rPr>
        <sz val="7.7"/>
        <rFont val="Arial"/>
        <family val="2"/>
      </rPr>
      <t xml:space="preserve"> -Amounts deductible under any other provision(s) of Chapter VI-A.
</t>
    </r>
    <r>
      <rPr>
        <b/>
        <sz val="7.7"/>
        <rFont val="Arial"/>
        <family val="2"/>
      </rPr>
      <t>80G</t>
    </r>
    <r>
      <rPr>
        <sz val="7.7"/>
        <rFont val="Arial"/>
        <family val="2"/>
      </rPr>
      <t xml:space="preserve"> - Amount of total deduction in respect of donations to certain funds, charitable institutions, etc.
</t>
    </r>
    <r>
      <rPr>
        <b/>
        <sz val="7.7"/>
        <rFont val="Arial"/>
        <family val="2"/>
      </rPr>
      <t>80TTA</t>
    </r>
    <r>
      <rPr>
        <sz val="7.7"/>
        <rFont val="Arial"/>
        <family val="2"/>
      </rPr>
      <t xml:space="preserve"> - Amount of deduction in respect of interest on deposits in savings account.
</t>
    </r>
    <r>
      <rPr>
        <b/>
        <u/>
        <sz val="7.7"/>
        <rFont val="Arial"/>
        <family val="2"/>
      </rPr>
      <t xml:space="preserve">
</t>
    </r>
    <r>
      <rPr>
        <b/>
        <u/>
        <sz val="7.7"/>
        <color indexed="10"/>
        <rFont val="Arial"/>
        <family val="2"/>
      </rPr>
      <t>For statements pertaining to FY 2018-19 till FY 2022-23</t>
    </r>
    <r>
      <rPr>
        <b/>
        <sz val="7.7"/>
        <color indexed="10"/>
        <rFont val="Arial"/>
        <family val="2"/>
      </rPr>
      <t xml:space="preserve">
&gt; No value should be specified under this field except for dedeuction under 80CCD(2), if "Y" present under field no. 79 of SD record
</t>
    </r>
    <r>
      <rPr>
        <b/>
        <u/>
        <sz val="7.7"/>
        <color indexed="10"/>
        <rFont val="Arial"/>
        <family val="2"/>
      </rPr>
      <t>For statements pertaining to FY 2023-24 Onwards</t>
    </r>
    <r>
      <rPr>
        <b/>
        <sz val="7.7"/>
        <color indexed="10"/>
        <rFont val="Arial"/>
        <family val="2"/>
      </rPr>
      <t xml:space="preserve">
&gt; No value should be specified under this field except for dedeuction under 80CCD(2), if "N" present under field no. 79 of SD record</t>
    </r>
  </si>
  <si>
    <t>Total Gross amount under Chapter VI-A</t>
  </si>
  <si>
    <r>
      <rPr>
        <sz val="8"/>
        <rFont val="Arial"/>
        <family val="2"/>
      </rPr>
      <t>No value to be quoted for statements pertaining prior to FY 2018-19. Mandatory to mention value for statements pertaining to FY 2018-19 onwards (greater than or equal to Zero).</t>
    </r>
    <r>
      <rPr>
        <b/>
        <sz val="8"/>
        <rFont val="Arial"/>
        <family val="2"/>
      </rPr>
      <t xml:space="preserve">
</t>
    </r>
    <r>
      <rPr>
        <b/>
        <u/>
        <sz val="8"/>
        <rFont val="Arial"/>
        <family val="2"/>
      </rPr>
      <t>Value to be speccified under this field for below chapter VI-A dedcutions only</t>
    </r>
    <r>
      <rPr>
        <sz val="7.7"/>
        <rFont val="Arial"/>
        <family val="2"/>
      </rPr>
      <t xml:space="preserve">
</t>
    </r>
    <r>
      <rPr>
        <b/>
        <sz val="7.7"/>
        <rFont val="Arial"/>
        <family val="2"/>
      </rPr>
      <t>OTHERS</t>
    </r>
    <r>
      <rPr>
        <sz val="7.7"/>
        <rFont val="Arial"/>
        <family val="2"/>
      </rPr>
      <t xml:space="preserve"> -Amounts deductible under any other provision(s) of Chapter VI-A.</t>
    </r>
    <r>
      <rPr>
        <b/>
        <sz val="7.7"/>
        <rFont val="Arial"/>
        <family val="2"/>
      </rPr>
      <t xml:space="preserve">
80C</t>
    </r>
    <r>
      <rPr>
        <sz val="7.7"/>
        <rFont val="Arial"/>
        <family val="2"/>
      </rPr>
      <t xml:space="preserve"> - Amount of deduction in respect of life insurance premium, contributions to provident fund etc.*
</t>
    </r>
    <r>
      <rPr>
        <b/>
        <sz val="7.7"/>
        <rFont val="Arial"/>
        <family val="2"/>
      </rPr>
      <t>80CCC</t>
    </r>
    <r>
      <rPr>
        <sz val="7.7"/>
        <rFont val="Arial"/>
        <family val="2"/>
      </rPr>
      <t xml:space="preserve"> - Amount of deduction in respect of contribution to certain pension funds.*
</t>
    </r>
    <r>
      <rPr>
        <b/>
        <sz val="7.7"/>
        <rFont val="Arial"/>
        <family val="2"/>
      </rPr>
      <t>80CCD(1)</t>
    </r>
    <r>
      <rPr>
        <sz val="7.7"/>
        <rFont val="Arial"/>
        <family val="2"/>
      </rPr>
      <t xml:space="preserve"> - Amount of deduction in respect of contribution by taxpayer to notified pension scheme.*
</t>
    </r>
    <r>
      <rPr>
        <b/>
        <sz val="7.7"/>
        <rFont val="Arial"/>
        <family val="2"/>
      </rPr>
      <t>80CCD(1B)</t>
    </r>
    <r>
      <rPr>
        <sz val="7.7"/>
        <rFont val="Arial"/>
        <family val="2"/>
      </rPr>
      <t xml:space="preserve"> - Amount of deduction in respect of amount paid/deposited under notified pension scheme.
</t>
    </r>
    <r>
      <rPr>
        <b/>
        <sz val="7.7"/>
        <rFont val="Arial"/>
        <family val="2"/>
      </rPr>
      <t>80CCD(2)</t>
    </r>
    <r>
      <rPr>
        <sz val="7.7"/>
        <rFont val="Arial"/>
        <family val="2"/>
      </rPr>
      <t xml:space="preserve"> - Amount of deduction in respect of contribution by employer to notified pension scheme.
</t>
    </r>
    <r>
      <rPr>
        <b/>
        <sz val="7.7"/>
        <rFont val="Arial"/>
        <family val="2"/>
      </rPr>
      <t>80D</t>
    </r>
    <r>
      <rPr>
        <sz val="7.7"/>
        <rFont val="Arial"/>
        <family val="2"/>
      </rPr>
      <t xml:space="preserve"> - Amount of deduction in respect of health insurance premium.
</t>
    </r>
    <r>
      <rPr>
        <b/>
        <sz val="7.7"/>
        <rFont val="Arial"/>
        <family val="2"/>
      </rPr>
      <t>80E</t>
    </r>
    <r>
      <rPr>
        <sz val="7.7"/>
        <rFont val="Arial"/>
        <family val="2"/>
      </rPr>
      <t xml:space="preserve"> - Amount of deduction in respect of interest on loan taken for higher education.
</t>
    </r>
    <r>
      <rPr>
        <b/>
        <sz val="7.7"/>
        <rFont val="Arial"/>
        <family val="2"/>
      </rPr>
      <t>80G</t>
    </r>
    <r>
      <rPr>
        <sz val="7.7"/>
        <rFont val="Arial"/>
        <family val="2"/>
      </rPr>
      <t xml:space="preserve"> - Amount of total deduction in respect of donations to certain funds, charitable institutions, etc.
</t>
    </r>
    <r>
      <rPr>
        <b/>
        <sz val="7.7"/>
        <rFont val="Arial"/>
        <family val="2"/>
      </rPr>
      <t>80TTA</t>
    </r>
    <r>
      <rPr>
        <sz val="7.7"/>
        <rFont val="Arial"/>
        <family val="2"/>
      </rPr>
      <t xml:space="preserve"> - Amount of deduction in respect of interest on deposits in savings account.
</t>
    </r>
    <r>
      <rPr>
        <b/>
        <sz val="7.7"/>
        <rFont val="Arial"/>
        <family val="2"/>
      </rPr>
      <t xml:space="preserve">
</t>
    </r>
    <r>
      <rPr>
        <b/>
        <sz val="7.7"/>
        <color indexed="10"/>
        <rFont val="Arial"/>
        <family val="2"/>
      </rPr>
      <t xml:space="preserve">
</t>
    </r>
    <r>
      <rPr>
        <b/>
        <sz val="7.7"/>
        <rFont val="Arial"/>
        <family val="2"/>
      </rPr>
      <t>Below chapter VI-A deductions are applicable for statements pertaining to FY 2023-24 onwards:</t>
    </r>
    <r>
      <rPr>
        <b/>
        <sz val="7.7"/>
        <color indexed="10"/>
        <rFont val="Arial"/>
        <family val="2"/>
      </rPr>
      <t xml:space="preserve">
80CCH- Amount of Deduction in respect of contribution by the employee to Agnipath Scheme
80CCH(1)-  Amount of Deduction in respect of contribution by the Central Government to 
Agnipath Scheme</t>
    </r>
    <r>
      <rPr>
        <sz val="7.7"/>
        <color indexed="10"/>
        <rFont val="Arial"/>
        <family val="2"/>
      </rPr>
      <t xml:space="preserve">
</t>
    </r>
    <r>
      <rPr>
        <sz val="7.7"/>
        <rFont val="Arial"/>
        <family val="2"/>
      </rPr>
      <t xml:space="preserve">
</t>
    </r>
    <r>
      <rPr>
        <b/>
        <sz val="7.7"/>
        <rFont val="Arial"/>
        <family val="2"/>
      </rPr>
      <t xml:space="preserve">
</t>
    </r>
    <r>
      <rPr>
        <b/>
        <sz val="7.7"/>
        <color indexed="10"/>
        <rFont val="Arial"/>
        <family val="2"/>
      </rPr>
      <t xml:space="preserve">
</t>
    </r>
    <r>
      <rPr>
        <b/>
        <u/>
        <sz val="7.7"/>
        <color indexed="10"/>
        <rFont val="Arial"/>
        <family val="2"/>
      </rPr>
      <t>For statements pertaining to FY 2018-19 till FY 2022-23</t>
    </r>
    <r>
      <rPr>
        <b/>
        <sz val="7.7"/>
        <color indexed="10"/>
        <rFont val="Arial"/>
        <family val="2"/>
      </rPr>
      <t xml:space="preserve">
&gt; No value should be specified under this field except for dedeuction under 80CCD(2), if "Y" present under field no. 79 of SD record
</t>
    </r>
    <r>
      <rPr>
        <b/>
        <u/>
        <sz val="7.7"/>
        <color indexed="10"/>
        <rFont val="Arial"/>
        <family val="2"/>
      </rPr>
      <t>For statements pertaining to FY 2023-24 Onwards</t>
    </r>
    <r>
      <rPr>
        <b/>
        <sz val="7.7"/>
        <color indexed="10"/>
        <rFont val="Arial"/>
        <family val="2"/>
      </rPr>
      <t xml:space="preserve">
&gt; No value should be specified under this field except for dedeuction under 80CCD(2), if "N" present under field no. 79 of SD record</t>
    </r>
    <r>
      <rPr>
        <b/>
        <sz val="7.7"/>
        <rFont val="Arial"/>
        <family val="2"/>
      </rPr>
      <t xml:space="preserve">
</t>
    </r>
  </si>
  <si>
    <t>Total Qualifying amount under Chapter VI-A</t>
  </si>
  <si>
    <r>
      <rPr>
        <sz val="8"/>
        <rFont val="Arial"/>
        <family val="2"/>
      </rPr>
      <t>No value to be quoted for statements pertaining prior to FY 2018-19. Mandatory to mention value for statements pertaining to FY 2018-19 onwards. (Value should be less than or equal to Gross Amount)</t>
    </r>
    <r>
      <rPr>
        <b/>
        <sz val="8"/>
        <rFont val="Arial"/>
        <family val="2"/>
      </rPr>
      <t xml:space="preserve">
</t>
    </r>
    <r>
      <rPr>
        <b/>
        <u/>
        <sz val="8"/>
        <rFont val="Arial"/>
        <family val="2"/>
      </rPr>
      <t xml:space="preserve">Value to be speccified under this field for below chapter VI-A dedcutions only </t>
    </r>
    <r>
      <rPr>
        <sz val="7.7"/>
        <rFont val="Arial"/>
        <family val="2"/>
      </rPr>
      <t xml:space="preserve">
</t>
    </r>
    <r>
      <rPr>
        <b/>
        <sz val="7.7"/>
        <rFont val="Arial"/>
        <family val="2"/>
      </rPr>
      <t>OTHERS</t>
    </r>
    <r>
      <rPr>
        <sz val="7.7"/>
        <rFont val="Arial"/>
        <family val="2"/>
      </rPr>
      <t xml:space="preserve"> -Amounts deductible under any other provision(s) of Chapter VI-A.</t>
    </r>
    <r>
      <rPr>
        <b/>
        <sz val="7.7"/>
        <rFont val="Arial"/>
        <family val="2"/>
      </rPr>
      <t xml:space="preserve">
80G</t>
    </r>
    <r>
      <rPr>
        <sz val="7.7"/>
        <rFont val="Arial"/>
        <family val="2"/>
      </rPr>
      <t xml:space="preserve"> - Amount of total deduction in respect of donations to certain funds, charitable institutions, etc.
</t>
    </r>
    <r>
      <rPr>
        <b/>
        <sz val="7.7"/>
        <rFont val="Arial"/>
        <family val="2"/>
      </rPr>
      <t>80TTA</t>
    </r>
    <r>
      <rPr>
        <sz val="7.7"/>
        <rFont val="Arial"/>
        <family val="2"/>
      </rPr>
      <t xml:space="preserve"> - Amount of deduction in respect of interest on deposits in savings account.
</t>
    </r>
    <r>
      <rPr>
        <u/>
        <sz val="7.7"/>
        <rFont val="Arial"/>
        <family val="2"/>
      </rPr>
      <t xml:space="preserve">
</t>
    </r>
    <r>
      <rPr>
        <b/>
        <u/>
        <sz val="7.7"/>
        <color indexed="10"/>
        <rFont val="Arial"/>
        <family val="2"/>
      </rPr>
      <t>For statements pertaining to FY 2018-19 till FY 2022-23</t>
    </r>
    <r>
      <rPr>
        <b/>
        <sz val="7.7"/>
        <color indexed="10"/>
        <rFont val="Arial"/>
        <family val="2"/>
      </rPr>
      <t xml:space="preserve">
&gt; No value should be specified under this field except for dedeuction under 80CCD(2), if "Y" present under field no. 79 of SD record
</t>
    </r>
    <r>
      <rPr>
        <b/>
        <u/>
        <sz val="7.7"/>
        <color indexed="10"/>
        <rFont val="Arial"/>
        <family val="2"/>
      </rPr>
      <t>For statements pertaining to FY 2023-24 Onwards</t>
    </r>
    <r>
      <rPr>
        <b/>
        <sz val="7.7"/>
        <color indexed="10"/>
        <rFont val="Arial"/>
        <family val="2"/>
      </rPr>
      <t xml:space="preserve">
&gt; No value should be specified under this field except for dedeuction under 80CCD(2), if "N" present under field no. 79 of SD record</t>
    </r>
    <r>
      <rPr>
        <sz val="7.7"/>
        <rFont val="Arial"/>
        <family val="2"/>
      </rPr>
      <t xml:space="preserve">
</t>
    </r>
    <r>
      <rPr>
        <b/>
        <sz val="7.7"/>
        <rFont val="Arial"/>
        <family val="2"/>
      </rPr>
      <t/>
    </r>
  </si>
  <si>
    <t>TDS Statement for Section 194P Details Record</t>
  </si>
  <si>
    <t>Indicates that it is a 'Section 194P Details Record. Value '94P' must be provided.</t>
  </si>
  <si>
    <t>194P Details  Record No (Serial Number)</t>
  </si>
  <si>
    <t>Running serial no to indicate detail record no. Should start with '1'</t>
  </si>
  <si>
    <t>Permanent Account Number (PAN) of the Specified Senior Citizen</t>
  </si>
  <si>
    <t>PAN of the Specified Senior Citizen (The employer will however have to mention ‘PANAPPLIED’ in place Deductee has applied for PAN. If the deductee is not sure of the PAN Format, he will  mention 'PANINVALID'. if the deductee has not given any declaration, employer will have to mention ‘PANNOTAVBL’ in place of PAN.)</t>
  </si>
  <si>
    <t>Name of the Specified Senior Citizen</t>
  </si>
  <si>
    <t>Mention the Name of the Specified Senior Citizen</t>
  </si>
  <si>
    <t>Category of Deductee i.e. Senior
Citizen or Super Senior Citizen</t>
  </si>
  <si>
    <t>Mention value ' S' for Senior Citizen and 'O' for Super Senior Citizen</t>
  </si>
  <si>
    <t xml:space="preserve">Whether opting for taxation u/s 115BAC?
OR
Whether opting out from taxation u/s 
115BAC(1A) (Applicable from FY 2023-24 onwards)
[Yes/No] </t>
  </si>
  <si>
    <r>
      <t xml:space="preserve">Allowed values are "Y" and "N". 
</t>
    </r>
    <r>
      <rPr>
        <b/>
        <sz val="11"/>
        <rFont val="Arial"/>
        <family val="2"/>
      </rPr>
      <t xml:space="preserve">-For statements pertaining to FY 2020-21 onwards and upto FY 2022-23, if "Y" selected, then no value should be specified under field 'Deuction under section 16' and All Chapter VI-A deductions, except deduction under 80CCD(2) </t>
    </r>
    <r>
      <rPr>
        <sz val="11"/>
        <rFont val="Arial"/>
        <family val="2"/>
      </rPr>
      <t xml:space="preserve">
</t>
    </r>
    <r>
      <rPr>
        <b/>
        <sz val="11"/>
        <rFont val="Arial"/>
        <family val="2"/>
      </rPr>
      <t xml:space="preserve">-For statements pertaining to FY 2023-24 onwards, 
a) If "N" selected, then no value should be specified under field all chapter VI-A deductions and Deduction under section 16 [except deduction under section 16(ia) and deduction under 80CCD(2)]. 
b) If "Y" selected, then value should be specified under field Deduction under section 16, all chapter VI-A deductions and deduction under 80CCD(2)
</t>
    </r>
  </si>
  <si>
    <t>Gross Pension as per provisions contained in clause (ii) section 17(1).</t>
  </si>
  <si>
    <t xml:space="preserve">Greater than or equal to Zero. </t>
  </si>
  <si>
    <t xml:space="preserve">Count of ' Section 194P  - Section 16 Detail ' Records  associated with this Deductee </t>
  </si>
  <si>
    <t>This number must be equal to the total number of  'Section 194P - Section 16 Detail ' records.</t>
  </si>
  <si>
    <t xml:space="preserve">Gross Total of 'Total Deduction under section 16' under associated 'Section 194P  - Section 16 Details' </t>
  </si>
  <si>
    <t xml:space="preserve">Must be equal to the total of all Deductions under Section 194P- Section 16 details </t>
  </si>
  <si>
    <t>Income  under the head "Salaries" (396-399).</t>
  </si>
  <si>
    <t>Greater than or equal to Zero. Value in this field must be field (10-12).</t>
  </si>
  <si>
    <t>Interest Income under the other sources paid by the specified bank</t>
  </si>
  <si>
    <t>Gross Total Income(400+401)</t>
  </si>
  <si>
    <t>Greater than or equal to Zero. Value in this field must be total of field (13+14)</t>
  </si>
  <si>
    <t>Total Deduction u/s 80C, 80CCC and 80CCD(1) [does not exceed Rs. 1,50,000] (404+406+408)</t>
  </si>
  <si>
    <t>Greater than or equal to Zero. Aggregate amount of deduction under section 80C,80CCC and 80CCD(1) should be &lt;=150,000.00).</t>
  </si>
  <si>
    <t xml:space="preserve">Count of 'Section 194P - Chapter VI-A Details' Records  associated with Deductee - Chapter VIA Detail </t>
  </si>
  <si>
    <t>&gt;=0, This number must be equal to the total number of 'Section 194P - Chapter VI-A Detail' Records associated with this Salary Detail.</t>
  </si>
  <si>
    <t>Aggregate of deductible amount 
under Chapter VI-A under associated 'Section 194P - Chapter VIA Detail'</t>
  </si>
  <si>
    <t>Must be equal to the total of all  'Total Amount deductible under Chapter VI-A' under  associated 'Section 194P - Chapter VIA Detail'</t>
  </si>
  <si>
    <t>Total taxable income (402-426)</t>
  </si>
  <si>
    <t xml:space="preserve">This should be equal to the SUM of 'Total Taxable Income' (field 15 - field 19). Value should always be less than or equal to 999 crores (i.e. 9999999999.00). </t>
  </si>
  <si>
    <t>Tax on total income</t>
  </si>
  <si>
    <t>Greater than or equal to Zero.  Value must be less than or equal to 'Total Taxable Income(402-426).</t>
  </si>
  <si>
    <t>Surcharge, wherever applicable.</t>
  </si>
  <si>
    <t>Greater than or equal to Zero.  Value must be less than or equal to 'Total Taxable Income(402-426)</t>
  </si>
  <si>
    <t>Health and education cess.</t>
  </si>
  <si>
    <t>Tax Payable [428 + 430 +(431-429)]</t>
  </si>
  <si>
    <r>
      <t xml:space="preserve">Greater than or equal to Zero. Amount quoted should be </t>
    </r>
    <r>
      <rPr>
        <b/>
        <sz val="11"/>
        <rFont val="Arial"/>
        <family val="2"/>
      </rPr>
      <t xml:space="preserve">[field no. 21 + 23  + (field no. 24 - 22)] </t>
    </r>
  </si>
  <si>
    <t>Relief under section 89</t>
  </si>
  <si>
    <t>Greater than or equal to Zero.  Value must be less than or equal to 'Total Taxable Income (402-426)</t>
  </si>
  <si>
    <t>Net tax Payable</t>
  </si>
  <si>
    <t>If the Count of Section 194P - Section 16 Detail Record in Batch Header is 0 (zero), then Section 16 Detail Record is not expected</t>
  </si>
  <si>
    <t>TDS Statement for Salary category (Section 194P -Section 16 Details)</t>
  </si>
  <si>
    <t>These section/Line items must be provided only when the corresponding count mentioned in Section 194P - Section 16 Detail Record is &gt; = 0</t>
  </si>
  <si>
    <t>There will be separate line items for each Section. E.g. 16(ia) will have one line item (if applicable) and 16 (iii) will have another line item (if applicable)</t>
  </si>
  <si>
    <t>Indicates that it is a 'Section 194P - Section 16' record. Allowed Value = "P16"</t>
  </si>
  <si>
    <t>Value should be same as 'Batch Number' field in 'Batch Header' record. Same as the parent Section 194P detail record.</t>
  </si>
  <si>
    <t>Section 194P Detail Record No</t>
  </si>
  <si>
    <t>Running serial no to indicate detail record no. Should start with 1. Same as the parent Section 194P detail record.</t>
  </si>
  <si>
    <t>Section 194P - Section 16 Details Record No</t>
  </si>
  <si>
    <t>Unique Valid Section Id for Record Type. Allowed Values are16(iii) or 16(ia)</t>
  </si>
  <si>
    <r>
      <rPr>
        <sz val="10"/>
        <rFont val="Arial"/>
        <family val="2"/>
      </rPr>
      <t xml:space="preserve">Greater than or equal to Zero. 
</t>
    </r>
    <r>
      <rPr>
        <u/>
        <sz val="10"/>
        <rFont val="Arial"/>
        <family val="2"/>
      </rPr>
      <t>For statements pertaining upto FY 2022-23</t>
    </r>
    <r>
      <rPr>
        <sz val="10"/>
        <rFont val="Arial"/>
        <family val="2"/>
      </rPr>
      <t xml:space="preserve">
&gt;No value should be specified under this field, if "Y" present under field no. 9 of Section 194P record</t>
    </r>
    <r>
      <rPr>
        <b/>
        <sz val="10"/>
        <color indexed="10"/>
        <rFont val="Arial"/>
        <family val="2"/>
      </rPr>
      <t xml:space="preserve">
</t>
    </r>
    <r>
      <rPr>
        <b/>
        <u/>
        <sz val="10"/>
        <color indexed="10"/>
        <rFont val="Arial"/>
        <family val="2"/>
      </rPr>
      <t>For statements pertaining to FY 2023-24 Onwards</t>
    </r>
    <r>
      <rPr>
        <b/>
        <sz val="10"/>
        <color indexed="10"/>
        <rFont val="Arial"/>
        <family val="2"/>
      </rPr>
      <t xml:space="preserve">
&gt;Value should be specified under this field, if 'Y' or 'N' present under field no. 9 of Section 194P record.</t>
    </r>
  </si>
  <si>
    <t>These section/Line items must be provided only when the corresponding value in ( Count of 'Section 194P - Chapter VI-A Detail' Records associated with Deductee-chapter VIA Detail) is  &gt;  0</t>
  </si>
  <si>
    <t>There will be separate line items for each Section -e.g.. '80C', '80CCC', '80CCD(1)', '80CCD(1B)', '80D', '80E', '80G', '80TTB', '80DD', '80EE','80EEA', '80GG', '80GGC', '80U' and 'OTHERS' will have one line item (if applicable)</t>
  </si>
  <si>
    <t>Indicates that it is a 'Section 194P - Chapter VI A Details. Allowed Value = "P6A"</t>
  </si>
  <si>
    <t>Section 194P - Chapter VI-A Details Record No</t>
  </si>
  <si>
    <r>
      <t>80C</t>
    </r>
    <r>
      <rPr>
        <sz val="7.7"/>
        <rFont val="Arial"/>
        <family val="2"/>
      </rPr>
      <t xml:space="preserve"> - Amount of deduction in respect of life insurance premium, contributions to provident fund etc.*
</t>
    </r>
    <r>
      <rPr>
        <b/>
        <sz val="7.7"/>
        <rFont val="Arial"/>
        <family val="2"/>
      </rPr>
      <t>80CCC</t>
    </r>
    <r>
      <rPr>
        <sz val="7.7"/>
        <rFont val="Arial"/>
        <family val="2"/>
      </rPr>
      <t xml:space="preserve"> - Amount of deduction in respect of contribution to certain pension funds.*
</t>
    </r>
    <r>
      <rPr>
        <b/>
        <sz val="7.7"/>
        <rFont val="Arial"/>
        <family val="2"/>
      </rPr>
      <t>80CCD(1)</t>
    </r>
    <r>
      <rPr>
        <sz val="7.7"/>
        <rFont val="Arial"/>
        <family val="2"/>
      </rPr>
      <t xml:space="preserve"> - Amount of deduction in respect of contribution by taxpayer to pension scheme.*
*</t>
    </r>
    <r>
      <rPr>
        <b/>
        <sz val="7.7"/>
        <rFont val="Arial"/>
        <family val="2"/>
      </rPr>
      <t xml:space="preserve">Note </t>
    </r>
    <r>
      <rPr>
        <sz val="7.7"/>
        <rFont val="Arial"/>
        <family val="2"/>
      </rPr>
      <t xml:space="preserve">- Aggregate amount of deduction under section 80C,80CCC and 80CCD(1) should be &lt;=150,000.00) .
</t>
    </r>
    <r>
      <rPr>
        <b/>
        <sz val="7.7"/>
        <rFont val="Arial"/>
        <family val="2"/>
      </rPr>
      <t>80CCD(1B)</t>
    </r>
    <r>
      <rPr>
        <sz val="7.7"/>
        <rFont val="Arial"/>
        <family val="2"/>
      </rPr>
      <t xml:space="preserve"> - Amount of deduction in respect of amount paid/deposited under notified pension scheme.
</t>
    </r>
    <r>
      <rPr>
        <b/>
        <sz val="7.7"/>
        <rFont val="Arial"/>
        <family val="2"/>
      </rPr>
      <t>80D</t>
    </r>
    <r>
      <rPr>
        <sz val="7.7"/>
        <rFont val="Arial"/>
        <family val="2"/>
      </rPr>
      <t xml:space="preserve"> - Amount of deduction in respect of health insurance premium.
</t>
    </r>
    <r>
      <rPr>
        <b/>
        <sz val="7.7"/>
        <rFont val="Arial"/>
        <family val="2"/>
      </rPr>
      <t>80E</t>
    </r>
    <r>
      <rPr>
        <sz val="7.7"/>
        <rFont val="Arial"/>
        <family val="2"/>
      </rPr>
      <t xml:space="preserve"> - Amount of deduction in respect of interest on loan taken for higher education.
</t>
    </r>
    <r>
      <rPr>
        <b/>
        <sz val="7.7"/>
        <rFont val="Arial"/>
        <family val="2"/>
      </rPr>
      <t>80G</t>
    </r>
    <r>
      <rPr>
        <sz val="7.7"/>
        <rFont val="Arial"/>
        <family val="2"/>
      </rPr>
      <t xml:space="preserve"> - Amount of total deduction in respect of donations to certain funds, charitable institutions, etc.
</t>
    </r>
    <r>
      <rPr>
        <b/>
        <sz val="7.7"/>
        <rFont val="Arial"/>
        <family val="2"/>
      </rPr>
      <t>80TTB</t>
    </r>
    <r>
      <rPr>
        <sz val="7.7"/>
        <rFont val="Arial"/>
        <family val="2"/>
      </rPr>
      <t xml:space="preserve"> - Amount of deduction in respect of interest on deposits in savings account.
</t>
    </r>
    <r>
      <rPr>
        <b/>
        <sz val="7.7"/>
        <rFont val="Arial"/>
        <family val="2"/>
      </rPr>
      <t>80DD</t>
    </r>
    <r>
      <rPr>
        <sz val="7.7"/>
        <rFont val="Arial"/>
        <family val="2"/>
      </rPr>
      <t xml:space="preserve"> - Deduction in respect of maintenance including medical treatment of a dependent who is a person with disability
</t>
    </r>
    <r>
      <rPr>
        <b/>
        <sz val="7.7"/>
        <rFont val="Arial"/>
        <family val="2"/>
      </rPr>
      <t>80EE</t>
    </r>
    <r>
      <rPr>
        <sz val="7.7"/>
        <rFont val="Arial"/>
        <family val="2"/>
      </rPr>
      <t xml:space="preserve"> - Deduction in respect of interest on loan taken for residential house property
</t>
    </r>
    <r>
      <rPr>
        <b/>
        <sz val="7.7"/>
        <rFont val="Arial"/>
        <family val="2"/>
      </rPr>
      <t xml:space="preserve">80EEA - </t>
    </r>
    <r>
      <rPr>
        <sz val="7.7"/>
        <rFont val="Arial"/>
        <family val="2"/>
      </rPr>
      <t xml:space="preserve">Deduction in respect of interest on loan taken for certain house property (not covered u/s 80EE) 
</t>
    </r>
    <r>
      <rPr>
        <b/>
        <sz val="7.7"/>
        <rFont val="Arial"/>
        <family val="2"/>
      </rPr>
      <t>80GG</t>
    </r>
    <r>
      <rPr>
        <sz val="7.7"/>
        <rFont val="Arial"/>
        <family val="2"/>
      </rPr>
      <t xml:space="preserve">  - Deduction in respect of rents paid 
</t>
    </r>
    <r>
      <rPr>
        <b/>
        <sz val="7.7"/>
        <rFont val="Arial"/>
        <family val="2"/>
      </rPr>
      <t>80GGC-</t>
    </r>
    <r>
      <rPr>
        <sz val="7.7"/>
        <rFont val="Arial"/>
        <family val="2"/>
      </rPr>
      <t xml:space="preserve"> Deduction in respect of contributions given by any person to political parties
</t>
    </r>
    <r>
      <rPr>
        <b/>
        <sz val="7.7"/>
        <rFont val="Arial"/>
        <family val="2"/>
      </rPr>
      <t>80U</t>
    </r>
    <r>
      <rPr>
        <sz val="7.7"/>
        <rFont val="Arial"/>
        <family val="2"/>
      </rPr>
      <t xml:space="preserve"> - Deduction in case of a person with disability
</t>
    </r>
    <r>
      <rPr>
        <b/>
        <sz val="7.7"/>
        <rFont val="Arial"/>
        <family val="2"/>
      </rPr>
      <t>OTHERS</t>
    </r>
    <r>
      <rPr>
        <sz val="7.7"/>
        <rFont val="Arial"/>
        <family val="2"/>
      </rPr>
      <t xml:space="preserve"> -Amounts deductible under any other provision(s) of Chapter VI-A.</t>
    </r>
    <r>
      <rPr>
        <sz val="7.7"/>
        <color indexed="10"/>
        <rFont val="Arial"/>
        <family val="2"/>
      </rPr>
      <t xml:space="preserve">
</t>
    </r>
    <r>
      <rPr>
        <sz val="7.7"/>
        <rFont val="Arial"/>
        <family val="2"/>
      </rPr>
      <t xml:space="preserve">
</t>
    </r>
    <r>
      <rPr>
        <b/>
        <sz val="7.7"/>
        <rFont val="Arial"/>
        <family val="2"/>
      </rPr>
      <t/>
    </r>
  </si>
  <si>
    <r>
      <rPr>
        <b/>
        <u/>
        <sz val="8"/>
        <rFont val="Arial"/>
        <family val="2"/>
      </rPr>
      <t>Value to be speccified under this field for below chapter VI-A dedcutions only</t>
    </r>
    <r>
      <rPr>
        <sz val="7.7"/>
        <rFont val="Arial"/>
        <family val="2"/>
      </rPr>
      <t xml:space="preserve">
</t>
    </r>
    <r>
      <rPr>
        <b/>
        <sz val="7.7"/>
        <rFont val="Arial"/>
        <family val="2"/>
      </rPr>
      <t>80C</t>
    </r>
    <r>
      <rPr>
        <sz val="7.7"/>
        <rFont val="Arial"/>
        <family val="2"/>
      </rPr>
      <t xml:space="preserve"> - Amount of deduction in respect of life insurance premium, contributions to provident fund etc.*
</t>
    </r>
    <r>
      <rPr>
        <b/>
        <sz val="7.7"/>
        <rFont val="Arial"/>
        <family val="2"/>
      </rPr>
      <t>80CCC</t>
    </r>
    <r>
      <rPr>
        <sz val="7.7"/>
        <rFont val="Arial"/>
        <family val="2"/>
      </rPr>
      <t xml:space="preserve"> - Amount of deduction in respect of contribution to certain pension funds.*
</t>
    </r>
    <r>
      <rPr>
        <b/>
        <sz val="7.7"/>
        <rFont val="Arial"/>
        <family val="2"/>
      </rPr>
      <t>80CCD(1)</t>
    </r>
    <r>
      <rPr>
        <sz val="7.7"/>
        <rFont val="Arial"/>
        <family val="2"/>
      </rPr>
      <t xml:space="preserve"> - Amount of deduction in respect of contribution by taxpayer to notified pension scheme.*
</t>
    </r>
    <r>
      <rPr>
        <b/>
        <sz val="7.7"/>
        <rFont val="Arial"/>
        <family val="2"/>
      </rPr>
      <t>80CCD(1B)</t>
    </r>
    <r>
      <rPr>
        <sz val="7.7"/>
        <rFont val="Arial"/>
        <family val="2"/>
      </rPr>
      <t xml:space="preserve"> - Amount of deduction in respect of amount paid/deposited under notified pension scheme.
</t>
    </r>
    <r>
      <rPr>
        <b/>
        <sz val="7.7"/>
        <rFont val="Arial"/>
        <family val="2"/>
      </rPr>
      <t>80D</t>
    </r>
    <r>
      <rPr>
        <sz val="7.7"/>
        <rFont val="Arial"/>
        <family val="2"/>
      </rPr>
      <t xml:space="preserve"> - Amount of deduction in respect of health insurance premium.
</t>
    </r>
    <r>
      <rPr>
        <b/>
        <sz val="7.7"/>
        <rFont val="Arial"/>
        <family val="2"/>
      </rPr>
      <t>80E</t>
    </r>
    <r>
      <rPr>
        <sz val="7.7"/>
        <rFont val="Arial"/>
        <family val="2"/>
      </rPr>
      <t xml:space="preserve"> - Amount of deduction in respect of interest on loan taken for higher education.
</t>
    </r>
    <r>
      <rPr>
        <b/>
        <sz val="7.7"/>
        <rFont val="Arial"/>
        <family val="2"/>
      </rPr>
      <t>80G</t>
    </r>
    <r>
      <rPr>
        <sz val="7.7"/>
        <rFont val="Arial"/>
        <family val="2"/>
      </rPr>
      <t xml:space="preserve"> - Amount of total deduction in respect of donations to certain funds, charitable institutions, etc.
</t>
    </r>
    <r>
      <rPr>
        <b/>
        <sz val="7.7"/>
        <rFont val="Arial"/>
        <family val="2"/>
      </rPr>
      <t>80TTB</t>
    </r>
    <r>
      <rPr>
        <sz val="7.7"/>
        <rFont val="Arial"/>
        <family val="2"/>
      </rPr>
      <t xml:space="preserve"> - Amount of deduction in respect of interest on deposits in savings account.
</t>
    </r>
    <r>
      <rPr>
        <b/>
        <sz val="7.7"/>
        <rFont val="Arial"/>
        <family val="2"/>
      </rPr>
      <t xml:space="preserve">80DD - </t>
    </r>
    <r>
      <rPr>
        <sz val="7.7"/>
        <rFont val="Arial"/>
        <family val="2"/>
      </rPr>
      <t>Deduction in respect of maintenance including medical treatment of a dependent who is a person with disability</t>
    </r>
    <r>
      <rPr>
        <b/>
        <sz val="7.7"/>
        <rFont val="Arial"/>
        <family val="2"/>
      </rPr>
      <t xml:space="preserve">
80EE - </t>
    </r>
    <r>
      <rPr>
        <sz val="7.7"/>
        <rFont val="Arial"/>
        <family val="2"/>
      </rPr>
      <t>Deduction in respect of interest on loan taken for residential house property</t>
    </r>
    <r>
      <rPr>
        <b/>
        <sz val="7.7"/>
        <rFont val="Arial"/>
        <family val="2"/>
      </rPr>
      <t xml:space="preserve">
80EEA - </t>
    </r>
    <r>
      <rPr>
        <sz val="7.7"/>
        <rFont val="Arial"/>
        <family val="2"/>
      </rPr>
      <t xml:space="preserve">Deduction in respect of interest on loan taken for certain house property (not covered u/s 80EE) </t>
    </r>
    <r>
      <rPr>
        <b/>
        <sz val="7.7"/>
        <rFont val="Arial"/>
        <family val="2"/>
      </rPr>
      <t xml:space="preserve">
80GG  - </t>
    </r>
    <r>
      <rPr>
        <sz val="7.7"/>
        <rFont val="Arial"/>
        <family val="2"/>
      </rPr>
      <t>Deduction in respect of rents paid</t>
    </r>
    <r>
      <rPr>
        <b/>
        <sz val="7.7"/>
        <rFont val="Arial"/>
        <family val="2"/>
      </rPr>
      <t xml:space="preserve"> 
80GGC- </t>
    </r>
    <r>
      <rPr>
        <sz val="7.7"/>
        <rFont val="Arial"/>
        <family val="2"/>
      </rPr>
      <t>Deduction in respect of contributions given by any person to political parties</t>
    </r>
    <r>
      <rPr>
        <b/>
        <sz val="7.7"/>
        <rFont val="Arial"/>
        <family val="2"/>
      </rPr>
      <t xml:space="preserve">
80U -</t>
    </r>
    <r>
      <rPr>
        <sz val="7.7"/>
        <rFont val="Arial"/>
        <family val="2"/>
      </rPr>
      <t xml:space="preserve"> Deduction in case of a person with disability</t>
    </r>
    <r>
      <rPr>
        <b/>
        <sz val="7.7"/>
        <rFont val="Arial"/>
        <family val="2"/>
      </rPr>
      <t xml:space="preserve">
OTHERS -</t>
    </r>
    <r>
      <rPr>
        <sz val="7.7"/>
        <rFont val="Arial"/>
        <family val="2"/>
      </rPr>
      <t>Amounts deductible under any other provision(s) of Chapter VI-A.</t>
    </r>
    <r>
      <rPr>
        <sz val="7.7"/>
        <color indexed="10"/>
        <rFont val="Arial"/>
        <family val="2"/>
      </rPr>
      <t xml:space="preserve">
</t>
    </r>
    <r>
      <rPr>
        <b/>
        <u/>
        <sz val="7.7"/>
        <color indexed="10"/>
        <rFont val="Arial"/>
        <family val="2"/>
      </rPr>
      <t xml:space="preserve">
For statements pertaining upto FY 2022-23</t>
    </r>
    <r>
      <rPr>
        <sz val="7.7"/>
        <color indexed="10"/>
        <rFont val="Arial"/>
        <family val="2"/>
      </rPr>
      <t xml:space="preserve">
&gt; No value should be specified under this field, if "Y" present under field no. 9 of Section 194P record
</t>
    </r>
    <r>
      <rPr>
        <b/>
        <u/>
        <sz val="7.7"/>
        <color indexed="10"/>
        <rFont val="Arial"/>
        <family val="2"/>
      </rPr>
      <t>For statements pertaining to FY 2023-24 Onwards</t>
    </r>
    <r>
      <rPr>
        <sz val="7.7"/>
        <color indexed="10"/>
        <rFont val="Arial"/>
        <family val="2"/>
      </rPr>
      <t xml:space="preserve">
&gt; No value should be specified under this field, if "N" present under field no. 9 of Section 194P record</t>
    </r>
  </si>
  <si>
    <r>
      <rPr>
        <sz val="8"/>
        <rFont val="Arial"/>
        <family val="2"/>
      </rPr>
      <t>Greater than or equal to zero (</t>
    </r>
    <r>
      <rPr>
        <sz val="8"/>
        <color indexed="10"/>
        <rFont val="Arial"/>
        <family val="2"/>
      </rPr>
      <t>Value should be less than or equal to Gross Amount)</t>
    </r>
    <r>
      <rPr>
        <b/>
        <sz val="8"/>
        <rFont val="Arial"/>
        <family val="2"/>
      </rPr>
      <t xml:space="preserve">
</t>
    </r>
    <r>
      <rPr>
        <b/>
        <u/>
        <sz val="8"/>
        <rFont val="Arial"/>
        <family val="2"/>
      </rPr>
      <t xml:space="preserve">Value to be speccified under this field for below chapter VI-A dedcutions only </t>
    </r>
    <r>
      <rPr>
        <sz val="7.7"/>
        <rFont val="Arial"/>
        <family val="2"/>
      </rPr>
      <t xml:space="preserve">
</t>
    </r>
    <r>
      <rPr>
        <b/>
        <sz val="7.7"/>
        <rFont val="Arial"/>
        <family val="2"/>
      </rPr>
      <t>80G</t>
    </r>
    <r>
      <rPr>
        <sz val="7.7"/>
        <rFont val="Arial"/>
        <family val="2"/>
      </rPr>
      <t xml:space="preserve"> - Amount of total deduction in respect of donations to certain funds, charitable institutions, etc.
</t>
    </r>
    <r>
      <rPr>
        <b/>
        <sz val="7.7"/>
        <rFont val="Arial"/>
        <family val="2"/>
      </rPr>
      <t>80TTB</t>
    </r>
    <r>
      <rPr>
        <sz val="7.7"/>
        <rFont val="Arial"/>
        <family val="2"/>
      </rPr>
      <t xml:space="preserve"> - Amount of deduction in respect of interest on deposits in savings account.
</t>
    </r>
    <r>
      <rPr>
        <b/>
        <sz val="7.7"/>
        <rFont val="Arial"/>
        <family val="2"/>
      </rPr>
      <t>80DD</t>
    </r>
    <r>
      <rPr>
        <sz val="7.7"/>
        <rFont val="Arial"/>
        <family val="2"/>
      </rPr>
      <t xml:space="preserve"> - Deduction in respect of maintenance including medical treatment of a dependent who is a person with disability
</t>
    </r>
    <r>
      <rPr>
        <b/>
        <sz val="7.7"/>
        <rFont val="Arial"/>
        <family val="2"/>
      </rPr>
      <t>80EE</t>
    </r>
    <r>
      <rPr>
        <sz val="7.7"/>
        <rFont val="Arial"/>
        <family val="2"/>
      </rPr>
      <t xml:space="preserve"> - Deduction in respect of interest on loan taken for residential house property
</t>
    </r>
    <r>
      <rPr>
        <b/>
        <sz val="7.7"/>
        <rFont val="Arial"/>
        <family val="2"/>
      </rPr>
      <t>80EEA</t>
    </r>
    <r>
      <rPr>
        <sz val="7.7"/>
        <rFont val="Arial"/>
        <family val="2"/>
      </rPr>
      <t xml:space="preserve"> - Deduction in respect of interest on loan taken for certain house property (not covered u/s 80EE) 
</t>
    </r>
    <r>
      <rPr>
        <b/>
        <sz val="7.7"/>
        <rFont val="Arial"/>
        <family val="2"/>
      </rPr>
      <t>80GG</t>
    </r>
    <r>
      <rPr>
        <sz val="7.7"/>
        <rFont val="Arial"/>
        <family val="2"/>
      </rPr>
      <t xml:space="preserve">  - Deduction in respect of rents paid 
</t>
    </r>
    <r>
      <rPr>
        <b/>
        <sz val="7.7"/>
        <rFont val="Arial"/>
        <family val="2"/>
      </rPr>
      <t>80GGC</t>
    </r>
    <r>
      <rPr>
        <sz val="7.7"/>
        <rFont val="Arial"/>
        <family val="2"/>
      </rPr>
      <t xml:space="preserve">- Deduction in respect of contributions given by any person to political parties
</t>
    </r>
    <r>
      <rPr>
        <b/>
        <sz val="7.7"/>
        <rFont val="Arial"/>
        <family val="2"/>
      </rPr>
      <t>80U</t>
    </r>
    <r>
      <rPr>
        <sz val="7.7"/>
        <rFont val="Arial"/>
        <family val="2"/>
      </rPr>
      <t xml:space="preserve"> - Deduction in case of a person with disability
</t>
    </r>
    <r>
      <rPr>
        <b/>
        <sz val="7.7"/>
        <rFont val="Arial"/>
        <family val="2"/>
      </rPr>
      <t>OTHERS</t>
    </r>
    <r>
      <rPr>
        <sz val="7.7"/>
        <rFont val="Arial"/>
        <family val="2"/>
      </rPr>
      <t xml:space="preserve"> -Amounts deductible under any other provision(s) of Chapter VI-A.
</t>
    </r>
    <r>
      <rPr>
        <b/>
        <u/>
        <sz val="7.7"/>
        <color indexed="10"/>
        <rFont val="Arial"/>
        <family val="2"/>
      </rPr>
      <t xml:space="preserve">
For statements pertaining upto FY 2022-23</t>
    </r>
    <r>
      <rPr>
        <sz val="7.7"/>
        <color indexed="10"/>
        <rFont val="Arial"/>
        <family val="2"/>
      </rPr>
      <t xml:space="preserve">
&gt; No value should be specified under this field, if "Y" present under field no. 9 of Section 194P record
</t>
    </r>
    <r>
      <rPr>
        <b/>
        <u/>
        <sz val="7.7"/>
        <color indexed="10"/>
        <rFont val="Arial"/>
        <family val="2"/>
      </rPr>
      <t>For statements pertaining to FY 2023-24 Onwards</t>
    </r>
    <r>
      <rPr>
        <sz val="7.7"/>
        <color indexed="10"/>
        <rFont val="Arial"/>
        <family val="2"/>
      </rPr>
      <t xml:space="preserve">
&gt; No value should be specified under this field, if "N" present under field no. 9 of Section 194P record</t>
    </r>
    <r>
      <rPr>
        <sz val="7.7"/>
        <rFont val="Arial"/>
        <family val="2"/>
      </rPr>
      <t xml:space="preserve">
</t>
    </r>
    <r>
      <rPr>
        <b/>
        <sz val="7.7"/>
        <rFont val="Arial"/>
        <family val="2"/>
      </rPr>
      <t/>
    </r>
  </si>
  <si>
    <r>
      <rPr>
        <sz val="8"/>
        <rFont val="Arial"/>
        <family val="2"/>
      </rPr>
      <t xml:space="preserve">Greater than or euqal to zero
</t>
    </r>
    <r>
      <rPr>
        <b/>
        <sz val="8"/>
        <rFont val="Arial"/>
        <family val="2"/>
      </rPr>
      <t xml:space="preserve">
&gt;</t>
    </r>
    <r>
      <rPr>
        <b/>
        <u/>
        <sz val="8"/>
        <color indexed="8"/>
        <rFont val="Arial"/>
        <family val="2"/>
      </rPr>
      <t>Value to be speccified under this field should be less than or equal to Gross amount for below chapter VI-A dedcutions only</t>
    </r>
    <r>
      <rPr>
        <sz val="7.7"/>
        <rFont val="Arial"/>
        <family val="2"/>
      </rPr>
      <t xml:space="preserve">
</t>
    </r>
    <r>
      <rPr>
        <b/>
        <sz val="7.7"/>
        <rFont val="Arial"/>
        <family val="2"/>
      </rPr>
      <t>80C</t>
    </r>
    <r>
      <rPr>
        <sz val="7.7"/>
        <rFont val="Arial"/>
        <family val="2"/>
      </rPr>
      <t xml:space="preserve"> - Amount of deduction in respect of life insurance premium, contributions to provident fund etc.*
</t>
    </r>
    <r>
      <rPr>
        <b/>
        <sz val="7.7"/>
        <rFont val="Arial"/>
        <family val="2"/>
      </rPr>
      <t>80CCC</t>
    </r>
    <r>
      <rPr>
        <sz val="7.7"/>
        <rFont val="Arial"/>
        <family val="2"/>
      </rPr>
      <t xml:space="preserve"> - Amount of deduction in respect of contribution to certain pension funds.*
</t>
    </r>
    <r>
      <rPr>
        <b/>
        <sz val="7.7"/>
        <rFont val="Arial"/>
        <family val="2"/>
      </rPr>
      <t>80CCD(1)</t>
    </r>
    <r>
      <rPr>
        <sz val="7.7"/>
        <rFont val="Arial"/>
        <family val="2"/>
      </rPr>
      <t xml:space="preserve"> - Amount of deduction in respect of contribution by taxpayer to pension scheme.*
*Note - Aggregate amount of deduction under section 80C,80CCC and 80CCD(1) should be &lt;=150,000.00) .
</t>
    </r>
    <r>
      <rPr>
        <b/>
        <sz val="7.7"/>
        <rFont val="Arial"/>
        <family val="2"/>
      </rPr>
      <t>80CCD(1B</t>
    </r>
    <r>
      <rPr>
        <sz val="7.7"/>
        <rFont val="Arial"/>
        <family val="2"/>
      </rPr>
      <t xml:space="preserve">) - Amount of deduction in respect of amount paid/deposited under notified pension scheme.
</t>
    </r>
    <r>
      <rPr>
        <b/>
        <sz val="7.7"/>
        <rFont val="Arial"/>
        <family val="2"/>
      </rPr>
      <t>80D</t>
    </r>
    <r>
      <rPr>
        <sz val="7.7"/>
        <rFont val="Arial"/>
        <family val="2"/>
      </rPr>
      <t xml:space="preserve"> - Amount of deduction in respect of health insurance premium.
</t>
    </r>
    <r>
      <rPr>
        <b/>
        <sz val="7.7"/>
        <rFont val="Arial"/>
        <family val="2"/>
      </rPr>
      <t>80E</t>
    </r>
    <r>
      <rPr>
        <sz val="7.7"/>
        <rFont val="Arial"/>
        <family val="2"/>
      </rPr>
      <t xml:space="preserve"> - Amount of deduction in respect of interest on loan taken for higher education.
&gt;</t>
    </r>
    <r>
      <rPr>
        <b/>
        <u/>
        <sz val="7.7"/>
        <color indexed="8"/>
        <rFont val="Arial"/>
        <family val="2"/>
      </rPr>
      <t xml:space="preserve">Value to be speccified under this field should be less than and equal to Qualifying amount for below chapter VI-A dedcutions only </t>
    </r>
    <r>
      <rPr>
        <sz val="7.7"/>
        <rFont val="Arial"/>
        <family val="2"/>
      </rPr>
      <t xml:space="preserve">
</t>
    </r>
    <r>
      <rPr>
        <b/>
        <sz val="7.7"/>
        <rFont val="Arial"/>
        <family val="2"/>
      </rPr>
      <t>80G</t>
    </r>
    <r>
      <rPr>
        <sz val="7.7"/>
        <rFont val="Arial"/>
        <family val="2"/>
      </rPr>
      <t xml:space="preserve"> - Amount of total deduction in respect of donations to certain funds, charitable institutions, etc.
</t>
    </r>
    <r>
      <rPr>
        <b/>
        <sz val="7.7"/>
        <rFont val="Arial"/>
        <family val="2"/>
      </rPr>
      <t>80TTB</t>
    </r>
    <r>
      <rPr>
        <sz val="7.7"/>
        <rFont val="Arial"/>
        <family val="2"/>
      </rPr>
      <t xml:space="preserve"> - Amount of deduction in respect of interest on deposits in savings account.
</t>
    </r>
    <r>
      <rPr>
        <b/>
        <sz val="7.7"/>
        <rFont val="Arial"/>
        <family val="2"/>
      </rPr>
      <t>80DD</t>
    </r>
    <r>
      <rPr>
        <sz val="7.7"/>
        <rFont val="Arial"/>
        <family val="2"/>
      </rPr>
      <t xml:space="preserve"> - Deduction in respect of maintenance including medical treatment of a dependent who is a person with disability
</t>
    </r>
    <r>
      <rPr>
        <b/>
        <sz val="7.7"/>
        <rFont val="Arial"/>
        <family val="2"/>
      </rPr>
      <t>80EE</t>
    </r>
    <r>
      <rPr>
        <sz val="7.7"/>
        <rFont val="Arial"/>
        <family val="2"/>
      </rPr>
      <t xml:space="preserve"> - Deduction in respect of interest on loan taken for residential house property
</t>
    </r>
    <r>
      <rPr>
        <b/>
        <sz val="7.7"/>
        <rFont val="Arial"/>
        <family val="2"/>
      </rPr>
      <t>80EEA</t>
    </r>
    <r>
      <rPr>
        <sz val="7.7"/>
        <rFont val="Arial"/>
        <family val="2"/>
      </rPr>
      <t xml:space="preserve"> - Deduction in respect of interest on loan taken for certain house property (not covered u/s 80EE) 
</t>
    </r>
    <r>
      <rPr>
        <b/>
        <sz val="7.7"/>
        <rFont val="Arial"/>
        <family val="2"/>
      </rPr>
      <t>80GG</t>
    </r>
    <r>
      <rPr>
        <sz val="7.7"/>
        <rFont val="Arial"/>
        <family val="2"/>
      </rPr>
      <t xml:space="preserve">  - Deduction in respect of rents paid 
</t>
    </r>
    <r>
      <rPr>
        <b/>
        <sz val="7.7"/>
        <rFont val="Arial"/>
        <family val="2"/>
      </rPr>
      <t>80GGC</t>
    </r>
    <r>
      <rPr>
        <sz val="7.7"/>
        <rFont val="Arial"/>
        <family val="2"/>
      </rPr>
      <t xml:space="preserve">- Deduction in respect of contributions given by any person to political parties
</t>
    </r>
    <r>
      <rPr>
        <b/>
        <sz val="7.7"/>
        <rFont val="Arial"/>
        <family val="2"/>
      </rPr>
      <t xml:space="preserve">80U </t>
    </r>
    <r>
      <rPr>
        <sz val="7.7"/>
        <rFont val="Arial"/>
        <family val="2"/>
      </rPr>
      <t xml:space="preserve">- Deduction in case of a person with disability
</t>
    </r>
    <r>
      <rPr>
        <b/>
        <sz val="7.7"/>
        <rFont val="Arial"/>
        <family val="2"/>
      </rPr>
      <t>OTHERS</t>
    </r>
    <r>
      <rPr>
        <sz val="7.7"/>
        <rFont val="Arial"/>
        <family val="2"/>
      </rPr>
      <t xml:space="preserve"> -Amounts deductible under any other provision(s) of Chapter VI-A.
</t>
    </r>
    <r>
      <rPr>
        <sz val="7.7"/>
        <color indexed="10"/>
        <rFont val="Arial"/>
        <family val="2"/>
      </rPr>
      <t xml:space="preserve">
</t>
    </r>
    <r>
      <rPr>
        <b/>
        <u/>
        <sz val="7.7"/>
        <color indexed="10"/>
        <rFont val="Arial"/>
        <family val="2"/>
      </rPr>
      <t>For statements pertaining upto FY 2022-23</t>
    </r>
    <r>
      <rPr>
        <sz val="7.7"/>
        <color indexed="10"/>
        <rFont val="Arial"/>
        <family val="2"/>
      </rPr>
      <t xml:space="preserve">
&gt; No value should be specified under this field, if "Y" present under field no. 9 of Section 194P record
</t>
    </r>
    <r>
      <rPr>
        <b/>
        <u/>
        <sz val="7.7"/>
        <color indexed="10"/>
        <rFont val="Arial"/>
        <family val="2"/>
      </rPr>
      <t>For statements pertaining to FY 2023-24 Onwards</t>
    </r>
    <r>
      <rPr>
        <sz val="7.7"/>
        <color indexed="10"/>
        <rFont val="Arial"/>
        <family val="2"/>
      </rPr>
      <t xml:space="preserve">
&gt; No value should be specified under this field, if "N" present under field no. 9 of Section 194P record</t>
    </r>
    <r>
      <rPr>
        <b/>
        <sz val="7.7"/>
        <color indexed="10"/>
        <rFont val="Arial"/>
        <family val="2"/>
      </rPr>
      <t xml:space="preserve">
</t>
    </r>
  </si>
  <si>
    <t>Column Header</t>
  </si>
  <si>
    <t>Condition for 115BAC</t>
  </si>
  <si>
    <t>Description</t>
  </si>
  <si>
    <t>Format</t>
  </si>
  <si>
    <t>Employee Serial No (328)</t>
  </si>
  <si>
    <t>Mandatory</t>
  </si>
  <si>
    <t>Running serial no to indicate detail record no.</t>
  </si>
  <si>
    <t>Numeric</t>
  </si>
  <si>
    <t>PAN of the Employee (329)</t>
  </si>
  <si>
    <t>PAN of the employee.</t>
  </si>
  <si>
    <t>Text</t>
  </si>
  <si>
    <t>Name of the Employee (330)</t>
  </si>
  <si>
    <t>Mention the Name of the employee.</t>
  </si>
  <si>
    <t>Category of the Employee (331)</t>
  </si>
  <si>
    <t>Mention the Category of the employee. G for General, W for Woman, S for Senior Citizen.</t>
  </si>
  <si>
    <t>Period of employment : From Date (dd/mm/yyyy) (332)</t>
  </si>
  <si>
    <t>Mention the From date of period of employment.</t>
  </si>
  <si>
    <t>Date</t>
  </si>
  <si>
    <t>Period of employment : To Date (dd/mm/yyyy) (332)</t>
  </si>
  <si>
    <t>Mention the From to of period of employment.</t>
  </si>
  <si>
    <t>Sec10(5)</t>
  </si>
  <si>
    <t>N/A under 115BAC</t>
  </si>
  <si>
    <t>Mention the exemption of Travel concession or assistance  of the Employee.</t>
  </si>
  <si>
    <t>Sec10(13A)</t>
  </si>
  <si>
    <t>Mention the exemption of house rent allowance  of the Employee.</t>
  </si>
  <si>
    <t>Gross Deduction under section 16(ii)</t>
  </si>
  <si>
    <t>Mention the Gross Deduction under section 16(ii) of the Employee.</t>
  </si>
  <si>
    <t>Gross Deduction under section 16(iii)</t>
  </si>
  <si>
    <t>Mention the Gross Deduction under section 16(iii) of the Employee.</t>
  </si>
  <si>
    <t>Gross Deduction under section 16(ia)</t>
  </si>
  <si>
    <t>Mention the  standard Deduction under section 16(ia) of the Employee.</t>
  </si>
  <si>
    <t>Deduction under Chapter VIA under sec 80C</t>
  </si>
  <si>
    <t>Mention the Deduction under Chapter VIA under section 80C of the Employee.</t>
  </si>
  <si>
    <t>Deduction under Chapter VIA under sec 80CCC</t>
  </si>
  <si>
    <t>Mention the Deduction under Chapter VIA under section 80CCC of the Employee.</t>
  </si>
  <si>
    <t>Deduction under Chapter VIA under sec 80CCD(1)</t>
  </si>
  <si>
    <t>Mention the Deduction under Chapter VIA under section 80CCD(1) of the Employee.</t>
  </si>
  <si>
    <t>Total deduction u/s 80C, 80CCC &amp; 80CCD(1)</t>
  </si>
  <si>
    <t>Mention the Total deduction u/s 80C, 80CCC &amp; 80CCD(1) of the Employee.</t>
  </si>
  <si>
    <t>Deduction under Chapter VIA under sec 80CCD(1B)</t>
  </si>
  <si>
    <t>Mention theDeduction under Chapter VIA under sec 80CCD(1B) of the Employee.</t>
  </si>
  <si>
    <t>Deduction under Chapter VIA under sec 80D</t>
  </si>
  <si>
    <t>Mention theDeduction under Chapter VIA under sec 80D of the Employee.</t>
  </si>
  <si>
    <t>Deduction under Chapter VIA under sec 80E</t>
  </si>
  <si>
    <t>Mention theDeduction under Chapter VIA under sec 80E of the Employee.</t>
  </si>
  <si>
    <t>Deduction under Chapter VIA under sec 80G</t>
  </si>
  <si>
    <t>Mention theDeduction under Chapter VIA under sec 80G of the Employee.</t>
  </si>
  <si>
    <t>Deduction under Chapter VIA under sec 80TTA</t>
  </si>
  <si>
    <t>Mention theDeduction under Chapter VIA under sec 80TTA of the Employee.</t>
  </si>
  <si>
    <t>Deduction under Chapter VIA under Other sections</t>
  </si>
  <si>
    <t>Mention the Deduction under Chapter VIA under Other sections of the Employee.</t>
  </si>
  <si>
    <t>Gross Total Income inc Contribution repaid
(355+CW)</t>
  </si>
  <si>
    <t>Date from which the employee has contributed to the superannuation fund
(dd/mm/yyyy)</t>
  </si>
  <si>
    <t>Date to which the employee has contributed to the superannuation fund
(dd/mm/yyyy)</t>
  </si>
  <si>
    <t>New Regime (Taxation u/s 115BAC) 
(Yes/No)</t>
  </si>
  <si>
    <t>Standard Deduction under section 16(ia)
Manual Edit
(Yes/No)</t>
  </si>
  <si>
    <t>Income Tax on Total Income
Manual Edit
(Yes/No)
Tax shown in Col. BL will be Imported if selected 'Yes'</t>
  </si>
  <si>
    <t>Rebate u/s 87A
Manual Edit
(Yes/No)</t>
  </si>
  <si>
    <t>Whether tax deducted at Higher rate due to non furnishing of PAN
(Yes/No)</t>
  </si>
  <si>
    <t>Whether rent payment exceeds 1lakh during previous year
(Yes/No)</t>
  </si>
  <si>
    <t>Whether Interest paid  to the lender under the head 'Income from house property'
(Yes/No)</t>
  </si>
  <si>
    <t>Whether contributions paid by the trustees of an approved superannuation fund
(Yes/No)</t>
  </si>
  <si>
    <t>Whether Pensioner &amp; Specified Senior Citizen (Sec 194P/ Annx III)
(Yes/No)</t>
  </si>
  <si>
    <t>W-Woman</t>
  </si>
  <si>
    <t>S-Senior Citizen</t>
  </si>
  <si>
    <t>O-Super Senior Citizen</t>
  </si>
  <si>
    <t>G-Others</t>
  </si>
  <si>
    <t>Accommodation</t>
  </si>
  <si>
    <t>Value of perquisite as per rules</t>
  </si>
  <si>
    <t>Amount, if any, recovered from the employee</t>
  </si>
  <si>
    <t>Cars/Other automotive</t>
  </si>
  <si>
    <t>Sweeper, gardener, watchman or
personal attendant</t>
  </si>
  <si>
    <t>Gas, electricity, water</t>
  </si>
  <si>
    <t>Interest free or concessional
loans</t>
  </si>
  <si>
    <t>Holiday expenses</t>
  </si>
  <si>
    <t>Free or concessional travel</t>
  </si>
  <si>
    <t>Free meals</t>
  </si>
  <si>
    <t>Free education</t>
  </si>
  <si>
    <t>Gifts, vouchers, etc.</t>
  </si>
  <si>
    <t>Credit card expenses</t>
  </si>
  <si>
    <t>Club expenses</t>
  </si>
  <si>
    <t>Use of movable assets by
employees</t>
  </si>
  <si>
    <t>Transfer of assets to employees</t>
  </si>
  <si>
    <t>Value of any other
benefit/amenity/service/privilege</t>
  </si>
  <si>
    <t>Stock options allotted or
transferred by employer being an
eligible start-up referred to in
section 80-IAC</t>
  </si>
  <si>
    <t>Stock options (non-qualified
options) other than ESOP in col
16 above</t>
  </si>
  <si>
    <t>Contribution by employer to
fund and scheme taxable under
section 17(2)(vii)</t>
  </si>
  <si>
    <t>Annual accretion by way of
interest, dividend etc. to the
balance at the credit of fund and
scheme referred to in section
17(2)(vii) and taxable under
section 17(2)(viia)</t>
  </si>
  <si>
    <t>Other benefits or amenities</t>
  </si>
  <si>
    <t>Form Type</t>
  </si>
  <si>
    <t>24Q</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</si>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</sst>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51">
    <font>
      <sz val="11"/>
      <color theme="1"/>
      <name val="Calibri"/>
      <family val="2"/>
      <scheme val="minor"/>
    </font>
    <font>
      <b/>
      <sz val="10"/>
      <color theme="1"/>
      <name val="Arial"/>
      <family val="2"/>
    </font>
    <font>
      <b/>
      <sz val="12"/>
      <color rgb="FF0000FF"/>
      <name val="Arial"/>
      <family val="2"/>
    </font>
    <font>
      <b/>
      <sz val="10"/>
      <color rgb="FF000000"/>
      <name val="Arial"/>
      <family val="2"/>
    </font>
    <font>
      <b/>
      <sz val="9"/>
      <color theme="1"/>
      <name val="Arial"/>
      <family val="2"/>
    </font>
    <font>
      <sz val="11"/>
      <name val="Arial"/>
      <family val="2"/>
    </font>
    <font>
      <sz val="10"/>
      <name val="Arial"/>
      <family val="2"/>
    </font>
    <font>
      <b/>
      <sz val="10"/>
      <name val="Arial"/>
      <family val="2"/>
    </font>
    <font>
      <b/>
      <sz val="11"/>
      <name val="Arial"/>
      <family val="2"/>
    </font>
    <font>
      <b/>
      <sz val="9"/>
      <name val="Arial"/>
      <family val="2"/>
    </font>
    <font>
      <i/>
      <sz val="11"/>
      <color theme="1"/>
      <name val="Calibri"/>
      <family val="2"/>
      <scheme val="minor"/>
    </font>
    <font>
      <b/>
      <i/>
      <sz val="11"/>
      <color theme="1"/>
      <name val="Calibri"/>
      <family val="2"/>
      <scheme val="minor"/>
    </font>
    <font>
      <b/>
      <sz val="8"/>
      <color theme="1"/>
      <name val="Arial"/>
      <family val="2"/>
    </font>
    <font>
      <b/>
      <sz val="8"/>
      <name val="Arial"/>
      <family val="2"/>
    </font>
    <font>
      <sz val="8"/>
      <color theme="1"/>
      <name val="Arial"/>
      <family val="2"/>
    </font>
    <font>
      <sz val="9"/>
      <name val="Arial"/>
      <family val="2"/>
    </font>
    <font>
      <b/>
      <sz val="11"/>
      <color indexed="51"/>
      <name val="Arial"/>
      <family val="2"/>
    </font>
    <font>
      <b/>
      <sz val="11"/>
      <color indexed="53"/>
      <name val="Arial"/>
      <family val="2"/>
    </font>
    <font>
      <b/>
      <sz val="7.7"/>
      <name val="Arial"/>
      <family val="2"/>
    </font>
    <font>
      <sz val="11"/>
      <color indexed="53"/>
      <name val="Arial"/>
      <family val="2"/>
    </font>
    <font>
      <b/>
      <u/>
      <sz val="11"/>
      <color indexed="10"/>
      <name val="Arial"/>
      <family val="2"/>
    </font>
    <font>
      <sz val="11"/>
      <color indexed="10"/>
      <name val="Arial"/>
      <family val="2"/>
    </font>
    <font>
      <sz val="7.5"/>
      <name val="Arial"/>
      <family val="2"/>
    </font>
    <font>
      <b/>
      <sz val="7.5"/>
      <name val="Arial"/>
      <family val="2"/>
    </font>
    <font>
      <b/>
      <u/>
      <sz val="7.5"/>
      <name val="Arial"/>
      <family val="2"/>
    </font>
    <font>
      <b/>
      <u/>
      <sz val="7.5"/>
      <color indexed="10"/>
      <name val="Arial"/>
      <family val="2"/>
    </font>
    <font>
      <b/>
      <sz val="7.5"/>
      <color indexed="10"/>
      <name val="Arial"/>
      <family val="2"/>
    </font>
    <font>
      <sz val="7.7"/>
      <name val="Arial"/>
      <family val="2"/>
    </font>
    <font>
      <b/>
      <i/>
      <sz val="11"/>
      <name val="Arial"/>
      <family val="2"/>
    </font>
    <font>
      <b/>
      <u/>
      <sz val="7.7"/>
      <name val="Arial"/>
      <family val="2"/>
    </font>
    <font>
      <sz val="7.7"/>
      <color indexed="10"/>
      <name val="Arial"/>
      <family val="2"/>
    </font>
    <font>
      <b/>
      <sz val="7.7"/>
      <color indexed="10"/>
      <name val="Arial"/>
      <family val="2"/>
    </font>
    <font>
      <sz val="8"/>
      <name val="Arial"/>
      <family val="2"/>
    </font>
    <font>
      <b/>
      <u/>
      <sz val="8"/>
      <color indexed="8"/>
      <name val="Arial"/>
      <family val="2"/>
    </font>
    <font>
      <b/>
      <u/>
      <sz val="7.7"/>
      <color indexed="8"/>
      <name val="Arial"/>
      <family val="2"/>
    </font>
    <font>
      <b/>
      <u/>
      <sz val="7.7"/>
      <color indexed="10"/>
      <name val="Arial"/>
      <family val="2"/>
    </font>
    <font>
      <b/>
      <u/>
      <sz val="8"/>
      <name val="Arial"/>
      <family val="2"/>
    </font>
    <font>
      <u/>
      <sz val="7.7"/>
      <name val="Arial"/>
      <family val="2"/>
    </font>
    <font>
      <sz val="11"/>
      <name val="Rupee Foradian"/>
      <family val="2"/>
    </font>
    <font>
      <sz val="11"/>
      <color theme="1"/>
      <name val="Arial"/>
      <family val="2"/>
    </font>
    <font>
      <b/>
      <sz val="10"/>
      <color indexed="10"/>
      <name val="Arial"/>
      <family val="2"/>
    </font>
    <font>
      <u/>
      <sz val="10"/>
      <name val="Arial"/>
      <family val="2"/>
    </font>
    <font>
      <b/>
      <u/>
      <sz val="10"/>
      <color indexed="10"/>
      <name val="Arial"/>
      <family val="2"/>
    </font>
    <font>
      <sz val="8"/>
      <color indexed="10"/>
      <name val="Arial"/>
      <family val="2"/>
    </font>
    <font>
      <b/>
      <sz val="10"/>
      <color rgb="FF0000FF"/>
      <name val="Arial"/>
      <family val="2"/>
    </font>
    <font>
      <sz val="10"/>
      <color theme="1"/>
      <name val="Arial"/>
      <family val="2"/>
    </font>
    <font>
      <sz val="10"/>
      <color theme="1"/>
      <name val="Drial"/>
    </font>
    <font>
      <sz val="12"/>
      <color rgb="FFFF0000"/>
      <name val="Calibri"/>
      <family val="2"/>
      <scheme val="minor"/>
    </font>
    <font>
      <b/>
      <sz val="9"/>
      <color indexed="81"/>
      <name val="Tahoma"/>
      <family val="2"/>
    </font>
    <font>
      <sz val="9"/>
      <color indexed="81"/>
      <name val="Tahoma"/>
      <family val="2"/>
    </font>
    <font>
      <sz val="8"/>
      <color theme="1"/>
      <name val="Arial"/>
    </font>
  </fonts>
  <fills count="17">
    <fill>
      <patternFill patternType="none"/>
    </fill>
    <fill>
      <patternFill patternType="gray125"/>
    </fill>
    <fill>
      <patternFill patternType="solid">
        <fgColor rgb="FFFFFF99"/>
        <bgColor indexed="64"/>
      </patternFill>
    </fill>
    <fill>
      <patternFill patternType="solid">
        <fgColor rgb="FFCCFFCC"/>
        <bgColor indexed="64"/>
      </patternFill>
    </fill>
    <fill>
      <patternFill patternType="solid">
        <fgColor rgb="FFD3D3D3"/>
        <bgColor indexed="64"/>
      </patternFill>
    </fill>
    <fill>
      <patternFill patternType="solid">
        <fgColor rgb="FF4682B4"/>
        <bgColor indexed="64"/>
      </patternFill>
    </fill>
    <fill>
      <patternFill patternType="solid">
        <fgColor rgb="FFD2B48C"/>
        <bgColor indexed="64"/>
      </patternFill>
    </fill>
    <fill>
      <patternFill patternType="solid">
        <fgColor rgb="FF00FF7F"/>
        <bgColor indexed="64"/>
      </patternFill>
    </fill>
    <fill>
      <patternFill patternType="solid">
        <fgColor rgb="FFD2691E"/>
        <bgColor indexed="64"/>
      </patternFill>
    </fill>
    <fill>
      <patternFill patternType="solid">
        <fgColor rgb="FFFF0000"/>
        <bgColor indexed="64"/>
      </patternFill>
    </fill>
    <fill>
      <patternFill patternType="solid">
        <fgColor rgb="FFFF6347"/>
        <bgColor indexed="64"/>
      </patternFill>
    </fill>
    <fill>
      <patternFill patternType="solid">
        <fgColor rgb="FF92D050"/>
        <bgColor indexed="64"/>
      </patternFill>
    </fill>
    <fill>
      <patternFill patternType="solid">
        <fgColor theme="7"/>
        <bgColor indexed="64"/>
      </patternFill>
    </fill>
    <fill>
      <patternFill patternType="solid">
        <fgColor theme="0" tint="-0.249977111117893"/>
        <bgColor indexed="64"/>
      </patternFill>
    </fill>
    <fill>
      <patternFill patternType="solid">
        <fgColor rgb="FFBFBBC3"/>
        <bgColor indexed="64"/>
      </patternFill>
    </fill>
    <fill>
      <patternFill patternType="solid">
        <fgColor theme="5"/>
        <bgColor indexed="64"/>
      </patternFill>
    </fill>
    <fill>
      <patternFill patternType="solid">
        <fgColor rgb="FFFFC000"/>
        <bgColor indexed="64"/>
      </patternFill>
    </fill>
  </fills>
  <borders count="11">
    <border>
      <left/>
      <right/>
      <top/>
      <bottom/>
      <diagonal/>
    </border>
    <border>
      <left style="thin">
        <color indexed="0"/>
      </left>
      <right style="thin">
        <color indexed="0"/>
      </right>
      <top style="thin">
        <color indexed="0"/>
      </top>
      <bottom style="thin">
        <color indexed="0"/>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5">
    <xf numFmtId="0" fontId="0" fillId="0" borderId="0"/>
    <xf numFmtId="0" fontId="6" fillId="0" borderId="0" applyBorder="0"/>
    <xf numFmtId="0" fontId="6" fillId="0" borderId="0">
      <alignment horizontal="center" vertical="top"/>
    </xf>
    <xf numFmtId="0" fontId="6" fillId="0" borderId="0" applyBorder="0"/>
    <xf numFmtId="0" fontId="6" fillId="0" borderId="0"/>
  </cellStyleXfs>
  <cellXfs count="116">
    <xf numFmtId="0" fontId="0" fillId="0" borderId="0" xfId="0"/>
    <xf numFmtId="0" fontId="0" fillId="0" borderId="1" xfId="0" applyBorder="1"/>
    <xf numFmtId="0" fontId="0" fillId="2" borderId="1" xfId="0" applyFill="1" applyBorder="1"/>
    <xf numFmtId="0" fontId="1" fillId="0" borderId="1" xfId="0" applyFont="1" applyBorder="1" applyAlignment="1">
      <alignment vertical="top" wrapText="1"/>
    </xf>
    <xf numFmtId="0" fontId="0" fillId="3" borderId="1" xfId="0" applyFill="1" applyBorder="1"/>
    <xf numFmtId="0" fontId="2" fillId="4" borderId="1" xfId="0" applyFont="1" applyFill="1" applyBorder="1" applyAlignment="1">
      <alignment vertical="top" wrapText="1"/>
    </xf>
    <xf numFmtId="0" fontId="3" fillId="4" borderId="1" xfId="0" applyFont="1" applyFill="1" applyBorder="1" applyAlignment="1">
      <alignment vertical="top" wrapText="1"/>
    </xf>
    <xf numFmtId="0" fontId="0" fillId="5" borderId="1" xfId="0" applyFill="1" applyBorder="1"/>
    <xf numFmtId="0" fontId="0" fillId="6" borderId="1" xfId="0"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1" fillId="2" borderId="2" xfId="0" applyFont="1" applyFill="1" applyBorder="1" applyAlignment="1">
      <alignment vertical="top" wrapText="1"/>
    </xf>
    <xf numFmtId="0" fontId="1" fillId="3" borderId="2" xfId="0" applyFont="1" applyFill="1" applyBorder="1" applyAlignment="1">
      <alignment vertical="top" wrapText="1"/>
    </xf>
    <xf numFmtId="0" fontId="5" fillId="0" borderId="2" xfId="0" applyFont="1" applyBorder="1" applyAlignment="1">
      <alignment horizontal="left" vertical="top"/>
    </xf>
    <xf numFmtId="0" fontId="5" fillId="0" borderId="2" xfId="0" applyFont="1" applyBorder="1" applyAlignment="1">
      <alignment horizontal="left" vertical="top" wrapText="1"/>
    </xf>
    <xf numFmtId="0" fontId="5" fillId="0" borderId="2" xfId="1" applyFont="1" applyBorder="1" applyAlignment="1">
      <alignment horizontal="left" vertical="top" wrapText="1"/>
    </xf>
    <xf numFmtId="0" fontId="5" fillId="0" borderId="2" xfId="2" applyFont="1" applyBorder="1" applyAlignment="1">
      <alignment horizontal="left" vertical="top" wrapText="1"/>
    </xf>
    <xf numFmtId="0" fontId="5" fillId="0" borderId="2" xfId="2" applyFont="1" applyBorder="1" applyAlignment="1">
      <alignment horizontal="left" vertical="top"/>
    </xf>
    <xf numFmtId="0" fontId="5" fillId="0" borderId="2" xfId="3" applyFont="1" applyBorder="1" applyAlignment="1">
      <alignment horizontal="left" vertical="top"/>
    </xf>
    <xf numFmtId="0" fontId="5" fillId="0" borderId="3" xfId="0" applyFont="1" applyBorder="1" applyAlignment="1">
      <alignment horizontal="left" vertical="top" wrapText="1"/>
    </xf>
    <xf numFmtId="0" fontId="5" fillId="0" borderId="2" xfId="1" applyFont="1" applyBorder="1" applyAlignment="1">
      <alignment horizontal="left" vertical="top"/>
    </xf>
    <xf numFmtId="0" fontId="8" fillId="0" borderId="2" xfId="0" applyFont="1" applyBorder="1" applyAlignment="1">
      <alignment horizontal="left" vertical="top" wrapText="1"/>
    </xf>
    <xf numFmtId="0" fontId="8" fillId="0" borderId="2" xfId="0" applyFont="1" applyBorder="1" applyAlignment="1">
      <alignment horizontal="left" vertical="top"/>
    </xf>
    <xf numFmtId="0" fontId="5" fillId="0" borderId="2" xfId="0" applyFont="1" applyBorder="1" applyAlignment="1">
      <alignment horizontal="center" vertical="top"/>
    </xf>
    <xf numFmtId="0" fontId="5" fillId="0" borderId="0" xfId="0" applyFont="1" applyAlignment="1">
      <alignment horizontal="left" vertical="top"/>
    </xf>
    <xf numFmtId="0" fontId="5" fillId="11" borderId="2" xfId="0" applyFont="1" applyFill="1" applyBorder="1" applyAlignment="1">
      <alignment horizontal="left" vertical="top" wrapText="1"/>
    </xf>
    <xf numFmtId="0" fontId="8" fillId="0" borderId="0" xfId="0" applyFont="1" applyAlignment="1">
      <alignment horizontal="left" vertical="top"/>
    </xf>
    <xf numFmtId="0" fontId="5" fillId="11" borderId="2" xfId="0" applyFont="1" applyFill="1" applyBorder="1" applyAlignment="1">
      <alignment horizontal="left" vertical="top"/>
    </xf>
    <xf numFmtId="0" fontId="4" fillId="2" borderId="2" xfId="0" applyFont="1" applyFill="1" applyBorder="1" applyAlignment="1">
      <alignment horizontal="center" vertical="top" wrapText="1"/>
    </xf>
    <xf numFmtId="0" fontId="4" fillId="3" borderId="2" xfId="0" applyFont="1" applyFill="1" applyBorder="1" applyAlignment="1">
      <alignment horizontal="center" vertical="top" wrapText="1"/>
    </xf>
    <xf numFmtId="0" fontId="11" fillId="12" borderId="2" xfId="0" applyFont="1" applyFill="1" applyBorder="1"/>
    <xf numFmtId="0" fontId="8" fillId="12" borderId="2" xfId="0" applyFont="1" applyFill="1" applyBorder="1" applyAlignment="1">
      <alignment horizontal="left"/>
    </xf>
    <xf numFmtId="0" fontId="0" fillId="12" borderId="2" xfId="0" applyFill="1" applyBorder="1" applyAlignment="1">
      <alignment vertical="top"/>
    </xf>
    <xf numFmtId="0" fontId="11" fillId="12" borderId="2" xfId="0" applyFont="1" applyFill="1" applyBorder="1" applyAlignment="1">
      <alignment vertical="top"/>
    </xf>
    <xf numFmtId="0" fontId="8" fillId="12" borderId="2" xfId="0" applyFont="1" applyFill="1" applyBorder="1" applyAlignment="1">
      <alignment horizontal="left" vertical="top"/>
    </xf>
    <xf numFmtId="0" fontId="0" fillId="12" borderId="2" xfId="0" applyFill="1" applyBorder="1" applyAlignment="1">
      <alignment vertical="top" wrapText="1"/>
    </xf>
    <xf numFmtId="0" fontId="12" fillId="2" borderId="2" xfId="0" applyFont="1" applyFill="1" applyBorder="1" applyAlignment="1">
      <alignment horizontal="center" vertical="top" wrapText="1"/>
    </xf>
    <xf numFmtId="0" fontId="14" fillId="0" borderId="0" xfId="0" applyFont="1" applyAlignment="1">
      <alignment horizontal="center"/>
    </xf>
    <xf numFmtId="49" fontId="12" fillId="0" borderId="0" xfId="0" applyNumberFormat="1" applyFont="1" applyAlignment="1">
      <alignment horizontal="center" vertical="center"/>
    </xf>
    <xf numFmtId="49" fontId="13" fillId="3" borderId="2" xfId="0" applyNumberFormat="1" applyFont="1" applyFill="1" applyBorder="1" applyAlignment="1">
      <alignment horizontal="center" vertical="center" wrapText="1"/>
    </xf>
    <xf numFmtId="49" fontId="13" fillId="3" borderId="7" xfId="0" applyNumberFormat="1" applyFont="1" applyFill="1" applyBorder="1" applyAlignment="1">
      <alignment horizontal="center" vertical="center" wrapText="1"/>
    </xf>
    <xf numFmtId="0" fontId="14" fillId="0" borderId="0" xfId="0" applyFont="1"/>
    <xf numFmtId="1" fontId="15" fillId="0" borderId="0" xfId="0" applyNumberFormat="1" applyFont="1" applyAlignment="1" applyProtection="1">
      <alignment horizontal="right"/>
      <protection locked="0"/>
    </xf>
    <xf numFmtId="0" fontId="8" fillId="0" borderId="0" xfId="0" applyFont="1" applyAlignment="1">
      <alignment horizontal="left" vertical="top" wrapText="1"/>
    </xf>
    <xf numFmtId="0" fontId="5" fillId="0" borderId="0" xfId="0" applyFont="1" applyAlignment="1">
      <alignment horizontal="left" vertical="top" wrapText="1"/>
    </xf>
    <xf numFmtId="0" fontId="5" fillId="0" borderId="2" xfId="0" quotePrefix="1" applyFont="1" applyBorder="1" applyAlignment="1">
      <alignment horizontal="left" vertical="top" wrapText="1"/>
    </xf>
    <xf numFmtId="0" fontId="8" fillId="15" borderId="2" xfId="0" applyFont="1" applyFill="1" applyBorder="1" applyAlignment="1">
      <alignment horizontal="left" vertical="top" wrapText="1"/>
    </xf>
    <xf numFmtId="0" fontId="8" fillId="15" borderId="2" xfId="0" quotePrefix="1" applyFont="1" applyFill="1" applyBorder="1" applyAlignment="1">
      <alignment horizontal="left" vertical="top" wrapText="1"/>
    </xf>
    <xf numFmtId="3" fontId="8" fillId="15" borderId="2" xfId="0" quotePrefix="1" applyNumberFormat="1" applyFont="1" applyFill="1" applyBorder="1" applyAlignment="1">
      <alignment horizontal="left" vertical="top" wrapText="1"/>
    </xf>
    <xf numFmtId="0" fontId="5" fillId="15" borderId="2" xfId="0" quotePrefix="1" applyFont="1" applyFill="1" applyBorder="1" applyAlignment="1">
      <alignment horizontal="left" vertical="top" wrapText="1"/>
    </xf>
    <xf numFmtId="0" fontId="6" fillId="0" borderId="0" xfId="0" applyFont="1" applyAlignment="1">
      <alignment horizontal="left" vertical="top"/>
    </xf>
    <xf numFmtId="0" fontId="5" fillId="0" borderId="9" xfId="0" applyFont="1" applyBorder="1" applyAlignment="1">
      <alignment horizontal="left" vertical="top"/>
    </xf>
    <xf numFmtId="0" fontId="5" fillId="0" borderId="2" xfId="4" applyFont="1" applyBorder="1" applyAlignment="1">
      <alignment horizontal="left" vertical="top" wrapText="1"/>
    </xf>
    <xf numFmtId="0" fontId="6" fillId="0" borderId="0" xfId="0" applyFont="1"/>
    <xf numFmtId="0" fontId="28" fillId="0" borderId="0" xfId="0" applyFont="1" applyAlignment="1">
      <alignment horizontal="left" vertical="top" wrapText="1"/>
    </xf>
    <xf numFmtId="0" fontId="28" fillId="0" borderId="0" xfId="0" applyFont="1" applyAlignment="1">
      <alignment horizontal="left" vertical="top"/>
    </xf>
    <xf numFmtId="0" fontId="5" fillId="0" borderId="0" xfId="0" applyFont="1"/>
    <xf numFmtId="0" fontId="8" fillId="11" borderId="2" xfId="0" applyFont="1" applyFill="1" applyBorder="1" applyAlignment="1">
      <alignment horizontal="left" vertical="top" wrapText="1"/>
    </xf>
    <xf numFmtId="0" fontId="8" fillId="11" borderId="0" xfId="0" applyFont="1" applyFill="1" applyAlignment="1">
      <alignment horizontal="left" vertical="top"/>
    </xf>
    <xf numFmtId="0" fontId="5" fillId="11" borderId="9" xfId="0" applyFont="1" applyFill="1" applyBorder="1" applyAlignment="1">
      <alignment horizontal="left" vertical="top"/>
    </xf>
    <xf numFmtId="0" fontId="5" fillId="11" borderId="9" xfId="0" applyFont="1" applyFill="1" applyBorder="1" applyAlignment="1">
      <alignment horizontal="left" vertical="top" wrapText="1"/>
    </xf>
    <xf numFmtId="0" fontId="38" fillId="0" borderId="2" xfId="0" applyFont="1" applyBorder="1" applyAlignment="1">
      <alignment horizontal="left" vertical="top" wrapText="1"/>
    </xf>
    <xf numFmtId="0" fontId="39" fillId="0" borderId="2" xfId="0" applyFont="1" applyBorder="1" applyAlignment="1">
      <alignment horizontal="left" vertical="top" wrapText="1"/>
    </xf>
    <xf numFmtId="0" fontId="6" fillId="0" borderId="0" xfId="0" applyFont="1" applyAlignment="1">
      <alignment wrapText="1"/>
    </xf>
    <xf numFmtId="0" fontId="40" fillId="11" borderId="2" xfId="0" applyFont="1" applyFill="1" applyBorder="1" applyAlignment="1">
      <alignment wrapText="1"/>
    </xf>
    <xf numFmtId="0" fontId="5" fillId="0" borderId="0" xfId="0" applyFont="1" applyAlignment="1">
      <alignment wrapText="1"/>
    </xf>
    <xf numFmtId="0" fontId="8" fillId="0" borderId="0" xfId="0" applyFont="1" applyAlignment="1">
      <alignment vertical="top" wrapText="1"/>
    </xf>
    <xf numFmtId="0" fontId="18" fillId="11" borderId="2" xfId="0" applyFont="1" applyFill="1" applyBorder="1" applyAlignment="1">
      <alignment horizontal="left" vertical="top" wrapText="1"/>
    </xf>
    <xf numFmtId="0" fontId="5" fillId="0" borderId="10" xfId="0" applyFont="1" applyBorder="1" applyAlignment="1">
      <alignment horizontal="left" vertical="top"/>
    </xf>
    <xf numFmtId="0" fontId="40" fillId="0" borderId="0" xfId="0" applyFont="1"/>
    <xf numFmtId="0" fontId="0" fillId="0" borderId="0" xfId="0" applyAlignment="1">
      <alignment wrapText="1"/>
    </xf>
    <xf numFmtId="0" fontId="44" fillId="4" borderId="2" xfId="0" applyFont="1" applyFill="1" applyBorder="1" applyAlignment="1">
      <alignment vertical="top" wrapText="1"/>
    </xf>
    <xf numFmtId="0" fontId="4" fillId="0" borderId="2" xfId="0" applyFont="1" applyBorder="1" applyAlignment="1">
      <alignment vertical="top" wrapText="1"/>
    </xf>
    <xf numFmtId="0" fontId="45" fillId="0" borderId="2" xfId="0" applyFont="1" applyBorder="1" applyAlignment="1">
      <alignment vertical="top"/>
    </xf>
    <xf numFmtId="0" fontId="45" fillId="0" borderId="2" xfId="0" applyFont="1" applyBorder="1" applyAlignment="1">
      <alignment horizontal="left"/>
    </xf>
    <xf numFmtId="0" fontId="46" fillId="0" borderId="2" xfId="0" applyFont="1" applyBorder="1" applyAlignment="1">
      <alignment vertical="top"/>
    </xf>
    <xf numFmtId="0" fontId="45" fillId="0" borderId="2" xfId="0" applyFont="1" applyBorder="1" applyAlignment="1">
      <alignment horizontal="left" vertical="top"/>
    </xf>
    <xf numFmtId="0" fontId="47" fillId="16" borderId="2" xfId="0" applyFont="1" applyFill="1" applyBorder="1" applyAlignment="1">
      <alignment horizontal="center" vertical="center"/>
    </xf>
    <xf numFmtId="0" fontId="1" fillId="4" borderId="0" xfId="0" applyFont="1" applyFill="1" applyAlignment="1">
      <alignment vertical="top" wrapText="1"/>
    </xf>
    <xf numFmtId="0" fontId="0" fillId="4" borderId="0" xfId="0" applyFill="1" applyAlignment="1">
      <alignment vertical="top" wrapText="1"/>
    </xf>
    <xf numFmtId="0" fontId="0" fillId="0" borderId="0" xfId="0" applyProtection="1">
      <protection locked="0"/>
    </xf>
    <xf numFmtId="0" fontId="0" fillId="0" borderId="0" xfId="0" applyAlignment="1" applyProtection="1">
      <alignment vertical="top" wrapText="1"/>
      <protection locked="0"/>
    </xf>
    <xf numFmtId="49" fontId="0" fillId="0" borderId="0" xfId="0" applyNumberFormat="1" applyProtection="1">
      <protection locked="0"/>
    </xf>
    <xf numFmtId="14" fontId="0" fillId="0" borderId="0" xfId="0" applyNumberFormat="1" applyProtection="1">
      <protection locked="0"/>
    </xf>
    <xf numFmtId="0" fontId="0" fillId="0" borderId="0" xfId="0" applyAlignment="1" applyProtection="1">
      <alignment horizontal="center"/>
      <protection locked="0"/>
    </xf>
    <xf numFmtId="0" fontId="10" fillId="0" borderId="0" xfId="0" applyFont="1" applyAlignment="1" applyProtection="1">
      <alignment wrapText="1"/>
      <protection locked="0"/>
    </xf>
    <xf numFmtId="0" fontId="11" fillId="12" borderId="2" xfId="0" applyFont="1" applyFill="1" applyBorder="1" applyProtection="1">
      <protection locked="0"/>
    </xf>
    <xf numFmtId="164" fontId="0" fillId="0" borderId="0" xfId="0" applyNumberFormat="1" applyProtection="1">
      <protection locked="0"/>
    </xf>
    <xf numFmtId="2" fontId="0" fillId="0" borderId="0" xfId="0" applyNumberFormat="1" applyProtection="1">
      <protection locked="0"/>
    </xf>
    <xf numFmtId="0" fontId="10" fillId="0" borderId="0" xfId="0" applyFont="1" applyAlignment="1" applyProtection="1">
      <alignment vertical="top" wrapText="1"/>
      <protection locked="0"/>
    </xf>
    <xf numFmtId="0" fontId="4" fillId="2" borderId="2" xfId="0" applyFont="1" applyFill="1" applyBorder="1" applyAlignment="1" applyProtection="1">
      <alignment horizontal="center" vertical="top" wrapText="1"/>
      <protection locked="0"/>
    </xf>
    <xf numFmtId="0" fontId="4" fillId="3" borderId="2" xfId="0" applyFont="1" applyFill="1" applyBorder="1" applyAlignment="1" applyProtection="1">
      <alignment horizontal="center" vertical="top" wrapText="1"/>
      <protection locked="0"/>
    </xf>
    <xf numFmtId="2" fontId="10" fillId="0" borderId="0" xfId="0" applyNumberFormat="1" applyFont="1" applyAlignment="1" applyProtection="1">
      <alignment wrapText="1"/>
      <protection locked="0"/>
    </xf>
    <xf numFmtId="0" fontId="12" fillId="3" borderId="2" xfId="0" applyFont="1" applyFill="1" applyBorder="1" applyAlignment="1">
      <alignment horizontal="center" vertical="top" wrapText="1"/>
    </xf>
    <xf numFmtId="0" fontId="12" fillId="13" borderId="2" xfId="0" applyFont="1" applyFill="1" applyBorder="1" applyAlignment="1">
      <alignment horizontal="center" vertical="top" wrapText="1"/>
    </xf>
    <xf numFmtId="0" fontId="12" fillId="14" borderId="2" xfId="0" applyFont="1" applyFill="1" applyBorder="1" applyAlignment="1">
      <alignment horizontal="center" vertical="top" wrapText="1"/>
    </xf>
    <xf numFmtId="49" fontId="12" fillId="0" borderId="0" xfId="0" quotePrefix="1" applyNumberFormat="1" applyFont="1" applyAlignment="1">
      <alignment horizontal="center" vertical="center" wrapText="1"/>
    </xf>
    <xf numFmtId="0" fontId="12" fillId="13" borderId="2" xfId="0" applyFont="1" applyFill="1" applyBorder="1" applyAlignment="1">
      <alignment horizontal="center" vertical="center" wrapText="1"/>
    </xf>
    <xf numFmtId="49" fontId="12" fillId="0" borderId="0" xfId="0" applyNumberFormat="1" applyFont="1" applyAlignment="1">
      <alignment horizontal="center" vertical="center" wrapText="1"/>
    </xf>
    <xf numFmtId="0" fontId="14" fillId="0" borderId="0" xfId="0" applyFont="1" applyProtection="1">
      <protection locked="0"/>
    </xf>
    <xf numFmtId="0" fontId="50" fillId="0" borderId="0" xfId="0" applyFont="1" applyProtection="1">
      <protection locked="0"/>
    </xf>
    <xf numFmtId="49" fontId="13" fillId="13" borderId="2" xfId="0" applyNumberFormat="1" applyFont="1" applyFill="1" applyBorder="1" applyAlignment="1">
      <alignment horizontal="center" vertical="center" wrapText="1"/>
    </xf>
    <xf numFmtId="49" fontId="13" fillId="13" borderId="7" xfId="0" applyNumberFormat="1" applyFont="1" applyFill="1" applyBorder="1" applyAlignment="1">
      <alignment horizontal="center" vertical="center" wrapText="1"/>
    </xf>
    <xf numFmtId="2" fontId="14" fillId="0" borderId="0" xfId="0" applyNumberFormat="1" applyFont="1" applyProtection="1">
      <protection locked="0"/>
    </xf>
    <xf numFmtId="0" fontId="1" fillId="2" borderId="2" xfId="0" applyFont="1" applyFill="1" applyBorder="1" applyAlignment="1">
      <alignment horizontal="center" vertical="top" wrapText="1"/>
    </xf>
    <xf numFmtId="2" fontId="13" fillId="3" borderId="6" xfId="0" applyNumberFormat="1" applyFont="1" applyFill="1" applyBorder="1" applyAlignment="1">
      <alignment horizontal="center" vertical="center" wrapText="1"/>
    </xf>
    <xf numFmtId="2" fontId="13" fillId="3" borderId="8" xfId="0" applyNumberFormat="1" applyFont="1" applyFill="1" applyBorder="1" applyAlignment="1">
      <alignment horizontal="center" vertical="center" wrapText="1"/>
    </xf>
    <xf numFmtId="2" fontId="13" fillId="3" borderId="7" xfId="0" applyNumberFormat="1" applyFont="1" applyFill="1" applyBorder="1" applyAlignment="1">
      <alignment horizontal="center" vertical="center" wrapText="1"/>
    </xf>
    <xf numFmtId="2" fontId="13" fillId="3" borderId="4" xfId="0" applyNumberFormat="1" applyFont="1" applyFill="1" applyBorder="1" applyAlignment="1">
      <alignment horizontal="center" vertical="center" wrapText="1"/>
    </xf>
    <xf numFmtId="2" fontId="13" fillId="3" borderId="5" xfId="0" applyNumberFormat="1" applyFont="1" applyFill="1" applyBorder="1" applyAlignment="1">
      <alignment horizontal="center" vertical="center" wrapText="1"/>
    </xf>
    <xf numFmtId="2" fontId="13" fillId="13" borderId="4" xfId="0" applyNumberFormat="1" applyFont="1" applyFill="1" applyBorder="1" applyAlignment="1">
      <alignment horizontal="center" vertical="center" wrapText="1"/>
    </xf>
    <xf numFmtId="2" fontId="13" fillId="13" borderId="5" xfId="0" applyNumberFormat="1" applyFont="1" applyFill="1" applyBorder="1" applyAlignment="1">
      <alignment horizontal="center" vertical="center" wrapText="1"/>
    </xf>
    <xf numFmtId="0" fontId="8" fillId="0" borderId="0" xfId="0" applyFont="1" applyAlignment="1">
      <alignment horizontal="left" vertical="top" wrapText="1"/>
    </xf>
    <xf numFmtId="0" fontId="0" fillId="0" borderId="0" xfId="0" applyProtection="1">
      <protection hidden="1"/>
    </xf>
  </cellXfs>
  <cellStyles count="5">
    <cellStyle name="Normal" xfId="0" builtinId="0"/>
    <cellStyle name="Normal_File Format for Non-Sal Form 27" xfId="3" xr:uid="{00000000-0005-0000-0000-000001000000}"/>
    <cellStyle name="Normal_File Format for Salary Form 24" xfId="2" xr:uid="{00000000-0005-0000-0000-000002000000}"/>
    <cellStyle name="Normal_File Format for Salary Form 24_1" xfId="1" xr:uid="{00000000-0005-0000-0000-000003000000}"/>
    <cellStyle name="Normal_File Format for Salary Form 24_1 2" xfId="4" xr:uid="{B90668DD-77E6-4D36-ADA5-2C2E83A73904}"/>
  </cellStyles>
  <dxfs count="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21" Type="http://schemas.microsoft.com/office/2017/06/relationships/rdRichValueTypes" Target="richData/rdRichValueTyp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
  <sheetViews>
    <sheetView zoomScale="130" zoomScaleNormal="130" zoomScaleSheetLayoutView="130" workbookViewId="0">
      <pane ySplit="3" topLeftCell="A1048559" activePane="bottomLeft" state="frozen"/>
      <selection pane="bottomLeft" activeCell="A4" sqref="A4:XFD1048576"/>
    </sheetView>
  </sheetViews>
  <sheetFormatPr defaultColWidth="0" defaultRowHeight="14.4" zeroHeight="1"/>
  <cols>
    <col min="1" max="2" width="35.6640625" style="115" customWidth="1"/>
    <col min="3" max="3" width="55.6640625" style="115" customWidth="1"/>
    <col min="4" max="4" width="8.88671875" style="115" customWidth="1"/>
    <col min="5" max="5" width="10.33203125" style="115" bestFit="1" customWidth="1"/>
    <col min="6" max="6" width="0" style="115" hidden="1" customWidth="1"/>
    <col min="7" max="16384" width="8.88671875" style="115" hidden="1"/>
  </cols>
  <sheetData>
    <row r="1" spans="1:6" s="82" customFormat="1" ht="14.4" customHeight="1">
      <c r="A1" s="80" t="s">
        <v>18</v>
      </c>
      <c r="B1" s="81"/>
      <c r="C1" s="81"/>
      <c r="D1" s="83"/>
      <c r="E1" s="80" t="s">
        <v>745</v>
      </c>
      <c r="F1" s="83"/>
    </row>
    <row r="2" spans="1:6" s="82" customFormat="1">
      <c r="A2" s="13" t="s">
        <v>19</v>
      </c>
      <c r="B2" s="14" t="s">
        <v>20</v>
      </c>
      <c r="C2" s="14" t="s">
        <v>21</v>
      </c>
      <c r="E2" s="106" t="s">
        <v>746</v>
      </c>
    </row>
    <row r="3" spans="1:6" s="82" customFormat="1"/>
  </sheetData>
  <sheetProtection algorithmName="SHA-512" hashValue="JSKXBXrX44ASlQzgMHvpiOB4P9PJ4RBuVOtiIBMB67HcIfJpvX/loheI1Cz5NDm6leZK2KrcpFuJxlazO+e+3Q==" saltValue="lLtki1l1mKLvnROQdO8u2A==" spinCount="100000" sheet="1" formatCells="0" formatColumns="0" formatRows="0" insertRows="0" insertHyperlinks="0" deleteRows="0" sort="0" autoFilter="0" pivotTables="0"/>
  <pageMargins left="0.7" right="0.7" top="0.75" bottom="0.75" header="0.3" footer="0.3"/>
  <pageSetup scale="61"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50"/>
  </sheetPr>
  <dimension ref="A1:P8"/>
  <sheetViews>
    <sheetView workbookViewId="0">
      <pane ySplit="1" topLeftCell="A2" activePane="bottomLeft" state="frozen"/>
      <selection pane="bottomLeft" activeCell="A2" sqref="A2"/>
    </sheetView>
  </sheetViews>
  <sheetFormatPr defaultColWidth="0" defaultRowHeight="14.4"/>
  <cols>
    <col min="1" max="1" width="12.6640625" style="86" customWidth="1"/>
    <col min="2" max="8" width="12.6640625" style="90" customWidth="1"/>
    <col min="9" max="9" width="12.6640625" style="84" customWidth="1"/>
    <col min="10" max="10" width="12.6640625" style="85" customWidth="1"/>
    <col min="11" max="11" width="12.6640625" style="84" customWidth="1"/>
    <col min="12" max="12" width="12.6640625" style="82" customWidth="1"/>
    <col min="13" max="13" width="21.109375" style="82" bestFit="1" customWidth="1"/>
    <col min="14" max="14" width="8.88671875" style="82" hidden="1" customWidth="1"/>
    <col min="15" max="15" width="34.44140625" style="82" hidden="1" customWidth="1"/>
    <col min="16" max="16384" width="8.88671875" style="82" hidden="1"/>
  </cols>
  <sheetData>
    <row r="1" spans="1:16" ht="60">
      <c r="A1" s="30" t="s">
        <v>207</v>
      </c>
      <c r="B1" s="31" t="s">
        <v>208</v>
      </c>
      <c r="C1" s="31" t="s">
        <v>17</v>
      </c>
      <c r="D1" s="31" t="s">
        <v>209</v>
      </c>
      <c r="E1" s="31" t="s">
        <v>210</v>
      </c>
      <c r="F1" s="31" t="s">
        <v>211</v>
      </c>
      <c r="G1" s="31" t="s">
        <v>212</v>
      </c>
      <c r="H1" s="30" t="s">
        <v>102</v>
      </c>
      <c r="I1" s="30" t="s">
        <v>213</v>
      </c>
      <c r="J1" s="30" t="s">
        <v>103</v>
      </c>
      <c r="K1" s="30" t="s">
        <v>214</v>
      </c>
      <c r="L1" s="31" t="s">
        <v>206</v>
      </c>
      <c r="M1" s="31" t="s">
        <v>226</v>
      </c>
      <c r="O1" s="88" t="s">
        <v>222</v>
      </c>
    </row>
    <row r="2" spans="1:16">
      <c r="H2" s="90">
        <f>SUM(B2:G2)</f>
        <v>0</v>
      </c>
      <c r="O2" s="86" t="e" cm="1" vm="1">
        <f t="array" ref="O2">_xlfn._xlws.FILTER(A2:A1048576,A2:A1048576&lt;&gt;"")</f>
        <v>#VALUE!</v>
      </c>
      <c r="P2" s="86" t="s">
        <v>99</v>
      </c>
    </row>
    <row r="3" spans="1:16">
      <c r="H3" s="90">
        <f t="shared" ref="H3:H4" si="0">SUM(B3:G3)</f>
        <v>0</v>
      </c>
      <c r="O3" s="86"/>
      <c r="P3" s="86" t="s">
        <v>100</v>
      </c>
    </row>
    <row r="4" spans="1:16">
      <c r="H4" s="90">
        <f t="shared" si="0"/>
        <v>0</v>
      </c>
      <c r="O4" s="86"/>
    </row>
    <row r="6" spans="1:16">
      <c r="B6" s="94"/>
      <c r="C6" s="94"/>
      <c r="D6" s="94"/>
      <c r="E6" s="94"/>
      <c r="G6" s="94"/>
      <c r="L6" s="87"/>
    </row>
    <row r="7" spans="1:16">
      <c r="B7" s="94"/>
      <c r="C7" s="94"/>
      <c r="D7" s="94"/>
      <c r="E7" s="94"/>
      <c r="G7" s="94"/>
      <c r="M7" s="87"/>
    </row>
    <row r="8" spans="1:16">
      <c r="B8" s="94"/>
      <c r="C8" s="94"/>
      <c r="D8" s="94"/>
      <c r="E8" s="94"/>
      <c r="G8" s="94"/>
      <c r="L8" s="87"/>
    </row>
  </sheetData>
  <sheetProtection algorithmName="SHA-512" hashValue="wXQigztgyg3+9dFkSL3yF2KAMFrUlb0w6e89NBBIhXTRdfO/wHQtHxJz9sp8ISVJAetvPnnEJ8KIhHKWB3DBLg==" saltValue="4RP2Wt+Jn94hBmJ/5yQ4Rw==" spinCount="100000" sheet="1" formatCells="0" formatColumns="0" formatRows="0" insertRows="0" insertHyperlinks="0" deleteRows="0" sort="0" autoFilter="0" pivotTables="0"/>
  <dataValidations count="1">
    <dataValidation type="list" allowBlank="1" showInputMessage="1" showErrorMessage="1" sqref="L2:L1048576" xr:uid="{D7CF4DA0-00F0-4654-85F3-ECA485165163}">
      <formula1>$P$2:$P$3</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showInputMessage="1" showErrorMessage="1" xr:uid="{C0D52F65-618D-4764-B757-464B47A3348C}">
          <x14:formula1>
            <xm:f>'Minor Head'!$A$4:$A$5</xm:f>
          </x14:formula1>
          <xm:sqref>M2:M1048576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50"/>
  </sheetPr>
  <dimension ref="A1:P7"/>
  <sheetViews>
    <sheetView workbookViewId="0">
      <pane ySplit="1" topLeftCell="A2" activePane="bottomLeft" state="frozen"/>
      <selection pane="bottomLeft"/>
    </sheetView>
  </sheetViews>
  <sheetFormatPr defaultColWidth="0" defaultRowHeight="14.4"/>
  <cols>
    <col min="1" max="1" width="12.6640625" style="82" customWidth="1"/>
    <col min="2" max="2" width="54.44140625" style="82" bestFit="1" customWidth="1"/>
    <col min="3" max="5" width="12.6640625" style="82" customWidth="1"/>
    <col min="6" max="6" width="30.6640625" style="82" customWidth="1"/>
    <col min="7" max="8" width="12.6640625" style="82" customWidth="1"/>
    <col min="9" max="9" width="20.44140625" style="82" customWidth="1"/>
    <col min="10" max="14" width="12.6640625" style="82" customWidth="1"/>
    <col min="15" max="15" width="33.109375" style="82" bestFit="1" customWidth="1"/>
    <col min="16" max="16" width="17.6640625" style="82" customWidth="1"/>
    <col min="17" max="16384" width="8.88671875" style="82" hidden="1"/>
  </cols>
  <sheetData>
    <row r="1" spans="1:16" ht="48">
      <c r="A1" s="92" t="s">
        <v>104</v>
      </c>
      <c r="B1" s="92" t="s">
        <v>234</v>
      </c>
      <c r="C1" s="93" t="s">
        <v>205</v>
      </c>
      <c r="D1" s="93" t="s">
        <v>215</v>
      </c>
      <c r="E1" s="30" t="s">
        <v>216</v>
      </c>
      <c r="F1" s="30" t="s">
        <v>217</v>
      </c>
      <c r="G1" s="30" t="s">
        <v>105</v>
      </c>
      <c r="H1" s="31" t="s">
        <v>204</v>
      </c>
      <c r="I1" s="30" t="s">
        <v>236</v>
      </c>
      <c r="J1" s="31" t="s">
        <v>218</v>
      </c>
      <c r="K1" s="31" t="s">
        <v>17</v>
      </c>
      <c r="L1" s="31" t="s">
        <v>219</v>
      </c>
      <c r="M1" s="31" t="s">
        <v>220</v>
      </c>
      <c r="N1" s="31" t="s">
        <v>106</v>
      </c>
      <c r="O1" s="31" t="s">
        <v>235</v>
      </c>
      <c r="P1" s="31" t="s">
        <v>221</v>
      </c>
    </row>
    <row r="2" spans="1:16">
      <c r="B2" s="84"/>
      <c r="D2" s="84"/>
      <c r="G2" s="89"/>
      <c r="H2" s="89"/>
      <c r="I2" s="90"/>
      <c r="J2" s="90"/>
      <c r="K2" s="90"/>
      <c r="L2" s="90"/>
      <c r="M2" s="90"/>
      <c r="N2" s="90"/>
    </row>
    <row r="3" spans="1:16">
      <c r="D3" s="84"/>
      <c r="G3" s="89"/>
      <c r="H3" s="89"/>
      <c r="I3" s="90"/>
      <c r="J3" s="90"/>
      <c r="K3" s="90"/>
      <c r="L3" s="90"/>
      <c r="M3" s="90"/>
      <c r="N3" s="90"/>
    </row>
    <row r="5" spans="1:16">
      <c r="C5" s="91"/>
      <c r="J5" s="91"/>
      <c r="K5" s="91"/>
      <c r="L5" s="91"/>
    </row>
    <row r="6" spans="1:16">
      <c r="C6" s="91"/>
      <c r="J6" s="91"/>
      <c r="K6" s="91"/>
      <c r="L6" s="91"/>
    </row>
    <row r="7" spans="1:16">
      <c r="C7" s="91"/>
      <c r="J7" s="91"/>
      <c r="K7" s="91"/>
      <c r="L7" s="91"/>
    </row>
  </sheetData>
  <sheetProtection algorithmName="SHA-512" hashValue="dwN44u0xU8e/jlARR2v92I4eAcfdhxERGviBycmsh8DzVDn/uAIg6Pi8nq3BxuJk5MSKSIHbt258F1WmI9y6mw==" saltValue="sdOglgdlyndcHD9pP9tJLw==" spinCount="100000" sheet="1" formatCells="0" formatColumns="0" formatRows="0" insertRows="0" insertHyperlinks="0" deleteRows="0" sort="0" autoFilter="0" pivotTables="0"/>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showInputMessage="1" showErrorMessage="1" xr:uid="{298C36EE-F3C4-4AE0-9E6C-9C4D2E88ADB0}">
          <x14:formula1>
            <xm:f>Reasons!$A$3:$A$5</xm:f>
          </x14:formula1>
          <xm:sqref>O2:O1048576</xm:sqref>
        </x14:dataValidation>
        <x14:dataValidation type="list" showInputMessage="1" showErrorMessage="1" xr:uid="{63C95EC9-B0F7-4352-83DA-CD387C3B7C90}">
          <x14:formula1>
            <xm:f>Section!$A$3:$A$6</xm:f>
          </x14:formula1>
          <xm:sqref>B2:B1048576</xm:sqref>
        </x14:dataValidation>
        <x14:dataValidation type="list" allowBlank="1" showInputMessage="1" showErrorMessage="1" xr:uid="{2F31DB10-CC75-4E82-B6F0-22F2F0F4E322}">
          <x14:formula1>
            <xm:f>_xlfn.ANCHORARRAY('Challan Details'!$O$2)</xm:f>
          </x14:formula1>
          <xm:sqref>A2:A1048576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49FC17-F19D-4F65-8A43-DDF8D4CD07AD}">
  <sheetPr>
    <tabColor rgb="FF00B050"/>
  </sheetPr>
  <dimension ref="A1:DF10"/>
  <sheetViews>
    <sheetView workbookViewId="0">
      <pane ySplit="3" topLeftCell="A4" activePane="bottomLeft" state="frozen"/>
      <selection pane="bottomLeft" activeCell="A4" sqref="A4"/>
    </sheetView>
  </sheetViews>
  <sheetFormatPr defaultColWidth="0" defaultRowHeight="10.199999999999999"/>
  <cols>
    <col min="1" max="22" width="12.6640625" style="101" customWidth="1"/>
    <col min="23" max="23" width="24" style="101" customWidth="1"/>
    <col min="24" max="24" width="13.44140625" style="101" customWidth="1"/>
    <col min="25" max="62" width="12.6640625" style="101" customWidth="1"/>
    <col min="63" max="63" width="15.88671875" style="101" customWidth="1"/>
    <col min="64" max="96" width="12.6640625" style="101" customWidth="1"/>
    <col min="97" max="97" width="12.77734375" style="101" customWidth="1"/>
    <col min="98" max="98" width="15.5546875" style="101" customWidth="1"/>
    <col min="99" max="99" width="12.5546875" style="101" customWidth="1"/>
    <col min="100" max="100" width="11.77734375" style="101" customWidth="1"/>
    <col min="101" max="103" width="12.21875" style="101" customWidth="1"/>
    <col min="104" max="105" width="8.88671875" style="101" customWidth="1"/>
    <col min="106" max="108" width="8.88671875" style="43" hidden="1" customWidth="1"/>
    <col min="109" max="109" width="34.44140625" style="43" hidden="1" customWidth="1"/>
    <col min="110" max="110" width="17.21875" style="43" hidden="1" customWidth="1"/>
    <col min="111" max="16384" width="8.88671875" style="43" hidden="1"/>
  </cols>
  <sheetData>
    <row r="1" spans="1:110" s="39" customFormat="1" ht="85.8" customHeight="1">
      <c r="A1" s="95" t="s">
        <v>237</v>
      </c>
      <c r="B1" s="38" t="s">
        <v>238</v>
      </c>
      <c r="C1" s="38" t="s">
        <v>239</v>
      </c>
      <c r="D1" s="95" t="s">
        <v>240</v>
      </c>
      <c r="E1" s="38" t="s">
        <v>241</v>
      </c>
      <c r="F1" s="95" t="s">
        <v>242</v>
      </c>
      <c r="G1" s="38" t="s">
        <v>243</v>
      </c>
      <c r="H1" s="38" t="s">
        <v>244</v>
      </c>
      <c r="I1" s="38" t="s">
        <v>710</v>
      </c>
      <c r="J1" s="95" t="s">
        <v>245</v>
      </c>
      <c r="K1" s="95" t="s">
        <v>246</v>
      </c>
      <c r="L1" s="95" t="s">
        <v>247</v>
      </c>
      <c r="M1" s="96" t="s">
        <v>248</v>
      </c>
      <c r="N1" s="95" t="s">
        <v>249</v>
      </c>
      <c r="O1" s="96" t="s">
        <v>250</v>
      </c>
      <c r="P1" s="95" t="s">
        <v>251</v>
      </c>
      <c r="Q1" s="95" t="s">
        <v>252</v>
      </c>
      <c r="R1" s="95" t="s">
        <v>253</v>
      </c>
      <c r="S1" s="95" t="s">
        <v>254</v>
      </c>
      <c r="T1" s="95" t="s">
        <v>255</v>
      </c>
      <c r="U1" s="95" t="s">
        <v>256</v>
      </c>
      <c r="V1" s="95" t="s">
        <v>257</v>
      </c>
      <c r="W1" s="96" t="s">
        <v>258</v>
      </c>
      <c r="X1" s="95" t="s">
        <v>711</v>
      </c>
      <c r="Y1" s="95" t="s">
        <v>259</v>
      </c>
      <c r="Z1" s="95" t="s">
        <v>260</v>
      </c>
      <c r="AA1" s="95" t="s">
        <v>261</v>
      </c>
      <c r="AB1" s="96" t="s">
        <v>262</v>
      </c>
      <c r="AC1" s="96" t="s">
        <v>263</v>
      </c>
      <c r="AD1" s="95" t="s">
        <v>264</v>
      </c>
      <c r="AE1" s="95" t="s">
        <v>265</v>
      </c>
      <c r="AF1" s="96" t="s">
        <v>266</v>
      </c>
      <c r="AG1" s="110" t="s">
        <v>267</v>
      </c>
      <c r="AH1" s="111"/>
      <c r="AI1" s="110" t="s">
        <v>268</v>
      </c>
      <c r="AJ1" s="111"/>
      <c r="AK1" s="110" t="s">
        <v>269</v>
      </c>
      <c r="AL1" s="111"/>
      <c r="AM1" s="96" t="s">
        <v>270</v>
      </c>
      <c r="AN1" s="110" t="s">
        <v>271</v>
      </c>
      <c r="AO1" s="111"/>
      <c r="AP1" s="110" t="s">
        <v>272</v>
      </c>
      <c r="AQ1" s="111"/>
      <c r="AR1" s="107" t="s">
        <v>273</v>
      </c>
      <c r="AS1" s="109"/>
      <c r="AT1" s="107" t="s">
        <v>274</v>
      </c>
      <c r="AU1" s="109"/>
      <c r="AV1" s="107" t="s">
        <v>275</v>
      </c>
      <c r="AW1" s="109"/>
      <c r="AX1" s="107" t="s">
        <v>276</v>
      </c>
      <c r="AY1" s="109"/>
      <c r="AZ1" s="107" t="s">
        <v>277</v>
      </c>
      <c r="BA1" s="108"/>
      <c r="BB1" s="109"/>
      <c r="BC1" s="107" t="s">
        <v>278</v>
      </c>
      <c r="BD1" s="108"/>
      <c r="BE1" s="109"/>
      <c r="BF1" s="107" t="s">
        <v>279</v>
      </c>
      <c r="BG1" s="108"/>
      <c r="BH1" s="109"/>
      <c r="BI1" s="96" t="s">
        <v>280</v>
      </c>
      <c r="BJ1" s="96" t="s">
        <v>281</v>
      </c>
      <c r="BK1" s="95" t="s">
        <v>712</v>
      </c>
      <c r="BL1" s="95" t="s">
        <v>282</v>
      </c>
      <c r="BM1" s="95" t="s">
        <v>713</v>
      </c>
      <c r="BN1" s="95" t="s">
        <v>283</v>
      </c>
      <c r="BO1" s="95" t="s">
        <v>284</v>
      </c>
      <c r="BP1" s="95" t="s">
        <v>17</v>
      </c>
      <c r="BQ1" s="95" t="s">
        <v>285</v>
      </c>
      <c r="BR1" s="96" t="s">
        <v>286</v>
      </c>
      <c r="BS1" s="95" t="s">
        <v>287</v>
      </c>
      <c r="BT1" s="96" t="s">
        <v>288</v>
      </c>
      <c r="BU1" s="95" t="s">
        <v>289</v>
      </c>
      <c r="BV1" s="95" t="s">
        <v>290</v>
      </c>
      <c r="BW1" s="95" t="s">
        <v>291</v>
      </c>
      <c r="BX1" s="96" t="s">
        <v>292</v>
      </c>
      <c r="BY1" s="97" t="s">
        <v>293</v>
      </c>
      <c r="BZ1" s="95" t="s">
        <v>714</v>
      </c>
      <c r="CA1" s="95" t="s">
        <v>715</v>
      </c>
      <c r="CB1" s="95" t="s">
        <v>294</v>
      </c>
      <c r="CC1" s="95" t="s">
        <v>295</v>
      </c>
      <c r="CD1" s="95" t="s">
        <v>296</v>
      </c>
      <c r="CE1" s="95" t="s">
        <v>297</v>
      </c>
      <c r="CF1" s="95" t="s">
        <v>298</v>
      </c>
      <c r="CG1" s="95" t="s">
        <v>299</v>
      </c>
      <c r="CH1" s="95" t="s">
        <v>300</v>
      </c>
      <c r="CI1" s="95" t="s">
        <v>301</v>
      </c>
      <c r="CJ1" s="95" t="s">
        <v>716</v>
      </c>
      <c r="CK1" s="95" t="s">
        <v>302</v>
      </c>
      <c r="CL1" s="95" t="s">
        <v>303</v>
      </c>
      <c r="CM1" s="95" t="s">
        <v>304</v>
      </c>
      <c r="CN1" s="95" t="s">
        <v>305</v>
      </c>
      <c r="CO1" s="95" t="s">
        <v>306</v>
      </c>
      <c r="CP1" s="95" t="s">
        <v>307</v>
      </c>
      <c r="CQ1" s="95" t="s">
        <v>308</v>
      </c>
      <c r="CR1" s="95" t="s">
        <v>309</v>
      </c>
      <c r="CS1" s="95" t="s">
        <v>717</v>
      </c>
      <c r="CT1" s="95" t="s">
        <v>310</v>
      </c>
      <c r="CU1" s="95" t="s">
        <v>708</v>
      </c>
      <c r="CV1" s="95" t="s">
        <v>709</v>
      </c>
      <c r="CW1" s="95" t="s">
        <v>313</v>
      </c>
      <c r="CX1" s="95" t="s">
        <v>314</v>
      </c>
      <c r="CY1" s="95" t="s">
        <v>315</v>
      </c>
      <c r="CZ1" s="97" t="s">
        <v>707</v>
      </c>
      <c r="DA1" s="95" t="s">
        <v>718</v>
      </c>
      <c r="DE1" s="32" t="s">
        <v>222</v>
      </c>
    </row>
    <row r="2" spans="1:110" s="40" customFormat="1" ht="20.399999999999999" hidden="1">
      <c r="B2" s="40" t="s">
        <v>316</v>
      </c>
      <c r="C2" s="40" t="s">
        <v>317</v>
      </c>
      <c r="E2" s="40" t="s">
        <v>318</v>
      </c>
      <c r="G2" s="40" t="s">
        <v>319</v>
      </c>
      <c r="H2" s="40" t="s">
        <v>319</v>
      </c>
      <c r="I2" s="40" t="s">
        <v>320</v>
      </c>
      <c r="J2" s="40" t="s">
        <v>321</v>
      </c>
      <c r="K2" s="40" t="s">
        <v>322</v>
      </c>
      <c r="L2" s="40" t="s">
        <v>323</v>
      </c>
      <c r="M2" s="40" t="s">
        <v>324</v>
      </c>
      <c r="N2" s="40" t="s">
        <v>325</v>
      </c>
      <c r="P2" s="40" t="s">
        <v>326</v>
      </c>
      <c r="Q2" s="40" t="s">
        <v>327</v>
      </c>
      <c r="R2" s="40" t="s">
        <v>328</v>
      </c>
      <c r="S2" s="40" t="s">
        <v>329</v>
      </c>
      <c r="T2" s="40" t="s">
        <v>330</v>
      </c>
      <c r="U2" s="40" t="s">
        <v>331</v>
      </c>
      <c r="V2" s="40" t="s">
        <v>332</v>
      </c>
      <c r="W2" s="40" t="s">
        <v>333</v>
      </c>
      <c r="Y2" s="40" t="s">
        <v>334</v>
      </c>
      <c r="Z2" s="40" t="s">
        <v>335</v>
      </c>
      <c r="AA2" s="40" t="s">
        <v>336</v>
      </c>
      <c r="AC2" s="40" t="s">
        <v>337</v>
      </c>
      <c r="AD2" s="40" t="s">
        <v>338</v>
      </c>
      <c r="AE2" s="40" t="s">
        <v>339</v>
      </c>
      <c r="AF2" s="40" t="s">
        <v>340</v>
      </c>
      <c r="AG2" s="41" t="s">
        <v>341</v>
      </c>
      <c r="AH2" s="42" t="s">
        <v>342</v>
      </c>
      <c r="AI2" s="41" t="s">
        <v>343</v>
      </c>
      <c r="AJ2" s="41" t="s">
        <v>344</v>
      </c>
      <c r="AK2" s="41" t="s">
        <v>345</v>
      </c>
      <c r="AL2" s="41" t="s">
        <v>346</v>
      </c>
      <c r="AM2" s="96"/>
      <c r="AN2" s="41" t="s">
        <v>347</v>
      </c>
      <c r="AO2" s="41" t="s">
        <v>348</v>
      </c>
      <c r="AP2" s="41" t="s">
        <v>349</v>
      </c>
      <c r="AQ2" s="41" t="s">
        <v>350</v>
      </c>
      <c r="AR2" s="41" t="s">
        <v>351</v>
      </c>
      <c r="AS2" s="41" t="s">
        <v>352</v>
      </c>
      <c r="AT2" s="41" t="s">
        <v>353</v>
      </c>
      <c r="AU2" s="41" t="s">
        <v>354</v>
      </c>
      <c r="AV2" s="41" t="s">
        <v>355</v>
      </c>
      <c r="AW2" s="41" t="s">
        <v>356</v>
      </c>
      <c r="AX2" s="41" t="s">
        <v>357</v>
      </c>
      <c r="AY2" s="41" t="s">
        <v>358</v>
      </c>
      <c r="AZ2" s="41" t="s">
        <v>359</v>
      </c>
      <c r="BA2" s="41" t="s">
        <v>360</v>
      </c>
      <c r="BB2" s="41" t="s">
        <v>361</v>
      </c>
      <c r="BC2" s="41" t="s">
        <v>362</v>
      </c>
      <c r="BD2" s="41" t="s">
        <v>363</v>
      </c>
      <c r="BE2" s="41" t="s">
        <v>364</v>
      </c>
      <c r="BF2" s="41" t="s">
        <v>365</v>
      </c>
      <c r="BG2" s="41" t="s">
        <v>366</v>
      </c>
      <c r="BH2" s="41" t="s">
        <v>367</v>
      </c>
      <c r="BI2" s="40" t="s">
        <v>368</v>
      </c>
      <c r="BJ2" s="40" t="s">
        <v>369</v>
      </c>
      <c r="BL2" s="40" t="s">
        <v>370</v>
      </c>
      <c r="BN2" s="40" t="s">
        <v>371</v>
      </c>
      <c r="BP2" s="40" t="s">
        <v>372</v>
      </c>
      <c r="BQ2" s="40" t="s">
        <v>373</v>
      </c>
      <c r="BS2" s="40" t="s">
        <v>374</v>
      </c>
      <c r="BT2" s="40" t="s">
        <v>375</v>
      </c>
      <c r="BU2" s="40" t="s">
        <v>376</v>
      </c>
      <c r="BV2" s="40" t="s">
        <v>377</v>
      </c>
      <c r="BW2" s="40" t="s">
        <v>378</v>
      </c>
      <c r="BX2" s="40" t="s">
        <v>379</v>
      </c>
      <c r="BY2" s="40" t="s">
        <v>380</v>
      </c>
      <c r="CA2" s="40" t="s">
        <v>381</v>
      </c>
      <c r="CB2" s="40" t="s">
        <v>381</v>
      </c>
      <c r="CC2" s="40" t="s">
        <v>381</v>
      </c>
      <c r="CD2" s="40" t="s">
        <v>381</v>
      </c>
      <c r="CE2" s="40" t="s">
        <v>381</v>
      </c>
      <c r="CF2" s="40" t="s">
        <v>381</v>
      </c>
      <c r="CG2" s="40" t="s">
        <v>381</v>
      </c>
      <c r="CH2" s="40" t="s">
        <v>381</v>
      </c>
      <c r="CI2" s="40" t="s">
        <v>381</v>
      </c>
      <c r="CJ2" s="40" t="s">
        <v>382</v>
      </c>
      <c r="CK2" s="40" t="s">
        <v>382</v>
      </c>
      <c r="CL2" s="40" t="s">
        <v>382</v>
      </c>
      <c r="CM2" s="40" t="s">
        <v>382</v>
      </c>
      <c r="CN2" s="40" t="s">
        <v>382</v>
      </c>
      <c r="CO2" s="40" t="s">
        <v>382</v>
      </c>
      <c r="CP2" s="40" t="s">
        <v>382</v>
      </c>
      <c r="CQ2" s="40" t="s">
        <v>382</v>
      </c>
      <c r="CR2" s="40" t="s">
        <v>382</v>
      </c>
      <c r="DE2" s="40" t="s">
        <v>99</v>
      </c>
      <c r="DF2" s="40" t="s">
        <v>719</v>
      </c>
    </row>
    <row r="3" spans="1:110" s="40" customFormat="1" ht="30.6" hidden="1">
      <c r="B3" s="40" t="s">
        <v>383</v>
      </c>
      <c r="C3" s="40" t="s">
        <v>384</v>
      </c>
      <c r="E3" s="40" t="s">
        <v>385</v>
      </c>
      <c r="I3" s="40" t="s">
        <v>386</v>
      </c>
      <c r="J3" s="40" t="s">
        <v>387</v>
      </c>
      <c r="Y3" s="40" t="s">
        <v>388</v>
      </c>
      <c r="AA3" s="40" t="s">
        <v>389</v>
      </c>
      <c r="AB3" s="98" t="s">
        <v>390</v>
      </c>
      <c r="AC3" s="98" t="s">
        <v>391</v>
      </c>
      <c r="AE3" s="40" t="s">
        <v>392</v>
      </c>
      <c r="AF3" s="98" t="s">
        <v>393</v>
      </c>
      <c r="AG3" s="41" t="s">
        <v>394</v>
      </c>
      <c r="AH3" s="42" t="s">
        <v>395</v>
      </c>
      <c r="AI3" s="41" t="s">
        <v>396</v>
      </c>
      <c r="AJ3" s="41" t="s">
        <v>397</v>
      </c>
      <c r="AK3" s="41" t="s">
        <v>398</v>
      </c>
      <c r="AL3" s="41" t="s">
        <v>399</v>
      </c>
      <c r="AM3" s="99" t="s">
        <v>400</v>
      </c>
      <c r="AN3" s="41" t="s">
        <v>401</v>
      </c>
      <c r="AO3" s="41" t="s">
        <v>402</v>
      </c>
      <c r="AP3" s="41"/>
      <c r="AQ3" s="41"/>
      <c r="AR3" s="41"/>
      <c r="AS3" s="41"/>
      <c r="AT3" s="41"/>
      <c r="AU3" s="41"/>
      <c r="AV3" s="41" t="s">
        <v>403</v>
      </c>
      <c r="AW3" s="41" t="s">
        <v>404</v>
      </c>
      <c r="AX3" s="41" t="s">
        <v>405</v>
      </c>
      <c r="AY3" s="41" t="s">
        <v>406</v>
      </c>
      <c r="AZ3" s="41" t="s">
        <v>407</v>
      </c>
      <c r="BA3" s="41" t="s">
        <v>408</v>
      </c>
      <c r="BB3" s="41" t="s">
        <v>409</v>
      </c>
      <c r="BC3" s="41" t="s">
        <v>410</v>
      </c>
      <c r="BD3" s="41" t="s">
        <v>411</v>
      </c>
      <c r="BE3" s="41" t="s">
        <v>412</v>
      </c>
      <c r="BF3" s="41" t="s">
        <v>413</v>
      </c>
      <c r="BG3" s="41" t="s">
        <v>414</v>
      </c>
      <c r="BH3" s="41" t="s">
        <v>415</v>
      </c>
      <c r="BI3" s="100" t="s">
        <v>416</v>
      </c>
      <c r="BJ3" s="100" t="s">
        <v>417</v>
      </c>
      <c r="BK3" s="100"/>
      <c r="BL3" s="40" t="s">
        <v>418</v>
      </c>
      <c r="BN3" s="40" t="s">
        <v>419</v>
      </c>
      <c r="BP3" s="40" t="s">
        <v>420</v>
      </c>
      <c r="BQ3" s="40" t="s">
        <v>421</v>
      </c>
      <c r="BR3" s="100" t="s">
        <v>422</v>
      </c>
      <c r="BS3" s="40" t="s">
        <v>423</v>
      </c>
      <c r="BT3" s="40" t="s">
        <v>424</v>
      </c>
      <c r="DE3" s="40" t="s">
        <v>100</v>
      </c>
      <c r="DF3" s="40" t="s">
        <v>720</v>
      </c>
    </row>
    <row r="4" spans="1:110" ht="11.4">
      <c r="M4" s="44">
        <f t="shared" ref="M4:M10" si="0">J4+K4+L4</f>
        <v>0</v>
      </c>
      <c r="O4" s="44">
        <f t="shared" ref="O4:O10" si="1">M4+N4</f>
        <v>0</v>
      </c>
      <c r="W4" s="44">
        <f t="shared" ref="W4:W10" si="2">SUM(P4:V4)</f>
        <v>0</v>
      </c>
      <c r="AB4" s="44">
        <f t="shared" ref="AB4:AB10" si="3">Y4+Z4+AA4</f>
        <v>0</v>
      </c>
      <c r="AC4" s="44">
        <f t="shared" ref="AC4:AC10" si="4">O4-W4-AB4</f>
        <v>0</v>
      </c>
      <c r="AF4" s="44">
        <f t="shared" ref="AF4:AF10" si="5">AC4+IF(AD4&lt;-200000,-200000,AD4)+AE4</f>
        <v>0</v>
      </c>
      <c r="AM4" s="101">
        <f>MIN(AH4+AJ4+AL4,150000)</f>
        <v>0</v>
      </c>
      <c r="BI4" s="44">
        <f>AM4+AO4+AQ4+AS4+AU4+AW4+AY4+BB4+BE4+BH4</f>
        <v>0</v>
      </c>
      <c r="BJ4" s="44">
        <f>AF4-BI4</f>
        <v>0</v>
      </c>
      <c r="BO4" s="44">
        <f t="shared" ref="BO4:BO10" si="6">BL4-IF(BN4&gt;BL4,BL4,BN4)</f>
        <v>0</v>
      </c>
      <c r="BR4" s="44">
        <f>BO4+BP4+BQ4</f>
        <v>0</v>
      </c>
      <c r="BT4" s="44">
        <f t="shared" ref="BT4:BT10" si="7">BR4-IF(BS4&gt;BR4,BR4,BS4)</f>
        <v>0</v>
      </c>
      <c r="BX4" s="44">
        <f>BU4+BV4+BW4+CY4</f>
        <v>0</v>
      </c>
      <c r="BY4" s="44">
        <f>BT4-BX4</f>
        <v>0</v>
      </c>
      <c r="CZ4" s="102" t="str">
        <f>IF(CS4="Yes",(AF4+CW4),"")</f>
        <v/>
      </c>
      <c r="DF4" s="40" t="s">
        <v>721</v>
      </c>
    </row>
    <row r="5" spans="1:110" ht="11.4">
      <c r="M5" s="44">
        <f t="shared" si="0"/>
        <v>0</v>
      </c>
      <c r="O5" s="44">
        <f t="shared" si="1"/>
        <v>0</v>
      </c>
      <c r="W5" s="44">
        <f t="shared" si="2"/>
        <v>0</v>
      </c>
      <c r="AB5" s="44">
        <f t="shared" si="3"/>
        <v>0</v>
      </c>
      <c r="AC5" s="44">
        <f t="shared" si="4"/>
        <v>0</v>
      </c>
      <c r="AF5" s="44">
        <f t="shared" si="5"/>
        <v>0</v>
      </c>
      <c r="AM5" s="101">
        <f t="shared" ref="AM5:AM10" si="8">MIN(AH5+AJ5+AL5,150000)</f>
        <v>0</v>
      </c>
      <c r="BI5" s="44">
        <f t="shared" ref="BI5:BI10" si="9">AM5+AO5+AQ5+AS5+AU5+AW5+AY5+BB5+BE5+BH5</f>
        <v>0</v>
      </c>
      <c r="BJ5" s="44">
        <f t="shared" ref="BJ5:BJ10" si="10">AF5-BI5</f>
        <v>0</v>
      </c>
      <c r="BO5" s="44">
        <f t="shared" si="6"/>
        <v>0</v>
      </c>
      <c r="BR5" s="44">
        <f t="shared" ref="BR5:BR10" si="11">BO5+BP5+BQ5</f>
        <v>0</v>
      </c>
      <c r="BT5" s="44">
        <f t="shared" si="7"/>
        <v>0</v>
      </c>
      <c r="BX5" s="44">
        <f t="shared" ref="BX5:BX10" si="12">BU5+BV5+BW5+CY5</f>
        <v>0</v>
      </c>
      <c r="BY5" s="44">
        <f t="shared" ref="BY5:BY10" si="13">BT5-BX5</f>
        <v>0</v>
      </c>
      <c r="CZ5" s="102" t="str">
        <f t="shared" ref="CZ5:CZ10" si="14">IF(CS5="Yes",(AF5+CW5),"")</f>
        <v/>
      </c>
      <c r="DF5" s="40" t="s">
        <v>722</v>
      </c>
    </row>
    <row r="6" spans="1:110" ht="11.4">
      <c r="M6" s="44">
        <f t="shared" si="0"/>
        <v>0</v>
      </c>
      <c r="O6" s="44">
        <f t="shared" si="1"/>
        <v>0</v>
      </c>
      <c r="W6" s="44">
        <f t="shared" si="2"/>
        <v>0</v>
      </c>
      <c r="AB6" s="44">
        <f t="shared" si="3"/>
        <v>0</v>
      </c>
      <c r="AC6" s="44">
        <f t="shared" si="4"/>
        <v>0</v>
      </c>
      <c r="AF6" s="44">
        <f t="shared" si="5"/>
        <v>0</v>
      </c>
      <c r="AM6" s="101">
        <f t="shared" si="8"/>
        <v>0</v>
      </c>
      <c r="BI6" s="44">
        <f t="shared" si="9"/>
        <v>0</v>
      </c>
      <c r="BJ6" s="44">
        <f t="shared" si="10"/>
        <v>0</v>
      </c>
      <c r="BO6" s="44">
        <f t="shared" si="6"/>
        <v>0</v>
      </c>
      <c r="BR6" s="44">
        <f t="shared" si="11"/>
        <v>0</v>
      </c>
      <c r="BT6" s="44">
        <f t="shared" si="7"/>
        <v>0</v>
      </c>
      <c r="BX6" s="44">
        <f t="shared" si="12"/>
        <v>0</v>
      </c>
      <c r="BY6" s="44">
        <f t="shared" si="13"/>
        <v>0</v>
      </c>
      <c r="CZ6" s="102" t="str">
        <f t="shared" si="14"/>
        <v/>
      </c>
    </row>
    <row r="7" spans="1:110" ht="11.4">
      <c r="M7" s="44">
        <f t="shared" si="0"/>
        <v>0</v>
      </c>
      <c r="O7" s="44">
        <f t="shared" si="1"/>
        <v>0</v>
      </c>
      <c r="W7" s="44">
        <f t="shared" si="2"/>
        <v>0</v>
      </c>
      <c r="AB7" s="44">
        <f t="shared" si="3"/>
        <v>0</v>
      </c>
      <c r="AC7" s="44">
        <f t="shared" si="4"/>
        <v>0</v>
      </c>
      <c r="AF7" s="44">
        <f t="shared" si="5"/>
        <v>0</v>
      </c>
      <c r="AM7" s="101">
        <f t="shared" si="8"/>
        <v>0</v>
      </c>
      <c r="BI7" s="44">
        <f t="shared" si="9"/>
        <v>0</v>
      </c>
      <c r="BJ7" s="44">
        <f t="shared" si="10"/>
        <v>0</v>
      </c>
      <c r="BO7" s="44">
        <f t="shared" si="6"/>
        <v>0</v>
      </c>
      <c r="BR7" s="44">
        <f t="shared" si="11"/>
        <v>0</v>
      </c>
      <c r="BT7" s="44">
        <f t="shared" si="7"/>
        <v>0</v>
      </c>
      <c r="BX7" s="44">
        <f t="shared" si="12"/>
        <v>0</v>
      </c>
      <c r="BY7" s="44">
        <f t="shared" si="13"/>
        <v>0</v>
      </c>
      <c r="CZ7" s="102" t="str">
        <f t="shared" si="14"/>
        <v/>
      </c>
    </row>
    <row r="8" spans="1:110" ht="11.4">
      <c r="M8" s="44">
        <f t="shared" si="0"/>
        <v>0</v>
      </c>
      <c r="O8" s="44">
        <f t="shared" si="1"/>
        <v>0</v>
      </c>
      <c r="W8" s="44">
        <f t="shared" si="2"/>
        <v>0</v>
      </c>
      <c r="AB8" s="44">
        <f t="shared" si="3"/>
        <v>0</v>
      </c>
      <c r="AC8" s="44">
        <f t="shared" si="4"/>
        <v>0</v>
      </c>
      <c r="AF8" s="44">
        <f t="shared" si="5"/>
        <v>0</v>
      </c>
      <c r="AM8" s="101">
        <f t="shared" si="8"/>
        <v>0</v>
      </c>
      <c r="BI8" s="44">
        <f t="shared" si="9"/>
        <v>0</v>
      </c>
      <c r="BJ8" s="44">
        <f t="shared" si="10"/>
        <v>0</v>
      </c>
      <c r="BO8" s="44">
        <f t="shared" si="6"/>
        <v>0</v>
      </c>
      <c r="BR8" s="44">
        <f t="shared" si="11"/>
        <v>0</v>
      </c>
      <c r="BT8" s="44">
        <f t="shared" si="7"/>
        <v>0</v>
      </c>
      <c r="BX8" s="44">
        <f t="shared" si="12"/>
        <v>0</v>
      </c>
      <c r="BY8" s="44">
        <f t="shared" si="13"/>
        <v>0</v>
      </c>
      <c r="CZ8" s="102" t="str">
        <f t="shared" si="14"/>
        <v/>
      </c>
    </row>
    <row r="9" spans="1:110" ht="11.4">
      <c r="M9" s="44">
        <f t="shared" si="0"/>
        <v>0</v>
      </c>
      <c r="O9" s="44">
        <f t="shared" si="1"/>
        <v>0</v>
      </c>
      <c r="W9" s="44">
        <f t="shared" si="2"/>
        <v>0</v>
      </c>
      <c r="AB9" s="44">
        <f t="shared" si="3"/>
        <v>0</v>
      </c>
      <c r="AC9" s="44">
        <f t="shared" si="4"/>
        <v>0</v>
      </c>
      <c r="AF9" s="44">
        <f t="shared" si="5"/>
        <v>0</v>
      </c>
      <c r="AM9" s="101">
        <f t="shared" si="8"/>
        <v>0</v>
      </c>
      <c r="BI9" s="44">
        <f t="shared" si="9"/>
        <v>0</v>
      </c>
      <c r="BJ9" s="44">
        <f t="shared" si="10"/>
        <v>0</v>
      </c>
      <c r="BO9" s="44">
        <f t="shared" si="6"/>
        <v>0</v>
      </c>
      <c r="BR9" s="44">
        <f t="shared" si="11"/>
        <v>0</v>
      </c>
      <c r="BT9" s="44">
        <f t="shared" si="7"/>
        <v>0</v>
      </c>
      <c r="BX9" s="44">
        <f t="shared" si="12"/>
        <v>0</v>
      </c>
      <c r="BY9" s="44">
        <f t="shared" si="13"/>
        <v>0</v>
      </c>
      <c r="CZ9" s="102" t="str">
        <f t="shared" si="14"/>
        <v/>
      </c>
    </row>
    <row r="10" spans="1:110" ht="11.4">
      <c r="M10" s="44">
        <f t="shared" si="0"/>
        <v>0</v>
      </c>
      <c r="O10" s="44">
        <f t="shared" si="1"/>
        <v>0</v>
      </c>
      <c r="W10" s="44">
        <f t="shared" si="2"/>
        <v>0</v>
      </c>
      <c r="AB10" s="44">
        <f t="shared" si="3"/>
        <v>0</v>
      </c>
      <c r="AC10" s="44">
        <f t="shared" si="4"/>
        <v>0</v>
      </c>
      <c r="AF10" s="44">
        <f t="shared" si="5"/>
        <v>0</v>
      </c>
      <c r="AM10" s="101">
        <f t="shared" si="8"/>
        <v>0</v>
      </c>
      <c r="BI10" s="44">
        <f t="shared" si="9"/>
        <v>0</v>
      </c>
      <c r="BJ10" s="44">
        <f t="shared" si="10"/>
        <v>0</v>
      </c>
      <c r="BO10" s="44">
        <f t="shared" si="6"/>
        <v>0</v>
      </c>
      <c r="BR10" s="44">
        <f t="shared" si="11"/>
        <v>0</v>
      </c>
      <c r="BT10" s="44">
        <f t="shared" si="7"/>
        <v>0</v>
      </c>
      <c r="BX10" s="44">
        <f t="shared" si="12"/>
        <v>0</v>
      </c>
      <c r="BY10" s="44">
        <f t="shared" si="13"/>
        <v>0</v>
      </c>
      <c r="CZ10" s="102" t="str">
        <f t="shared" si="14"/>
        <v/>
      </c>
    </row>
  </sheetData>
  <sheetProtection algorithmName="SHA-512" hashValue="b8oW1G8vZozSU7Po2kZBgCmZIqwRCqefEUqgmLA/yGjis94ww43Rn15ycjFRlNDYlZVlN8iJcWBjgGZtGzmohQ==" saltValue="4HSXP4x6jKQxsY9+4zk8Mw==" spinCount="100000" sheet="1" formatCells="0" formatColumns="0" formatRows="0" insertRows="0" insertHyperlinks="0" deleteRows="0" sort="0" autoFilter="0" pivotTables="0"/>
  <mergeCells count="12">
    <mergeCell ref="BF1:BH1"/>
    <mergeCell ref="AG1:AH1"/>
    <mergeCell ref="AI1:AJ1"/>
    <mergeCell ref="AK1:AL1"/>
    <mergeCell ref="AN1:AO1"/>
    <mergeCell ref="AP1:AQ1"/>
    <mergeCell ref="AR1:AS1"/>
    <mergeCell ref="AT1:AU1"/>
    <mergeCell ref="AV1:AW1"/>
    <mergeCell ref="AX1:AY1"/>
    <mergeCell ref="AZ1:BB1"/>
    <mergeCell ref="BC1:BE1"/>
  </mergeCells>
  <conditionalFormatting sqref="AN2:IV2 A2:AL2">
    <cfRule type="duplicateValues" dxfId="3" priority="3" stopIfTrue="1"/>
  </conditionalFormatting>
  <conditionalFormatting sqref="AN3:IV3 A3:AL3">
    <cfRule type="duplicateValues" dxfId="2" priority="2" stopIfTrue="1"/>
  </conditionalFormatting>
  <conditionalFormatting sqref="DF4:DF5">
    <cfRule type="duplicateValues" dxfId="1" priority="1" stopIfTrue="1"/>
  </conditionalFormatting>
  <dataValidations count="4">
    <dataValidation allowBlank="1" showErrorMessage="1" sqref="M4:M10 O4:O10 W4:W10 AB4:AC10 AF4:AF10 BI4:BJ10 BO4:BO10 BT4:BT10 BX4:BY10 BR4:BR10" xr:uid="{40B00609-503B-4A1B-BD29-DCCBDE281E79}"/>
    <dataValidation allowBlank="1" showInputMessage="1" showErrorMessage="1" promptTitle="Amount" prompt="DO NOT enter comma(,) _x000a_Only two digits after decimal_x000a_Do not use Currency symbol_x000a__x000a_e.g. 10000.20_x000a_       34000.00_x000a__x000a_- SAG Infotech" sqref="AZ1:AZ3 AT1 AR1 AX1:AX3 AV1 AN1:AN3 AI1:AI3 AP1:AP3 AK1:AK3 AG1:AG3 AH2:AH3 AL2:AM3 AO2:AO3 BC1 AY2:AY3 BA2:BH3 AJ2:AJ3 AQ2:AW3 BF1" xr:uid="{3304C641-1CE0-4526-99B8-44A28883EF3F}"/>
    <dataValidation type="list" allowBlank="1" showInputMessage="1" showErrorMessage="1" sqref="X4:X1048576 I4:I1048576 BK4:BK1048576 BM4:BM1048576 BZ4:CA1048576 CJ4:CJ1048576 CS4:CS1048576 DA4:DA1048576" xr:uid="{44ACDBDD-E2A2-49EF-A111-C478F16D663A}">
      <formula1>$DE$2:$DE$3</formula1>
    </dataValidation>
    <dataValidation type="list" allowBlank="1" showInputMessage="1" showErrorMessage="1" sqref="E4:E1048576" xr:uid="{D777BA46-6C06-4ECE-80D4-D2257E28CB6D}">
      <formula1>$DF$2:$DF$5</formula1>
    </dataValidation>
  </dataValidations>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2E3E6-E1EA-4BAA-9929-65FFA1D011C7}">
  <sheetPr>
    <tabColor rgb="FF00B050"/>
  </sheetPr>
  <dimension ref="A1:AR10"/>
  <sheetViews>
    <sheetView tabSelected="1" workbookViewId="0">
      <pane ySplit="2" topLeftCell="A3" activePane="bottomLeft" state="frozen"/>
      <selection pane="bottomLeft" activeCell="A3" sqref="A3"/>
    </sheetView>
  </sheetViews>
  <sheetFormatPr defaultColWidth="0" defaultRowHeight="10.199999999999999"/>
  <cols>
    <col min="1" max="1" width="14.88671875" style="101" customWidth="1"/>
    <col min="2" max="2" width="31.44140625" style="101" customWidth="1"/>
    <col min="3" max="44" width="12.5546875" style="105" customWidth="1"/>
    <col min="45" max="16384" width="8.88671875" style="43" hidden="1"/>
  </cols>
  <sheetData>
    <row r="1" spans="1:44" s="39" customFormat="1" ht="85.8" customHeight="1">
      <c r="A1" s="38" t="s">
        <v>238</v>
      </c>
      <c r="B1" s="38" t="s">
        <v>239</v>
      </c>
      <c r="C1" s="110" t="s">
        <v>723</v>
      </c>
      <c r="D1" s="111"/>
      <c r="E1" s="110" t="s">
        <v>726</v>
      </c>
      <c r="F1" s="111"/>
      <c r="G1" s="110" t="s">
        <v>727</v>
      </c>
      <c r="H1" s="111"/>
      <c r="I1" s="110" t="s">
        <v>728</v>
      </c>
      <c r="J1" s="111"/>
      <c r="K1" s="110" t="s">
        <v>729</v>
      </c>
      <c r="L1" s="111"/>
      <c r="M1" s="110" t="s">
        <v>730</v>
      </c>
      <c r="N1" s="111"/>
      <c r="O1" s="110" t="s">
        <v>731</v>
      </c>
      <c r="P1" s="111"/>
      <c r="Q1" s="110" t="s">
        <v>732</v>
      </c>
      <c r="R1" s="111"/>
      <c r="S1" s="110" t="s">
        <v>733</v>
      </c>
      <c r="T1" s="111"/>
      <c r="U1" s="110" t="s">
        <v>734</v>
      </c>
      <c r="V1" s="111"/>
      <c r="W1" s="110" t="s">
        <v>735</v>
      </c>
      <c r="X1" s="111"/>
      <c r="Y1" s="110" t="s">
        <v>736</v>
      </c>
      <c r="Z1" s="111"/>
      <c r="AA1" s="110" t="s">
        <v>737</v>
      </c>
      <c r="AB1" s="111"/>
      <c r="AC1" s="110" t="s">
        <v>738</v>
      </c>
      <c r="AD1" s="111"/>
      <c r="AE1" s="110" t="s">
        <v>739</v>
      </c>
      <c r="AF1" s="111"/>
      <c r="AG1" s="110" t="s">
        <v>740</v>
      </c>
      <c r="AH1" s="111"/>
      <c r="AI1" s="110" t="s">
        <v>741</v>
      </c>
      <c r="AJ1" s="111"/>
      <c r="AK1" s="110" t="s">
        <v>742</v>
      </c>
      <c r="AL1" s="111"/>
      <c r="AM1" s="110" t="s">
        <v>743</v>
      </c>
      <c r="AN1" s="111"/>
      <c r="AO1" s="110" t="s">
        <v>744</v>
      </c>
      <c r="AP1" s="111"/>
      <c r="AQ1" s="112" t="s">
        <v>747</v>
      </c>
      <c r="AR1" s="113"/>
    </row>
    <row r="2" spans="1:44" s="40" customFormat="1" ht="30.6">
      <c r="C2" s="41" t="s">
        <v>724</v>
      </c>
      <c r="D2" s="42" t="s">
        <v>725</v>
      </c>
      <c r="E2" s="41" t="s">
        <v>724</v>
      </c>
      <c r="F2" s="42" t="s">
        <v>725</v>
      </c>
      <c r="G2" s="41" t="s">
        <v>724</v>
      </c>
      <c r="H2" s="42" t="s">
        <v>725</v>
      </c>
      <c r="I2" s="41" t="s">
        <v>724</v>
      </c>
      <c r="J2" s="42" t="s">
        <v>725</v>
      </c>
      <c r="K2" s="41" t="s">
        <v>724</v>
      </c>
      <c r="L2" s="42" t="s">
        <v>725</v>
      </c>
      <c r="M2" s="41" t="s">
        <v>724</v>
      </c>
      <c r="N2" s="42" t="s">
        <v>725</v>
      </c>
      <c r="O2" s="41" t="s">
        <v>724</v>
      </c>
      <c r="P2" s="42" t="s">
        <v>725</v>
      </c>
      <c r="Q2" s="41" t="s">
        <v>724</v>
      </c>
      <c r="R2" s="42" t="s">
        <v>725</v>
      </c>
      <c r="S2" s="41" t="s">
        <v>724</v>
      </c>
      <c r="T2" s="42" t="s">
        <v>725</v>
      </c>
      <c r="U2" s="41" t="s">
        <v>724</v>
      </c>
      <c r="V2" s="42" t="s">
        <v>725</v>
      </c>
      <c r="W2" s="41" t="s">
        <v>724</v>
      </c>
      <c r="X2" s="42" t="s">
        <v>725</v>
      </c>
      <c r="Y2" s="41" t="s">
        <v>724</v>
      </c>
      <c r="Z2" s="42" t="s">
        <v>725</v>
      </c>
      <c r="AA2" s="41" t="s">
        <v>724</v>
      </c>
      <c r="AB2" s="42" t="s">
        <v>725</v>
      </c>
      <c r="AC2" s="41" t="s">
        <v>724</v>
      </c>
      <c r="AD2" s="42" t="s">
        <v>725</v>
      </c>
      <c r="AE2" s="41" t="s">
        <v>724</v>
      </c>
      <c r="AF2" s="42" t="s">
        <v>725</v>
      </c>
      <c r="AG2" s="41" t="s">
        <v>724</v>
      </c>
      <c r="AH2" s="42" t="s">
        <v>725</v>
      </c>
      <c r="AI2" s="41" t="s">
        <v>724</v>
      </c>
      <c r="AJ2" s="42" t="s">
        <v>725</v>
      </c>
      <c r="AK2" s="41" t="s">
        <v>724</v>
      </c>
      <c r="AL2" s="42" t="s">
        <v>725</v>
      </c>
      <c r="AM2" s="41" t="s">
        <v>724</v>
      </c>
      <c r="AN2" s="42" t="s">
        <v>725</v>
      </c>
      <c r="AO2" s="41" t="s">
        <v>724</v>
      </c>
      <c r="AP2" s="42" t="s">
        <v>725</v>
      </c>
      <c r="AQ2" s="103" t="s">
        <v>724</v>
      </c>
      <c r="AR2" s="104" t="s">
        <v>725</v>
      </c>
    </row>
    <row r="3" spans="1:44">
      <c r="AQ3" s="105">
        <f>C3+E3+G3+I3+K3+M3+O3+Q3+S3+U3+W3+Y3+AA3+AC3+AE3+AG3+AI3+AK3+AM3+AO3</f>
        <v>0</v>
      </c>
      <c r="AR3" s="105">
        <f>D3+F3+H3+J3+L3+N3+P3+R3+T3+V3+X3+Z3+AB3+AD3+AF3+AH3+AJ3+AL3+AN3+AP3</f>
        <v>0</v>
      </c>
    </row>
    <row r="4" spans="1:44">
      <c r="AQ4" s="105">
        <f t="shared" ref="AQ4:AQ10" si="0">C4+E4+G4+I4+K4+M4+O4+Q4+S4+U4+W4+Y4+AA4+AC4+AE4+AG4+AI4+AK4+AM4+AO4</f>
        <v>0</v>
      </c>
      <c r="AR4" s="105">
        <f t="shared" ref="AR4:AR10" si="1">D4+F4+H4+J4+L4+N4+P4+R4+T4+V4+X4+Z4+AB4+AD4+AF4+AH4+AJ4+AL4+AN4+AP4</f>
        <v>0</v>
      </c>
    </row>
    <row r="5" spans="1:44">
      <c r="AQ5" s="105">
        <f t="shared" si="0"/>
        <v>0</v>
      </c>
      <c r="AR5" s="105">
        <f t="shared" si="1"/>
        <v>0</v>
      </c>
    </row>
    <row r="6" spans="1:44">
      <c r="AQ6" s="105">
        <f t="shared" si="0"/>
        <v>0</v>
      </c>
      <c r="AR6" s="105">
        <f t="shared" si="1"/>
        <v>0</v>
      </c>
    </row>
    <row r="7" spans="1:44">
      <c r="AQ7" s="105">
        <f t="shared" si="0"/>
        <v>0</v>
      </c>
      <c r="AR7" s="105">
        <f t="shared" si="1"/>
        <v>0</v>
      </c>
    </row>
    <row r="8" spans="1:44">
      <c r="AQ8" s="105">
        <f t="shared" si="0"/>
        <v>0</v>
      </c>
      <c r="AR8" s="105">
        <f t="shared" si="1"/>
        <v>0</v>
      </c>
    </row>
    <row r="9" spans="1:44">
      <c r="AQ9" s="105">
        <f t="shared" si="0"/>
        <v>0</v>
      </c>
      <c r="AR9" s="105">
        <f t="shared" si="1"/>
        <v>0</v>
      </c>
    </row>
    <row r="10" spans="1:44">
      <c r="AQ10" s="105">
        <f t="shared" si="0"/>
        <v>0</v>
      </c>
      <c r="AR10" s="105">
        <f t="shared" si="1"/>
        <v>0</v>
      </c>
    </row>
  </sheetData>
  <sheetProtection algorithmName="SHA-512" hashValue="CtIzqNt0qBh6rzMe3qifo6DhPr/eSUZVRcbKgRLalrQrp3p8tQaH5ueGDVbSIIoUEG083ajolLhHtFZ3omkemw==" saltValue="UfEW/HKQRik+wBOLRv8Ljw==" spinCount="100000" sheet="1" formatCells="0" formatColumns="0" formatRows="0" insertRows="0" insertHyperlinks="0" deleteRows="0" sort="0" autoFilter="0" pivotTables="0"/>
  <mergeCells count="21">
    <mergeCell ref="M1:N1"/>
    <mergeCell ref="U1:V1"/>
    <mergeCell ref="W1:X1"/>
    <mergeCell ref="Y1:Z1"/>
    <mergeCell ref="AA1:AB1"/>
    <mergeCell ref="C1:D1"/>
    <mergeCell ref="E1:F1"/>
    <mergeCell ref="G1:H1"/>
    <mergeCell ref="I1:J1"/>
    <mergeCell ref="K1:L1"/>
    <mergeCell ref="AQ1:AR1"/>
    <mergeCell ref="AE1:AF1"/>
    <mergeCell ref="O1:P1"/>
    <mergeCell ref="Q1:R1"/>
    <mergeCell ref="S1:T1"/>
    <mergeCell ref="AC1:AD1"/>
    <mergeCell ref="AG1:AH1"/>
    <mergeCell ref="AI1:AJ1"/>
    <mergeCell ref="AK1:AL1"/>
    <mergeCell ref="AM1:AN1"/>
    <mergeCell ref="AO1:AP1"/>
  </mergeCells>
  <conditionalFormatting sqref="A2:B2 AS2:FK2">
    <cfRule type="duplicateValues" dxfId="0" priority="5" stopIfTrue="1"/>
  </conditionalFormatting>
  <dataValidations count="1">
    <dataValidation allowBlank="1" showInputMessage="1" showErrorMessage="1" promptTitle="Amount" prompt="DO NOT enter comma(,) _x000a_Only two digits after decimal_x000a_Do not use Currency symbol_x000a__x000a_e.g. 10000.20_x000a_       34000.00_x000a__x000a_- SAG Infotech" sqref="N2 M1:M2 Q1:Q2 O1:O2 G1:G2 I1:I2 J2 E1:E2 C1:C2 D2 F2 H2 R2 K1:K2 L2 P2 S1:S2 T2 U1:U2 V2 W1:W2 X2 Y1:Y2 Z2 AA1:AA2 AB2 AC1:AC2 AD2 AE1:AE2 AF2 AG1:AG2 AH2 AI1:AI2 AJ2 AK1:AK2 AL2 AM1:AM2 AN2 AO1:AO2 AP2 AQ1:AQ2 AR2" xr:uid="{A33BE0C6-8BD4-41C3-AD32-FEDAD46729AC}"/>
  </dataValidations>
  <pageMargins left="0.7" right="0.7" top="0.75" bottom="0.75" header="0.3" footer="0.3"/>
  <pageSetup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H43"/>
  <sheetViews>
    <sheetView topLeftCell="A28" workbookViewId="0">
      <selection activeCell="D25" sqref="D25"/>
    </sheetView>
  </sheetViews>
  <sheetFormatPr defaultRowHeight="14.4"/>
  <cols>
    <col min="3" max="3" width="55.109375" customWidth="1"/>
    <col min="5" max="5" width="9.88671875" bestFit="1" customWidth="1"/>
    <col min="8" max="8" width="69.6640625" customWidth="1"/>
  </cols>
  <sheetData>
    <row r="2" spans="2:8" ht="124.2">
      <c r="B2" s="23" t="s">
        <v>70</v>
      </c>
      <c r="C2" s="23" t="s">
        <v>71</v>
      </c>
      <c r="D2" s="23" t="s">
        <v>109</v>
      </c>
      <c r="E2" s="23" t="s">
        <v>72</v>
      </c>
      <c r="F2" s="23" t="s">
        <v>73</v>
      </c>
      <c r="G2" s="23" t="s">
        <v>110</v>
      </c>
      <c r="H2" s="23" t="s">
        <v>66</v>
      </c>
    </row>
    <row r="3" spans="2:8">
      <c r="B3" s="15">
        <v>1</v>
      </c>
      <c r="C3" s="15" t="s">
        <v>22</v>
      </c>
      <c r="D3" s="15"/>
      <c r="E3" s="16" t="s">
        <v>23</v>
      </c>
      <c r="F3" s="15">
        <v>9</v>
      </c>
      <c r="G3" s="15" t="s">
        <v>14</v>
      </c>
      <c r="H3" s="16" t="s">
        <v>24</v>
      </c>
    </row>
    <row r="4" spans="2:8">
      <c r="B4" s="15">
        <f t="shared" ref="B4:B43" si="0">(B3+1)</f>
        <v>2</v>
      </c>
      <c r="C4" s="15" t="s">
        <v>25</v>
      </c>
      <c r="D4" s="15"/>
      <c r="E4" s="16" t="s">
        <v>26</v>
      </c>
      <c r="F4" s="15">
        <v>2</v>
      </c>
      <c r="G4" s="15" t="s">
        <v>14</v>
      </c>
      <c r="H4" s="16" t="s">
        <v>111</v>
      </c>
    </row>
    <row r="5" spans="2:8">
      <c r="B5" s="15">
        <f t="shared" si="0"/>
        <v>3</v>
      </c>
      <c r="C5" s="15" t="s">
        <v>27</v>
      </c>
      <c r="D5" s="15"/>
      <c r="E5" s="16" t="s">
        <v>23</v>
      </c>
      <c r="F5" s="15">
        <v>9</v>
      </c>
      <c r="G5" s="15" t="s">
        <v>14</v>
      </c>
      <c r="H5" s="16" t="s">
        <v>80</v>
      </c>
    </row>
    <row r="6" spans="2:8" ht="27.6">
      <c r="B6" s="15">
        <f t="shared" si="0"/>
        <v>4</v>
      </c>
      <c r="C6" s="16" t="s">
        <v>112</v>
      </c>
      <c r="D6" s="16">
        <v>301</v>
      </c>
      <c r="E6" s="16" t="s">
        <v>23</v>
      </c>
      <c r="F6" s="15">
        <v>9</v>
      </c>
      <c r="G6" s="15" t="s">
        <v>14</v>
      </c>
      <c r="H6" s="16" t="s">
        <v>113</v>
      </c>
    </row>
    <row r="7" spans="2:8" ht="27.6">
      <c r="B7" s="15">
        <f t="shared" si="0"/>
        <v>5</v>
      </c>
      <c r="C7" s="16" t="s">
        <v>28</v>
      </c>
      <c r="D7" s="16"/>
      <c r="E7" s="15" t="s">
        <v>23</v>
      </c>
      <c r="F7" s="15">
        <v>9</v>
      </c>
      <c r="G7" s="15" t="s">
        <v>14</v>
      </c>
      <c r="H7" s="16" t="s">
        <v>114</v>
      </c>
    </row>
    <row r="8" spans="2:8" ht="27.6">
      <c r="B8" s="15">
        <f t="shared" si="0"/>
        <v>6</v>
      </c>
      <c r="C8" s="16" t="s">
        <v>29</v>
      </c>
      <c r="D8" s="16"/>
      <c r="E8" s="16" t="s">
        <v>30</v>
      </c>
      <c r="F8" s="16">
        <v>1</v>
      </c>
      <c r="G8" s="15" t="s">
        <v>14</v>
      </c>
      <c r="H8" s="16" t="s">
        <v>31</v>
      </c>
    </row>
    <row r="9" spans="2:8">
      <c r="B9" s="15">
        <f t="shared" si="0"/>
        <v>7</v>
      </c>
      <c r="C9" s="16" t="s">
        <v>115</v>
      </c>
      <c r="D9" s="15"/>
      <c r="E9" s="16" t="s">
        <v>32</v>
      </c>
      <c r="F9" s="15">
        <v>0</v>
      </c>
      <c r="G9" s="15" t="s">
        <v>15</v>
      </c>
      <c r="H9" s="17" t="s">
        <v>33</v>
      </c>
    </row>
    <row r="10" spans="2:8">
      <c r="B10" s="15">
        <f t="shared" si="0"/>
        <v>8</v>
      </c>
      <c r="C10" s="16" t="s">
        <v>116</v>
      </c>
      <c r="D10" s="16"/>
      <c r="E10" s="15" t="s">
        <v>32</v>
      </c>
      <c r="F10" s="15">
        <v>0</v>
      </c>
      <c r="G10" s="15" t="s">
        <v>15</v>
      </c>
      <c r="H10" s="17" t="s">
        <v>33</v>
      </c>
    </row>
    <row r="11" spans="2:8">
      <c r="B11" s="15">
        <f t="shared" si="0"/>
        <v>9</v>
      </c>
      <c r="C11" s="16" t="s">
        <v>117</v>
      </c>
      <c r="D11" s="16"/>
      <c r="E11" s="16" t="s">
        <v>32</v>
      </c>
      <c r="F11" s="15">
        <v>0</v>
      </c>
      <c r="G11" s="15" t="s">
        <v>15</v>
      </c>
      <c r="H11" s="17" t="s">
        <v>33</v>
      </c>
    </row>
    <row r="12" spans="2:8">
      <c r="B12" s="15">
        <f t="shared" si="0"/>
        <v>10</v>
      </c>
      <c r="C12" s="16" t="s">
        <v>118</v>
      </c>
      <c r="D12" s="16"/>
      <c r="E12" s="16"/>
      <c r="F12" s="15">
        <v>0</v>
      </c>
      <c r="G12" s="15" t="s">
        <v>15</v>
      </c>
      <c r="H12" s="17" t="s">
        <v>33</v>
      </c>
    </row>
    <row r="13" spans="2:8" ht="27.6">
      <c r="B13" s="15">
        <f t="shared" si="0"/>
        <v>11</v>
      </c>
      <c r="C13" s="16" t="s">
        <v>119</v>
      </c>
      <c r="D13" s="16"/>
      <c r="E13" s="16" t="s">
        <v>32</v>
      </c>
      <c r="F13" s="15">
        <v>0</v>
      </c>
      <c r="G13" s="15" t="s">
        <v>15</v>
      </c>
      <c r="H13" s="16" t="s">
        <v>120</v>
      </c>
    </row>
    <row r="14" spans="2:8" ht="41.4">
      <c r="B14" s="15">
        <f t="shared" si="0"/>
        <v>12</v>
      </c>
      <c r="C14" s="16" t="s">
        <v>121</v>
      </c>
      <c r="D14" s="16">
        <v>310</v>
      </c>
      <c r="E14" s="16" t="s">
        <v>23</v>
      </c>
      <c r="F14" s="15">
        <v>5</v>
      </c>
      <c r="G14" s="15" t="s">
        <v>15</v>
      </c>
      <c r="H14" s="16" t="s">
        <v>122</v>
      </c>
    </row>
    <row r="15" spans="2:8" ht="27.6">
      <c r="B15" s="15">
        <f t="shared" si="0"/>
        <v>13</v>
      </c>
      <c r="C15" s="16" t="s">
        <v>123</v>
      </c>
      <c r="D15" s="16"/>
      <c r="E15" s="16" t="s">
        <v>32</v>
      </c>
      <c r="F15" s="15">
        <v>0</v>
      </c>
      <c r="G15" s="15" t="s">
        <v>15</v>
      </c>
      <c r="H15" s="17" t="s">
        <v>33</v>
      </c>
    </row>
    <row r="16" spans="2:8" ht="82.8">
      <c r="B16" s="15">
        <f t="shared" si="0"/>
        <v>14</v>
      </c>
      <c r="C16" s="16" t="s">
        <v>124</v>
      </c>
      <c r="D16" s="16">
        <v>310</v>
      </c>
      <c r="E16" s="16" t="s">
        <v>23</v>
      </c>
      <c r="F16" s="15">
        <v>9</v>
      </c>
      <c r="G16" s="15" t="s">
        <v>15</v>
      </c>
      <c r="H16" s="16" t="s">
        <v>37</v>
      </c>
    </row>
    <row r="17" spans="2:8" ht="27.6">
      <c r="B17" s="15">
        <f t="shared" si="0"/>
        <v>15</v>
      </c>
      <c r="C17" s="16" t="s">
        <v>38</v>
      </c>
      <c r="D17" s="16"/>
      <c r="E17" s="18" t="s">
        <v>32</v>
      </c>
      <c r="F17" s="15">
        <v>0</v>
      </c>
      <c r="G17" s="15" t="s">
        <v>15</v>
      </c>
      <c r="H17" s="17" t="s">
        <v>33</v>
      </c>
    </row>
    <row r="18" spans="2:8" ht="96.6">
      <c r="B18" s="15">
        <f t="shared" si="0"/>
        <v>16</v>
      </c>
      <c r="C18" s="16" t="s">
        <v>39</v>
      </c>
      <c r="D18" s="16">
        <v>309</v>
      </c>
      <c r="E18" s="18" t="s">
        <v>23</v>
      </c>
      <c r="F18" s="15">
        <v>7</v>
      </c>
      <c r="G18" s="15" t="s">
        <v>14</v>
      </c>
      <c r="H18" s="18" t="s">
        <v>40</v>
      </c>
    </row>
    <row r="19" spans="2:8" ht="27.6">
      <c r="B19" s="15">
        <f t="shared" si="0"/>
        <v>17</v>
      </c>
      <c r="C19" s="16" t="s">
        <v>125</v>
      </c>
      <c r="D19" s="16"/>
      <c r="E19" s="16" t="s">
        <v>32</v>
      </c>
      <c r="F19" s="15">
        <v>0</v>
      </c>
      <c r="G19" s="15" t="s">
        <v>15</v>
      </c>
      <c r="H19" s="17" t="s">
        <v>33</v>
      </c>
    </row>
    <row r="20" spans="2:8" ht="55.2">
      <c r="B20" s="17">
        <f t="shared" si="0"/>
        <v>18</v>
      </c>
      <c r="C20" s="17" t="s">
        <v>41</v>
      </c>
      <c r="D20" s="17">
        <v>311</v>
      </c>
      <c r="E20" s="17" t="s">
        <v>42</v>
      </c>
      <c r="F20" s="17">
        <v>8</v>
      </c>
      <c r="G20" s="17" t="s">
        <v>14</v>
      </c>
      <c r="H20" s="17" t="s">
        <v>126</v>
      </c>
    </row>
    <row r="21" spans="2:8">
      <c r="B21" s="15">
        <f t="shared" si="0"/>
        <v>19</v>
      </c>
      <c r="C21" s="16" t="s">
        <v>127</v>
      </c>
      <c r="D21" s="16"/>
      <c r="E21" s="18"/>
      <c r="F21" s="15">
        <v>0</v>
      </c>
      <c r="G21" s="15"/>
      <c r="H21" s="17" t="s">
        <v>33</v>
      </c>
    </row>
    <row r="22" spans="2:8">
      <c r="B22" s="15">
        <f t="shared" si="0"/>
        <v>20</v>
      </c>
      <c r="C22" s="16" t="s">
        <v>128</v>
      </c>
      <c r="D22" s="16"/>
      <c r="E22" s="18"/>
      <c r="F22" s="15">
        <v>0</v>
      </c>
      <c r="G22" s="15" t="s">
        <v>15</v>
      </c>
      <c r="H22" s="17" t="s">
        <v>33</v>
      </c>
    </row>
    <row r="23" spans="2:8" ht="41.4">
      <c r="B23" s="15">
        <f t="shared" si="0"/>
        <v>21</v>
      </c>
      <c r="C23" s="19" t="s">
        <v>16</v>
      </c>
      <c r="D23" s="18"/>
      <c r="E23" s="18" t="s">
        <v>26</v>
      </c>
      <c r="F23" s="18">
        <v>3</v>
      </c>
      <c r="G23" s="18" t="s">
        <v>14</v>
      </c>
      <c r="H23" s="16" t="s">
        <v>45</v>
      </c>
    </row>
    <row r="24" spans="2:8" ht="55.2">
      <c r="B24" s="15">
        <f t="shared" si="0"/>
        <v>22</v>
      </c>
      <c r="C24" s="16" t="s">
        <v>129</v>
      </c>
      <c r="D24" s="16">
        <v>302</v>
      </c>
      <c r="E24" s="15" t="s">
        <v>23</v>
      </c>
      <c r="F24" s="20">
        <v>15</v>
      </c>
      <c r="G24" s="19" t="s">
        <v>14</v>
      </c>
      <c r="H24" s="16" t="s">
        <v>46</v>
      </c>
    </row>
    <row r="25" spans="2:8" ht="55.2">
      <c r="B25" s="15">
        <f t="shared" si="0"/>
        <v>23</v>
      </c>
      <c r="C25" s="16" t="s">
        <v>130</v>
      </c>
      <c r="D25" s="16"/>
      <c r="E25" s="15" t="s">
        <v>23</v>
      </c>
      <c r="F25" s="20">
        <v>15</v>
      </c>
      <c r="G25" s="19" t="s">
        <v>14</v>
      </c>
      <c r="H25" s="16" t="s">
        <v>47</v>
      </c>
    </row>
    <row r="26" spans="2:8" ht="55.2">
      <c r="B26" s="15">
        <f t="shared" si="0"/>
        <v>24</v>
      </c>
      <c r="C26" s="16" t="s">
        <v>131</v>
      </c>
      <c r="D26" s="16">
        <v>303</v>
      </c>
      <c r="E26" s="15" t="s">
        <v>23</v>
      </c>
      <c r="F26" s="20">
        <v>15</v>
      </c>
      <c r="G26" s="19" t="s">
        <v>14</v>
      </c>
      <c r="H26" s="16" t="s">
        <v>48</v>
      </c>
    </row>
    <row r="27" spans="2:8" ht="55.2">
      <c r="B27" s="15">
        <f t="shared" si="0"/>
        <v>25</v>
      </c>
      <c r="C27" s="16" t="s">
        <v>132</v>
      </c>
      <c r="D27" s="16">
        <v>304</v>
      </c>
      <c r="E27" s="15" t="s">
        <v>23</v>
      </c>
      <c r="F27" s="20">
        <v>15</v>
      </c>
      <c r="G27" s="19" t="s">
        <v>14</v>
      </c>
      <c r="H27" s="16" t="s">
        <v>49</v>
      </c>
    </row>
    <row r="28" spans="2:8" ht="55.2">
      <c r="B28" s="15">
        <f t="shared" si="0"/>
        <v>26</v>
      </c>
      <c r="C28" s="16" t="s">
        <v>133</v>
      </c>
      <c r="D28" s="16">
        <v>306</v>
      </c>
      <c r="E28" s="15" t="s">
        <v>23</v>
      </c>
      <c r="F28" s="20">
        <v>15</v>
      </c>
      <c r="G28" s="19" t="s">
        <v>14</v>
      </c>
      <c r="H28" s="16" t="s">
        <v>50</v>
      </c>
    </row>
    <row r="29" spans="2:8" ht="165.6">
      <c r="B29" s="15">
        <f t="shared" si="0"/>
        <v>27</v>
      </c>
      <c r="C29" s="16" t="s">
        <v>51</v>
      </c>
      <c r="D29" s="16">
        <v>307</v>
      </c>
      <c r="E29" s="15" t="s">
        <v>23</v>
      </c>
      <c r="F29" s="20">
        <v>15</v>
      </c>
      <c r="G29" s="19" t="s">
        <v>14</v>
      </c>
      <c r="H29" s="16" t="s">
        <v>52</v>
      </c>
    </row>
    <row r="30" spans="2:8" ht="27.6">
      <c r="B30" s="15">
        <f t="shared" si="0"/>
        <v>28</v>
      </c>
      <c r="C30" s="16" t="s">
        <v>134</v>
      </c>
      <c r="D30" s="19"/>
      <c r="E30" s="15" t="s">
        <v>23</v>
      </c>
      <c r="F30" s="20">
        <v>15</v>
      </c>
      <c r="G30" s="19" t="s">
        <v>15</v>
      </c>
      <c r="H30" s="17" t="s">
        <v>33</v>
      </c>
    </row>
    <row r="31" spans="2:8" ht="41.4">
      <c r="B31" s="15">
        <f t="shared" si="0"/>
        <v>29</v>
      </c>
      <c r="C31" s="16" t="s">
        <v>135</v>
      </c>
      <c r="D31" s="16"/>
      <c r="E31" s="15" t="s">
        <v>53</v>
      </c>
      <c r="F31" s="16">
        <v>15</v>
      </c>
      <c r="G31" s="19" t="s">
        <v>14</v>
      </c>
      <c r="H31" s="16" t="s">
        <v>136</v>
      </c>
    </row>
    <row r="32" spans="2:8">
      <c r="B32" s="15">
        <f t="shared" si="0"/>
        <v>30</v>
      </c>
      <c r="C32" s="16" t="s">
        <v>54</v>
      </c>
      <c r="D32" s="16"/>
      <c r="E32" s="16" t="s">
        <v>53</v>
      </c>
      <c r="F32" s="16">
        <v>15</v>
      </c>
      <c r="G32" s="15" t="s">
        <v>14</v>
      </c>
      <c r="H32" s="16" t="s">
        <v>55</v>
      </c>
    </row>
    <row r="33" spans="2:8">
      <c r="B33" s="15">
        <f t="shared" si="0"/>
        <v>31</v>
      </c>
      <c r="C33" s="16" t="s">
        <v>56</v>
      </c>
      <c r="D33" s="16"/>
      <c r="E33" s="16" t="s">
        <v>53</v>
      </c>
      <c r="F33" s="16">
        <v>15</v>
      </c>
      <c r="G33" s="15" t="s">
        <v>14</v>
      </c>
      <c r="H33" s="16" t="s">
        <v>57</v>
      </c>
    </row>
    <row r="34" spans="2:8">
      <c r="B34" s="15">
        <f t="shared" si="0"/>
        <v>32</v>
      </c>
      <c r="C34" s="16" t="s">
        <v>137</v>
      </c>
      <c r="D34" s="16"/>
      <c r="E34" s="16" t="s">
        <v>53</v>
      </c>
      <c r="F34" s="16">
        <v>15</v>
      </c>
      <c r="G34" s="15" t="s">
        <v>14</v>
      </c>
      <c r="H34" s="16" t="s">
        <v>58</v>
      </c>
    </row>
    <row r="35" spans="2:8" ht="27.6">
      <c r="B35" s="15">
        <f t="shared" si="0"/>
        <v>33</v>
      </c>
      <c r="C35" s="16" t="s">
        <v>138</v>
      </c>
      <c r="D35" s="16"/>
      <c r="E35" s="15" t="s">
        <v>53</v>
      </c>
      <c r="F35" s="16">
        <v>15</v>
      </c>
      <c r="G35" s="15" t="s">
        <v>14</v>
      </c>
      <c r="H35" s="16" t="s">
        <v>59</v>
      </c>
    </row>
    <row r="36" spans="2:8" ht="55.2">
      <c r="B36" s="15">
        <f t="shared" si="0"/>
        <v>34</v>
      </c>
      <c r="C36" s="16" t="s">
        <v>139</v>
      </c>
      <c r="D36" s="16"/>
      <c r="E36" s="15" t="s">
        <v>23</v>
      </c>
      <c r="F36" s="16">
        <v>15</v>
      </c>
      <c r="G36" s="15" t="s">
        <v>14</v>
      </c>
      <c r="H36" s="16" t="s">
        <v>60</v>
      </c>
    </row>
    <row r="37" spans="2:8" ht="55.2">
      <c r="B37" s="15">
        <f t="shared" si="0"/>
        <v>35</v>
      </c>
      <c r="C37" s="16" t="s">
        <v>61</v>
      </c>
      <c r="D37" s="16"/>
      <c r="E37" s="15" t="s">
        <v>23</v>
      </c>
      <c r="F37" s="16">
        <v>15</v>
      </c>
      <c r="G37" s="15" t="s">
        <v>14</v>
      </c>
      <c r="H37" s="16" t="s">
        <v>62</v>
      </c>
    </row>
    <row r="38" spans="2:8" ht="27.6">
      <c r="B38" s="15">
        <f t="shared" si="0"/>
        <v>36</v>
      </c>
      <c r="C38" s="16" t="s">
        <v>63</v>
      </c>
      <c r="D38" s="16"/>
      <c r="E38" s="16" t="s">
        <v>23</v>
      </c>
      <c r="F38" s="16">
        <v>15</v>
      </c>
      <c r="G38" s="15" t="s">
        <v>15</v>
      </c>
      <c r="H38" s="16" t="s">
        <v>64</v>
      </c>
    </row>
    <row r="39" spans="2:8" ht="41.4">
      <c r="B39" s="15">
        <f t="shared" si="0"/>
        <v>37</v>
      </c>
      <c r="C39" s="16" t="s">
        <v>65</v>
      </c>
      <c r="D39" s="16">
        <v>308</v>
      </c>
      <c r="E39" s="15" t="s">
        <v>26</v>
      </c>
      <c r="F39" s="16">
        <v>1</v>
      </c>
      <c r="G39" s="15" t="s">
        <v>15</v>
      </c>
      <c r="H39" s="21" t="s">
        <v>140</v>
      </c>
    </row>
    <row r="40" spans="2:8">
      <c r="B40" s="15">
        <f t="shared" si="0"/>
        <v>38</v>
      </c>
      <c r="C40" s="16" t="s">
        <v>66</v>
      </c>
      <c r="D40" s="16"/>
      <c r="E40" s="16" t="s">
        <v>30</v>
      </c>
      <c r="F40" s="15">
        <v>14</v>
      </c>
      <c r="G40" s="15" t="s">
        <v>15</v>
      </c>
      <c r="H40" s="16" t="s">
        <v>33</v>
      </c>
    </row>
    <row r="41" spans="2:8" ht="96.6">
      <c r="B41" s="15">
        <f t="shared" si="0"/>
        <v>39</v>
      </c>
      <c r="C41" s="16" t="s">
        <v>67</v>
      </c>
      <c r="D41" s="16">
        <v>305</v>
      </c>
      <c r="E41" s="15" t="s">
        <v>23</v>
      </c>
      <c r="F41" s="15">
        <v>15</v>
      </c>
      <c r="G41" s="15" t="s">
        <v>15</v>
      </c>
      <c r="H41" s="16" t="s">
        <v>68</v>
      </c>
    </row>
    <row r="42" spans="2:8" ht="55.2">
      <c r="B42" s="15">
        <f t="shared" si="0"/>
        <v>40</v>
      </c>
      <c r="C42" s="16" t="s">
        <v>69</v>
      </c>
      <c r="D42" s="16">
        <v>312</v>
      </c>
      <c r="E42" s="15" t="s">
        <v>23</v>
      </c>
      <c r="F42" s="15">
        <v>3</v>
      </c>
      <c r="G42" s="15" t="s">
        <v>15</v>
      </c>
      <c r="H42" s="16" t="s">
        <v>141</v>
      </c>
    </row>
    <row r="43" spans="2:8">
      <c r="B43" s="15">
        <f t="shared" si="0"/>
        <v>41</v>
      </c>
      <c r="C43" s="16" t="s">
        <v>142</v>
      </c>
      <c r="D43" s="16"/>
      <c r="E43" s="15" t="s">
        <v>32</v>
      </c>
      <c r="F43" s="15">
        <v>0</v>
      </c>
      <c r="G43" s="15" t="s">
        <v>15</v>
      </c>
      <c r="H43" s="16" t="s">
        <v>33</v>
      </c>
    </row>
  </sheetData>
  <autoFilter ref="B2:H43" xr:uid="{00000000-0009-0000-0000-000003000000}"/>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B2:H56"/>
  <sheetViews>
    <sheetView workbookViewId="0">
      <selection activeCell="D25" sqref="D25"/>
    </sheetView>
  </sheetViews>
  <sheetFormatPr defaultRowHeight="14.4"/>
  <cols>
    <col min="3" max="3" width="55.109375" customWidth="1"/>
    <col min="5" max="5" width="9.88671875" bestFit="1" customWidth="1"/>
    <col min="8" max="8" width="69.6640625" customWidth="1"/>
  </cols>
  <sheetData>
    <row r="2" spans="2:8" ht="124.2">
      <c r="B2" s="23" t="s">
        <v>70</v>
      </c>
      <c r="C2" s="23" t="s">
        <v>71</v>
      </c>
      <c r="D2" s="23" t="s">
        <v>109</v>
      </c>
      <c r="E2" s="23" t="s">
        <v>72</v>
      </c>
      <c r="F2" s="23" t="s">
        <v>73</v>
      </c>
      <c r="G2" s="23" t="s">
        <v>110</v>
      </c>
      <c r="H2" s="23" t="s">
        <v>66</v>
      </c>
    </row>
    <row r="3" spans="2:8" hidden="1">
      <c r="B3" s="15">
        <v>1</v>
      </c>
      <c r="C3" s="16" t="s">
        <v>22</v>
      </c>
      <c r="D3" s="16"/>
      <c r="E3" s="15" t="s">
        <v>23</v>
      </c>
      <c r="F3" s="15">
        <v>9</v>
      </c>
      <c r="G3" s="15" t="s">
        <v>14</v>
      </c>
      <c r="H3" s="16" t="s">
        <v>79</v>
      </c>
    </row>
    <row r="4" spans="2:8" hidden="1">
      <c r="B4" s="15">
        <f>B3+1</f>
        <v>2</v>
      </c>
      <c r="C4" s="16" t="s">
        <v>25</v>
      </c>
      <c r="D4" s="16"/>
      <c r="E4" s="15" t="s">
        <v>26</v>
      </c>
      <c r="F4" s="15">
        <v>2</v>
      </c>
      <c r="G4" s="15" t="s">
        <v>14</v>
      </c>
      <c r="H4" s="16" t="s">
        <v>143</v>
      </c>
    </row>
    <row r="5" spans="2:8" hidden="1">
      <c r="B5" s="15">
        <f>B4+1</f>
        <v>3</v>
      </c>
      <c r="C5" s="16" t="s">
        <v>27</v>
      </c>
      <c r="D5" s="16"/>
      <c r="E5" s="15" t="s">
        <v>23</v>
      </c>
      <c r="F5" s="15">
        <v>9</v>
      </c>
      <c r="G5" s="15" t="s">
        <v>14</v>
      </c>
      <c r="H5" s="16" t="s">
        <v>80</v>
      </c>
    </row>
    <row r="6" spans="2:8" hidden="1">
      <c r="B6" s="15">
        <f t="shared" ref="B6:B39" si="0">(B5+1)</f>
        <v>4</v>
      </c>
      <c r="C6" s="16" t="s">
        <v>112</v>
      </c>
      <c r="D6" s="15"/>
      <c r="E6" s="16" t="s">
        <v>23</v>
      </c>
      <c r="F6" s="15">
        <v>9</v>
      </c>
      <c r="G6" s="15" t="s">
        <v>14</v>
      </c>
      <c r="H6" s="16" t="s">
        <v>144</v>
      </c>
    </row>
    <row r="7" spans="2:8">
      <c r="B7" s="15">
        <f t="shared" si="0"/>
        <v>5</v>
      </c>
      <c r="C7" s="16" t="s">
        <v>145</v>
      </c>
      <c r="D7" s="16">
        <v>313</v>
      </c>
      <c r="E7" s="15" t="s">
        <v>23</v>
      </c>
      <c r="F7" s="15">
        <v>9</v>
      </c>
      <c r="G7" s="15" t="s">
        <v>14</v>
      </c>
      <c r="H7" s="16" t="s">
        <v>146</v>
      </c>
    </row>
    <row r="8" spans="2:8" hidden="1">
      <c r="B8" s="15">
        <f t="shared" si="0"/>
        <v>6</v>
      </c>
      <c r="C8" s="16" t="s">
        <v>81</v>
      </c>
      <c r="D8" s="16"/>
      <c r="E8" s="15" t="s">
        <v>26</v>
      </c>
      <c r="F8" s="15">
        <v>1</v>
      </c>
      <c r="G8" s="15" t="s">
        <v>14</v>
      </c>
      <c r="H8" s="16" t="s">
        <v>147</v>
      </c>
    </row>
    <row r="9" spans="2:8" ht="41.4">
      <c r="B9" s="15">
        <f t="shared" si="0"/>
        <v>7</v>
      </c>
      <c r="C9" s="16" t="s">
        <v>148</v>
      </c>
      <c r="D9" s="16">
        <v>314</v>
      </c>
      <c r="E9" s="15" t="s">
        <v>23</v>
      </c>
      <c r="F9" s="15">
        <v>9</v>
      </c>
      <c r="G9" s="15" t="s">
        <v>15</v>
      </c>
      <c r="H9" s="16" t="s">
        <v>149</v>
      </c>
    </row>
    <row r="10" spans="2:8" hidden="1">
      <c r="B10" s="15">
        <f t="shared" si="0"/>
        <v>8</v>
      </c>
      <c r="C10" s="17" t="s">
        <v>150</v>
      </c>
      <c r="D10" s="22"/>
      <c r="E10" s="15" t="s">
        <v>32</v>
      </c>
      <c r="F10" s="15">
        <v>0</v>
      </c>
      <c r="G10" s="22" t="s">
        <v>15</v>
      </c>
      <c r="H10" s="16" t="s">
        <v>33</v>
      </c>
    </row>
    <row r="11" spans="2:8" ht="27.6" hidden="1">
      <c r="B11" s="15">
        <f t="shared" si="0"/>
        <v>9</v>
      </c>
      <c r="C11" s="17" t="s">
        <v>151</v>
      </c>
      <c r="D11" s="22"/>
      <c r="E11" s="15" t="s">
        <v>32</v>
      </c>
      <c r="F11" s="15">
        <v>0</v>
      </c>
      <c r="G11" s="22" t="s">
        <v>15</v>
      </c>
      <c r="H11" s="16" t="s">
        <v>33</v>
      </c>
    </row>
    <row r="12" spans="2:8" ht="138">
      <c r="B12" s="15">
        <f t="shared" si="0"/>
        <v>10</v>
      </c>
      <c r="C12" s="16" t="s">
        <v>152</v>
      </c>
      <c r="D12" s="16">
        <v>315</v>
      </c>
      <c r="E12" s="15" t="s">
        <v>26</v>
      </c>
      <c r="F12" s="15">
        <v>10</v>
      </c>
      <c r="G12" s="15" t="s">
        <v>14</v>
      </c>
      <c r="H12" s="16" t="s">
        <v>153</v>
      </c>
    </row>
    <row r="13" spans="2:8" hidden="1">
      <c r="B13" s="15">
        <f t="shared" si="0"/>
        <v>11</v>
      </c>
      <c r="C13" s="17" t="s">
        <v>154</v>
      </c>
      <c r="D13" s="16"/>
      <c r="E13" s="15" t="s">
        <v>32</v>
      </c>
      <c r="F13" s="15">
        <v>0</v>
      </c>
      <c r="G13" s="15" t="s">
        <v>15</v>
      </c>
      <c r="H13" s="16" t="s">
        <v>33</v>
      </c>
    </row>
    <row r="14" spans="2:8" ht="41.4" hidden="1">
      <c r="B14" s="15">
        <f t="shared" si="0"/>
        <v>12</v>
      </c>
      <c r="C14" s="16" t="s">
        <v>155</v>
      </c>
      <c r="D14" s="16"/>
      <c r="E14" s="15" t="s">
        <v>26</v>
      </c>
      <c r="F14" s="15">
        <v>10</v>
      </c>
      <c r="G14" s="15" t="s">
        <v>15</v>
      </c>
      <c r="H14" s="16" t="s">
        <v>156</v>
      </c>
    </row>
    <row r="15" spans="2:8">
      <c r="B15" s="15">
        <f t="shared" si="0"/>
        <v>13</v>
      </c>
      <c r="C15" s="16" t="s">
        <v>157</v>
      </c>
      <c r="D15" s="16">
        <v>316</v>
      </c>
      <c r="E15" s="16" t="s">
        <v>26</v>
      </c>
      <c r="F15" s="15">
        <v>75</v>
      </c>
      <c r="G15" s="15" t="s">
        <v>14</v>
      </c>
      <c r="H15" s="16" t="s">
        <v>158</v>
      </c>
    </row>
    <row r="16" spans="2:8">
      <c r="B16" s="15">
        <f t="shared" si="0"/>
        <v>14</v>
      </c>
      <c r="C16" s="16" t="s">
        <v>159</v>
      </c>
      <c r="D16" s="16">
        <v>321</v>
      </c>
      <c r="E16" s="15" t="s">
        <v>53</v>
      </c>
      <c r="F16" s="15">
        <v>15</v>
      </c>
      <c r="G16" s="15" t="s">
        <v>14</v>
      </c>
      <c r="H16" s="16" t="s">
        <v>160</v>
      </c>
    </row>
    <row r="17" spans="2:8" hidden="1">
      <c r="B17" s="15">
        <f t="shared" si="0"/>
        <v>15</v>
      </c>
      <c r="C17" s="16" t="s">
        <v>82</v>
      </c>
      <c r="D17" s="16"/>
      <c r="E17" s="15" t="s">
        <v>53</v>
      </c>
      <c r="F17" s="15">
        <v>15</v>
      </c>
      <c r="G17" s="15" t="s">
        <v>14</v>
      </c>
      <c r="H17" s="16" t="s">
        <v>161</v>
      </c>
    </row>
    <row r="18" spans="2:8">
      <c r="B18" s="15">
        <f t="shared" si="0"/>
        <v>16</v>
      </c>
      <c r="C18" s="27" t="s">
        <v>162</v>
      </c>
      <c r="D18" s="16">
        <v>322</v>
      </c>
      <c r="E18" s="15" t="s">
        <v>53</v>
      </c>
      <c r="F18" s="15">
        <v>15</v>
      </c>
      <c r="G18" s="15" t="s">
        <v>14</v>
      </c>
      <c r="H18" s="16" t="s">
        <v>160</v>
      </c>
    </row>
    <row r="19" spans="2:8" ht="27.6">
      <c r="B19" s="15">
        <f t="shared" si="0"/>
        <v>17</v>
      </c>
      <c r="C19" s="16" t="s">
        <v>163</v>
      </c>
      <c r="D19" s="16">
        <v>323</v>
      </c>
      <c r="E19" s="15" t="s">
        <v>53</v>
      </c>
      <c r="F19" s="15">
        <v>15</v>
      </c>
      <c r="G19" s="15" t="s">
        <v>14</v>
      </c>
      <c r="H19" s="17" t="s">
        <v>164</v>
      </c>
    </row>
    <row r="20" spans="2:8" ht="27.6" hidden="1">
      <c r="B20" s="15">
        <f t="shared" si="0"/>
        <v>18</v>
      </c>
      <c r="C20" s="16" t="s">
        <v>165</v>
      </c>
      <c r="D20" s="22"/>
      <c r="E20" s="15" t="s">
        <v>32</v>
      </c>
      <c r="F20" s="15">
        <v>0</v>
      </c>
      <c r="G20" s="22" t="s">
        <v>15</v>
      </c>
      <c r="H20" s="16" t="s">
        <v>33</v>
      </c>
    </row>
    <row r="21" spans="2:8" ht="41.4">
      <c r="B21" s="15">
        <f t="shared" si="0"/>
        <v>19</v>
      </c>
      <c r="C21" s="17" t="s">
        <v>83</v>
      </c>
      <c r="D21" s="17">
        <v>324</v>
      </c>
      <c r="E21" s="17" t="s">
        <v>53</v>
      </c>
      <c r="F21" s="17">
        <v>15</v>
      </c>
      <c r="G21" s="22" t="s">
        <v>14</v>
      </c>
      <c r="H21" s="17" t="s">
        <v>166</v>
      </c>
    </row>
    <row r="22" spans="2:8" ht="27.6" hidden="1">
      <c r="B22" s="15">
        <f t="shared" si="0"/>
        <v>20</v>
      </c>
      <c r="C22" s="17" t="s">
        <v>167</v>
      </c>
      <c r="D22" s="22"/>
      <c r="E22" s="17" t="s">
        <v>32</v>
      </c>
      <c r="F22" s="17">
        <v>0</v>
      </c>
      <c r="G22" s="22" t="s">
        <v>15</v>
      </c>
      <c r="H22" s="16" t="s">
        <v>33</v>
      </c>
    </row>
    <row r="23" spans="2:8" hidden="1">
      <c r="B23" s="15">
        <f t="shared" si="0"/>
        <v>21</v>
      </c>
      <c r="C23" s="17" t="s">
        <v>168</v>
      </c>
      <c r="D23" s="17"/>
      <c r="E23" s="17" t="s">
        <v>32</v>
      </c>
      <c r="F23" s="17">
        <v>0</v>
      </c>
      <c r="G23" s="22" t="s">
        <v>15</v>
      </c>
      <c r="H23" s="16" t="s">
        <v>33</v>
      </c>
    </row>
    <row r="24" spans="2:8" ht="55.2">
      <c r="B24" s="15">
        <f t="shared" si="0"/>
        <v>22</v>
      </c>
      <c r="C24" s="17" t="s">
        <v>169</v>
      </c>
      <c r="D24" s="26">
        <v>320</v>
      </c>
      <c r="E24" s="17" t="s">
        <v>53</v>
      </c>
      <c r="F24" s="17">
        <v>15</v>
      </c>
      <c r="G24" s="22" t="s">
        <v>14</v>
      </c>
      <c r="H24" s="16" t="s">
        <v>170</v>
      </c>
    </row>
    <row r="25" spans="2:8" ht="27.6">
      <c r="B25" s="15">
        <f t="shared" si="0"/>
        <v>23</v>
      </c>
      <c r="C25" s="17" t="s">
        <v>171</v>
      </c>
      <c r="D25" s="17">
        <v>318</v>
      </c>
      <c r="E25" s="17" t="s">
        <v>42</v>
      </c>
      <c r="F25" s="22">
        <v>8</v>
      </c>
      <c r="G25" s="22" t="s">
        <v>14</v>
      </c>
      <c r="H25" s="17" t="s">
        <v>172</v>
      </c>
    </row>
    <row r="26" spans="2:8" ht="82.8">
      <c r="B26" s="15">
        <f t="shared" si="0"/>
        <v>24</v>
      </c>
      <c r="C26" s="17" t="s">
        <v>173</v>
      </c>
      <c r="D26" s="17">
        <v>319</v>
      </c>
      <c r="E26" s="17" t="s">
        <v>42</v>
      </c>
      <c r="F26" s="22">
        <v>8</v>
      </c>
      <c r="G26" s="22" t="s">
        <v>15</v>
      </c>
      <c r="H26" s="17" t="s">
        <v>84</v>
      </c>
    </row>
    <row r="27" spans="2:8" ht="41.4">
      <c r="B27" s="15">
        <f t="shared" si="0"/>
        <v>25</v>
      </c>
      <c r="C27" s="17" t="s">
        <v>174</v>
      </c>
      <c r="D27" s="17">
        <v>325</v>
      </c>
      <c r="E27" s="17" t="s">
        <v>42</v>
      </c>
      <c r="F27" s="22">
        <v>8</v>
      </c>
      <c r="G27" s="22" t="s">
        <v>14</v>
      </c>
      <c r="H27" s="17" t="s">
        <v>175</v>
      </c>
    </row>
    <row r="28" spans="2:8" hidden="1">
      <c r="B28" s="15">
        <f t="shared" si="0"/>
        <v>26</v>
      </c>
      <c r="C28" s="17" t="s">
        <v>176</v>
      </c>
      <c r="D28" s="17"/>
      <c r="E28" s="17" t="s">
        <v>32</v>
      </c>
      <c r="F28" s="22">
        <v>0</v>
      </c>
      <c r="G28" s="22" t="s">
        <v>15</v>
      </c>
      <c r="H28" s="17" t="s">
        <v>177</v>
      </c>
    </row>
    <row r="29" spans="2:8" hidden="1">
      <c r="B29" s="15">
        <f t="shared" si="0"/>
        <v>27</v>
      </c>
      <c r="C29" s="17" t="s">
        <v>178</v>
      </c>
      <c r="D29" s="17"/>
      <c r="E29" s="22" t="s">
        <v>32</v>
      </c>
      <c r="F29" s="22">
        <v>0</v>
      </c>
      <c r="G29" s="22" t="s">
        <v>15</v>
      </c>
      <c r="H29" s="16" t="s">
        <v>33</v>
      </c>
    </row>
    <row r="30" spans="2:8" hidden="1">
      <c r="B30" s="15">
        <f t="shared" si="0"/>
        <v>28</v>
      </c>
      <c r="C30" s="17" t="s">
        <v>179</v>
      </c>
      <c r="D30" s="17"/>
      <c r="E30" s="17" t="s">
        <v>32</v>
      </c>
      <c r="F30" s="17">
        <v>0</v>
      </c>
      <c r="G30" s="22" t="s">
        <v>15</v>
      </c>
      <c r="H30" s="16" t="s">
        <v>33</v>
      </c>
    </row>
    <row r="31" spans="2:8" ht="27.6" hidden="1">
      <c r="B31" s="15">
        <f t="shared" si="0"/>
        <v>29</v>
      </c>
      <c r="C31" s="17" t="s">
        <v>180</v>
      </c>
      <c r="D31" s="22"/>
      <c r="E31" s="17" t="s">
        <v>32</v>
      </c>
      <c r="F31" s="22">
        <v>0</v>
      </c>
      <c r="G31" s="22" t="s">
        <v>15</v>
      </c>
      <c r="H31" s="16" t="s">
        <v>33</v>
      </c>
    </row>
    <row r="32" spans="2:8" ht="27.6">
      <c r="B32" s="15">
        <f t="shared" si="0"/>
        <v>30</v>
      </c>
      <c r="C32" s="16" t="s">
        <v>181</v>
      </c>
      <c r="D32" s="16">
        <v>326</v>
      </c>
      <c r="E32" s="15" t="s">
        <v>26</v>
      </c>
      <c r="F32" s="15">
        <v>1</v>
      </c>
      <c r="G32" s="15" t="s">
        <v>15</v>
      </c>
      <c r="H32" s="16" t="s">
        <v>85</v>
      </c>
    </row>
    <row r="33" spans="2:8" hidden="1">
      <c r="B33" s="15">
        <f t="shared" si="0"/>
        <v>31</v>
      </c>
      <c r="C33" s="16" t="s">
        <v>86</v>
      </c>
      <c r="D33" s="16"/>
      <c r="E33" s="15" t="s">
        <v>26</v>
      </c>
      <c r="F33" s="15">
        <v>75</v>
      </c>
      <c r="G33" s="15" t="s">
        <v>15</v>
      </c>
      <c r="H33" s="16" t="s">
        <v>33</v>
      </c>
    </row>
    <row r="34" spans="2:8" hidden="1">
      <c r="B34" s="15">
        <f t="shared" si="0"/>
        <v>32</v>
      </c>
      <c r="C34" s="16" t="s">
        <v>87</v>
      </c>
      <c r="D34" s="16"/>
      <c r="E34" s="15" t="s">
        <v>26</v>
      </c>
      <c r="F34" s="15">
        <v>14</v>
      </c>
      <c r="G34" s="15" t="s">
        <v>15</v>
      </c>
      <c r="H34" s="16" t="s">
        <v>33</v>
      </c>
    </row>
    <row r="35" spans="2:8" ht="41.4">
      <c r="B35" s="15">
        <f t="shared" si="0"/>
        <v>33</v>
      </c>
      <c r="C35" s="16" t="s">
        <v>88</v>
      </c>
      <c r="D35" s="16">
        <v>317</v>
      </c>
      <c r="E35" s="15" t="s">
        <v>30</v>
      </c>
      <c r="F35" s="15">
        <v>3</v>
      </c>
      <c r="G35" s="15" t="s">
        <v>15</v>
      </c>
      <c r="H35" s="16" t="s">
        <v>182</v>
      </c>
    </row>
    <row r="36" spans="2:8" ht="27.6">
      <c r="B36" s="15">
        <f t="shared" si="0"/>
        <v>34</v>
      </c>
      <c r="C36" s="16" t="s">
        <v>89</v>
      </c>
      <c r="D36" s="16">
        <v>327</v>
      </c>
      <c r="E36" s="16" t="s">
        <v>26</v>
      </c>
      <c r="F36" s="15">
        <v>10</v>
      </c>
      <c r="G36" s="15" t="s">
        <v>15</v>
      </c>
      <c r="H36" s="16" t="s">
        <v>183</v>
      </c>
    </row>
    <row r="37" spans="2:8" hidden="1">
      <c r="B37" s="15">
        <f t="shared" si="0"/>
        <v>35</v>
      </c>
      <c r="C37" s="16" t="s">
        <v>90</v>
      </c>
      <c r="D37" s="16"/>
      <c r="E37" s="16" t="s">
        <v>32</v>
      </c>
      <c r="F37" s="15" t="s">
        <v>32</v>
      </c>
      <c r="G37" s="15" t="s">
        <v>32</v>
      </c>
      <c r="H37" s="16" t="s">
        <v>33</v>
      </c>
    </row>
    <row r="38" spans="2:8" hidden="1">
      <c r="B38" s="15">
        <f t="shared" si="0"/>
        <v>36</v>
      </c>
      <c r="C38" s="16" t="s">
        <v>91</v>
      </c>
      <c r="D38" s="16"/>
      <c r="E38" s="16" t="s">
        <v>32</v>
      </c>
      <c r="F38" s="15" t="s">
        <v>32</v>
      </c>
      <c r="G38" s="15" t="s">
        <v>32</v>
      </c>
      <c r="H38" s="16" t="s">
        <v>33</v>
      </c>
    </row>
    <row r="39" spans="2:8" hidden="1">
      <c r="B39" s="15">
        <f t="shared" si="0"/>
        <v>37</v>
      </c>
      <c r="C39" s="16" t="s">
        <v>34</v>
      </c>
      <c r="D39" s="16"/>
      <c r="E39" s="16" t="s">
        <v>32</v>
      </c>
      <c r="F39" s="15" t="s">
        <v>32</v>
      </c>
      <c r="G39" s="15" t="s">
        <v>32</v>
      </c>
      <c r="H39" s="16" t="s">
        <v>33</v>
      </c>
    </row>
    <row r="40" spans="2:8" hidden="1">
      <c r="B40" s="15">
        <v>38</v>
      </c>
      <c r="C40" s="16" t="s">
        <v>35</v>
      </c>
      <c r="D40" s="16"/>
      <c r="E40" s="16" t="s">
        <v>32</v>
      </c>
      <c r="F40" s="15" t="s">
        <v>32</v>
      </c>
      <c r="G40" s="15" t="s">
        <v>32</v>
      </c>
      <c r="H40" s="16" t="s">
        <v>33</v>
      </c>
    </row>
    <row r="41" spans="2:8" hidden="1">
      <c r="B41" s="15">
        <v>39</v>
      </c>
      <c r="C41" s="16" t="s">
        <v>36</v>
      </c>
      <c r="D41" s="16"/>
      <c r="E41" s="16" t="s">
        <v>32</v>
      </c>
      <c r="F41" s="15" t="s">
        <v>32</v>
      </c>
      <c r="G41" s="15" t="s">
        <v>32</v>
      </c>
      <c r="H41" s="16" t="s">
        <v>33</v>
      </c>
    </row>
    <row r="42" spans="2:8" hidden="1">
      <c r="B42" s="15">
        <v>40</v>
      </c>
      <c r="C42" s="16" t="s">
        <v>43</v>
      </c>
      <c r="D42" s="16"/>
      <c r="E42" s="16" t="s">
        <v>32</v>
      </c>
      <c r="F42" s="15" t="s">
        <v>32</v>
      </c>
      <c r="G42" s="15" t="s">
        <v>32</v>
      </c>
      <c r="H42" s="16" t="s">
        <v>33</v>
      </c>
    </row>
    <row r="43" spans="2:8" hidden="1">
      <c r="B43" s="15">
        <v>41</v>
      </c>
      <c r="C43" s="16" t="s">
        <v>44</v>
      </c>
      <c r="D43" s="16"/>
      <c r="E43" s="16" t="s">
        <v>32</v>
      </c>
      <c r="F43" s="15" t="s">
        <v>32</v>
      </c>
      <c r="G43" s="15" t="s">
        <v>32</v>
      </c>
      <c r="H43" s="16" t="s">
        <v>33</v>
      </c>
    </row>
    <row r="44" spans="2:8" hidden="1">
      <c r="B44" s="15">
        <v>42</v>
      </c>
      <c r="C44" s="16" t="s">
        <v>92</v>
      </c>
      <c r="D44" s="16"/>
      <c r="E44" s="16" t="s">
        <v>32</v>
      </c>
      <c r="F44" s="15" t="s">
        <v>32</v>
      </c>
      <c r="G44" s="15" t="s">
        <v>32</v>
      </c>
      <c r="H44" s="16" t="s">
        <v>33</v>
      </c>
    </row>
    <row r="45" spans="2:8" hidden="1">
      <c r="B45" s="15">
        <v>43</v>
      </c>
      <c r="C45" s="16" t="s">
        <v>184</v>
      </c>
      <c r="D45" s="16"/>
      <c r="E45" s="16" t="s">
        <v>32</v>
      </c>
      <c r="F45" s="15" t="s">
        <v>32</v>
      </c>
      <c r="G45" s="15" t="s">
        <v>32</v>
      </c>
      <c r="H45" s="16" t="s">
        <v>33</v>
      </c>
    </row>
    <row r="46" spans="2:8" hidden="1">
      <c r="B46" s="15">
        <v>44</v>
      </c>
      <c r="C46" s="16" t="s">
        <v>185</v>
      </c>
      <c r="D46" s="16"/>
      <c r="E46" s="16" t="s">
        <v>32</v>
      </c>
      <c r="F46" s="15" t="s">
        <v>32</v>
      </c>
      <c r="G46" s="15" t="s">
        <v>32</v>
      </c>
      <c r="H46" s="16" t="s">
        <v>33</v>
      </c>
    </row>
    <row r="47" spans="2:8" hidden="1">
      <c r="B47" s="15">
        <v>45</v>
      </c>
      <c r="C47" s="16" t="s">
        <v>186</v>
      </c>
      <c r="D47" s="16"/>
      <c r="E47" s="16" t="s">
        <v>32</v>
      </c>
      <c r="F47" s="15" t="s">
        <v>32</v>
      </c>
      <c r="G47" s="15" t="s">
        <v>32</v>
      </c>
      <c r="H47" s="16" t="s">
        <v>33</v>
      </c>
    </row>
    <row r="48" spans="2:8" hidden="1">
      <c r="B48" s="15">
        <v>46</v>
      </c>
      <c r="C48" s="16" t="s">
        <v>187</v>
      </c>
      <c r="D48" s="16"/>
      <c r="E48" s="16" t="s">
        <v>32</v>
      </c>
      <c r="F48" s="15" t="s">
        <v>32</v>
      </c>
      <c r="G48" s="15" t="s">
        <v>32</v>
      </c>
      <c r="H48" s="16" t="s">
        <v>33</v>
      </c>
    </row>
    <row r="49" spans="2:8" hidden="1">
      <c r="B49" s="15">
        <v>47</v>
      </c>
      <c r="C49" s="16" t="s">
        <v>188</v>
      </c>
      <c r="D49" s="16"/>
      <c r="E49" s="16" t="s">
        <v>32</v>
      </c>
      <c r="F49" s="15" t="s">
        <v>32</v>
      </c>
      <c r="G49" s="15" t="s">
        <v>32</v>
      </c>
      <c r="H49" s="16" t="s">
        <v>33</v>
      </c>
    </row>
    <row r="50" spans="2:8" hidden="1">
      <c r="B50" s="29">
        <v>48</v>
      </c>
      <c r="C50" s="27" t="s">
        <v>93</v>
      </c>
      <c r="D50" s="27"/>
      <c r="E50" s="27" t="s">
        <v>32</v>
      </c>
      <c r="F50" s="29" t="s">
        <v>32</v>
      </c>
      <c r="G50" s="29" t="s">
        <v>32</v>
      </c>
      <c r="H50" s="27" t="s">
        <v>33</v>
      </c>
    </row>
    <row r="51" spans="2:8" hidden="1">
      <c r="B51" s="29">
        <v>49</v>
      </c>
      <c r="C51" s="27" t="s">
        <v>94</v>
      </c>
      <c r="D51" s="27"/>
      <c r="E51" s="27" t="s">
        <v>32</v>
      </c>
      <c r="F51" s="29" t="s">
        <v>32</v>
      </c>
      <c r="G51" s="29" t="s">
        <v>32</v>
      </c>
      <c r="H51" s="27" t="s">
        <v>33</v>
      </c>
    </row>
    <row r="52" spans="2:8" hidden="1">
      <c r="B52" s="29">
        <v>50</v>
      </c>
      <c r="C52" s="27" t="s">
        <v>95</v>
      </c>
      <c r="D52" s="27"/>
      <c r="E52" s="27" t="s">
        <v>32</v>
      </c>
      <c r="F52" s="29" t="s">
        <v>32</v>
      </c>
      <c r="G52" s="29" t="s">
        <v>32</v>
      </c>
      <c r="H52" s="27" t="s">
        <v>33</v>
      </c>
    </row>
    <row r="53" spans="2:8" hidden="1">
      <c r="B53" s="29">
        <v>51</v>
      </c>
      <c r="C53" s="27" t="s">
        <v>96</v>
      </c>
      <c r="D53" s="27"/>
      <c r="E53" s="27" t="s">
        <v>32</v>
      </c>
      <c r="F53" s="29" t="s">
        <v>32</v>
      </c>
      <c r="G53" s="29" t="s">
        <v>32</v>
      </c>
      <c r="H53" s="27" t="s">
        <v>33</v>
      </c>
    </row>
    <row r="54" spans="2:8" hidden="1">
      <c r="B54" s="29">
        <v>52</v>
      </c>
      <c r="C54" s="27" t="s">
        <v>97</v>
      </c>
      <c r="D54" s="27"/>
      <c r="E54" s="27" t="s">
        <v>32</v>
      </c>
      <c r="F54" s="29" t="s">
        <v>32</v>
      </c>
      <c r="G54" s="29" t="s">
        <v>32</v>
      </c>
      <c r="H54" s="27" t="s">
        <v>33</v>
      </c>
    </row>
    <row r="55" spans="2:8" hidden="1">
      <c r="B55" s="29">
        <v>53</v>
      </c>
      <c r="C55" s="27" t="s">
        <v>189</v>
      </c>
      <c r="D55" s="27"/>
      <c r="E55" s="27" t="s">
        <v>32</v>
      </c>
      <c r="F55" s="29" t="s">
        <v>32</v>
      </c>
      <c r="G55" s="29" t="s">
        <v>32</v>
      </c>
      <c r="H55" s="27" t="s">
        <v>33</v>
      </c>
    </row>
    <row r="56" spans="2:8" hidden="1">
      <c r="B56" s="15">
        <v>54</v>
      </c>
      <c r="C56" s="16" t="s">
        <v>142</v>
      </c>
      <c r="D56" s="16"/>
      <c r="E56" s="15" t="s">
        <v>32</v>
      </c>
      <c r="F56" s="15">
        <v>0</v>
      </c>
      <c r="G56" s="15" t="s">
        <v>15</v>
      </c>
      <c r="H56" s="16" t="s">
        <v>33</v>
      </c>
    </row>
  </sheetData>
  <autoFilter ref="B2:H56" xr:uid="{00000000-0009-0000-0000-000004000000}">
    <filterColumn colId="2">
      <customFilters>
        <customFilter operator="notEqual" val=" "/>
      </customFilters>
    </filterColumn>
  </autoFilter>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C5"/>
  <sheetViews>
    <sheetView workbookViewId="0">
      <selection activeCell="D25" sqref="D25"/>
    </sheetView>
  </sheetViews>
  <sheetFormatPr defaultRowHeight="14.4"/>
  <cols>
    <col min="1" max="1" width="34.44140625" bestFit="1" customWidth="1"/>
    <col min="2" max="2" width="74.6640625" customWidth="1"/>
    <col min="3" max="3" width="8.88671875" customWidth="1"/>
  </cols>
  <sheetData>
    <row r="2" spans="1:3">
      <c r="A2" s="32" t="s">
        <v>222</v>
      </c>
      <c r="B2" s="24" t="s">
        <v>74</v>
      </c>
      <c r="C2" s="24"/>
    </row>
    <row r="3" spans="1:3">
      <c r="A3" s="33" t="s">
        <v>223</v>
      </c>
      <c r="B3" s="24" t="s">
        <v>75</v>
      </c>
      <c r="C3" s="24" t="s">
        <v>76</v>
      </c>
    </row>
    <row r="4" spans="1:3">
      <c r="A4" s="34" t="s">
        <v>224</v>
      </c>
      <c r="B4" s="15" t="s">
        <v>77</v>
      </c>
      <c r="C4" s="25">
        <v>200</v>
      </c>
    </row>
    <row r="5" spans="1:3">
      <c r="A5" s="34" t="s">
        <v>225</v>
      </c>
      <c r="B5" s="15" t="s">
        <v>78</v>
      </c>
      <c r="C5" s="25">
        <v>400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7"/>
  <sheetViews>
    <sheetView workbookViewId="0">
      <selection activeCell="D25" sqref="D25"/>
    </sheetView>
  </sheetViews>
  <sheetFormatPr defaultRowHeight="14.4"/>
  <cols>
    <col min="1" max="1" width="54.44140625" bestFit="1" customWidth="1"/>
    <col min="2" max="2" width="68.5546875" customWidth="1"/>
    <col min="3" max="3" width="8.33203125" bestFit="1" customWidth="1"/>
  </cols>
  <sheetData>
    <row r="1" spans="1:4">
      <c r="A1" s="35" t="s">
        <v>222</v>
      </c>
      <c r="B1" s="28" t="s">
        <v>190</v>
      </c>
      <c r="C1" s="26"/>
      <c r="D1" s="26"/>
    </row>
    <row r="2" spans="1:4" ht="69">
      <c r="A2" s="36" t="s">
        <v>223</v>
      </c>
      <c r="B2" s="24" t="s">
        <v>191</v>
      </c>
      <c r="C2" s="24" t="s">
        <v>16</v>
      </c>
      <c r="D2" s="23" t="s">
        <v>101</v>
      </c>
    </row>
    <row r="3" spans="1:4">
      <c r="A3" s="34" t="s">
        <v>230</v>
      </c>
      <c r="B3" s="16" t="s">
        <v>192</v>
      </c>
      <c r="C3" s="15">
        <v>192</v>
      </c>
      <c r="D3" s="15" t="s">
        <v>193</v>
      </c>
    </row>
    <row r="4" spans="1:4">
      <c r="A4" s="34" t="s">
        <v>231</v>
      </c>
      <c r="B4" s="16" t="s">
        <v>107</v>
      </c>
      <c r="C4" s="15">
        <v>192</v>
      </c>
      <c r="D4" s="15" t="s">
        <v>194</v>
      </c>
    </row>
    <row r="5" spans="1:4" ht="27.6">
      <c r="A5" s="34" t="s">
        <v>232</v>
      </c>
      <c r="B5" s="16" t="s">
        <v>195</v>
      </c>
      <c r="C5" s="15">
        <v>192</v>
      </c>
      <c r="D5" s="15" t="s">
        <v>196</v>
      </c>
    </row>
    <row r="6" spans="1:4" ht="27.6">
      <c r="A6" s="34" t="s">
        <v>233</v>
      </c>
      <c r="B6" s="16" t="s">
        <v>197</v>
      </c>
      <c r="C6" s="15" t="s">
        <v>108</v>
      </c>
      <c r="D6" s="15" t="s">
        <v>198</v>
      </c>
    </row>
    <row r="7" spans="1:4">
      <c r="B7" s="26" t="s">
        <v>199</v>
      </c>
      <c r="C7" s="26"/>
      <c r="D7" s="26"/>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5"/>
  <sheetViews>
    <sheetView workbookViewId="0">
      <selection activeCell="D25" sqref="D25"/>
    </sheetView>
  </sheetViews>
  <sheetFormatPr defaultRowHeight="14.4"/>
  <cols>
    <col min="1" max="1" width="34.44140625" bestFit="1" customWidth="1"/>
    <col min="2" max="2" width="65.6640625" customWidth="1"/>
    <col min="4" max="4" width="67.109375" customWidth="1"/>
    <col min="5" max="5" width="6.109375" bestFit="1" customWidth="1"/>
    <col min="6" max="6" width="25.44140625" bestFit="1" customWidth="1"/>
  </cols>
  <sheetData>
    <row r="1" spans="1:4">
      <c r="A1" s="35" t="s">
        <v>222</v>
      </c>
      <c r="B1" s="24" t="s">
        <v>200</v>
      </c>
      <c r="C1" s="28"/>
      <c r="D1" s="26"/>
    </row>
    <row r="2" spans="1:4">
      <c r="A2" s="36" t="s">
        <v>223</v>
      </c>
      <c r="B2" s="24" t="s">
        <v>75</v>
      </c>
      <c r="C2" s="24" t="s">
        <v>76</v>
      </c>
      <c r="D2" s="23" t="s">
        <v>98</v>
      </c>
    </row>
    <row r="3" spans="1:4">
      <c r="A3" s="37" t="s">
        <v>228</v>
      </c>
      <c r="B3" s="15" t="s">
        <v>201</v>
      </c>
      <c r="C3" s="25" t="s">
        <v>11</v>
      </c>
      <c r="D3" s="25" t="s">
        <v>99</v>
      </c>
    </row>
    <row r="4" spans="1:4">
      <c r="A4" s="37" t="s">
        <v>229</v>
      </c>
      <c r="B4" s="15" t="s">
        <v>202</v>
      </c>
      <c r="C4" s="25" t="s">
        <v>12</v>
      </c>
      <c r="D4" s="25" t="s">
        <v>99</v>
      </c>
    </row>
    <row r="5" spans="1:4" ht="69">
      <c r="A5" s="37" t="s">
        <v>227</v>
      </c>
      <c r="B5" s="16" t="s">
        <v>203</v>
      </c>
      <c r="C5" s="25" t="s">
        <v>13</v>
      </c>
      <c r="D5" s="25" t="s">
        <v>100</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3:C27"/>
  <sheetViews>
    <sheetView workbookViewId="0">
      <selection activeCell="D25" sqref="D25"/>
    </sheetView>
  </sheetViews>
  <sheetFormatPr defaultRowHeight="14.4"/>
  <cols>
    <col min="2" max="3" width="55.6640625" customWidth="1"/>
  </cols>
  <sheetData>
    <row r="3" spans="2:3">
      <c r="B3" s="1"/>
      <c r="C3" s="1"/>
    </row>
    <row r="4" spans="2:3" ht="15" customHeight="1">
      <c r="B4" s="2"/>
      <c r="C4" s="3" t="s">
        <v>0</v>
      </c>
    </row>
    <row r="5" spans="2:3" ht="15" customHeight="1">
      <c r="B5" s="4"/>
      <c r="C5" s="3" t="s">
        <v>1</v>
      </c>
    </row>
    <row r="6" spans="2:3">
      <c r="B6" s="1"/>
      <c r="C6" s="1"/>
    </row>
    <row r="8" spans="2:3" ht="15.6">
      <c r="B8" s="1"/>
      <c r="C8" s="5" t="s">
        <v>2</v>
      </c>
    </row>
    <row r="9" spans="2:3">
      <c r="B9" s="1"/>
      <c r="C9" s="1"/>
    </row>
    <row r="10" spans="2:3">
      <c r="B10" s="6" t="s">
        <v>3</v>
      </c>
      <c r="C10" s="6" t="s">
        <v>4</v>
      </c>
    </row>
    <row r="11" spans="2:3">
      <c r="B11" s="1"/>
      <c r="C11" s="1"/>
    </row>
    <row r="12" spans="2:3">
      <c r="B12" s="7"/>
      <c r="C12" s="3" t="s">
        <v>5</v>
      </c>
    </row>
    <row r="13" spans="2:3">
      <c r="B13" s="1"/>
      <c r="C13" s="1"/>
    </row>
    <row r="14" spans="2:3">
      <c r="B14" s="8"/>
      <c r="C14" s="3" t="s">
        <v>6</v>
      </c>
    </row>
    <row r="15" spans="2:3">
      <c r="B15" s="1"/>
      <c r="C15" s="1"/>
    </row>
    <row r="16" spans="2:3">
      <c r="B16" s="9"/>
      <c r="C16" s="3" t="s">
        <v>7</v>
      </c>
    </row>
    <row r="17" spans="2:3">
      <c r="B17" s="1"/>
      <c r="C17" s="1"/>
    </row>
    <row r="18" spans="2:3">
      <c r="B18" s="10"/>
      <c r="C18" s="3" t="s">
        <v>8</v>
      </c>
    </row>
    <row r="19" spans="2:3">
      <c r="B19" s="1"/>
      <c r="C19" s="1"/>
    </row>
    <row r="20" spans="2:3">
      <c r="B20" s="11"/>
      <c r="C20" s="3" t="s">
        <v>9</v>
      </c>
    </row>
    <row r="21" spans="2:3">
      <c r="B21" s="1"/>
      <c r="C21" s="1"/>
    </row>
    <row r="22" spans="2:3">
      <c r="B22" s="12"/>
      <c r="C22" s="3" t="s">
        <v>10</v>
      </c>
    </row>
    <row r="23" spans="2:3">
      <c r="B23" s="1"/>
      <c r="C23" s="1"/>
    </row>
    <row r="24" spans="2:3">
      <c r="B24" s="1"/>
      <c r="C24" s="1"/>
    </row>
    <row r="25" spans="2:3">
      <c r="B25" s="1"/>
      <c r="C25" s="1"/>
    </row>
    <row r="26" spans="2:3">
      <c r="B26" s="1"/>
      <c r="C26" s="1"/>
    </row>
    <row r="27" spans="2:3">
      <c r="B27" s="1"/>
      <c r="C27" s="1"/>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F5F93-B2F6-44D8-951A-E72B43A051FF}">
  <dimension ref="A2:J121"/>
  <sheetViews>
    <sheetView topLeftCell="A13" workbookViewId="0">
      <selection activeCell="H14" sqref="H14"/>
    </sheetView>
  </sheetViews>
  <sheetFormatPr defaultRowHeight="14.4"/>
  <cols>
    <col min="2" max="2" width="45.88671875" customWidth="1"/>
    <col min="3" max="4" width="11.33203125" customWidth="1"/>
    <col min="5" max="5" width="13.5546875" customWidth="1"/>
    <col min="6" max="6" width="8.5546875" customWidth="1"/>
    <col min="7" max="7" width="8.21875" customWidth="1"/>
    <col min="8" max="8" width="94.109375" customWidth="1"/>
  </cols>
  <sheetData>
    <row r="2" spans="1:8">
      <c r="A2" s="26"/>
      <c r="B2" s="28" t="s">
        <v>425</v>
      </c>
      <c r="C2" s="28"/>
      <c r="D2" s="28"/>
      <c r="E2" s="45"/>
      <c r="F2" s="28"/>
      <c r="G2" s="28"/>
      <c r="H2" s="46"/>
    </row>
    <row r="3" spans="1:8">
      <c r="A3" s="28"/>
      <c r="B3" s="28"/>
      <c r="C3" s="28"/>
      <c r="D3" s="28"/>
      <c r="E3" s="45"/>
      <c r="F3" s="28"/>
      <c r="G3" s="28"/>
      <c r="H3" s="46"/>
    </row>
    <row r="4" spans="1:8" ht="110.4">
      <c r="A4" s="23" t="s">
        <v>70</v>
      </c>
      <c r="B4" s="23" t="s">
        <v>71</v>
      </c>
      <c r="C4" s="23" t="s">
        <v>109</v>
      </c>
      <c r="D4" s="23" t="s">
        <v>426</v>
      </c>
      <c r="E4" s="23" t="s">
        <v>72</v>
      </c>
      <c r="F4" s="23" t="s">
        <v>73</v>
      </c>
      <c r="G4" s="23" t="s">
        <v>427</v>
      </c>
      <c r="H4" s="23" t="s">
        <v>66</v>
      </c>
    </row>
    <row r="5" spans="1:8">
      <c r="A5" s="15">
        <v>1</v>
      </c>
      <c r="B5" s="16" t="s">
        <v>22</v>
      </c>
      <c r="C5" s="16"/>
      <c r="D5" s="16"/>
      <c r="E5" s="15" t="s">
        <v>23</v>
      </c>
      <c r="F5" s="15">
        <v>9</v>
      </c>
      <c r="G5" s="15" t="s">
        <v>14</v>
      </c>
      <c r="H5" s="16" t="s">
        <v>428</v>
      </c>
    </row>
    <row r="6" spans="1:8">
      <c r="A6" s="15">
        <f t="shared" ref="A6:A69" si="0">A5+1</f>
        <v>2</v>
      </c>
      <c r="B6" s="16" t="s">
        <v>25</v>
      </c>
      <c r="C6" s="16"/>
      <c r="D6" s="16"/>
      <c r="E6" s="15" t="s">
        <v>26</v>
      </c>
      <c r="F6" s="15">
        <v>2</v>
      </c>
      <c r="G6" s="15" t="s">
        <v>14</v>
      </c>
      <c r="H6" s="16" t="s">
        <v>429</v>
      </c>
    </row>
    <row r="7" spans="1:8">
      <c r="A7" s="15">
        <f t="shared" si="0"/>
        <v>3</v>
      </c>
      <c r="B7" s="16" t="s">
        <v>27</v>
      </c>
      <c r="C7" s="16"/>
      <c r="D7" s="16"/>
      <c r="E7" s="15" t="s">
        <v>23</v>
      </c>
      <c r="F7" s="15">
        <v>9</v>
      </c>
      <c r="G7" s="15" t="s">
        <v>14</v>
      </c>
      <c r="H7" s="16" t="s">
        <v>80</v>
      </c>
    </row>
    <row r="8" spans="1:8" ht="27.6">
      <c r="A8" s="15">
        <f t="shared" si="0"/>
        <v>4</v>
      </c>
      <c r="B8" s="16" t="s">
        <v>430</v>
      </c>
      <c r="C8" s="23">
        <v>330</v>
      </c>
      <c r="D8" s="23">
        <v>330</v>
      </c>
      <c r="E8" s="15" t="s">
        <v>23</v>
      </c>
      <c r="F8" s="15">
        <v>9</v>
      </c>
      <c r="G8" s="15" t="s">
        <v>14</v>
      </c>
      <c r="H8" s="16" t="s">
        <v>431</v>
      </c>
    </row>
    <row r="9" spans="1:8">
      <c r="A9" s="15">
        <f t="shared" si="0"/>
        <v>5</v>
      </c>
      <c r="B9" s="16" t="s">
        <v>432</v>
      </c>
      <c r="C9" s="16"/>
      <c r="D9" s="16"/>
      <c r="E9" s="15" t="s">
        <v>26</v>
      </c>
      <c r="F9" s="15">
        <v>1</v>
      </c>
      <c r="G9" s="15" t="s">
        <v>14</v>
      </c>
      <c r="H9" s="16" t="s">
        <v>433</v>
      </c>
    </row>
    <row r="10" spans="1:8">
      <c r="A10" s="15">
        <f t="shared" si="0"/>
        <v>6</v>
      </c>
      <c r="B10" s="16" t="s">
        <v>434</v>
      </c>
      <c r="C10" s="16"/>
      <c r="D10" s="16"/>
      <c r="E10" s="15" t="s">
        <v>32</v>
      </c>
      <c r="F10" s="15">
        <v>0</v>
      </c>
      <c r="G10" s="15"/>
      <c r="H10" s="16" t="s">
        <v>33</v>
      </c>
    </row>
    <row r="11" spans="1:8" ht="55.2">
      <c r="A11" s="15">
        <f t="shared" si="0"/>
        <v>7</v>
      </c>
      <c r="B11" s="16" t="s">
        <v>435</v>
      </c>
      <c r="C11" s="23">
        <v>331</v>
      </c>
      <c r="D11" s="23">
        <v>331</v>
      </c>
      <c r="E11" s="15" t="s">
        <v>26</v>
      </c>
      <c r="F11" s="15">
        <v>10</v>
      </c>
      <c r="G11" s="15" t="s">
        <v>14</v>
      </c>
      <c r="H11" s="16" t="s">
        <v>436</v>
      </c>
    </row>
    <row r="12" spans="1:8" ht="41.4">
      <c r="A12" s="15">
        <f t="shared" si="0"/>
        <v>8</v>
      </c>
      <c r="B12" s="16" t="s">
        <v>155</v>
      </c>
      <c r="C12" s="16"/>
      <c r="D12" s="16"/>
      <c r="E12" s="15" t="s">
        <v>26</v>
      </c>
      <c r="F12" s="15">
        <v>10</v>
      </c>
      <c r="G12" s="15" t="s">
        <v>15</v>
      </c>
      <c r="H12" s="16" t="s">
        <v>437</v>
      </c>
    </row>
    <row r="13" spans="1:8">
      <c r="A13" s="15">
        <f t="shared" si="0"/>
        <v>9</v>
      </c>
      <c r="B13" s="16" t="s">
        <v>438</v>
      </c>
      <c r="C13" s="23" t="s">
        <v>439</v>
      </c>
      <c r="D13" s="23" t="s">
        <v>439</v>
      </c>
      <c r="E13" s="16" t="s">
        <v>26</v>
      </c>
      <c r="F13" s="15">
        <v>75</v>
      </c>
      <c r="G13" s="15" t="s">
        <v>14</v>
      </c>
      <c r="H13" s="16" t="s">
        <v>440</v>
      </c>
    </row>
    <row r="14" spans="1:8" ht="27.6">
      <c r="A14" s="15">
        <f t="shared" si="0"/>
        <v>10</v>
      </c>
      <c r="B14" s="16" t="s">
        <v>441</v>
      </c>
      <c r="C14" s="23">
        <v>333</v>
      </c>
      <c r="D14" s="23">
        <v>333</v>
      </c>
      <c r="E14" s="16" t="s">
        <v>26</v>
      </c>
      <c r="F14" s="15">
        <v>1</v>
      </c>
      <c r="G14" s="15" t="s">
        <v>14</v>
      </c>
      <c r="H14" s="47" t="s">
        <v>442</v>
      </c>
    </row>
    <row r="15" spans="1:8">
      <c r="A15" s="15">
        <f t="shared" si="0"/>
        <v>11</v>
      </c>
      <c r="B15" s="16" t="s">
        <v>443</v>
      </c>
      <c r="C15" s="23">
        <v>334</v>
      </c>
      <c r="D15" s="23">
        <v>334</v>
      </c>
      <c r="E15" s="15" t="s">
        <v>42</v>
      </c>
      <c r="F15" s="15">
        <v>8</v>
      </c>
      <c r="G15" s="15" t="s">
        <v>14</v>
      </c>
      <c r="H15" s="16" t="s">
        <v>444</v>
      </c>
    </row>
    <row r="16" spans="1:8">
      <c r="A16" s="15">
        <f t="shared" si="0"/>
        <v>12</v>
      </c>
      <c r="B16" s="16" t="s">
        <v>445</v>
      </c>
      <c r="C16" s="23">
        <v>334</v>
      </c>
      <c r="D16" s="23">
        <v>334</v>
      </c>
      <c r="E16" s="15" t="s">
        <v>42</v>
      </c>
      <c r="F16" s="15">
        <v>8</v>
      </c>
      <c r="G16" s="15" t="s">
        <v>14</v>
      </c>
      <c r="H16" s="16" t="s">
        <v>446</v>
      </c>
    </row>
    <row r="17" spans="1:8">
      <c r="A17" s="15">
        <f t="shared" si="0"/>
        <v>13</v>
      </c>
      <c r="B17" s="16" t="s">
        <v>447</v>
      </c>
      <c r="C17" s="16"/>
      <c r="D17" s="16"/>
      <c r="E17" s="15" t="s">
        <v>53</v>
      </c>
      <c r="F17" s="15">
        <v>15</v>
      </c>
      <c r="G17" s="15" t="s">
        <v>14</v>
      </c>
      <c r="H17" s="16" t="s">
        <v>448</v>
      </c>
    </row>
    <row r="18" spans="1:8">
      <c r="A18" s="15">
        <f t="shared" si="0"/>
        <v>14</v>
      </c>
      <c r="B18" s="16" t="s">
        <v>92</v>
      </c>
      <c r="C18" s="16"/>
      <c r="D18" s="16"/>
      <c r="E18" s="15" t="s">
        <v>32</v>
      </c>
      <c r="F18" s="15"/>
      <c r="G18" s="15"/>
      <c r="H18" s="16" t="s">
        <v>33</v>
      </c>
    </row>
    <row r="19" spans="1:8" ht="27.6">
      <c r="A19" s="15">
        <f t="shared" si="0"/>
        <v>15</v>
      </c>
      <c r="B19" s="16" t="s">
        <v>449</v>
      </c>
      <c r="C19" s="16"/>
      <c r="D19" s="16"/>
      <c r="E19" s="15" t="s">
        <v>23</v>
      </c>
      <c r="F19" s="15">
        <v>9</v>
      </c>
      <c r="G19" s="15" t="s">
        <v>14</v>
      </c>
      <c r="H19" s="16" t="s">
        <v>450</v>
      </c>
    </row>
    <row r="20" spans="1:8" ht="41.4">
      <c r="A20" s="15">
        <f t="shared" si="0"/>
        <v>16</v>
      </c>
      <c r="B20" s="16" t="s">
        <v>451</v>
      </c>
      <c r="C20" s="16"/>
      <c r="D20" s="16"/>
      <c r="E20" s="15" t="s">
        <v>53</v>
      </c>
      <c r="F20" s="15">
        <v>15</v>
      </c>
      <c r="G20" s="15" t="s">
        <v>14</v>
      </c>
      <c r="H20" s="16" t="s">
        <v>452</v>
      </c>
    </row>
    <row r="21" spans="1:8" ht="27.6">
      <c r="A21" s="15">
        <f t="shared" si="0"/>
        <v>17</v>
      </c>
      <c r="B21" s="16" t="s">
        <v>453</v>
      </c>
      <c r="C21" s="23">
        <v>351</v>
      </c>
      <c r="D21" s="23">
        <v>351</v>
      </c>
      <c r="E21" s="15" t="s">
        <v>53</v>
      </c>
      <c r="F21" s="15">
        <v>15</v>
      </c>
      <c r="G21" s="15" t="s">
        <v>14</v>
      </c>
      <c r="H21" s="16" t="s">
        <v>454</v>
      </c>
    </row>
    <row r="22" spans="1:8" ht="69">
      <c r="A22" s="15">
        <f t="shared" si="0"/>
        <v>18</v>
      </c>
      <c r="B22" s="16" t="s">
        <v>455</v>
      </c>
      <c r="C22" s="23">
        <v>352</v>
      </c>
      <c r="D22" s="23">
        <v>352</v>
      </c>
      <c r="E22" s="15" t="s">
        <v>53</v>
      </c>
      <c r="F22" s="15">
        <v>15</v>
      </c>
      <c r="G22" s="15" t="s">
        <v>14</v>
      </c>
      <c r="H22" s="16" t="s">
        <v>456</v>
      </c>
    </row>
    <row r="23" spans="1:8" ht="24">
      <c r="A23" s="15">
        <f t="shared" si="0"/>
        <v>19</v>
      </c>
      <c r="B23" s="16" t="s">
        <v>457</v>
      </c>
      <c r="C23" s="23">
        <v>355</v>
      </c>
      <c r="D23" s="23">
        <v>355</v>
      </c>
      <c r="E23" s="15" t="s">
        <v>53</v>
      </c>
      <c r="F23" s="15">
        <v>15</v>
      </c>
      <c r="G23" s="15" t="s">
        <v>14</v>
      </c>
      <c r="H23" s="16" t="s">
        <v>458</v>
      </c>
    </row>
    <row r="24" spans="1:8" ht="27.6">
      <c r="A24" s="15">
        <f t="shared" si="0"/>
        <v>20</v>
      </c>
      <c r="B24" s="16" t="s">
        <v>459</v>
      </c>
      <c r="C24" s="16"/>
      <c r="D24" s="16"/>
      <c r="E24" s="15" t="s">
        <v>32</v>
      </c>
      <c r="F24" s="15">
        <v>0</v>
      </c>
      <c r="G24" s="15"/>
      <c r="H24" s="16" t="s">
        <v>33</v>
      </c>
    </row>
    <row r="25" spans="1:8" ht="41.4">
      <c r="A25" s="15">
        <f t="shared" si="0"/>
        <v>21</v>
      </c>
      <c r="B25" s="16" t="s">
        <v>460</v>
      </c>
      <c r="C25" s="16"/>
      <c r="D25" s="16"/>
      <c r="E25" s="16" t="s">
        <v>53</v>
      </c>
      <c r="F25" s="15">
        <v>15</v>
      </c>
      <c r="G25" s="15" t="s">
        <v>14</v>
      </c>
      <c r="H25" s="16" t="s">
        <v>461</v>
      </c>
    </row>
    <row r="26" spans="1:8" ht="82.8">
      <c r="A26" s="15">
        <f t="shared" si="0"/>
        <v>22</v>
      </c>
      <c r="B26" s="16" t="s">
        <v>462</v>
      </c>
      <c r="C26" s="23">
        <v>379</v>
      </c>
      <c r="D26" s="23">
        <v>379</v>
      </c>
      <c r="E26" s="16" t="s">
        <v>53</v>
      </c>
      <c r="F26" s="15">
        <v>15</v>
      </c>
      <c r="G26" s="15" t="s">
        <v>14</v>
      </c>
      <c r="H26" s="16" t="s">
        <v>463</v>
      </c>
    </row>
    <row r="27" spans="1:8" ht="41.4">
      <c r="A27" s="15">
        <f t="shared" si="0"/>
        <v>23</v>
      </c>
      <c r="B27" s="16" t="s">
        <v>464</v>
      </c>
      <c r="C27" s="48">
        <v>367</v>
      </c>
      <c r="D27" s="48">
        <v>380</v>
      </c>
      <c r="E27" s="16" t="s">
        <v>53</v>
      </c>
      <c r="F27" s="15">
        <v>15</v>
      </c>
      <c r="G27" s="15" t="s">
        <v>14</v>
      </c>
      <c r="H27" s="16" t="s">
        <v>465</v>
      </c>
    </row>
    <row r="28" spans="1:8">
      <c r="A28" s="15">
        <f t="shared" si="0"/>
        <v>24</v>
      </c>
      <c r="B28" s="16" t="s">
        <v>282</v>
      </c>
      <c r="C28" s="48">
        <v>368</v>
      </c>
      <c r="D28" s="48">
        <v>381</v>
      </c>
      <c r="E28" s="15" t="s">
        <v>53</v>
      </c>
      <c r="F28" s="15">
        <v>15</v>
      </c>
      <c r="G28" s="15" t="s">
        <v>14</v>
      </c>
      <c r="H28" s="16" t="s">
        <v>466</v>
      </c>
    </row>
    <row r="29" spans="1:8">
      <c r="A29" s="15">
        <f t="shared" si="0"/>
        <v>25</v>
      </c>
      <c r="B29" s="16" t="s">
        <v>17</v>
      </c>
      <c r="C29" s="48">
        <v>370</v>
      </c>
      <c r="D29" s="48">
        <v>383</v>
      </c>
      <c r="E29" s="16" t="s">
        <v>53</v>
      </c>
      <c r="F29" s="15">
        <v>15</v>
      </c>
      <c r="G29" s="15" t="s">
        <v>14</v>
      </c>
      <c r="H29" s="16" t="s">
        <v>466</v>
      </c>
    </row>
    <row r="30" spans="1:8">
      <c r="A30" s="15">
        <f t="shared" si="0"/>
        <v>26</v>
      </c>
      <c r="B30" s="16" t="s">
        <v>467</v>
      </c>
      <c r="C30" s="48">
        <v>371</v>
      </c>
      <c r="D30" s="48">
        <v>384</v>
      </c>
      <c r="E30" s="16" t="s">
        <v>53</v>
      </c>
      <c r="F30" s="15">
        <v>15</v>
      </c>
      <c r="G30" s="15" t="s">
        <v>14</v>
      </c>
      <c r="H30" s="16" t="s">
        <v>468</v>
      </c>
    </row>
    <row r="31" spans="1:8" ht="27.6">
      <c r="A31" s="15">
        <f t="shared" si="0"/>
        <v>27</v>
      </c>
      <c r="B31" s="16" t="s">
        <v>469</v>
      </c>
      <c r="C31" s="48">
        <v>372</v>
      </c>
      <c r="D31" s="48">
        <v>385</v>
      </c>
      <c r="E31" s="15" t="s">
        <v>53</v>
      </c>
      <c r="F31" s="15">
        <v>15</v>
      </c>
      <c r="G31" s="15" t="s">
        <v>14</v>
      </c>
      <c r="H31" s="16" t="s">
        <v>466</v>
      </c>
    </row>
    <row r="32" spans="1:8" ht="37.799999999999997">
      <c r="A32" s="15">
        <f t="shared" si="0"/>
        <v>28</v>
      </c>
      <c r="B32" s="16" t="s">
        <v>470</v>
      </c>
      <c r="C32" s="48">
        <v>373</v>
      </c>
      <c r="D32" s="48">
        <v>386</v>
      </c>
      <c r="E32" s="15" t="s">
        <v>53</v>
      </c>
      <c r="F32" s="15">
        <v>15</v>
      </c>
      <c r="G32" s="15" t="s">
        <v>14</v>
      </c>
      <c r="H32" s="16" t="s">
        <v>471</v>
      </c>
    </row>
    <row r="33" spans="1:8" ht="41.4">
      <c r="A33" s="15">
        <f t="shared" si="0"/>
        <v>29</v>
      </c>
      <c r="B33" s="16" t="s">
        <v>472</v>
      </c>
      <c r="C33" s="49" t="s">
        <v>473</v>
      </c>
      <c r="D33" s="49" t="s">
        <v>474</v>
      </c>
      <c r="E33" s="15" t="s">
        <v>53</v>
      </c>
      <c r="F33" s="15">
        <v>15</v>
      </c>
      <c r="G33" s="15" t="s">
        <v>14</v>
      </c>
      <c r="H33" s="16" t="s">
        <v>475</v>
      </c>
    </row>
    <row r="34" spans="1:8" ht="27.6">
      <c r="A34" s="15">
        <f t="shared" si="0"/>
        <v>30</v>
      </c>
      <c r="B34" s="16" t="s">
        <v>476</v>
      </c>
      <c r="C34" s="50" t="s">
        <v>477</v>
      </c>
      <c r="D34" s="50" t="s">
        <v>478</v>
      </c>
      <c r="E34" s="15" t="s">
        <v>53</v>
      </c>
      <c r="F34" s="15">
        <v>15</v>
      </c>
      <c r="G34" s="15" t="s">
        <v>14</v>
      </c>
      <c r="H34" s="16" t="s">
        <v>479</v>
      </c>
    </row>
    <row r="35" spans="1:8" ht="41.4">
      <c r="A35" s="15">
        <v>31</v>
      </c>
      <c r="B35" s="16" t="s">
        <v>270</v>
      </c>
      <c r="C35" s="23"/>
      <c r="D35" s="23"/>
      <c r="E35" s="15" t="s">
        <v>26</v>
      </c>
      <c r="F35" s="15">
        <v>75</v>
      </c>
      <c r="G35" s="15"/>
      <c r="H35" s="16" t="s">
        <v>480</v>
      </c>
    </row>
    <row r="36" spans="1:8">
      <c r="A36" s="15">
        <f t="shared" si="0"/>
        <v>32</v>
      </c>
      <c r="B36" s="16" t="s">
        <v>481</v>
      </c>
      <c r="C36" s="16"/>
      <c r="D36" s="16"/>
      <c r="E36" s="15" t="s">
        <v>26</v>
      </c>
      <c r="F36" s="15">
        <v>75</v>
      </c>
      <c r="G36" s="15"/>
      <c r="H36" s="16" t="s">
        <v>33</v>
      </c>
    </row>
    <row r="37" spans="1:8">
      <c r="A37" s="15">
        <f t="shared" si="0"/>
        <v>33</v>
      </c>
      <c r="B37" s="16" t="s">
        <v>481</v>
      </c>
      <c r="C37" s="16"/>
      <c r="D37" s="16"/>
      <c r="E37" s="15" t="s">
        <v>26</v>
      </c>
      <c r="F37" s="15">
        <v>75</v>
      </c>
      <c r="G37" s="15"/>
      <c r="H37" s="16" t="s">
        <v>33</v>
      </c>
    </row>
    <row r="38" spans="1:8" ht="37.799999999999997">
      <c r="A38" s="15">
        <f t="shared" si="0"/>
        <v>34</v>
      </c>
      <c r="B38" s="16" t="s">
        <v>482</v>
      </c>
      <c r="C38" s="23">
        <v>338</v>
      </c>
      <c r="D38" s="23">
        <v>338</v>
      </c>
      <c r="E38" s="15" t="s">
        <v>53</v>
      </c>
      <c r="F38" s="15">
        <v>15</v>
      </c>
      <c r="G38" s="15" t="s">
        <v>15</v>
      </c>
      <c r="H38" s="16" t="s">
        <v>483</v>
      </c>
    </row>
    <row r="39" spans="1:8" ht="27.6">
      <c r="A39" s="15">
        <f t="shared" si="0"/>
        <v>35</v>
      </c>
      <c r="B39" s="16" t="s">
        <v>249</v>
      </c>
      <c r="C39" s="23">
        <v>339</v>
      </c>
      <c r="D39" s="23">
        <v>339</v>
      </c>
      <c r="E39" s="15" t="s">
        <v>53</v>
      </c>
      <c r="F39" s="15">
        <v>15</v>
      </c>
      <c r="G39" s="15" t="s">
        <v>15</v>
      </c>
      <c r="H39" s="16" t="s">
        <v>484</v>
      </c>
    </row>
    <row r="40" spans="1:8" ht="69">
      <c r="A40" s="15">
        <f t="shared" si="0"/>
        <v>36</v>
      </c>
      <c r="B40" s="16" t="s">
        <v>485</v>
      </c>
      <c r="C40" s="49" t="s">
        <v>486</v>
      </c>
      <c r="D40" s="49" t="s">
        <v>487</v>
      </c>
      <c r="E40" s="15" t="s">
        <v>53</v>
      </c>
      <c r="F40" s="15">
        <v>15</v>
      </c>
      <c r="G40" s="15" t="s">
        <v>15</v>
      </c>
      <c r="H40" s="16" t="s">
        <v>484</v>
      </c>
    </row>
    <row r="41" spans="1:8" ht="55.2">
      <c r="A41" s="15">
        <f t="shared" si="0"/>
        <v>37</v>
      </c>
      <c r="B41" s="16" t="s">
        <v>488</v>
      </c>
      <c r="C41" s="49" t="s">
        <v>489</v>
      </c>
      <c r="D41" s="49" t="s">
        <v>490</v>
      </c>
      <c r="E41" s="15" t="s">
        <v>53</v>
      </c>
      <c r="F41" s="15">
        <v>15</v>
      </c>
      <c r="G41" s="15" t="s">
        <v>15</v>
      </c>
      <c r="H41" s="16" t="s">
        <v>484</v>
      </c>
    </row>
    <row r="42" spans="1:8" ht="41.4">
      <c r="A42" s="15">
        <f t="shared" si="0"/>
        <v>38</v>
      </c>
      <c r="B42" s="16" t="s">
        <v>491</v>
      </c>
      <c r="C42" s="16"/>
      <c r="D42" s="16"/>
      <c r="E42" s="15" t="s">
        <v>26</v>
      </c>
      <c r="F42" s="15">
        <v>1</v>
      </c>
      <c r="G42" s="15" t="s">
        <v>15</v>
      </c>
      <c r="H42" s="16" t="s">
        <v>492</v>
      </c>
    </row>
    <row r="43" spans="1:8" ht="27.6">
      <c r="A43" s="15">
        <f t="shared" si="0"/>
        <v>39</v>
      </c>
      <c r="B43" s="16" t="s">
        <v>493</v>
      </c>
      <c r="C43" s="23">
        <v>345</v>
      </c>
      <c r="D43" s="23">
        <v>345</v>
      </c>
      <c r="E43" s="15" t="s">
        <v>26</v>
      </c>
      <c r="F43" s="15">
        <v>1</v>
      </c>
      <c r="G43" s="15" t="s">
        <v>14</v>
      </c>
      <c r="H43" s="16" t="s">
        <v>494</v>
      </c>
    </row>
    <row r="44" spans="1:8" ht="55.2">
      <c r="A44" s="15">
        <f t="shared" si="0"/>
        <v>40</v>
      </c>
      <c r="B44" s="16" t="s">
        <v>495</v>
      </c>
      <c r="C44" s="16"/>
      <c r="D44" s="16"/>
      <c r="E44" s="16" t="s">
        <v>53</v>
      </c>
      <c r="F44" s="15">
        <v>1</v>
      </c>
      <c r="G44" s="15" t="s">
        <v>15</v>
      </c>
      <c r="H44" s="16" t="s">
        <v>496</v>
      </c>
    </row>
    <row r="45" spans="1:8" ht="110.4">
      <c r="A45" s="15">
        <f t="shared" si="0"/>
        <v>41</v>
      </c>
      <c r="B45" s="16" t="s">
        <v>294</v>
      </c>
      <c r="C45" s="23">
        <v>345</v>
      </c>
      <c r="D45" s="23">
        <v>345</v>
      </c>
      <c r="E45" s="15" t="s">
        <v>26</v>
      </c>
      <c r="F45" s="15">
        <v>10</v>
      </c>
      <c r="G45" s="15" t="s">
        <v>15</v>
      </c>
      <c r="H45" s="16" t="s">
        <v>497</v>
      </c>
    </row>
    <row r="46" spans="1:8" ht="27.6">
      <c r="A46" s="15">
        <f t="shared" si="0"/>
        <v>42</v>
      </c>
      <c r="B46" s="16" t="s">
        <v>295</v>
      </c>
      <c r="C46" s="23">
        <v>345</v>
      </c>
      <c r="D46" s="23">
        <v>345</v>
      </c>
      <c r="E46" s="15" t="s">
        <v>26</v>
      </c>
      <c r="F46" s="15">
        <v>75</v>
      </c>
      <c r="G46" s="15" t="s">
        <v>15</v>
      </c>
      <c r="H46" s="16" t="s">
        <v>498</v>
      </c>
    </row>
    <row r="47" spans="1:8" ht="110.4">
      <c r="A47" s="15">
        <f t="shared" si="0"/>
        <v>43</v>
      </c>
      <c r="B47" s="16" t="s">
        <v>296</v>
      </c>
      <c r="C47" s="23">
        <v>345</v>
      </c>
      <c r="D47" s="23">
        <v>345</v>
      </c>
      <c r="E47" s="15" t="s">
        <v>26</v>
      </c>
      <c r="F47" s="15">
        <v>10</v>
      </c>
      <c r="G47" s="15" t="s">
        <v>15</v>
      </c>
      <c r="H47" s="16" t="s">
        <v>499</v>
      </c>
    </row>
    <row r="48" spans="1:8" ht="27.6">
      <c r="A48" s="15">
        <f t="shared" si="0"/>
        <v>44</v>
      </c>
      <c r="B48" s="16" t="s">
        <v>297</v>
      </c>
      <c r="C48" s="23">
        <v>345</v>
      </c>
      <c r="D48" s="23">
        <v>345</v>
      </c>
      <c r="E48" s="15" t="s">
        <v>26</v>
      </c>
      <c r="F48" s="15">
        <v>75</v>
      </c>
      <c r="G48" s="15" t="s">
        <v>15</v>
      </c>
      <c r="H48" s="16" t="s">
        <v>500</v>
      </c>
    </row>
    <row r="49" spans="1:8" ht="110.4">
      <c r="A49" s="15">
        <f t="shared" si="0"/>
        <v>45</v>
      </c>
      <c r="B49" s="16" t="s">
        <v>298</v>
      </c>
      <c r="C49" s="23">
        <v>345</v>
      </c>
      <c r="D49" s="23">
        <v>345</v>
      </c>
      <c r="E49" s="15" t="s">
        <v>26</v>
      </c>
      <c r="F49" s="15">
        <v>10</v>
      </c>
      <c r="G49" s="15" t="s">
        <v>15</v>
      </c>
      <c r="H49" s="16" t="s">
        <v>501</v>
      </c>
    </row>
    <row r="50" spans="1:8" ht="27.6">
      <c r="A50" s="15">
        <f t="shared" si="0"/>
        <v>46</v>
      </c>
      <c r="B50" s="16" t="s">
        <v>299</v>
      </c>
      <c r="C50" s="23">
        <v>345</v>
      </c>
      <c r="D50" s="23">
        <v>345</v>
      </c>
      <c r="E50" s="15" t="s">
        <v>26</v>
      </c>
      <c r="F50" s="15">
        <v>75</v>
      </c>
      <c r="G50" s="15" t="s">
        <v>15</v>
      </c>
      <c r="H50" s="16" t="s">
        <v>502</v>
      </c>
    </row>
    <row r="51" spans="1:8" ht="110.4">
      <c r="A51" s="15">
        <f t="shared" si="0"/>
        <v>47</v>
      </c>
      <c r="B51" s="16" t="s">
        <v>300</v>
      </c>
      <c r="C51" s="23">
        <v>345</v>
      </c>
      <c r="D51" s="23">
        <v>345</v>
      </c>
      <c r="E51" s="15" t="s">
        <v>26</v>
      </c>
      <c r="F51" s="15">
        <v>10</v>
      </c>
      <c r="G51" s="15" t="s">
        <v>15</v>
      </c>
      <c r="H51" s="16" t="s">
        <v>503</v>
      </c>
    </row>
    <row r="52" spans="1:8" ht="27.6">
      <c r="A52" s="15">
        <f t="shared" si="0"/>
        <v>48</v>
      </c>
      <c r="B52" s="16" t="s">
        <v>301</v>
      </c>
      <c r="C52" s="23">
        <v>345</v>
      </c>
      <c r="D52" s="23">
        <v>345</v>
      </c>
      <c r="E52" s="15" t="s">
        <v>26</v>
      </c>
      <c r="F52" s="15">
        <v>75</v>
      </c>
      <c r="G52" s="15" t="s">
        <v>15</v>
      </c>
      <c r="H52" s="16" t="s">
        <v>504</v>
      </c>
    </row>
    <row r="53" spans="1:8" ht="27.6">
      <c r="A53" s="15">
        <f t="shared" si="0"/>
        <v>49</v>
      </c>
      <c r="B53" s="16" t="s">
        <v>505</v>
      </c>
      <c r="C53" s="23">
        <v>353</v>
      </c>
      <c r="D53" s="23">
        <v>353</v>
      </c>
      <c r="E53" s="15" t="s">
        <v>26</v>
      </c>
      <c r="F53" s="15">
        <v>1</v>
      </c>
      <c r="G53" s="15" t="s">
        <v>15</v>
      </c>
      <c r="H53" s="16" t="s">
        <v>506</v>
      </c>
    </row>
    <row r="54" spans="1:8" ht="55.2">
      <c r="A54" s="15">
        <f t="shared" si="0"/>
        <v>50</v>
      </c>
      <c r="B54" s="16" t="s">
        <v>507</v>
      </c>
      <c r="C54" s="23">
        <v>353</v>
      </c>
      <c r="D54" s="23">
        <v>353</v>
      </c>
      <c r="E54" s="16" t="s">
        <v>53</v>
      </c>
      <c r="F54" s="15">
        <v>1</v>
      </c>
      <c r="G54" s="15" t="s">
        <v>15</v>
      </c>
      <c r="H54" s="16" t="s">
        <v>508</v>
      </c>
    </row>
    <row r="55" spans="1:8" ht="110.4">
      <c r="A55" s="15">
        <f t="shared" si="0"/>
        <v>51</v>
      </c>
      <c r="B55" s="16" t="s">
        <v>509</v>
      </c>
      <c r="C55" s="23">
        <v>353</v>
      </c>
      <c r="D55" s="23">
        <v>353</v>
      </c>
      <c r="E55" s="15" t="s">
        <v>26</v>
      </c>
      <c r="F55" s="15">
        <v>10</v>
      </c>
      <c r="G55" s="15" t="s">
        <v>15</v>
      </c>
      <c r="H55" s="16" t="s">
        <v>510</v>
      </c>
    </row>
    <row r="56" spans="1:8" ht="27.6">
      <c r="A56" s="15">
        <f t="shared" si="0"/>
        <v>52</v>
      </c>
      <c r="B56" s="16" t="s">
        <v>511</v>
      </c>
      <c r="C56" s="23">
        <v>353</v>
      </c>
      <c r="D56" s="23">
        <v>353</v>
      </c>
      <c r="E56" s="15" t="s">
        <v>26</v>
      </c>
      <c r="F56" s="15">
        <v>75</v>
      </c>
      <c r="G56" s="15" t="s">
        <v>15</v>
      </c>
      <c r="H56" s="16" t="s">
        <v>512</v>
      </c>
    </row>
    <row r="57" spans="1:8" ht="110.4">
      <c r="A57" s="15">
        <f t="shared" si="0"/>
        <v>53</v>
      </c>
      <c r="B57" s="16" t="s">
        <v>513</v>
      </c>
      <c r="C57" s="23">
        <v>353</v>
      </c>
      <c r="D57" s="23">
        <v>353</v>
      </c>
      <c r="E57" s="15" t="s">
        <v>26</v>
      </c>
      <c r="F57" s="15">
        <v>10</v>
      </c>
      <c r="G57" s="15" t="s">
        <v>15</v>
      </c>
      <c r="H57" s="16" t="s">
        <v>514</v>
      </c>
    </row>
    <row r="58" spans="1:8" ht="27.6">
      <c r="A58" s="15">
        <f t="shared" si="0"/>
        <v>54</v>
      </c>
      <c r="B58" s="16" t="s">
        <v>515</v>
      </c>
      <c r="C58" s="23">
        <v>353</v>
      </c>
      <c r="D58" s="23">
        <v>353</v>
      </c>
      <c r="E58" s="15" t="s">
        <v>26</v>
      </c>
      <c r="F58" s="15">
        <v>75</v>
      </c>
      <c r="G58" s="15" t="s">
        <v>15</v>
      </c>
      <c r="H58" s="16" t="s">
        <v>516</v>
      </c>
    </row>
    <row r="59" spans="1:8" ht="110.4">
      <c r="A59" s="15">
        <f t="shared" si="0"/>
        <v>55</v>
      </c>
      <c r="B59" s="16" t="s">
        <v>517</v>
      </c>
      <c r="C59" s="23">
        <v>353</v>
      </c>
      <c r="D59" s="23">
        <v>353</v>
      </c>
      <c r="E59" s="15" t="s">
        <v>26</v>
      </c>
      <c r="F59" s="15">
        <v>10</v>
      </c>
      <c r="G59" s="15" t="s">
        <v>15</v>
      </c>
      <c r="H59" s="16" t="s">
        <v>518</v>
      </c>
    </row>
    <row r="60" spans="1:8" ht="27.6">
      <c r="A60" s="15">
        <f t="shared" si="0"/>
        <v>56</v>
      </c>
      <c r="B60" s="16" t="s">
        <v>519</v>
      </c>
      <c r="C60" s="23">
        <v>353</v>
      </c>
      <c r="D60" s="23">
        <v>353</v>
      </c>
      <c r="E60" s="15" t="s">
        <v>26</v>
      </c>
      <c r="F60" s="15">
        <v>75</v>
      </c>
      <c r="G60" s="15" t="s">
        <v>15</v>
      </c>
      <c r="H60" s="16" t="s">
        <v>520</v>
      </c>
    </row>
    <row r="61" spans="1:8" ht="110.4">
      <c r="A61" s="15">
        <f t="shared" si="0"/>
        <v>57</v>
      </c>
      <c r="B61" s="16" t="s">
        <v>521</v>
      </c>
      <c r="C61" s="23">
        <v>353</v>
      </c>
      <c r="D61" s="23">
        <v>353</v>
      </c>
      <c r="E61" s="15" t="s">
        <v>26</v>
      </c>
      <c r="F61" s="15">
        <v>10</v>
      </c>
      <c r="G61" s="15" t="s">
        <v>15</v>
      </c>
      <c r="H61" s="16" t="s">
        <v>522</v>
      </c>
    </row>
    <row r="62" spans="1:8" ht="27.6">
      <c r="A62" s="15">
        <f t="shared" si="0"/>
        <v>58</v>
      </c>
      <c r="B62" s="16" t="s">
        <v>523</v>
      </c>
      <c r="C62" s="23">
        <v>353</v>
      </c>
      <c r="D62" s="23">
        <v>353</v>
      </c>
      <c r="E62" s="15" t="s">
        <v>26</v>
      </c>
      <c r="F62" s="15">
        <v>75</v>
      </c>
      <c r="G62" s="15" t="s">
        <v>15</v>
      </c>
      <c r="H62" s="16" t="s">
        <v>524</v>
      </c>
    </row>
    <row r="63" spans="1:8" ht="41.4">
      <c r="A63" s="15">
        <f t="shared" si="0"/>
        <v>59</v>
      </c>
      <c r="B63" s="16" t="s">
        <v>525</v>
      </c>
      <c r="C63" s="16"/>
      <c r="D63" s="16"/>
      <c r="E63" s="15" t="s">
        <v>26</v>
      </c>
      <c r="F63" s="15">
        <v>1</v>
      </c>
      <c r="G63" s="15" t="s">
        <v>15</v>
      </c>
      <c r="H63" s="16" t="s">
        <v>526</v>
      </c>
    </row>
    <row r="64" spans="1:8" ht="41.4">
      <c r="A64" s="15">
        <f t="shared" si="0"/>
        <v>60</v>
      </c>
      <c r="B64" s="16" t="s">
        <v>310</v>
      </c>
      <c r="C64" s="16"/>
      <c r="D64" s="16"/>
      <c r="E64" s="15" t="s">
        <v>26</v>
      </c>
      <c r="F64" s="15">
        <v>75</v>
      </c>
      <c r="G64" s="15" t="s">
        <v>15</v>
      </c>
      <c r="H64" s="16" t="s">
        <v>527</v>
      </c>
    </row>
    <row r="65" spans="1:8" ht="55.2">
      <c r="A65" s="15">
        <f t="shared" si="0"/>
        <v>61</v>
      </c>
      <c r="B65" s="16" t="s">
        <v>311</v>
      </c>
      <c r="C65" s="16"/>
      <c r="D65" s="16"/>
      <c r="E65" s="15" t="s">
        <v>42</v>
      </c>
      <c r="F65" s="15">
        <v>8</v>
      </c>
      <c r="G65" s="15" t="s">
        <v>15</v>
      </c>
      <c r="H65" s="16" t="s">
        <v>528</v>
      </c>
    </row>
    <row r="66" spans="1:8" ht="55.2">
      <c r="A66" s="15">
        <f t="shared" si="0"/>
        <v>62</v>
      </c>
      <c r="B66" s="16" t="s">
        <v>312</v>
      </c>
      <c r="C66" s="16"/>
      <c r="D66" s="16"/>
      <c r="E66" s="15" t="s">
        <v>42</v>
      </c>
      <c r="F66" s="15">
        <v>8</v>
      </c>
      <c r="G66" s="15" t="s">
        <v>15</v>
      </c>
      <c r="H66" s="16" t="s">
        <v>529</v>
      </c>
    </row>
    <row r="67" spans="1:8" ht="41.4">
      <c r="A67" s="15">
        <f t="shared" si="0"/>
        <v>63</v>
      </c>
      <c r="B67" s="16" t="s">
        <v>313</v>
      </c>
      <c r="C67" s="16"/>
      <c r="D67" s="16"/>
      <c r="E67" s="15" t="s">
        <v>53</v>
      </c>
      <c r="F67" s="15">
        <v>15</v>
      </c>
      <c r="G67" s="15" t="s">
        <v>15</v>
      </c>
      <c r="H67" s="16" t="s">
        <v>530</v>
      </c>
    </row>
    <row r="68" spans="1:8" ht="82.8">
      <c r="A68" s="15">
        <f t="shared" si="0"/>
        <v>64</v>
      </c>
      <c r="B68" s="16" t="s">
        <v>314</v>
      </c>
      <c r="C68" s="16"/>
      <c r="D68" s="16"/>
      <c r="E68" s="15" t="s">
        <v>53</v>
      </c>
      <c r="F68" s="15">
        <v>7</v>
      </c>
      <c r="G68" s="15" t="s">
        <v>15</v>
      </c>
      <c r="H68" s="16" t="s">
        <v>531</v>
      </c>
    </row>
    <row r="69" spans="1:8" ht="41.4">
      <c r="A69" s="15">
        <f t="shared" si="0"/>
        <v>65</v>
      </c>
      <c r="B69" s="16" t="s">
        <v>315</v>
      </c>
      <c r="C69" s="16"/>
      <c r="D69" s="16"/>
      <c r="E69" s="15" t="s">
        <v>53</v>
      </c>
      <c r="F69" s="15">
        <v>15</v>
      </c>
      <c r="G69" s="15" t="s">
        <v>15</v>
      </c>
      <c r="H69" s="16" t="s">
        <v>532</v>
      </c>
    </row>
    <row r="70" spans="1:8" ht="55.2">
      <c r="A70" s="15">
        <v>66</v>
      </c>
      <c r="B70" s="16" t="s">
        <v>533</v>
      </c>
      <c r="C70" s="16"/>
      <c r="D70" s="16"/>
      <c r="E70" s="15" t="s">
        <v>53</v>
      </c>
      <c r="F70" s="15">
        <v>15</v>
      </c>
      <c r="G70" s="15" t="s">
        <v>15</v>
      </c>
      <c r="H70" s="16" t="s">
        <v>534</v>
      </c>
    </row>
    <row r="71" spans="1:8" ht="27.6">
      <c r="A71" s="15">
        <v>67</v>
      </c>
      <c r="B71" s="16" t="s">
        <v>535</v>
      </c>
      <c r="C71" s="16">
        <v>335</v>
      </c>
      <c r="D71" s="16">
        <v>335</v>
      </c>
      <c r="E71" s="15" t="s">
        <v>53</v>
      </c>
      <c r="F71" s="15">
        <v>15</v>
      </c>
      <c r="G71" s="15" t="s">
        <v>14</v>
      </c>
      <c r="H71" s="16" t="s">
        <v>536</v>
      </c>
    </row>
    <row r="72" spans="1:8" ht="41.4">
      <c r="A72" s="15">
        <v>68</v>
      </c>
      <c r="B72" s="16" t="s">
        <v>537</v>
      </c>
      <c r="C72" s="16">
        <v>336</v>
      </c>
      <c r="D72" s="16">
        <v>336</v>
      </c>
      <c r="E72" s="15" t="s">
        <v>53</v>
      </c>
      <c r="F72" s="15">
        <v>15</v>
      </c>
      <c r="G72" s="15" t="s">
        <v>14</v>
      </c>
      <c r="H72" s="16" t="s">
        <v>536</v>
      </c>
    </row>
    <row r="73" spans="1:8" ht="41.4">
      <c r="A73" s="15">
        <v>69</v>
      </c>
      <c r="B73" s="16" t="s">
        <v>538</v>
      </c>
      <c r="C73" s="16">
        <v>337</v>
      </c>
      <c r="D73" s="16">
        <v>337</v>
      </c>
      <c r="E73" s="15" t="s">
        <v>53</v>
      </c>
      <c r="F73" s="15">
        <v>15</v>
      </c>
      <c r="G73" s="15" t="s">
        <v>14</v>
      </c>
      <c r="H73" s="16" t="s">
        <v>536</v>
      </c>
    </row>
    <row r="74" spans="1:8" ht="82.8">
      <c r="A74" s="29">
        <f t="shared" ref="A74:A81" si="1">A73+1</f>
        <v>70</v>
      </c>
      <c r="B74" s="27" t="s">
        <v>539</v>
      </c>
      <c r="C74" s="27">
        <v>340</v>
      </c>
      <c r="D74" s="27">
        <v>340</v>
      </c>
      <c r="E74" s="29" t="s">
        <v>53</v>
      </c>
      <c r="F74" s="29">
        <v>15</v>
      </c>
      <c r="G74" s="29" t="s">
        <v>14</v>
      </c>
      <c r="H74" s="27" t="s">
        <v>540</v>
      </c>
    </row>
    <row r="75" spans="1:8" ht="27.6">
      <c r="A75" s="15">
        <f t="shared" si="1"/>
        <v>71</v>
      </c>
      <c r="B75" s="16" t="s">
        <v>541</v>
      </c>
      <c r="C75" s="16">
        <v>341</v>
      </c>
      <c r="D75" s="16">
        <v>341</v>
      </c>
      <c r="E75" s="15" t="s">
        <v>53</v>
      </c>
      <c r="F75" s="15">
        <v>15</v>
      </c>
      <c r="G75" s="15" t="s">
        <v>14</v>
      </c>
      <c r="H75" s="16" t="s">
        <v>536</v>
      </c>
    </row>
    <row r="76" spans="1:8" ht="27.6">
      <c r="A76" s="15">
        <f t="shared" si="1"/>
        <v>72</v>
      </c>
      <c r="B76" s="16" t="s">
        <v>542</v>
      </c>
      <c r="C76" s="16">
        <v>342</v>
      </c>
      <c r="D76" s="16">
        <v>342</v>
      </c>
      <c r="E76" s="15" t="s">
        <v>53</v>
      </c>
      <c r="F76" s="15">
        <v>15</v>
      </c>
      <c r="G76" s="15" t="s">
        <v>14</v>
      </c>
      <c r="H76" s="16" t="s">
        <v>536</v>
      </c>
    </row>
    <row r="77" spans="1:8" ht="27.6">
      <c r="A77" s="15">
        <f t="shared" si="1"/>
        <v>73</v>
      </c>
      <c r="B77" s="16" t="s">
        <v>543</v>
      </c>
      <c r="C77" s="16">
        <v>343</v>
      </c>
      <c r="D77" s="16">
        <v>343</v>
      </c>
      <c r="E77" s="15" t="s">
        <v>53</v>
      </c>
      <c r="F77" s="15">
        <v>15</v>
      </c>
      <c r="G77" s="15" t="s">
        <v>14</v>
      </c>
      <c r="H77" s="16" t="s">
        <v>536</v>
      </c>
    </row>
    <row r="78" spans="1:8" ht="82.8">
      <c r="A78" s="29">
        <f t="shared" si="1"/>
        <v>74</v>
      </c>
      <c r="B78" s="27" t="s">
        <v>544</v>
      </c>
      <c r="C78" s="27">
        <v>344</v>
      </c>
      <c r="D78" s="27">
        <v>344</v>
      </c>
      <c r="E78" s="29" t="s">
        <v>53</v>
      </c>
      <c r="F78" s="29">
        <v>15</v>
      </c>
      <c r="G78" s="29" t="s">
        <v>14</v>
      </c>
      <c r="H78" s="27" t="s">
        <v>540</v>
      </c>
    </row>
    <row r="79" spans="1:8" ht="27.6">
      <c r="A79" s="15">
        <f t="shared" si="1"/>
        <v>75</v>
      </c>
      <c r="B79" s="16" t="s">
        <v>545</v>
      </c>
      <c r="C79" s="16" t="s">
        <v>546</v>
      </c>
      <c r="D79" s="16" t="s">
        <v>546</v>
      </c>
      <c r="E79" s="15" t="s">
        <v>53</v>
      </c>
      <c r="F79" s="15">
        <v>15</v>
      </c>
      <c r="G79" s="15" t="s">
        <v>14</v>
      </c>
      <c r="H79" s="16" t="s">
        <v>536</v>
      </c>
    </row>
    <row r="80" spans="1:8" ht="41.4">
      <c r="A80" s="15">
        <f t="shared" si="1"/>
        <v>76</v>
      </c>
      <c r="B80" s="16" t="s">
        <v>547</v>
      </c>
      <c r="C80" s="16">
        <v>347</v>
      </c>
      <c r="D80" s="16">
        <v>347</v>
      </c>
      <c r="E80" s="15" t="s">
        <v>53</v>
      </c>
      <c r="F80" s="15">
        <v>15</v>
      </c>
      <c r="G80" s="15" t="s">
        <v>14</v>
      </c>
      <c r="H80" s="16" t="s">
        <v>548</v>
      </c>
    </row>
    <row r="81" spans="1:10" ht="27.6">
      <c r="A81" s="15">
        <f t="shared" si="1"/>
        <v>77</v>
      </c>
      <c r="B81" s="16" t="s">
        <v>549</v>
      </c>
      <c r="C81" s="16">
        <v>354</v>
      </c>
      <c r="D81" s="16">
        <v>354</v>
      </c>
      <c r="E81" s="15" t="s">
        <v>53</v>
      </c>
      <c r="F81" s="15">
        <v>15</v>
      </c>
      <c r="G81" s="15" t="s">
        <v>14</v>
      </c>
      <c r="H81" s="16" t="s">
        <v>536</v>
      </c>
    </row>
    <row r="82" spans="1:10" ht="27.6">
      <c r="A82" s="15">
        <f>A81+1</f>
        <v>78</v>
      </c>
      <c r="B82" s="16" t="s">
        <v>550</v>
      </c>
      <c r="C82" s="51" t="s">
        <v>551</v>
      </c>
      <c r="D82" s="51" t="s">
        <v>552</v>
      </c>
      <c r="E82" s="15" t="s">
        <v>53</v>
      </c>
      <c r="F82" s="15">
        <v>15</v>
      </c>
      <c r="G82" s="15" t="s">
        <v>14</v>
      </c>
      <c r="H82" s="16" t="s">
        <v>536</v>
      </c>
    </row>
    <row r="83" spans="1:10" ht="151.80000000000001">
      <c r="A83" s="15">
        <v>79</v>
      </c>
      <c r="B83" s="16" t="s">
        <v>553</v>
      </c>
      <c r="C83" s="52" t="s">
        <v>554</v>
      </c>
      <c r="D83" s="52" t="s">
        <v>554</v>
      </c>
      <c r="E83" s="53" t="s">
        <v>26</v>
      </c>
      <c r="F83" s="53">
        <v>1</v>
      </c>
      <c r="G83" s="53" t="s">
        <v>14</v>
      </c>
      <c r="H83" s="16" t="s">
        <v>555</v>
      </c>
    </row>
    <row r="84" spans="1:10" ht="41.4">
      <c r="A84" s="15">
        <v>80</v>
      </c>
      <c r="B84" s="16" t="s">
        <v>556</v>
      </c>
      <c r="C84" s="16" t="s">
        <v>331</v>
      </c>
      <c r="D84" s="16" t="s">
        <v>331</v>
      </c>
      <c r="E84" s="15" t="s">
        <v>53</v>
      </c>
      <c r="F84" s="15">
        <v>15</v>
      </c>
      <c r="G84" s="15" t="s">
        <v>14</v>
      </c>
      <c r="H84" s="54" t="s">
        <v>557</v>
      </c>
    </row>
    <row r="85" spans="1:10">
      <c r="A85" s="15">
        <v>81</v>
      </c>
      <c r="B85" s="16" t="s">
        <v>558</v>
      </c>
      <c r="C85" s="16"/>
      <c r="D85" s="16"/>
      <c r="E85" s="15" t="s">
        <v>32</v>
      </c>
      <c r="F85" s="15">
        <v>0</v>
      </c>
      <c r="G85" s="15" t="s">
        <v>32</v>
      </c>
      <c r="H85" s="54" t="s">
        <v>33</v>
      </c>
    </row>
    <row r="86" spans="1:10">
      <c r="A86" s="15">
        <v>82</v>
      </c>
      <c r="B86" s="16" t="s">
        <v>559</v>
      </c>
      <c r="C86" s="16"/>
      <c r="D86" s="16"/>
      <c r="E86" s="15" t="s">
        <v>32</v>
      </c>
      <c r="F86" s="15">
        <v>0</v>
      </c>
      <c r="G86" s="15" t="s">
        <v>32</v>
      </c>
      <c r="H86" s="54" t="s">
        <v>33</v>
      </c>
    </row>
    <row r="87" spans="1:10">
      <c r="A87" s="15">
        <v>83</v>
      </c>
      <c r="B87" s="16" t="s">
        <v>560</v>
      </c>
      <c r="C87" s="16"/>
      <c r="D87" s="16"/>
      <c r="E87" s="15" t="s">
        <v>32</v>
      </c>
      <c r="F87" s="15">
        <v>0</v>
      </c>
      <c r="G87" s="15" t="s">
        <v>32</v>
      </c>
      <c r="H87" s="54" t="s">
        <v>33</v>
      </c>
    </row>
    <row r="88" spans="1:10">
      <c r="A88" s="15">
        <v>84</v>
      </c>
      <c r="B88" s="16" t="s">
        <v>561</v>
      </c>
      <c r="C88" s="16"/>
      <c r="D88" s="16"/>
      <c r="E88" s="15" t="s">
        <v>32</v>
      </c>
      <c r="F88" s="15">
        <v>0</v>
      </c>
      <c r="G88" s="15" t="s">
        <v>32</v>
      </c>
      <c r="H88" s="54" t="s">
        <v>33</v>
      </c>
    </row>
    <row r="89" spans="1:10">
      <c r="A89" s="15">
        <v>85</v>
      </c>
      <c r="B89" s="16" t="s">
        <v>562</v>
      </c>
      <c r="C89" s="16"/>
      <c r="D89" s="16"/>
      <c r="E89" s="15" t="s">
        <v>32</v>
      </c>
      <c r="F89" s="15">
        <v>0</v>
      </c>
      <c r="G89" s="15" t="s">
        <v>32</v>
      </c>
      <c r="H89" s="54" t="s">
        <v>33</v>
      </c>
    </row>
    <row r="90" spans="1:10">
      <c r="A90" s="15">
        <v>86</v>
      </c>
      <c r="B90" s="16" t="s">
        <v>563</v>
      </c>
      <c r="C90" s="16"/>
      <c r="D90" s="16"/>
      <c r="E90" s="15" t="s">
        <v>32</v>
      </c>
      <c r="F90" s="15">
        <v>0</v>
      </c>
      <c r="G90" s="15" t="s">
        <v>32</v>
      </c>
      <c r="H90" s="54" t="s">
        <v>33</v>
      </c>
    </row>
    <row r="91" spans="1:10">
      <c r="A91" s="15">
        <v>87</v>
      </c>
      <c r="B91" s="16" t="s">
        <v>564</v>
      </c>
      <c r="C91" s="16"/>
      <c r="D91" s="16"/>
      <c r="E91" s="15" t="s">
        <v>32</v>
      </c>
      <c r="F91" s="15">
        <v>0</v>
      </c>
      <c r="G91" s="15" t="s">
        <v>32</v>
      </c>
      <c r="H91" s="54" t="s">
        <v>33</v>
      </c>
    </row>
    <row r="92" spans="1:10">
      <c r="A92" s="15">
        <v>88</v>
      </c>
      <c r="B92" s="16" t="s">
        <v>142</v>
      </c>
      <c r="C92" s="16"/>
      <c r="D92" s="16"/>
      <c r="E92" s="15" t="s">
        <v>32</v>
      </c>
      <c r="F92" s="15">
        <v>0</v>
      </c>
      <c r="G92" s="15"/>
      <c r="H92" s="16" t="s">
        <v>33</v>
      </c>
    </row>
    <row r="94" spans="1:10">
      <c r="A94" s="28" t="s">
        <v>565</v>
      </c>
      <c r="B94" s="28" t="s">
        <v>566</v>
      </c>
      <c r="C94" s="46"/>
      <c r="D94" s="26"/>
      <c r="E94" s="26"/>
      <c r="F94" s="26"/>
      <c r="G94" s="46"/>
      <c r="H94" s="55"/>
      <c r="I94" s="55"/>
      <c r="J94" s="55"/>
    </row>
    <row r="95" spans="1:10">
      <c r="A95" s="26"/>
      <c r="B95" s="28" t="s">
        <v>567</v>
      </c>
      <c r="C95" s="46"/>
      <c r="D95" s="26"/>
      <c r="E95" s="26"/>
      <c r="F95" s="26"/>
      <c r="G95" s="46"/>
      <c r="H95" s="55"/>
      <c r="I95" s="55"/>
      <c r="J95" s="55"/>
    </row>
    <row r="96" spans="1:10">
      <c r="A96" s="28" t="s">
        <v>568</v>
      </c>
      <c r="B96" s="28" t="s">
        <v>569</v>
      </c>
      <c r="C96" s="28"/>
      <c r="D96" s="45"/>
      <c r="E96" s="28"/>
      <c r="F96" s="28"/>
      <c r="G96" s="46"/>
      <c r="H96" s="55"/>
      <c r="I96" s="55"/>
      <c r="J96" s="55"/>
    </row>
    <row r="97" spans="1:10">
      <c r="A97" s="28"/>
      <c r="B97" s="28" t="s">
        <v>570</v>
      </c>
      <c r="C97" s="28"/>
      <c r="D97" s="45"/>
      <c r="E97" s="28"/>
      <c r="F97" s="28"/>
      <c r="G97" s="46"/>
      <c r="H97" s="55"/>
      <c r="I97" s="55"/>
      <c r="J97" s="55"/>
    </row>
    <row r="98" spans="1:10">
      <c r="A98" s="28"/>
      <c r="B98" s="28" t="s">
        <v>571</v>
      </c>
      <c r="C98" s="28"/>
      <c r="D98" s="45"/>
      <c r="E98" s="28"/>
      <c r="F98" s="28"/>
      <c r="G98" s="46"/>
      <c r="H98" s="55"/>
      <c r="I98" s="55"/>
      <c r="J98" s="55"/>
    </row>
    <row r="99" spans="1:10">
      <c r="A99" s="15">
        <v>1</v>
      </c>
      <c r="B99" s="16" t="s">
        <v>22</v>
      </c>
      <c r="C99" s="16"/>
      <c r="E99" s="15" t="s">
        <v>23</v>
      </c>
      <c r="F99" s="15">
        <v>9</v>
      </c>
      <c r="G99" s="15" t="s">
        <v>14</v>
      </c>
      <c r="H99" s="16" t="s">
        <v>79</v>
      </c>
      <c r="I99" s="55"/>
      <c r="J99" s="55"/>
    </row>
    <row r="100" spans="1:10">
      <c r="A100" s="15">
        <f t="shared" ref="A100:A105" si="2">A99+1</f>
        <v>2</v>
      </c>
      <c r="B100" s="16" t="s">
        <v>25</v>
      </c>
      <c r="C100" s="16"/>
      <c r="E100" s="15" t="s">
        <v>26</v>
      </c>
      <c r="F100" s="15">
        <v>3</v>
      </c>
      <c r="G100" s="15" t="s">
        <v>14</v>
      </c>
      <c r="H100" s="16" t="s">
        <v>572</v>
      </c>
      <c r="I100" s="55"/>
      <c r="J100" s="55"/>
    </row>
    <row r="101" spans="1:10" ht="27.6">
      <c r="A101" s="15">
        <f t="shared" si="2"/>
        <v>3</v>
      </c>
      <c r="B101" s="16" t="s">
        <v>27</v>
      </c>
      <c r="C101" s="16"/>
      <c r="E101" s="15" t="s">
        <v>23</v>
      </c>
      <c r="F101" s="15">
        <v>9</v>
      </c>
      <c r="G101" s="15" t="s">
        <v>14</v>
      </c>
      <c r="H101" s="16" t="s">
        <v>573</v>
      </c>
      <c r="I101" s="55"/>
      <c r="J101" s="55"/>
    </row>
    <row r="102" spans="1:10" ht="27.6">
      <c r="A102" s="15">
        <f t="shared" si="2"/>
        <v>4</v>
      </c>
      <c r="B102" s="16" t="s">
        <v>574</v>
      </c>
      <c r="C102" s="16"/>
      <c r="E102" s="15" t="s">
        <v>23</v>
      </c>
      <c r="F102" s="15">
        <v>9</v>
      </c>
      <c r="G102" s="15" t="s">
        <v>14</v>
      </c>
      <c r="H102" s="16" t="s">
        <v>575</v>
      </c>
      <c r="I102" s="55"/>
      <c r="J102" s="55"/>
    </row>
    <row r="103" spans="1:10">
      <c r="A103" s="15">
        <f t="shared" si="2"/>
        <v>5</v>
      </c>
      <c r="B103" s="16" t="s">
        <v>576</v>
      </c>
      <c r="C103" s="16"/>
      <c r="E103" s="15" t="s">
        <v>23</v>
      </c>
      <c r="F103" s="15">
        <v>9</v>
      </c>
      <c r="G103" s="15" t="s">
        <v>14</v>
      </c>
      <c r="H103" s="16" t="s">
        <v>431</v>
      </c>
      <c r="I103" s="55"/>
      <c r="J103" s="55"/>
    </row>
    <row r="104" spans="1:10">
      <c r="A104" s="15">
        <f t="shared" si="2"/>
        <v>6</v>
      </c>
      <c r="B104" s="16" t="s">
        <v>577</v>
      </c>
      <c r="C104" s="16"/>
      <c r="E104" s="15" t="s">
        <v>26</v>
      </c>
      <c r="F104" s="15">
        <v>15</v>
      </c>
      <c r="G104" s="15" t="s">
        <v>14</v>
      </c>
      <c r="H104" s="16" t="s">
        <v>578</v>
      </c>
      <c r="I104" s="55"/>
      <c r="J104" s="55"/>
    </row>
    <row r="105" spans="1:10" ht="102">
      <c r="A105" s="15">
        <f t="shared" si="2"/>
        <v>7</v>
      </c>
      <c r="B105" s="16" t="s">
        <v>579</v>
      </c>
      <c r="C105" s="16"/>
      <c r="E105" s="15" t="s">
        <v>53</v>
      </c>
      <c r="F105" s="15">
        <v>15</v>
      </c>
      <c r="G105" s="15" t="s">
        <v>14</v>
      </c>
      <c r="H105" s="23" t="s">
        <v>580</v>
      </c>
      <c r="I105" s="55"/>
      <c r="J105" s="55"/>
    </row>
    <row r="106" spans="1:10">
      <c r="A106" s="15">
        <v>8</v>
      </c>
      <c r="B106" s="16" t="s">
        <v>142</v>
      </c>
      <c r="C106" s="16"/>
      <c r="E106" s="15" t="s">
        <v>32</v>
      </c>
      <c r="F106" s="15">
        <v>0</v>
      </c>
      <c r="G106" s="15"/>
      <c r="H106" s="16" t="s">
        <v>33</v>
      </c>
      <c r="I106" s="55"/>
      <c r="J106" s="55"/>
    </row>
    <row r="107" spans="1:10">
      <c r="A107" s="26"/>
      <c r="B107" s="26"/>
      <c r="C107" s="56"/>
      <c r="D107" s="57"/>
      <c r="E107" s="57"/>
      <c r="F107" s="26"/>
      <c r="G107" s="46"/>
      <c r="H107" s="55"/>
      <c r="I107" s="55"/>
      <c r="J107" s="55"/>
    </row>
    <row r="108" spans="1:10">
      <c r="A108" s="28" t="s">
        <v>568</v>
      </c>
      <c r="B108" s="28" t="s">
        <v>581</v>
      </c>
      <c r="C108" s="28"/>
      <c r="D108" s="45"/>
      <c r="E108" s="28"/>
      <c r="F108" s="28"/>
      <c r="G108" s="46"/>
      <c r="H108" s="55"/>
      <c r="I108" s="55"/>
      <c r="J108" s="55"/>
    </row>
    <row r="109" spans="1:10">
      <c r="A109" s="55"/>
      <c r="B109" s="28" t="s">
        <v>582</v>
      </c>
      <c r="C109" s="28"/>
      <c r="D109" s="45"/>
      <c r="E109" s="28"/>
      <c r="F109" s="28"/>
      <c r="G109" s="46"/>
      <c r="H109" s="55"/>
      <c r="I109" s="55"/>
      <c r="J109" s="55"/>
    </row>
    <row r="110" spans="1:10">
      <c r="A110" s="28"/>
      <c r="B110" s="28" t="s">
        <v>583</v>
      </c>
      <c r="C110" s="26"/>
      <c r="D110" s="26"/>
      <c r="E110" s="26"/>
      <c r="F110" s="26"/>
      <c r="G110" s="58"/>
      <c r="H110" s="26"/>
      <c r="I110" s="26"/>
      <c r="J110" s="55"/>
    </row>
    <row r="111" spans="1:10" ht="14.4" customHeight="1">
      <c r="A111" s="28"/>
      <c r="B111" s="114" t="s">
        <v>584</v>
      </c>
      <c r="C111" s="114"/>
      <c r="D111" s="114"/>
      <c r="E111" s="114"/>
      <c r="F111" s="114"/>
      <c r="G111" s="114"/>
      <c r="H111" s="114"/>
      <c r="I111" s="114"/>
      <c r="J111" s="55"/>
    </row>
    <row r="112" spans="1:10">
      <c r="A112" s="15">
        <v>1</v>
      </c>
      <c r="B112" s="16" t="s">
        <v>22</v>
      </c>
      <c r="C112" s="16"/>
      <c r="E112" s="15" t="s">
        <v>23</v>
      </c>
      <c r="F112" s="15">
        <v>9</v>
      </c>
      <c r="G112" s="15" t="s">
        <v>14</v>
      </c>
      <c r="H112" s="16" t="s">
        <v>79</v>
      </c>
      <c r="I112" s="55"/>
      <c r="J112" s="55"/>
    </row>
    <row r="113" spans="1:10">
      <c r="A113" s="15">
        <f t="shared" ref="A113:A118" si="3">A112+1</f>
        <v>2</v>
      </c>
      <c r="B113" s="16" t="s">
        <v>25</v>
      </c>
      <c r="C113" s="16"/>
      <c r="E113" s="15" t="s">
        <v>26</v>
      </c>
      <c r="F113" s="15">
        <v>3</v>
      </c>
      <c r="G113" s="15" t="s">
        <v>14</v>
      </c>
      <c r="H113" s="16" t="s">
        <v>585</v>
      </c>
      <c r="I113" s="55"/>
      <c r="J113" s="55"/>
    </row>
    <row r="114" spans="1:10" ht="27.6">
      <c r="A114" s="15">
        <f t="shared" si="3"/>
        <v>3</v>
      </c>
      <c r="B114" s="16" t="s">
        <v>27</v>
      </c>
      <c r="C114" s="16"/>
      <c r="E114" s="15" t="s">
        <v>23</v>
      </c>
      <c r="F114" s="15">
        <v>9</v>
      </c>
      <c r="G114" s="15" t="s">
        <v>14</v>
      </c>
      <c r="H114" s="16" t="s">
        <v>573</v>
      </c>
      <c r="I114" s="55"/>
      <c r="J114" s="55"/>
    </row>
    <row r="115" spans="1:10" ht="27.6">
      <c r="A115" s="15">
        <f t="shared" si="3"/>
        <v>4</v>
      </c>
      <c r="B115" s="16" t="s">
        <v>574</v>
      </c>
      <c r="C115" s="16"/>
      <c r="E115" s="15" t="s">
        <v>23</v>
      </c>
      <c r="F115" s="15">
        <v>9</v>
      </c>
      <c r="G115" s="15" t="s">
        <v>14</v>
      </c>
      <c r="H115" s="16" t="s">
        <v>586</v>
      </c>
      <c r="I115" s="55"/>
      <c r="J115" s="55"/>
    </row>
    <row r="116" spans="1:10">
      <c r="A116" s="15">
        <f t="shared" si="3"/>
        <v>5</v>
      </c>
      <c r="B116" s="16" t="s">
        <v>587</v>
      </c>
      <c r="C116" s="16"/>
      <c r="E116" s="15" t="s">
        <v>23</v>
      </c>
      <c r="F116" s="15">
        <v>9</v>
      </c>
      <c r="G116" s="15" t="s">
        <v>14</v>
      </c>
      <c r="H116" s="16" t="s">
        <v>431</v>
      </c>
      <c r="I116" s="55"/>
      <c r="J116" s="55"/>
    </row>
    <row r="117" spans="1:10" ht="217.8">
      <c r="A117" s="15">
        <f t="shared" si="3"/>
        <v>6</v>
      </c>
      <c r="B117" s="16" t="s">
        <v>588</v>
      </c>
      <c r="C117" s="16"/>
      <c r="E117" s="15" t="s">
        <v>26</v>
      </c>
      <c r="F117" s="15">
        <v>15</v>
      </c>
      <c r="G117" s="15" t="s">
        <v>14</v>
      </c>
      <c r="H117" s="23" t="s">
        <v>589</v>
      </c>
      <c r="I117" s="55"/>
      <c r="J117" s="55"/>
    </row>
    <row r="118" spans="1:10" ht="326.39999999999998">
      <c r="A118" s="29">
        <f t="shared" si="3"/>
        <v>7</v>
      </c>
      <c r="B118" s="27" t="s">
        <v>590</v>
      </c>
      <c r="C118" s="27"/>
      <c r="E118" s="27" t="s">
        <v>53</v>
      </c>
      <c r="F118" s="29">
        <v>15</v>
      </c>
      <c r="G118" s="29" t="s">
        <v>14</v>
      </c>
      <c r="H118" s="59" t="s">
        <v>591</v>
      </c>
      <c r="I118" s="55"/>
      <c r="J118" s="55"/>
    </row>
    <row r="119" spans="1:10" ht="316.2">
      <c r="A119" s="29">
        <v>8</v>
      </c>
      <c r="B119" s="27" t="s">
        <v>592</v>
      </c>
      <c r="C119" s="27"/>
      <c r="E119" s="27" t="s">
        <v>53</v>
      </c>
      <c r="F119" s="29">
        <v>15</v>
      </c>
      <c r="G119" s="29" t="s">
        <v>14</v>
      </c>
      <c r="H119" s="59" t="s">
        <v>593</v>
      </c>
      <c r="I119" s="55"/>
      <c r="J119" s="55"/>
    </row>
    <row r="120" spans="1:10" ht="163.19999999999999">
      <c r="A120" s="29">
        <v>9</v>
      </c>
      <c r="B120" s="27" t="s">
        <v>594</v>
      </c>
      <c r="C120" s="27"/>
      <c r="E120" s="27" t="s">
        <v>53</v>
      </c>
      <c r="F120" s="29">
        <v>15</v>
      </c>
      <c r="G120" s="29" t="s">
        <v>14</v>
      </c>
      <c r="H120" s="59" t="s">
        <v>595</v>
      </c>
      <c r="I120" s="55"/>
      <c r="J120" s="55"/>
    </row>
    <row r="121" spans="1:10">
      <c r="A121" s="15">
        <v>10</v>
      </c>
      <c r="B121" s="16" t="s">
        <v>142</v>
      </c>
      <c r="C121" s="16"/>
      <c r="E121" s="15" t="s">
        <v>32</v>
      </c>
      <c r="F121" s="15">
        <v>0</v>
      </c>
      <c r="G121" s="15"/>
      <c r="H121" s="16" t="s">
        <v>33</v>
      </c>
      <c r="I121" s="55"/>
      <c r="J121" s="55"/>
    </row>
  </sheetData>
  <autoFilter ref="A4:H92" xr:uid="{37E5467A-B753-41BE-BB1C-47DB83D84B17}"/>
  <mergeCells count="1">
    <mergeCell ref="B111:I111"/>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87DBD-2152-4F81-9F84-8D37F8DCCE33}">
  <dimension ref="A2:I62"/>
  <sheetViews>
    <sheetView workbookViewId="0">
      <selection activeCell="H14" sqref="H14"/>
    </sheetView>
  </sheetViews>
  <sheetFormatPr defaultRowHeight="14.4"/>
  <cols>
    <col min="2" max="2" width="57.5546875" style="72" customWidth="1"/>
    <col min="3" max="3" width="12.77734375" customWidth="1"/>
    <col min="4" max="4" width="9.88671875" bestFit="1" customWidth="1"/>
    <col min="5" max="5" width="5.44140625" customWidth="1"/>
    <col min="6" max="6" width="5.33203125" customWidth="1"/>
    <col min="7" max="7" width="100.6640625" style="72" customWidth="1"/>
  </cols>
  <sheetData>
    <row r="2" spans="1:9">
      <c r="A2" s="26"/>
      <c r="B2" s="45" t="s">
        <v>596</v>
      </c>
      <c r="C2" s="28"/>
      <c r="D2" s="28"/>
      <c r="E2" s="28"/>
      <c r="F2" s="28"/>
      <c r="G2" s="46"/>
      <c r="H2" s="55"/>
      <c r="I2" s="55"/>
    </row>
    <row r="3" spans="1:9">
      <c r="A3" s="28"/>
      <c r="B3" s="45"/>
      <c r="C3" s="28"/>
      <c r="D3" s="28"/>
      <c r="E3" s="28"/>
      <c r="F3" s="28"/>
      <c r="G3" s="46"/>
      <c r="H3" s="28"/>
      <c r="I3" s="28"/>
    </row>
    <row r="4" spans="1:9" ht="82.8">
      <c r="A4" s="23" t="s">
        <v>70</v>
      </c>
      <c r="B4" s="23" t="s">
        <v>71</v>
      </c>
      <c r="C4" s="23" t="s">
        <v>109</v>
      </c>
      <c r="D4" s="23" t="s">
        <v>72</v>
      </c>
      <c r="E4" s="23" t="s">
        <v>73</v>
      </c>
      <c r="F4" s="23" t="s">
        <v>427</v>
      </c>
      <c r="G4" s="23" t="s">
        <v>66</v>
      </c>
      <c r="H4" s="28"/>
      <c r="I4" s="28"/>
    </row>
    <row r="5" spans="1:9">
      <c r="A5" s="15">
        <v>1</v>
      </c>
      <c r="B5" s="16" t="s">
        <v>22</v>
      </c>
      <c r="C5" s="15"/>
      <c r="D5" s="15" t="s">
        <v>23</v>
      </c>
      <c r="E5" s="15">
        <v>9</v>
      </c>
      <c r="F5" s="15" t="s">
        <v>14</v>
      </c>
      <c r="G5" s="16" t="s">
        <v>428</v>
      </c>
      <c r="H5" s="55"/>
      <c r="I5" s="55"/>
    </row>
    <row r="6" spans="1:9">
      <c r="A6" s="15">
        <f t="shared" ref="A6:A31" si="0">A5+1</f>
        <v>2</v>
      </c>
      <c r="B6" s="16" t="s">
        <v>25</v>
      </c>
      <c r="C6" s="15"/>
      <c r="D6" s="15" t="s">
        <v>26</v>
      </c>
      <c r="E6" s="15">
        <v>3</v>
      </c>
      <c r="F6" s="15" t="s">
        <v>14</v>
      </c>
      <c r="G6" s="16" t="s">
        <v>597</v>
      </c>
      <c r="H6" s="55"/>
      <c r="I6" s="55"/>
    </row>
    <row r="7" spans="1:9">
      <c r="A7" s="15">
        <f t="shared" si="0"/>
        <v>3</v>
      </c>
      <c r="B7" s="16" t="s">
        <v>27</v>
      </c>
      <c r="C7" s="15"/>
      <c r="D7" s="15" t="s">
        <v>23</v>
      </c>
      <c r="E7" s="15">
        <v>9</v>
      </c>
      <c r="F7" s="15" t="s">
        <v>14</v>
      </c>
      <c r="G7" s="16" t="s">
        <v>80</v>
      </c>
      <c r="H7" s="55"/>
      <c r="I7" s="55"/>
    </row>
    <row r="8" spans="1:9">
      <c r="A8" s="15">
        <f t="shared" si="0"/>
        <v>4</v>
      </c>
      <c r="B8" s="16" t="s">
        <v>598</v>
      </c>
      <c r="C8" s="24">
        <v>391</v>
      </c>
      <c r="D8" s="15" t="s">
        <v>23</v>
      </c>
      <c r="E8" s="15">
        <v>9</v>
      </c>
      <c r="F8" s="15" t="s">
        <v>14</v>
      </c>
      <c r="G8" s="16" t="s">
        <v>599</v>
      </c>
      <c r="H8" s="58"/>
      <c r="I8" s="55"/>
    </row>
    <row r="9" spans="1:9">
      <c r="A9" s="15">
        <f t="shared" si="0"/>
        <v>5</v>
      </c>
      <c r="B9" s="16" t="s">
        <v>432</v>
      </c>
      <c r="C9" s="15"/>
      <c r="D9" s="15" t="s">
        <v>26</v>
      </c>
      <c r="E9" s="15">
        <v>1</v>
      </c>
      <c r="F9" s="15" t="s">
        <v>14</v>
      </c>
      <c r="G9" s="16" t="s">
        <v>433</v>
      </c>
      <c r="H9" s="55"/>
      <c r="I9" s="55"/>
    </row>
    <row r="10" spans="1:9" ht="41.4">
      <c r="A10" s="15">
        <f t="shared" si="0"/>
        <v>6</v>
      </c>
      <c r="B10" s="16" t="s">
        <v>600</v>
      </c>
      <c r="C10" s="24">
        <v>392</v>
      </c>
      <c r="D10" s="15" t="s">
        <v>26</v>
      </c>
      <c r="E10" s="15">
        <v>10</v>
      </c>
      <c r="F10" s="15" t="s">
        <v>14</v>
      </c>
      <c r="G10" s="16" t="s">
        <v>601</v>
      </c>
      <c r="H10" s="58"/>
      <c r="I10" s="55"/>
    </row>
    <row r="11" spans="1:9">
      <c r="A11" s="15">
        <f t="shared" si="0"/>
        <v>7</v>
      </c>
      <c r="B11" s="16" t="s">
        <v>602</v>
      </c>
      <c r="C11" s="24">
        <v>393</v>
      </c>
      <c r="D11" s="15" t="s">
        <v>26</v>
      </c>
      <c r="E11" s="15">
        <v>75</v>
      </c>
      <c r="F11" s="15" t="s">
        <v>14</v>
      </c>
      <c r="G11" s="16" t="s">
        <v>603</v>
      </c>
      <c r="H11" s="58"/>
      <c r="I11" s="55"/>
    </row>
    <row r="12" spans="1:9" ht="27.6">
      <c r="A12" s="15">
        <f t="shared" si="0"/>
        <v>8</v>
      </c>
      <c r="B12" s="16" t="s">
        <v>604</v>
      </c>
      <c r="C12" s="24">
        <v>394</v>
      </c>
      <c r="D12" s="15" t="s">
        <v>26</v>
      </c>
      <c r="E12" s="15">
        <v>1</v>
      </c>
      <c r="F12" s="15" t="s">
        <v>14</v>
      </c>
      <c r="G12" s="47" t="s">
        <v>605</v>
      </c>
      <c r="H12" s="58"/>
      <c r="I12" s="55"/>
    </row>
    <row r="13" spans="1:9" ht="138">
      <c r="A13" s="29">
        <f t="shared" si="0"/>
        <v>9</v>
      </c>
      <c r="B13" s="27" t="s">
        <v>606</v>
      </c>
      <c r="C13" s="60">
        <v>395</v>
      </c>
      <c r="D13" s="61" t="s">
        <v>26</v>
      </c>
      <c r="E13" s="61">
        <v>1</v>
      </c>
      <c r="F13" s="61" t="s">
        <v>14</v>
      </c>
      <c r="G13" s="62" t="s">
        <v>607</v>
      </c>
      <c r="H13" s="55"/>
      <c r="I13" s="55"/>
    </row>
    <row r="14" spans="1:9" ht="27.6">
      <c r="A14" s="15">
        <f t="shared" si="0"/>
        <v>10</v>
      </c>
      <c r="B14" s="63" t="s">
        <v>608</v>
      </c>
      <c r="C14" s="24">
        <v>396</v>
      </c>
      <c r="D14" s="15" t="s">
        <v>53</v>
      </c>
      <c r="E14" s="15">
        <v>15</v>
      </c>
      <c r="F14" s="15" t="s">
        <v>14</v>
      </c>
      <c r="G14" s="16" t="s">
        <v>609</v>
      </c>
      <c r="H14" s="55"/>
      <c r="I14" s="55"/>
    </row>
    <row r="15" spans="1:9" ht="27.6">
      <c r="A15" s="15">
        <f t="shared" si="0"/>
        <v>11</v>
      </c>
      <c r="B15" s="16" t="s">
        <v>610</v>
      </c>
      <c r="C15" s="24"/>
      <c r="D15" s="15" t="s">
        <v>23</v>
      </c>
      <c r="E15" s="15">
        <v>9</v>
      </c>
      <c r="F15" s="15" t="s">
        <v>14</v>
      </c>
      <c r="G15" s="16" t="s">
        <v>611</v>
      </c>
      <c r="H15" s="55"/>
      <c r="I15" s="55"/>
    </row>
    <row r="16" spans="1:9" ht="27.6">
      <c r="A16" s="15">
        <f t="shared" si="0"/>
        <v>12</v>
      </c>
      <c r="B16" s="16" t="s">
        <v>612</v>
      </c>
      <c r="C16" s="24">
        <v>399</v>
      </c>
      <c r="D16" s="15" t="s">
        <v>53</v>
      </c>
      <c r="E16" s="15">
        <v>15</v>
      </c>
      <c r="F16" s="15" t="s">
        <v>14</v>
      </c>
      <c r="G16" s="16" t="s">
        <v>613</v>
      </c>
      <c r="H16" s="55"/>
      <c r="I16" s="55"/>
    </row>
    <row r="17" spans="1:9">
      <c r="A17" s="15">
        <f t="shared" si="0"/>
        <v>13</v>
      </c>
      <c r="B17" s="64" t="s">
        <v>614</v>
      </c>
      <c r="C17" s="24">
        <v>400</v>
      </c>
      <c r="D17" s="15" t="s">
        <v>53</v>
      </c>
      <c r="E17" s="15">
        <v>15</v>
      </c>
      <c r="F17" s="15" t="s">
        <v>14</v>
      </c>
      <c r="G17" s="16" t="s">
        <v>615</v>
      </c>
      <c r="H17" s="55"/>
      <c r="I17" s="55"/>
    </row>
    <row r="18" spans="1:9" ht="27.6">
      <c r="A18" s="15">
        <f t="shared" si="0"/>
        <v>14</v>
      </c>
      <c r="B18" s="64" t="s">
        <v>616</v>
      </c>
      <c r="C18" s="28">
        <v>401</v>
      </c>
      <c r="D18" s="15" t="s">
        <v>53</v>
      </c>
      <c r="E18" s="15">
        <v>15</v>
      </c>
      <c r="F18" s="15" t="s">
        <v>14</v>
      </c>
      <c r="G18" s="16" t="s">
        <v>609</v>
      </c>
      <c r="H18" s="55"/>
      <c r="I18" s="55"/>
    </row>
    <row r="19" spans="1:9">
      <c r="A19" s="15">
        <f t="shared" si="0"/>
        <v>15</v>
      </c>
      <c r="B19" s="64" t="s">
        <v>617</v>
      </c>
      <c r="C19" s="24">
        <v>402</v>
      </c>
      <c r="D19" s="15" t="s">
        <v>53</v>
      </c>
      <c r="E19" s="15">
        <v>15</v>
      </c>
      <c r="F19" s="15" t="s">
        <v>14</v>
      </c>
      <c r="G19" s="16" t="s">
        <v>618</v>
      </c>
      <c r="H19" s="55"/>
      <c r="I19" s="55"/>
    </row>
    <row r="20" spans="1:9" ht="27.6">
      <c r="A20" s="15">
        <f t="shared" si="0"/>
        <v>16</v>
      </c>
      <c r="B20" s="16" t="s">
        <v>459</v>
      </c>
      <c r="C20" s="24"/>
      <c r="D20" s="15" t="s">
        <v>32</v>
      </c>
      <c r="E20" s="15">
        <v>15</v>
      </c>
      <c r="F20" s="15" t="s">
        <v>14</v>
      </c>
      <c r="G20" s="16" t="s">
        <v>33</v>
      </c>
      <c r="H20" s="55"/>
      <c r="I20" s="55"/>
    </row>
    <row r="21" spans="1:9" ht="27.6">
      <c r="A21" s="15">
        <f t="shared" si="0"/>
        <v>17</v>
      </c>
      <c r="B21" s="46" t="s">
        <v>619</v>
      </c>
      <c r="C21" s="24">
        <v>409</v>
      </c>
      <c r="D21" s="15" t="s">
        <v>26</v>
      </c>
      <c r="E21" s="15">
        <v>15</v>
      </c>
      <c r="F21" s="15" t="s">
        <v>14</v>
      </c>
      <c r="G21" s="16" t="s">
        <v>620</v>
      </c>
      <c r="H21" s="55"/>
      <c r="I21" s="55"/>
    </row>
    <row r="22" spans="1:9" ht="27.6">
      <c r="A22" s="15">
        <f t="shared" si="0"/>
        <v>18</v>
      </c>
      <c r="B22" s="16" t="s">
        <v>621</v>
      </c>
      <c r="C22" s="24"/>
      <c r="D22" s="15" t="s">
        <v>53</v>
      </c>
      <c r="E22" s="15">
        <v>15</v>
      </c>
      <c r="F22" s="15" t="s">
        <v>14</v>
      </c>
      <c r="G22" s="16" t="s">
        <v>622</v>
      </c>
      <c r="H22" s="55"/>
      <c r="I22" s="55"/>
    </row>
    <row r="23" spans="1:9" ht="41.4">
      <c r="A23" s="15">
        <f>A22+1</f>
        <v>19</v>
      </c>
      <c r="B23" s="16" t="s">
        <v>623</v>
      </c>
      <c r="C23" s="24">
        <v>426</v>
      </c>
      <c r="D23" s="15" t="s">
        <v>53</v>
      </c>
      <c r="E23" s="15">
        <v>15</v>
      </c>
      <c r="F23" s="15" t="s">
        <v>14</v>
      </c>
      <c r="G23" s="16" t="s">
        <v>624</v>
      </c>
      <c r="H23" s="55"/>
      <c r="I23" s="55"/>
    </row>
    <row r="24" spans="1:9" ht="27.6">
      <c r="A24" s="15">
        <f t="shared" si="0"/>
        <v>20</v>
      </c>
      <c r="B24" s="64" t="s">
        <v>625</v>
      </c>
      <c r="C24" s="24">
        <v>427</v>
      </c>
      <c r="D24" s="15" t="s">
        <v>53</v>
      </c>
      <c r="E24" s="15">
        <v>15</v>
      </c>
      <c r="F24" s="15" t="s">
        <v>14</v>
      </c>
      <c r="G24" s="16" t="s">
        <v>626</v>
      </c>
      <c r="H24" s="55"/>
      <c r="I24" s="55"/>
    </row>
    <row r="25" spans="1:9">
      <c r="A25" s="15">
        <f t="shared" si="0"/>
        <v>21</v>
      </c>
      <c r="B25" s="64" t="s">
        <v>627</v>
      </c>
      <c r="C25" s="24">
        <v>428</v>
      </c>
      <c r="D25" s="15" t="s">
        <v>53</v>
      </c>
      <c r="E25" s="15">
        <v>15</v>
      </c>
      <c r="F25" s="15" t="s">
        <v>14</v>
      </c>
      <c r="G25" s="16" t="s">
        <v>628</v>
      </c>
      <c r="H25" s="55"/>
      <c r="I25" s="55"/>
    </row>
    <row r="26" spans="1:9">
      <c r="A26" s="15">
        <f t="shared" si="0"/>
        <v>22</v>
      </c>
      <c r="B26" s="64" t="s">
        <v>550</v>
      </c>
      <c r="C26" s="24">
        <v>429</v>
      </c>
      <c r="D26" s="15" t="s">
        <v>53</v>
      </c>
      <c r="E26" s="15">
        <v>15</v>
      </c>
      <c r="F26" s="15" t="s">
        <v>14</v>
      </c>
      <c r="G26" s="16" t="s">
        <v>609</v>
      </c>
      <c r="H26" s="55"/>
      <c r="I26" s="55"/>
    </row>
    <row r="27" spans="1:9">
      <c r="A27" s="15">
        <f t="shared" si="0"/>
        <v>23</v>
      </c>
      <c r="B27" s="64" t="s">
        <v>629</v>
      </c>
      <c r="C27" s="24">
        <v>430</v>
      </c>
      <c r="D27" s="15" t="s">
        <v>53</v>
      </c>
      <c r="E27" s="15">
        <v>15</v>
      </c>
      <c r="F27" s="15" t="s">
        <v>14</v>
      </c>
      <c r="G27" s="16" t="s">
        <v>630</v>
      </c>
      <c r="H27" s="55"/>
      <c r="I27" s="55"/>
    </row>
    <row r="28" spans="1:9">
      <c r="A28" s="15">
        <f t="shared" si="0"/>
        <v>24</v>
      </c>
      <c r="B28" s="64" t="s">
        <v>631</v>
      </c>
      <c r="C28" s="24">
        <v>431</v>
      </c>
      <c r="D28" s="15" t="s">
        <v>53</v>
      </c>
      <c r="E28" s="15">
        <v>15</v>
      </c>
      <c r="F28" s="15" t="s">
        <v>14</v>
      </c>
      <c r="G28" s="16" t="s">
        <v>630</v>
      </c>
      <c r="H28" s="55"/>
      <c r="I28" s="55"/>
    </row>
    <row r="29" spans="1:9">
      <c r="A29" s="15">
        <f t="shared" si="0"/>
        <v>25</v>
      </c>
      <c r="B29" s="64" t="s">
        <v>632</v>
      </c>
      <c r="C29" s="24">
        <v>432</v>
      </c>
      <c r="D29" s="15" t="s">
        <v>53</v>
      </c>
      <c r="E29" s="15">
        <v>15</v>
      </c>
      <c r="F29" s="15" t="s">
        <v>14</v>
      </c>
      <c r="G29" s="16" t="s">
        <v>633</v>
      </c>
      <c r="H29" s="55"/>
      <c r="I29" s="55"/>
    </row>
    <row r="30" spans="1:9">
      <c r="A30" s="15">
        <f t="shared" si="0"/>
        <v>26</v>
      </c>
      <c r="B30" s="64" t="s">
        <v>634</v>
      </c>
      <c r="C30" s="24">
        <v>433</v>
      </c>
      <c r="D30" s="15" t="s">
        <v>53</v>
      </c>
      <c r="E30" s="15">
        <v>15</v>
      </c>
      <c r="F30" s="15" t="s">
        <v>14</v>
      </c>
      <c r="G30" s="16" t="s">
        <v>635</v>
      </c>
      <c r="H30" s="55"/>
      <c r="I30" s="55"/>
    </row>
    <row r="31" spans="1:9">
      <c r="A31" s="15">
        <f t="shared" si="0"/>
        <v>27</v>
      </c>
      <c r="B31" s="64" t="s">
        <v>636</v>
      </c>
      <c r="C31" s="24">
        <v>434</v>
      </c>
      <c r="D31" s="15" t="s">
        <v>53</v>
      </c>
      <c r="E31" s="15">
        <v>15</v>
      </c>
      <c r="F31" s="15" t="s">
        <v>14</v>
      </c>
      <c r="G31" s="16" t="s">
        <v>609</v>
      </c>
      <c r="H31" s="55"/>
      <c r="I31" s="55"/>
    </row>
    <row r="32" spans="1:9">
      <c r="A32" s="15">
        <v>28</v>
      </c>
      <c r="B32" s="16" t="s">
        <v>142</v>
      </c>
      <c r="C32" s="15"/>
      <c r="D32" s="15" t="s">
        <v>32</v>
      </c>
      <c r="E32" s="15">
        <v>0</v>
      </c>
      <c r="F32" s="15"/>
      <c r="G32" s="16" t="s">
        <v>33</v>
      </c>
      <c r="H32" s="55"/>
      <c r="I32" s="55"/>
    </row>
    <row r="33" spans="1:9">
      <c r="A33" s="55"/>
      <c r="B33" s="65"/>
      <c r="C33" s="55"/>
      <c r="D33" s="55"/>
      <c r="E33" s="55"/>
      <c r="F33" s="55"/>
      <c r="G33" s="65"/>
      <c r="H33" s="55"/>
      <c r="I33" s="55"/>
    </row>
    <row r="34" spans="1:9" ht="41.4" customHeight="1">
      <c r="A34" s="28" t="s">
        <v>565</v>
      </c>
      <c r="B34" s="45" t="s">
        <v>637</v>
      </c>
      <c r="C34" s="26"/>
      <c r="D34" s="26"/>
      <c r="E34" s="26"/>
      <c r="F34" s="26"/>
      <c r="G34" s="46"/>
      <c r="H34" s="55"/>
      <c r="I34" s="55"/>
    </row>
    <row r="35" spans="1:9" ht="27.6">
      <c r="A35" s="26"/>
      <c r="B35" s="45" t="s">
        <v>638</v>
      </c>
      <c r="C35" s="26"/>
      <c r="D35" s="26"/>
      <c r="E35" s="26"/>
      <c r="F35" s="26"/>
      <c r="G35" s="46"/>
      <c r="H35" s="55"/>
      <c r="I35" s="55"/>
    </row>
    <row r="36" spans="1:9" ht="27.6">
      <c r="A36" s="28" t="s">
        <v>568</v>
      </c>
      <c r="B36" s="45" t="s">
        <v>569</v>
      </c>
      <c r="C36" s="28"/>
      <c r="D36" s="28"/>
      <c r="E36" s="28"/>
      <c r="F36" s="28"/>
      <c r="G36" s="46"/>
      <c r="H36" s="55"/>
      <c r="I36" s="55"/>
    </row>
    <row r="37" spans="1:9" ht="41.4">
      <c r="A37" s="28"/>
      <c r="B37" s="45" t="s">
        <v>639</v>
      </c>
      <c r="C37" s="28"/>
      <c r="D37" s="28"/>
      <c r="E37" s="28"/>
      <c r="F37" s="28"/>
      <c r="G37" s="46"/>
      <c r="H37" s="55"/>
      <c r="I37" s="55"/>
    </row>
    <row r="38" spans="1:9" ht="41.4">
      <c r="A38" s="28"/>
      <c r="B38" s="45" t="s">
        <v>640</v>
      </c>
      <c r="C38" s="28"/>
      <c r="D38" s="28"/>
      <c r="E38" s="28"/>
      <c r="F38" s="28"/>
      <c r="G38" s="46"/>
      <c r="H38" s="55"/>
      <c r="I38" s="55"/>
    </row>
    <row r="39" spans="1:9">
      <c r="A39" s="15">
        <v>1</v>
      </c>
      <c r="B39" s="16" t="s">
        <v>22</v>
      </c>
      <c r="C39" s="15"/>
      <c r="D39" s="15" t="s">
        <v>23</v>
      </c>
      <c r="E39" s="15">
        <v>9</v>
      </c>
      <c r="F39" s="15" t="s">
        <v>14</v>
      </c>
      <c r="G39" s="16" t="s">
        <v>79</v>
      </c>
      <c r="H39" s="55"/>
      <c r="I39" s="55"/>
    </row>
    <row r="40" spans="1:9">
      <c r="A40" s="15">
        <f t="shared" ref="A40:A45" si="1">A39+1</f>
        <v>2</v>
      </c>
      <c r="B40" s="16" t="s">
        <v>25</v>
      </c>
      <c r="C40" s="15"/>
      <c r="D40" s="15" t="s">
        <v>26</v>
      </c>
      <c r="E40" s="15">
        <v>3</v>
      </c>
      <c r="F40" s="15" t="s">
        <v>14</v>
      </c>
      <c r="G40" s="16" t="s">
        <v>641</v>
      </c>
      <c r="H40" s="55"/>
      <c r="I40" s="55"/>
    </row>
    <row r="41" spans="1:9" ht="27.6">
      <c r="A41" s="15">
        <f t="shared" si="1"/>
        <v>3</v>
      </c>
      <c r="B41" s="16" t="s">
        <v>27</v>
      </c>
      <c r="C41" s="15"/>
      <c r="D41" s="15" t="s">
        <v>23</v>
      </c>
      <c r="E41" s="15">
        <v>9</v>
      </c>
      <c r="F41" s="15" t="s">
        <v>14</v>
      </c>
      <c r="G41" s="16" t="s">
        <v>642</v>
      </c>
      <c r="H41" s="55"/>
      <c r="I41" s="55"/>
    </row>
    <row r="42" spans="1:9" ht="27.6">
      <c r="A42" s="15">
        <f t="shared" si="1"/>
        <v>4</v>
      </c>
      <c r="B42" s="16" t="s">
        <v>643</v>
      </c>
      <c r="C42" s="15"/>
      <c r="D42" s="15" t="s">
        <v>23</v>
      </c>
      <c r="E42" s="15">
        <v>9</v>
      </c>
      <c r="F42" s="15" t="s">
        <v>14</v>
      </c>
      <c r="G42" s="16" t="s">
        <v>644</v>
      </c>
      <c r="H42" s="55"/>
      <c r="I42" s="55"/>
    </row>
    <row r="43" spans="1:9">
      <c r="A43" s="15">
        <f t="shared" si="1"/>
        <v>5</v>
      </c>
      <c r="B43" s="16" t="s">
        <v>645</v>
      </c>
      <c r="C43" s="15"/>
      <c r="D43" s="15" t="s">
        <v>23</v>
      </c>
      <c r="E43" s="15">
        <v>9</v>
      </c>
      <c r="F43" s="15" t="s">
        <v>14</v>
      </c>
      <c r="G43" s="16" t="s">
        <v>431</v>
      </c>
      <c r="H43" s="55"/>
      <c r="I43" s="55"/>
    </row>
    <row r="44" spans="1:9">
      <c r="A44" s="15">
        <f t="shared" si="1"/>
        <v>6</v>
      </c>
      <c r="B44" s="16" t="s">
        <v>577</v>
      </c>
      <c r="C44" s="15"/>
      <c r="D44" s="15" t="s">
        <v>26</v>
      </c>
      <c r="E44" s="15">
        <v>15</v>
      </c>
      <c r="F44" s="15" t="s">
        <v>14</v>
      </c>
      <c r="G44" s="16" t="s">
        <v>646</v>
      </c>
      <c r="H44" s="55"/>
      <c r="I44" s="55"/>
    </row>
    <row r="45" spans="1:9" ht="66.599999999999994">
      <c r="A45" s="29">
        <f t="shared" si="1"/>
        <v>7</v>
      </c>
      <c r="B45" s="27" t="s">
        <v>579</v>
      </c>
      <c r="C45" s="29"/>
      <c r="D45" s="29" t="s">
        <v>53</v>
      </c>
      <c r="E45" s="29">
        <v>15</v>
      </c>
      <c r="F45" s="29" t="s">
        <v>14</v>
      </c>
      <c r="G45" s="66" t="s">
        <v>647</v>
      </c>
      <c r="H45" s="55"/>
      <c r="I45" s="55"/>
    </row>
    <row r="46" spans="1:9">
      <c r="A46" s="15">
        <v>8</v>
      </c>
      <c r="B46" s="16" t="s">
        <v>142</v>
      </c>
      <c r="C46" s="15"/>
      <c r="D46" s="15" t="s">
        <v>32</v>
      </c>
      <c r="E46" s="15">
        <v>0</v>
      </c>
      <c r="F46" s="15"/>
      <c r="G46" s="16" t="s">
        <v>33</v>
      </c>
      <c r="H46" s="55"/>
      <c r="I46" s="55"/>
    </row>
    <row r="47" spans="1:9">
      <c r="A47" s="26"/>
      <c r="B47" s="46"/>
      <c r="C47" s="57"/>
      <c r="D47" s="57"/>
      <c r="E47" s="57"/>
      <c r="F47" s="26"/>
      <c r="G47" s="46"/>
      <c r="H47" s="55"/>
      <c r="I47" s="55"/>
    </row>
    <row r="48" spans="1:9">
      <c r="A48" s="28" t="s">
        <v>568</v>
      </c>
      <c r="B48" s="46"/>
      <c r="C48" s="28"/>
      <c r="D48" s="28"/>
      <c r="E48" s="28"/>
      <c r="F48" s="28"/>
      <c r="G48" s="46"/>
      <c r="H48" s="55"/>
      <c r="I48" s="55"/>
    </row>
    <row r="49" spans="1:9" ht="27.6">
      <c r="A49" s="55"/>
      <c r="B49" s="45" t="s">
        <v>582</v>
      </c>
      <c r="C49" s="28"/>
      <c r="D49" s="28"/>
      <c r="E49" s="28"/>
      <c r="F49" s="28"/>
      <c r="G49" s="46"/>
      <c r="H49" s="55"/>
      <c r="I49" s="55"/>
    </row>
    <row r="50" spans="1:9" ht="55.2">
      <c r="A50" s="28"/>
      <c r="B50" s="45" t="s">
        <v>648</v>
      </c>
      <c r="C50" s="26"/>
      <c r="D50" s="26"/>
      <c r="E50" s="26"/>
      <c r="F50" s="26"/>
      <c r="G50" s="67"/>
      <c r="H50" s="26"/>
      <c r="I50" s="26"/>
    </row>
    <row r="51" spans="1:9" ht="55.2">
      <c r="A51" s="28"/>
      <c r="B51" s="68" t="s">
        <v>649</v>
      </c>
      <c r="C51" s="58"/>
      <c r="D51" s="58"/>
      <c r="E51" s="58"/>
      <c r="F51" s="58"/>
      <c r="G51" s="67"/>
      <c r="H51" s="55"/>
      <c r="I51" s="55"/>
    </row>
    <row r="52" spans="1:9">
      <c r="A52" s="15">
        <v>1</v>
      </c>
      <c r="B52" s="16" t="s">
        <v>22</v>
      </c>
      <c r="C52" s="15"/>
      <c r="D52" s="15" t="s">
        <v>23</v>
      </c>
      <c r="E52" s="15">
        <v>9</v>
      </c>
      <c r="F52" s="15" t="s">
        <v>14</v>
      </c>
      <c r="G52" s="16" t="s">
        <v>79</v>
      </c>
      <c r="H52" s="55"/>
      <c r="I52" s="55"/>
    </row>
    <row r="53" spans="1:9">
      <c r="A53" s="15">
        <f>A52+1</f>
        <v>2</v>
      </c>
      <c r="B53" s="16" t="s">
        <v>25</v>
      </c>
      <c r="C53" s="15"/>
      <c r="D53" s="15" t="s">
        <v>26</v>
      </c>
      <c r="E53" s="15">
        <v>3</v>
      </c>
      <c r="F53" s="15" t="s">
        <v>14</v>
      </c>
      <c r="G53" s="16" t="s">
        <v>650</v>
      </c>
      <c r="H53" s="55"/>
      <c r="I53" s="55"/>
    </row>
    <row r="54" spans="1:9" ht="27.6">
      <c r="A54" s="15">
        <f>A53+1</f>
        <v>3</v>
      </c>
      <c r="B54" s="16" t="s">
        <v>27</v>
      </c>
      <c r="C54" s="15"/>
      <c r="D54" s="15" t="s">
        <v>23</v>
      </c>
      <c r="E54" s="15">
        <v>9</v>
      </c>
      <c r="F54" s="15" t="s">
        <v>14</v>
      </c>
      <c r="G54" s="16" t="s">
        <v>642</v>
      </c>
      <c r="H54" s="55"/>
      <c r="I54" s="55"/>
    </row>
    <row r="55" spans="1:9" ht="27.6">
      <c r="A55" s="15">
        <f>A54+1</f>
        <v>4</v>
      </c>
      <c r="B55" s="16" t="s">
        <v>643</v>
      </c>
      <c r="C55" s="15"/>
      <c r="D55" s="15" t="s">
        <v>23</v>
      </c>
      <c r="E55" s="15">
        <v>9</v>
      </c>
      <c r="F55" s="15" t="s">
        <v>14</v>
      </c>
      <c r="G55" s="16" t="s">
        <v>644</v>
      </c>
      <c r="H55" s="55"/>
      <c r="I55" s="55"/>
    </row>
    <row r="56" spans="1:9">
      <c r="A56" s="15">
        <f>A55+1</f>
        <v>5</v>
      </c>
      <c r="B56" s="16" t="s">
        <v>651</v>
      </c>
      <c r="C56" s="15"/>
      <c r="D56" s="15" t="s">
        <v>23</v>
      </c>
      <c r="E56" s="15">
        <v>9</v>
      </c>
      <c r="F56" s="15" t="s">
        <v>14</v>
      </c>
      <c r="G56" s="16" t="s">
        <v>431</v>
      </c>
      <c r="H56" s="55"/>
      <c r="I56" s="55"/>
    </row>
    <row r="57" spans="1:9" ht="183.6">
      <c r="A57" s="29">
        <f>A56+1</f>
        <v>6</v>
      </c>
      <c r="B57" s="27" t="s">
        <v>588</v>
      </c>
      <c r="C57" s="29"/>
      <c r="D57" s="29" t="s">
        <v>26</v>
      </c>
      <c r="E57" s="29">
        <v>15</v>
      </c>
      <c r="F57" s="29" t="s">
        <v>14</v>
      </c>
      <c r="G57" s="69" t="s">
        <v>652</v>
      </c>
      <c r="H57" s="70"/>
      <c r="I57" s="55"/>
    </row>
    <row r="58" spans="1:9" ht="214.2">
      <c r="A58" s="29">
        <v>7</v>
      </c>
      <c r="B58" s="27" t="s">
        <v>592</v>
      </c>
      <c r="C58" s="29"/>
      <c r="D58" s="29" t="s">
        <v>53</v>
      </c>
      <c r="E58" s="29">
        <v>15</v>
      </c>
      <c r="F58" s="29" t="s">
        <v>14</v>
      </c>
      <c r="G58" s="59" t="s">
        <v>653</v>
      </c>
      <c r="H58" s="71"/>
      <c r="I58" s="55"/>
    </row>
    <row r="59" spans="1:9" ht="173.4">
      <c r="A59" s="29">
        <v>8</v>
      </c>
      <c r="B59" s="27" t="s">
        <v>594</v>
      </c>
      <c r="C59" s="29"/>
      <c r="D59" s="29" t="s">
        <v>53</v>
      </c>
      <c r="E59" s="29">
        <v>15</v>
      </c>
      <c r="F59" s="29" t="s">
        <v>14</v>
      </c>
      <c r="G59" s="59" t="s">
        <v>654</v>
      </c>
      <c r="H59" s="55"/>
      <c r="I59" s="55"/>
    </row>
    <row r="60" spans="1:9" ht="306">
      <c r="A60" s="29">
        <v>9</v>
      </c>
      <c r="B60" s="27" t="s">
        <v>590</v>
      </c>
      <c r="C60" s="29"/>
      <c r="D60" s="29" t="s">
        <v>53</v>
      </c>
      <c r="E60" s="29">
        <v>15</v>
      </c>
      <c r="F60" s="29" t="s">
        <v>14</v>
      </c>
      <c r="G60" s="59" t="s">
        <v>655</v>
      </c>
      <c r="H60" s="55"/>
      <c r="I60" s="55"/>
    </row>
    <row r="61" spans="1:9">
      <c r="A61" s="15">
        <v>10</v>
      </c>
      <c r="B61" s="16" t="s">
        <v>142</v>
      </c>
      <c r="C61" s="15"/>
      <c r="D61" s="15" t="s">
        <v>32</v>
      </c>
      <c r="E61" s="15">
        <v>0</v>
      </c>
      <c r="F61" s="15"/>
      <c r="G61" s="16" t="s">
        <v>33</v>
      </c>
      <c r="H61" s="55"/>
      <c r="I61" s="55"/>
    </row>
    <row r="62" spans="1:9">
      <c r="A62" s="55"/>
      <c r="B62" s="65"/>
      <c r="C62" s="55"/>
      <c r="D62" s="55"/>
      <c r="E62" s="55"/>
      <c r="F62" s="55"/>
      <c r="G62" s="65"/>
      <c r="H62" s="55"/>
      <c r="I62" s="55"/>
    </row>
  </sheetData>
  <dataValidations count="1">
    <dataValidation allowBlank="1" showErrorMessage="1" sqref="B16:B20 B24:B31" xr:uid="{34A95235-851A-47A3-8752-9BCA247D676E}"/>
  </dataValidations>
  <pageMargins left="0.7" right="0.7" top="0.75" bottom="0.75" header="0.3" footer="0.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E18C9A-C9A2-4C9B-A329-173668B125A0}">
  <dimension ref="B3:E25"/>
  <sheetViews>
    <sheetView topLeftCell="A4" workbookViewId="0">
      <selection activeCell="H14" sqref="H14"/>
    </sheetView>
  </sheetViews>
  <sheetFormatPr defaultRowHeight="14.4"/>
  <cols>
    <col min="2" max="2" width="42.88671875" customWidth="1"/>
    <col min="3" max="3" width="22.88671875" customWidth="1"/>
    <col min="4" max="4" width="41.5546875" customWidth="1"/>
    <col min="5" max="5" width="17.5546875" customWidth="1"/>
  </cols>
  <sheetData>
    <row r="3" spans="2:5" ht="18.75" customHeight="1">
      <c r="B3" s="73" t="s">
        <v>656</v>
      </c>
      <c r="C3" s="73" t="s">
        <v>657</v>
      </c>
      <c r="D3" s="73" t="s">
        <v>658</v>
      </c>
      <c r="E3" s="73" t="s">
        <v>659</v>
      </c>
    </row>
    <row r="4" spans="2:5">
      <c r="B4" s="74" t="s">
        <v>660</v>
      </c>
      <c r="C4" s="75" t="s">
        <v>661</v>
      </c>
      <c r="D4" s="76" t="s">
        <v>662</v>
      </c>
      <c r="E4" s="77" t="s">
        <v>663</v>
      </c>
    </row>
    <row r="5" spans="2:5">
      <c r="B5" s="74" t="s">
        <v>664</v>
      </c>
      <c r="C5" s="75" t="s">
        <v>661</v>
      </c>
      <c r="D5" s="78" t="s">
        <v>665</v>
      </c>
      <c r="E5" s="77" t="s">
        <v>666</v>
      </c>
    </row>
    <row r="6" spans="2:5" ht="13.5" customHeight="1">
      <c r="B6" s="74" t="s">
        <v>667</v>
      </c>
      <c r="C6" s="75" t="s">
        <v>661</v>
      </c>
      <c r="D6" s="78" t="s">
        <v>668</v>
      </c>
      <c r="E6" s="77" t="s">
        <v>666</v>
      </c>
    </row>
    <row r="7" spans="2:5">
      <c r="B7" s="74" t="s">
        <v>669</v>
      </c>
      <c r="C7" s="75" t="s">
        <v>661</v>
      </c>
      <c r="D7" s="78" t="s">
        <v>670</v>
      </c>
      <c r="E7" s="77" t="s">
        <v>663</v>
      </c>
    </row>
    <row r="8" spans="2:5">
      <c r="B8" s="74" t="s">
        <v>671</v>
      </c>
      <c r="C8" s="75" t="s">
        <v>661</v>
      </c>
      <c r="D8" s="75" t="s">
        <v>672</v>
      </c>
      <c r="E8" s="77" t="s">
        <v>673</v>
      </c>
    </row>
    <row r="9" spans="2:5">
      <c r="B9" s="74" t="s">
        <v>674</v>
      </c>
      <c r="C9" s="75" t="s">
        <v>661</v>
      </c>
      <c r="D9" s="75" t="s">
        <v>675</v>
      </c>
      <c r="E9" s="77" t="s">
        <v>673</v>
      </c>
    </row>
    <row r="10" spans="2:5" ht="15.6">
      <c r="B10" s="74" t="s">
        <v>676</v>
      </c>
      <c r="C10" s="79" t="s">
        <v>677</v>
      </c>
      <c r="D10" s="75" t="s">
        <v>678</v>
      </c>
      <c r="E10" s="77" t="s">
        <v>663</v>
      </c>
    </row>
    <row r="11" spans="2:5" ht="15.6">
      <c r="B11" s="74" t="s">
        <v>679</v>
      </c>
      <c r="C11" s="79" t="s">
        <v>677</v>
      </c>
      <c r="D11" s="75" t="s">
        <v>680</v>
      </c>
      <c r="E11" s="77" t="s">
        <v>663</v>
      </c>
    </row>
    <row r="12" spans="2:5" ht="15.6">
      <c r="B12" s="74" t="s">
        <v>681</v>
      </c>
      <c r="C12" s="79" t="s">
        <v>677</v>
      </c>
      <c r="D12" s="75" t="s">
        <v>682</v>
      </c>
      <c r="E12" s="77" t="s">
        <v>663</v>
      </c>
    </row>
    <row r="13" spans="2:5" ht="15.6">
      <c r="B13" s="74" t="s">
        <v>683</v>
      </c>
      <c r="C13" s="79" t="s">
        <v>677</v>
      </c>
      <c r="D13" s="75" t="s">
        <v>684</v>
      </c>
      <c r="E13" s="77" t="s">
        <v>663</v>
      </c>
    </row>
    <row r="14" spans="2:5" ht="15.6">
      <c r="B14" s="74" t="s">
        <v>685</v>
      </c>
      <c r="C14" s="79" t="s">
        <v>677</v>
      </c>
      <c r="D14" s="75" t="s">
        <v>686</v>
      </c>
      <c r="E14" s="77" t="s">
        <v>663</v>
      </c>
    </row>
    <row r="15" spans="2:5" ht="24">
      <c r="B15" s="74" t="s">
        <v>262</v>
      </c>
      <c r="C15" s="79" t="s">
        <v>677</v>
      </c>
      <c r="D15" s="75" t="s">
        <v>684</v>
      </c>
      <c r="E15" s="77" t="s">
        <v>663</v>
      </c>
    </row>
    <row r="16" spans="2:5" ht="15.6">
      <c r="B16" s="74" t="s">
        <v>687</v>
      </c>
      <c r="C16" s="79" t="s">
        <v>677</v>
      </c>
      <c r="D16" s="75" t="s">
        <v>688</v>
      </c>
      <c r="E16" s="77" t="s">
        <v>663</v>
      </c>
    </row>
    <row r="17" spans="2:5" ht="15.6">
      <c r="B17" s="74" t="s">
        <v>689</v>
      </c>
      <c r="C17" s="79" t="s">
        <v>677</v>
      </c>
      <c r="D17" s="75" t="s">
        <v>690</v>
      </c>
      <c r="E17" s="77" t="s">
        <v>663</v>
      </c>
    </row>
    <row r="18" spans="2:5" ht="15.6">
      <c r="B18" s="74" t="s">
        <v>691</v>
      </c>
      <c r="C18" s="79" t="s">
        <v>677</v>
      </c>
      <c r="D18" s="75" t="s">
        <v>692</v>
      </c>
      <c r="E18" s="77" t="s">
        <v>663</v>
      </c>
    </row>
    <row r="19" spans="2:5" ht="15.6">
      <c r="B19" s="74" t="s">
        <v>693</v>
      </c>
      <c r="C19" s="79" t="s">
        <v>677</v>
      </c>
      <c r="D19" s="75" t="s">
        <v>694</v>
      </c>
      <c r="E19" s="77" t="s">
        <v>663</v>
      </c>
    </row>
    <row r="20" spans="2:5" ht="15.6">
      <c r="B20" s="74" t="s">
        <v>695</v>
      </c>
      <c r="C20" s="79" t="s">
        <v>677</v>
      </c>
      <c r="D20" s="75" t="s">
        <v>696</v>
      </c>
      <c r="E20" s="77" t="s">
        <v>663</v>
      </c>
    </row>
    <row r="21" spans="2:5" ht="15.6">
      <c r="B21" s="74" t="s">
        <v>697</v>
      </c>
      <c r="C21" s="79" t="s">
        <v>677</v>
      </c>
      <c r="D21" s="75" t="s">
        <v>698</v>
      </c>
      <c r="E21" s="77" t="s">
        <v>663</v>
      </c>
    </row>
    <row r="22" spans="2:5" ht="15.6">
      <c r="B22" s="74" t="s">
        <v>699</v>
      </c>
      <c r="C22" s="79" t="s">
        <v>677</v>
      </c>
      <c r="D22" s="75" t="s">
        <v>700</v>
      </c>
      <c r="E22" s="77" t="s">
        <v>663</v>
      </c>
    </row>
    <row r="23" spans="2:5" ht="15.6">
      <c r="B23" s="74" t="s">
        <v>701</v>
      </c>
      <c r="C23" s="79" t="s">
        <v>677</v>
      </c>
      <c r="D23" s="75" t="s">
        <v>702</v>
      </c>
      <c r="E23" s="77" t="s">
        <v>663</v>
      </c>
    </row>
    <row r="24" spans="2:5" ht="15.6">
      <c r="B24" s="74" t="s">
        <v>703</v>
      </c>
      <c r="C24" s="79" t="s">
        <v>677</v>
      </c>
      <c r="D24" s="75" t="s">
        <v>704</v>
      </c>
      <c r="E24" s="77" t="s">
        <v>663</v>
      </c>
    </row>
    <row r="25" spans="2:5" ht="15.6">
      <c r="B25" s="74" t="s">
        <v>705</v>
      </c>
      <c r="C25" s="79" t="s">
        <v>677</v>
      </c>
      <c r="D25" s="75" t="s">
        <v>706</v>
      </c>
      <c r="E25" s="77" t="s">
        <v>663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vt:i4>
      </vt:variant>
    </vt:vector>
  </HeadingPairs>
  <TitlesOfParts>
    <vt:vector size="15" baseType="lpstr">
      <vt:lpstr>Company Details</vt:lpstr>
      <vt:lpstr>Challan Details</vt:lpstr>
      <vt:lpstr>Employee Details</vt:lpstr>
      <vt:lpstr>Salary Details</vt:lpstr>
      <vt:lpstr>Perks Details</vt:lpstr>
      <vt:lpstr>Validations Challan</vt:lpstr>
      <vt:lpstr>Validations Employee</vt:lpstr>
      <vt:lpstr>Minor Head</vt:lpstr>
      <vt:lpstr>Section</vt:lpstr>
      <vt:lpstr>Reasons</vt:lpstr>
      <vt:lpstr>Read me</vt:lpstr>
      <vt:lpstr>Validations Annx II</vt:lpstr>
      <vt:lpstr>Validations Annx III</vt:lpstr>
      <vt:lpstr>115BAC - Read Me</vt:lpstr>
      <vt:lpstr>'Company Details'!Print_Area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ANIK GHOSH</dc:creator>
  <cp:lastModifiedBy>Neha Goel</cp:lastModifiedBy>
  <dcterms:created xsi:type="dcterms:W3CDTF">2022-06-27T09:26:01Z</dcterms:created>
  <dcterms:modified xsi:type="dcterms:W3CDTF">2025-06-05T12:13:57Z</dcterms:modified>
</cp:coreProperties>
</file>