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 511\Desktop\Afia\"/>
    </mc:Choice>
  </mc:AlternateContent>
  <xr:revisionPtr revIDLastSave="0" documentId="13_ncr:1_{F27C2143-E5E2-472D-A36F-4896379AA0E1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2" i="2"/>
  <c r="I2" i="2"/>
  <c r="H2" i="2"/>
  <c r="I3" i="2"/>
  <c r="I4" i="2"/>
  <c r="I5" i="2"/>
  <c r="I6" i="2"/>
  <c r="H3" i="2"/>
  <c r="H4" i="2"/>
  <c r="H5" i="2"/>
  <c r="H6" i="2"/>
  <c r="G3" i="2"/>
  <c r="G4" i="2"/>
  <c r="G5" i="2"/>
  <c r="G6" i="2"/>
  <c r="G2" i="2"/>
  <c r="Q4" i="1"/>
  <c r="Q5" i="1"/>
  <c r="Q6" i="1"/>
  <c r="Q7" i="1"/>
  <c r="Q3" i="1"/>
  <c r="P3" i="1"/>
  <c r="P4" i="1"/>
  <c r="P5" i="1"/>
  <c r="P6" i="1"/>
  <c r="P7" i="1"/>
  <c r="J3" i="1"/>
  <c r="O4" i="1"/>
  <c r="O5" i="1"/>
  <c r="O6" i="1"/>
  <c r="O7" i="1"/>
  <c r="O3" i="1"/>
  <c r="N3" i="1"/>
  <c r="E3" i="1"/>
  <c r="N4" i="1"/>
  <c r="N5" i="1"/>
  <c r="N6" i="1"/>
  <c r="N7" i="1"/>
  <c r="K4" i="1"/>
  <c r="K5" i="1"/>
  <c r="K6" i="1"/>
  <c r="K7" i="1"/>
  <c r="K3" i="1"/>
  <c r="H3" i="1"/>
  <c r="H4" i="1"/>
  <c r="H5" i="1"/>
  <c r="H6" i="1"/>
  <c r="H7" i="1"/>
  <c r="E4" i="1"/>
  <c r="E5" i="1"/>
  <c r="E6" i="1"/>
  <c r="E7" i="1"/>
  <c r="D3" i="1"/>
  <c r="M4" i="1"/>
  <c r="M5" i="1"/>
  <c r="M6" i="1"/>
  <c r="M7" i="1"/>
  <c r="M3" i="1"/>
  <c r="J4" i="1"/>
  <c r="J5" i="1"/>
  <c r="J6" i="1"/>
  <c r="J7" i="1"/>
  <c r="G4" i="1"/>
  <c r="G5" i="1"/>
  <c r="G6" i="1"/>
  <c r="G7" i="1"/>
  <c r="G3" i="1"/>
  <c r="D4" i="1"/>
  <c r="D5" i="1"/>
  <c r="D6" i="1"/>
  <c r="D7" i="1"/>
</calcChain>
</file>

<file path=xl/sharedStrings.xml><?xml version="1.0" encoding="utf-8"?>
<sst xmlns="http://schemas.openxmlformats.org/spreadsheetml/2006/main" count="47" uniqueCount="36">
  <si>
    <t>ID</t>
  </si>
  <si>
    <t>Name</t>
  </si>
  <si>
    <t>Bangla</t>
  </si>
  <si>
    <t>English</t>
  </si>
  <si>
    <t>Math</t>
  </si>
  <si>
    <t>Optional</t>
  </si>
  <si>
    <t>Marks</t>
  </si>
  <si>
    <t>LG</t>
  </si>
  <si>
    <t>GP</t>
  </si>
  <si>
    <t>Mahmudul</t>
  </si>
  <si>
    <t>Islam</t>
  </si>
  <si>
    <t>Shawon</t>
  </si>
  <si>
    <t>Arif</t>
  </si>
  <si>
    <t>Rahman</t>
  </si>
  <si>
    <t>Total GP</t>
  </si>
  <si>
    <t>GPA</t>
  </si>
  <si>
    <t>Result</t>
  </si>
  <si>
    <t>Serial No.</t>
  </si>
  <si>
    <t>Meter No</t>
  </si>
  <si>
    <t>Location</t>
  </si>
  <si>
    <t>Previous Unit</t>
  </si>
  <si>
    <t>Vat</t>
  </si>
  <si>
    <t>Meter Charge</t>
  </si>
  <si>
    <t>Shahjahanpur</t>
  </si>
  <si>
    <t>Shantaher</t>
  </si>
  <si>
    <t>Sadar</t>
  </si>
  <si>
    <t>Gabtoli</t>
  </si>
  <si>
    <t>Sherpur</t>
  </si>
  <si>
    <t>Arifur</t>
  </si>
  <si>
    <t>Habib</t>
  </si>
  <si>
    <t>Ekramul</t>
  </si>
  <si>
    <t>Abdul</t>
  </si>
  <si>
    <t>Unit Used</t>
  </si>
  <si>
    <t>Present Unit Use</t>
  </si>
  <si>
    <t>Charge (Taka)</t>
  </si>
  <si>
    <t>Total (taka)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</si>
</sst>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41E5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5" borderId="1" xfId="0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6" fillId="12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vertical="center"/>
    </xf>
    <xf numFmtId="0" fontId="0" fillId="18" borderId="3" xfId="0" applyFill="1" applyBorder="1" applyAlignment="1">
      <alignment vertical="center"/>
    </xf>
    <xf numFmtId="0" fontId="0" fillId="20" borderId="1" xfId="0" applyFill="1" applyBorder="1" applyAlignment="1">
      <alignment vertical="center"/>
    </xf>
    <xf numFmtId="0" fontId="0" fillId="22" borderId="1" xfId="0" applyFill="1" applyBorder="1"/>
    <xf numFmtId="0" fontId="5" fillId="17" borderId="2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8000"/>
      <color rgb="FF33CCFF"/>
      <color rgb="FF3366FF"/>
      <color rgb="FF0066FF"/>
      <color rgb="FFFF99FF"/>
      <color rgb="FF641E5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opLeftCell="E1" zoomScale="115" zoomScaleNormal="115" workbookViewId="0">
      <selection activeCell="R1" sqref="R1"/>
    </sheetView>
  </sheetViews>
  <sheetFormatPr defaultColWidth="14.42578125" defaultRowHeight="42.75" customHeight="1" x14ac:dyDescent="0.25"/>
  <cols>
    <col min="1" max="16384" width="14.42578125" style="5"/>
  </cols>
  <sheetData>
    <row r="1" spans="1:17" ht="42.75" customHeight="1" x14ac:dyDescent="0.25">
      <c r="A1" s="26" t="s">
        <v>0</v>
      </c>
      <c r="B1" s="25" t="s">
        <v>1</v>
      </c>
      <c r="C1" s="21" t="s">
        <v>2</v>
      </c>
      <c r="D1" s="21"/>
      <c r="E1" s="21"/>
      <c r="F1" s="22" t="s">
        <v>3</v>
      </c>
      <c r="G1" s="23"/>
      <c r="H1" s="23"/>
      <c r="I1" s="24" t="s">
        <v>4</v>
      </c>
      <c r="J1" s="24"/>
      <c r="K1" s="24"/>
      <c r="L1" s="27" t="s">
        <v>5</v>
      </c>
      <c r="M1" s="27"/>
      <c r="N1" s="27"/>
      <c r="O1" s="18" t="s">
        <v>14</v>
      </c>
      <c r="P1" s="19" t="s">
        <v>15</v>
      </c>
      <c r="Q1" s="20" t="s">
        <v>16</v>
      </c>
    </row>
    <row r="2" spans="1:17" ht="42.75" customHeight="1" x14ac:dyDescent="0.25">
      <c r="A2" s="26"/>
      <c r="B2" s="25"/>
      <c r="C2" s="1" t="s">
        <v>6</v>
      </c>
      <c r="D2" s="1" t="s">
        <v>7</v>
      </c>
      <c r="E2" s="1" t="s">
        <v>8</v>
      </c>
      <c r="F2" s="2" t="s">
        <v>6</v>
      </c>
      <c r="G2" s="2" t="s">
        <v>7</v>
      </c>
      <c r="H2" s="2" t="s">
        <v>8</v>
      </c>
      <c r="I2" s="3" t="s">
        <v>6</v>
      </c>
      <c r="J2" s="3" t="s">
        <v>7</v>
      </c>
      <c r="K2" s="3" t="s">
        <v>8</v>
      </c>
      <c r="L2" s="4" t="s">
        <v>6</v>
      </c>
      <c r="M2" s="4" t="s">
        <v>7</v>
      </c>
      <c r="N2" s="4" t="s">
        <v>8</v>
      </c>
      <c r="O2" s="18"/>
      <c r="P2" s="19"/>
      <c r="Q2" s="20"/>
    </row>
    <row r="3" spans="1:17" ht="42.75" customHeight="1" x14ac:dyDescent="0.25">
      <c r="A3" s="6">
        <v>1</v>
      </c>
      <c r="B3" s="7" t="s">
        <v>11</v>
      </c>
      <c r="C3" s="8">
        <v>85</v>
      </c>
      <c r="D3" s="9" t="str">
        <f>IF(C3&gt;=80,"A+",IF(C3&gt;=70,"A",IF(C3&gt;=60,"A-",IF(C3&gt;=50,"B",IF(C3&gt;=40,"C",IF(C3&gt;=33,"D","F"))))))</f>
        <v>A+</v>
      </c>
      <c r="E3" s="8">
        <f>IF(C3&gt;=80,5,IF(C3&gt;=70,4,IF(C3&gt;=60,3.5,IF(C3&gt;=50,3,IF(C3&gt;=40,2,IF(C3&gt;=33,1,0))))))</f>
        <v>5</v>
      </c>
      <c r="F3" s="10">
        <v>70</v>
      </c>
      <c r="G3" s="11" t="str">
        <f>IF(F3&gt;=80,"A+",IF(F3&gt;=70,"A",IF(F3&gt;=60,"A-",IF(F3&gt;=50,"B",IF(F3&gt;=40,"C",IF(F3&gt;=33,"D","F"))))))</f>
        <v>A</v>
      </c>
      <c r="H3" s="10">
        <f>IF(F3&gt;=80,5,IF(F3&gt;=70,4,IF(F3&gt;=60,3.5,IF(F3&gt;=50,3,IF(F3&gt;=40,2,IF(F3&gt;=33,1,0))))))</f>
        <v>4</v>
      </c>
      <c r="I3" s="12">
        <v>60</v>
      </c>
      <c r="J3" s="11" t="str">
        <f>IF(I3&gt;=80,"A+",IF(I3&gt;=70,"A",IF(I3&gt;=60,"A-",IF(I3&gt;=50,"B",IF(I3&gt;=40,"C",IF(I3&gt;=33,"D","F"))))))</f>
        <v>A-</v>
      </c>
      <c r="K3" s="12">
        <f>IF(I3&gt;=80,5,IF(I3&gt;=70,4,IF(I3&gt;=60,3.5,IF(I3&gt;=50,3,IF(I3&gt;=40,2,IF(I3&gt;=33,1,0))))))</f>
        <v>3.5</v>
      </c>
      <c r="L3" s="13">
        <v>60</v>
      </c>
      <c r="M3" s="11" t="str">
        <f>IF(L3&gt;=80,"A+",IF(L3&gt;=70,"A",IF(L3&gt;=60,"A-",IF(L3&gt;=50,"B",IF(L3&gt;=40,"C",IF(L3&gt;=33,"D","F"))))))</f>
        <v>A-</v>
      </c>
      <c r="N3" s="14">
        <f>IF(L3&gt;=80,5,IF(L3&gt;=70,4,IF(L3&gt;=60,3.5,IF(L3&gt;=50,3,IF(L3&gt;=40,2,IF(L3&gt;=33,1,0))))))</f>
        <v>3.5</v>
      </c>
      <c r="O3" s="15">
        <f>IF(N3&gt;2,E3+H3+K3+N3-2,E3+H3+K3)</f>
        <v>14</v>
      </c>
      <c r="P3" s="16">
        <f>IF(OR(C3&lt;33,F3&lt;33,I3&lt;33),0,IF(O3/3&gt;5,5,O3/3))</f>
        <v>4.666666666666667</v>
      </c>
      <c r="Q3" s="17" t="str">
        <f>IF(AND(E3=5,H3=5,K3=5),"GOLDEN A+",IF(P3=5,"A+",IF(P3&gt;=4,"A",IF(P3&gt;=3.5,"A-",IF(P3&gt;=3,"B",IF(P3&gt;=2,"C",IF(P3&gt;=1,"D","F")))))))</f>
        <v>A</v>
      </c>
    </row>
    <row r="4" spans="1:17" ht="42.75" customHeight="1" x14ac:dyDescent="0.25">
      <c r="A4" s="6">
        <v>2</v>
      </c>
      <c r="B4" s="7" t="s">
        <v>10</v>
      </c>
      <c r="C4" s="8">
        <v>90</v>
      </c>
      <c r="D4" s="9" t="str">
        <f t="shared" ref="D4:D7" si="0">IF(C4&gt;=80,"A+",IF(C4&gt;=70,"A",IF(C4&gt;=60,"A-",IF(C4&gt;=50,"B",IF(C4&gt;=40,"C",IF(C4&gt;=33,"D","F"))))))</f>
        <v>A+</v>
      </c>
      <c r="E4" s="8">
        <f t="shared" ref="E4:E7" si="1">IF(C4&gt;=80,5,IF(C4&gt;=70,4,IF(C4&gt;=60,3.5,IF(C4&gt;=50,3,IF(C4&gt;=40,2,IF(C4&gt;=33,1,0))))))</f>
        <v>5</v>
      </c>
      <c r="F4" s="10">
        <v>90</v>
      </c>
      <c r="G4" s="11" t="str">
        <f t="shared" ref="G4:G7" si="2">IF(F4&gt;=80,"A+",IF(F4&gt;=70,"A",IF(F4&gt;=60,"A-",IF(F4&gt;=50,"B",IF(F4&gt;=40,"C",IF(F4&gt;=33,"D","F"))))))</f>
        <v>A+</v>
      </c>
      <c r="H4" s="10">
        <f t="shared" ref="H4:H7" si="3">IF(F4&gt;=80,5,IF(F4&gt;=70,4,IF(F4&gt;=60,3.5,IF(F4&gt;=50,3,IF(F4&gt;=40,2,IF(F4&gt;=33,1,0))))))</f>
        <v>5</v>
      </c>
      <c r="I4" s="12">
        <v>83</v>
      </c>
      <c r="J4" s="11" t="str">
        <f t="shared" ref="J4:J7" si="4">IF(I4&gt;=80,"A+",IF(I4&gt;=70,"A",IF(I4&gt;=60,"A-",IF(I4&gt;=50,"B",IF(I4&gt;=40,"C",IF(I4&gt;=33,"D","F"))))))</f>
        <v>A+</v>
      </c>
      <c r="K4" s="12">
        <f t="shared" ref="K4:K7" si="5">IF(I4&gt;=80,5,IF(I4&gt;=70,4,IF(I4&gt;=60,3.5,IF(I4&gt;=50,3,IF(I4&gt;=40,2,IF(I4&gt;=33,1,0))))))</f>
        <v>5</v>
      </c>
      <c r="L4" s="13">
        <v>83</v>
      </c>
      <c r="M4" s="11" t="str">
        <f t="shared" ref="M4:M7" si="6">IF(L4&gt;=80,"A+",IF(L4&gt;=70,"A",IF(L4&gt;=60,"A-",IF(L4&gt;=50,"B",IF(L4&gt;=40,"C",IF(L4&gt;=33,"D","F"))))))</f>
        <v>A+</v>
      </c>
      <c r="N4" s="14">
        <f t="shared" ref="N4:N7" si="7">IF(L4&gt;=80,5,IF(L4&gt;=70,4,IF(L4&gt;=60,3.5,IF(L4&gt;=50,3,IF(L4&gt;=40,2,IF(L4&gt;=33,1,0))))))</f>
        <v>5</v>
      </c>
      <c r="O4" s="15">
        <f t="shared" ref="O4:O7" si="8">IF(N4&gt;2,E4+H4+K4+N4-2,E4+H4+K4)</f>
        <v>18</v>
      </c>
      <c r="P4" s="16">
        <f t="shared" ref="P4:P7" si="9">IF(OR(C4&lt;33,F4&lt;33,I4&lt;33),0,IF(O4/3&gt;5,5,O4/3))</f>
        <v>5</v>
      </c>
      <c r="Q4" s="17" t="str">
        <f t="shared" ref="Q4:Q7" si="10">IF(AND(E4=5,H4=5,K4=5),"GOLDEN A+",IF(P4=5,"A+",IF(P4&gt;=4,"A",IF(P4&gt;=3.5,"A-",IF(P4&gt;=3,"B",IF(P4&gt;=2,"C",IF(P4&gt;=1,"D","F")))))))</f>
        <v>GOLDEN A+</v>
      </c>
    </row>
    <row r="5" spans="1:17" ht="42.75" customHeight="1" x14ac:dyDescent="0.25">
      <c r="A5" s="6">
        <v>3</v>
      </c>
      <c r="B5" s="7" t="s">
        <v>9</v>
      </c>
      <c r="C5" s="8">
        <v>32</v>
      </c>
      <c r="D5" s="9" t="str">
        <f t="shared" si="0"/>
        <v>F</v>
      </c>
      <c r="E5" s="8">
        <f t="shared" si="1"/>
        <v>0</v>
      </c>
      <c r="F5" s="10">
        <v>80</v>
      </c>
      <c r="G5" s="11" t="str">
        <f t="shared" si="2"/>
        <v>A+</v>
      </c>
      <c r="H5" s="10">
        <f t="shared" si="3"/>
        <v>5</v>
      </c>
      <c r="I5" s="12">
        <v>70</v>
      </c>
      <c r="J5" s="11" t="str">
        <f t="shared" si="4"/>
        <v>A</v>
      </c>
      <c r="K5" s="12">
        <f t="shared" si="5"/>
        <v>4</v>
      </c>
      <c r="L5" s="13">
        <v>70</v>
      </c>
      <c r="M5" s="11" t="str">
        <f t="shared" si="6"/>
        <v>A</v>
      </c>
      <c r="N5" s="14">
        <f t="shared" si="7"/>
        <v>4</v>
      </c>
      <c r="O5" s="15">
        <f t="shared" si="8"/>
        <v>11</v>
      </c>
      <c r="P5" s="16">
        <f t="shared" si="9"/>
        <v>0</v>
      </c>
      <c r="Q5" s="17" t="str">
        <f t="shared" si="10"/>
        <v>F</v>
      </c>
    </row>
    <row r="6" spans="1:17" ht="42.75" customHeight="1" x14ac:dyDescent="0.25">
      <c r="A6" s="6">
        <v>4</v>
      </c>
      <c r="B6" s="7" t="s">
        <v>12</v>
      </c>
      <c r="C6" s="8">
        <v>50</v>
      </c>
      <c r="D6" s="9" t="str">
        <f t="shared" si="0"/>
        <v>B</v>
      </c>
      <c r="E6" s="8">
        <f t="shared" si="1"/>
        <v>3</v>
      </c>
      <c r="F6" s="10">
        <v>65</v>
      </c>
      <c r="G6" s="11" t="str">
        <f t="shared" si="2"/>
        <v>A-</v>
      </c>
      <c r="H6" s="10">
        <f t="shared" si="3"/>
        <v>3.5</v>
      </c>
      <c r="I6" s="12">
        <v>45</v>
      </c>
      <c r="J6" s="11" t="str">
        <f t="shared" si="4"/>
        <v>C</v>
      </c>
      <c r="K6" s="12">
        <f t="shared" si="5"/>
        <v>2</v>
      </c>
      <c r="L6" s="13">
        <v>45</v>
      </c>
      <c r="M6" s="11" t="str">
        <f t="shared" si="6"/>
        <v>C</v>
      </c>
      <c r="N6" s="14">
        <f t="shared" si="7"/>
        <v>2</v>
      </c>
      <c r="O6" s="15">
        <f t="shared" si="8"/>
        <v>8.5</v>
      </c>
      <c r="P6" s="16">
        <f t="shared" si="9"/>
        <v>2.8333333333333335</v>
      </c>
      <c r="Q6" s="17" t="str">
        <f t="shared" si="10"/>
        <v>C</v>
      </c>
    </row>
    <row r="7" spans="1:17" ht="42.75" customHeight="1" x14ac:dyDescent="0.25">
      <c r="A7" s="6">
        <v>5</v>
      </c>
      <c r="B7" s="7" t="s">
        <v>13</v>
      </c>
      <c r="C7" s="8">
        <v>70</v>
      </c>
      <c r="D7" s="9" t="str">
        <f t="shared" si="0"/>
        <v>A</v>
      </c>
      <c r="E7" s="8">
        <f t="shared" si="1"/>
        <v>4</v>
      </c>
      <c r="F7" s="10">
        <v>35</v>
      </c>
      <c r="G7" s="11" t="str">
        <f t="shared" si="2"/>
        <v>D</v>
      </c>
      <c r="H7" s="10">
        <f t="shared" si="3"/>
        <v>1</v>
      </c>
      <c r="I7" s="12">
        <v>96</v>
      </c>
      <c r="J7" s="11" t="str">
        <f t="shared" si="4"/>
        <v>A+</v>
      </c>
      <c r="K7" s="12">
        <f t="shared" si="5"/>
        <v>5</v>
      </c>
      <c r="L7" s="13">
        <v>96</v>
      </c>
      <c r="M7" s="11" t="str">
        <f t="shared" si="6"/>
        <v>A+</v>
      </c>
      <c r="N7" s="14">
        <f t="shared" si="7"/>
        <v>5</v>
      </c>
      <c r="O7" s="15">
        <f t="shared" si="8"/>
        <v>13</v>
      </c>
      <c r="P7" s="16">
        <f t="shared" si="9"/>
        <v>4.333333333333333</v>
      </c>
      <c r="Q7" s="17" t="str">
        <f t="shared" si="10"/>
        <v>A</v>
      </c>
    </row>
  </sheetData>
  <mergeCells count="9">
    <mergeCell ref="B1:B2"/>
    <mergeCell ref="A1:A2"/>
    <mergeCell ref="L1:N1"/>
    <mergeCell ref="O1:O2"/>
    <mergeCell ref="P1:P2"/>
    <mergeCell ref="Q1:Q2"/>
    <mergeCell ref="C1:E1"/>
    <mergeCell ref="F1:H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1620-817C-482C-A930-B371D3C38A13}">
  <dimension ref="A1:K6"/>
  <sheetViews>
    <sheetView tabSelected="1" topLeftCell="B1" workbookViewId="0">
      <selection activeCell="I2" sqref="I2"/>
    </sheetView>
  </sheetViews>
  <sheetFormatPr defaultColWidth="20.28515625" defaultRowHeight="44.25" customHeight="1" x14ac:dyDescent="0.25"/>
  <cols>
    <col min="3" max="3" width="21.140625" customWidth="1"/>
    <col min="5" max="5" width="24.140625" customWidth="1"/>
    <col min="6" max="6" width="25.28515625" customWidth="1"/>
  </cols>
  <sheetData>
    <row r="1" spans="1:11" s="28" customFormat="1" ht="44.25" customHeight="1" x14ac:dyDescent="0.25">
      <c r="A1" s="29" t="s">
        <v>17</v>
      </c>
      <c r="B1" s="31" t="s">
        <v>18</v>
      </c>
      <c r="C1" s="31" t="s">
        <v>19</v>
      </c>
      <c r="D1" s="31" t="s">
        <v>1</v>
      </c>
      <c r="E1" s="31" t="s">
        <v>20</v>
      </c>
      <c r="F1" s="31" t="s">
        <v>33</v>
      </c>
      <c r="G1" s="31" t="s">
        <v>32</v>
      </c>
      <c r="H1" s="31" t="s">
        <v>34</v>
      </c>
      <c r="I1" s="31" t="s">
        <v>21</v>
      </c>
      <c r="J1" s="31" t="s">
        <v>22</v>
      </c>
      <c r="K1" s="31" t="s">
        <v>35</v>
      </c>
    </row>
    <row r="2" spans="1:11" ht="44.25" customHeight="1" x14ac:dyDescent="0.35">
      <c r="A2" s="30">
        <v>1</v>
      </c>
      <c r="B2" s="32">
        <v>1001</v>
      </c>
      <c r="C2" s="33" t="s">
        <v>23</v>
      </c>
      <c r="D2" s="34" t="s">
        <v>11</v>
      </c>
      <c r="E2" s="35">
        <v>1065</v>
      </c>
      <c r="F2" s="35">
        <v>1755</v>
      </c>
      <c r="G2" s="35">
        <f>F2-E2</f>
        <v>690</v>
      </c>
      <c r="H2" s="32">
        <f>IF(G2&lt;=100,G2*5,IF(G2&lt;=200,100*5+(G2-100)*10,100*5+100*10+(G2-200)*15))</f>
        <v>8850</v>
      </c>
      <c r="I2" s="36">
        <f>H2*10%</f>
        <v>885</v>
      </c>
      <c r="J2" s="37">
        <v>30</v>
      </c>
      <c r="K2" s="37">
        <f>H2+I2+J2</f>
        <v>9765</v>
      </c>
    </row>
    <row r="3" spans="1:11" ht="44.25" customHeight="1" x14ac:dyDescent="0.35">
      <c r="A3" s="30">
        <v>2</v>
      </c>
      <c r="B3" s="32">
        <v>1002</v>
      </c>
      <c r="C3" s="33" t="s">
        <v>24</v>
      </c>
      <c r="D3" s="34" t="s">
        <v>28</v>
      </c>
      <c r="E3" s="35">
        <v>1250</v>
      </c>
      <c r="F3" s="35">
        <v>1450</v>
      </c>
      <c r="G3" s="35">
        <f t="shared" ref="G3:G6" si="0">F3-E3</f>
        <v>200</v>
      </c>
      <c r="H3" s="32">
        <f t="shared" ref="H3:H6" si="1">IF(G3&lt;=100,G3*5,IF(G3&lt;=200,100*5+(G3-100)*10,100*5+100*10+(G3-200)*15))</f>
        <v>1500</v>
      </c>
      <c r="I3" s="36">
        <f t="shared" ref="I3:I6" si="2">H3*10%</f>
        <v>150</v>
      </c>
      <c r="J3" s="37">
        <v>30</v>
      </c>
      <c r="K3" s="37">
        <f t="shared" ref="K3:K6" si="3">H3+I3+J3</f>
        <v>1680</v>
      </c>
    </row>
    <row r="4" spans="1:11" ht="44.25" customHeight="1" x14ac:dyDescent="0.35">
      <c r="A4" s="30">
        <v>3</v>
      </c>
      <c r="B4" s="32">
        <v>1003</v>
      </c>
      <c r="C4" s="33" t="s">
        <v>25</v>
      </c>
      <c r="D4" s="34" t="s">
        <v>29</v>
      </c>
      <c r="E4" s="35">
        <v>1416</v>
      </c>
      <c r="F4" s="35">
        <v>2517</v>
      </c>
      <c r="G4" s="35">
        <f t="shared" si="0"/>
        <v>1101</v>
      </c>
      <c r="H4" s="32">
        <f t="shared" si="1"/>
        <v>15015</v>
      </c>
      <c r="I4" s="36">
        <f t="shared" si="2"/>
        <v>1501.5</v>
      </c>
      <c r="J4" s="37">
        <v>30</v>
      </c>
      <c r="K4" s="37">
        <f t="shared" si="3"/>
        <v>16546.5</v>
      </c>
    </row>
    <row r="5" spans="1:11" ht="44.25" customHeight="1" x14ac:dyDescent="0.35">
      <c r="A5" s="30">
        <v>4</v>
      </c>
      <c r="B5" s="32">
        <v>1004</v>
      </c>
      <c r="C5" s="33" t="s">
        <v>26</v>
      </c>
      <c r="D5" s="34" t="s">
        <v>30</v>
      </c>
      <c r="E5" s="35">
        <v>900</v>
      </c>
      <c r="F5" s="35">
        <v>960</v>
      </c>
      <c r="G5" s="35">
        <f t="shared" si="0"/>
        <v>60</v>
      </c>
      <c r="H5" s="32">
        <f t="shared" si="1"/>
        <v>300</v>
      </c>
      <c r="I5" s="36">
        <f t="shared" si="2"/>
        <v>30</v>
      </c>
      <c r="J5" s="37">
        <v>30</v>
      </c>
      <c r="K5" s="37">
        <f t="shared" si="3"/>
        <v>360</v>
      </c>
    </row>
    <row r="6" spans="1:11" ht="44.25" customHeight="1" x14ac:dyDescent="0.35">
      <c r="A6" s="30">
        <v>5</v>
      </c>
      <c r="B6" s="32">
        <v>1005</v>
      </c>
      <c r="C6" s="33" t="s">
        <v>27</v>
      </c>
      <c r="D6" s="34" t="s">
        <v>31</v>
      </c>
      <c r="E6" s="35">
        <v>12020</v>
      </c>
      <c r="F6" s="35">
        <v>12700</v>
      </c>
      <c r="G6" s="35">
        <f t="shared" si="0"/>
        <v>680</v>
      </c>
      <c r="H6" s="32">
        <f t="shared" si="1"/>
        <v>8700</v>
      </c>
      <c r="I6" s="36">
        <f t="shared" si="2"/>
        <v>870</v>
      </c>
      <c r="J6" s="37">
        <v>30</v>
      </c>
      <c r="K6" s="37">
        <f t="shared" si="3"/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511</dc:creator>
  <cp:lastModifiedBy>N 511</cp:lastModifiedBy>
  <cp:lastPrinted>2024-03-04T09:30:22Z</cp:lastPrinted>
  <dcterms:created xsi:type="dcterms:W3CDTF">2015-06-05T18:17:20Z</dcterms:created>
  <dcterms:modified xsi:type="dcterms:W3CDTF">2024-03-04T10:44:10Z</dcterms:modified>
</cp:coreProperties>
</file>