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seph\Desktop\2. DÖNEM\"/>
    </mc:Choice>
  </mc:AlternateContent>
  <xr:revisionPtr revIDLastSave="0" documentId="13_ncr:1_{DA51FE91-7387-4023-A7B6-BF315AA84E0F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ayfa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2" i="7"/>
  <c r="L12" i="7" s="1"/>
  <c r="K16" i="7" l="1"/>
  <c r="K15" i="7"/>
  <c r="L15" i="7" s="1"/>
  <c r="K14" i="7"/>
  <c r="K13" i="7"/>
  <c r="L13" i="7" s="1"/>
  <c r="P12" i="7"/>
  <c r="L11" i="7" l="1"/>
  <c r="T12" i="7"/>
  <c r="L14" i="7"/>
  <c r="L16" i="7"/>
  <c r="T11" i="7"/>
  <c r="T10" i="7"/>
  <c r="P10" i="7"/>
  <c r="P11" i="7"/>
</calcChain>
</file>

<file path=xl/sharedStrings.xml><?xml version="1.0" encoding="utf-8"?>
<sst xmlns="http://schemas.openxmlformats.org/spreadsheetml/2006/main" count="73" uniqueCount="36">
  <si>
    <t>kısa sınav</t>
  </si>
  <si>
    <t>final</t>
  </si>
  <si>
    <t>toplam</t>
  </si>
  <si>
    <t>Ad Soyad</t>
  </si>
  <si>
    <t>Bil. ve İlet. Tek.</t>
  </si>
  <si>
    <t>Bilişim Sis Müh.</t>
  </si>
  <si>
    <t>Prog. Giriş</t>
  </si>
  <si>
    <t>Matematik</t>
  </si>
  <si>
    <t>Fizik</t>
  </si>
  <si>
    <t>İngilizce</t>
  </si>
  <si>
    <t>ödev</t>
  </si>
  <si>
    <t>Bilişim ve İletişim Tek.</t>
  </si>
  <si>
    <t>Programlamaya Giriş</t>
  </si>
  <si>
    <t>Bilişim Sistemleri Müh.</t>
  </si>
  <si>
    <t>Fakülte</t>
  </si>
  <si>
    <t>Bölüm</t>
  </si>
  <si>
    <t>Öğrenci No</t>
  </si>
  <si>
    <t>SINAVLAR</t>
  </si>
  <si>
    <t>VİZE</t>
  </si>
  <si>
    <t>KISA SINAV</t>
  </si>
  <si>
    <t>ÖDEV</t>
  </si>
  <si>
    <t>FİNAL</t>
  </si>
  <si>
    <t>BAŞARI NOTU</t>
  </si>
  <si>
    <t>PERFORMANS</t>
  </si>
  <si>
    <t>performans</t>
  </si>
  <si>
    <t>vize</t>
  </si>
  <si>
    <t>DURUMU</t>
  </si>
  <si>
    <t>Konu</t>
  </si>
  <si>
    <t>Öğretim Görevlisi</t>
  </si>
  <si>
    <t>GEÇTİ</t>
  </si>
  <si>
    <t>KALDI</t>
  </si>
  <si>
    <t>TOPLAM</t>
  </si>
  <si>
    <t>MAKSİMUM</t>
  </si>
  <si>
    <t>MİNİMUM</t>
  </si>
  <si>
    <t>ORTALAMA</t>
  </si>
  <si>
    <t>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</si>
</sst>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 tint="0.249977111117893"/>
      <name val="Calibri"/>
      <family val="2"/>
      <charset val="162"/>
      <scheme val="minor"/>
    </font>
    <font>
      <b/>
      <sz val="11"/>
      <color theme="1" tint="0.249977111117893"/>
      <name val="Calibri"/>
      <family val="2"/>
      <charset val="16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6" borderId="0" applyNumberFormat="0" applyBorder="0" applyAlignment="0" applyProtection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" fontId="7" fillId="5" borderId="1" xfId="0" applyNumberFormat="1" applyFont="1" applyFill="1" applyBorder="1" applyAlignment="1">
      <alignment horizontal="center" vertical="center"/>
    </xf>
    <xf numFmtId="0" fontId="8" fillId="7" borderId="12" xfId="3" applyFont="1" applyFill="1" applyBorder="1" applyAlignment="1">
      <alignment horizontal="left" vertical="center" indent="1"/>
    </xf>
    <xf numFmtId="0" fontId="8" fillId="7" borderId="14" xfId="3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0" fontId="10" fillId="3" borderId="1" xfId="2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3" borderId="17" xfId="2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0" fontId="6" fillId="5" borderId="13" xfId="0" applyNumberFormat="1" applyFont="1" applyFill="1" applyBorder="1" applyAlignment="1">
      <alignment horizontal="center" vertical="center"/>
    </xf>
    <xf numFmtId="10" fontId="6" fillId="5" borderId="15" xfId="0" applyNumberFormat="1" applyFont="1" applyFill="1" applyBorder="1" applyAlignment="1">
      <alignment horizontal="center" vertical="center"/>
    </xf>
    <xf numFmtId="0" fontId="8" fillId="5" borderId="12" xfId="4" applyFont="1" applyFill="1" applyBorder="1" applyAlignment="1">
      <alignment horizontal="left" vertical="center"/>
    </xf>
    <xf numFmtId="0" fontId="8" fillId="5" borderId="14" xfId="4" applyFont="1" applyFill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16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0" fillId="0" borderId="3" xfId="0" applyBorder="1"/>
    <xf numFmtId="0" fontId="0" fillId="0" borderId="18" xfId="0" applyBorder="1"/>
    <xf numFmtId="0" fontId="0" fillId="0" borderId="9" xfId="0" applyBorder="1"/>
    <xf numFmtId="0" fontId="0" fillId="0" borderId="6" xfId="0" applyBorder="1"/>
    <xf numFmtId="0" fontId="8" fillId="8" borderId="8" xfId="3" applyFont="1" applyFill="1" applyBorder="1" applyAlignment="1">
      <alignment horizontal="left" vertical="center" indent="1"/>
    </xf>
    <xf numFmtId="0" fontId="8" fillId="8" borderId="7" xfId="3" applyFont="1" applyFill="1" applyBorder="1" applyAlignment="1">
      <alignment horizontal="left" vertical="center" indent="1"/>
    </xf>
    <xf numFmtId="0" fontId="8" fillId="8" borderId="4" xfId="3" applyFont="1" applyFill="1" applyBorder="1" applyAlignment="1">
      <alignment horizontal="left" vertical="center" indent="1"/>
    </xf>
    <xf numFmtId="0" fontId="8" fillId="8" borderId="2" xfId="3" applyFont="1" applyFill="1" applyBorder="1" applyAlignment="1">
      <alignment horizontal="left" vertical="center" indent="1"/>
    </xf>
    <xf numFmtId="0" fontId="8" fillId="5" borderId="8" xfId="1" applyFont="1" applyFill="1" applyBorder="1" applyAlignment="1">
      <alignment horizontal="left" vertical="center"/>
    </xf>
    <xf numFmtId="0" fontId="8" fillId="5" borderId="9" xfId="1" applyFont="1" applyFill="1" applyBorder="1" applyAlignment="1">
      <alignment horizontal="left" vertical="center"/>
    </xf>
    <xf numFmtId="0" fontId="8" fillId="5" borderId="7" xfId="1" applyFont="1" applyFill="1" applyBorder="1" applyAlignment="1">
      <alignment horizontal="left" vertical="center"/>
    </xf>
    <xf numFmtId="0" fontId="8" fillId="2" borderId="10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8" borderId="20" xfId="0" applyFont="1" applyFill="1" applyBorder="1" applyAlignment="1">
      <alignment horizontal="left" vertical="top" wrapText="1"/>
    </xf>
    <xf numFmtId="0" fontId="8" fillId="8" borderId="19" xfId="0" applyFont="1" applyFill="1" applyBorder="1" applyAlignment="1">
      <alignment horizontal="left" vertical="top" wrapText="1"/>
    </xf>
    <xf numFmtId="0" fontId="8" fillId="8" borderId="21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top" wrapText="1"/>
    </xf>
    <xf numFmtId="0" fontId="8" fillId="8" borderId="0" xfId="0" applyFont="1" applyFill="1" applyAlignment="1">
      <alignment horizontal="left" vertical="top" wrapText="1"/>
    </xf>
    <xf numFmtId="0" fontId="8" fillId="8" borderId="6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9" fillId="2" borderId="8" xfId="1" applyFont="1" applyBorder="1" applyAlignment="1">
      <alignment vertical="center"/>
    </xf>
    <xf numFmtId="0" fontId="9" fillId="2" borderId="7" xfId="1" applyFont="1" applyBorder="1" applyAlignment="1">
      <alignment vertical="center"/>
    </xf>
    <xf numFmtId="0" fontId="9" fillId="3" borderId="8" xfId="2" applyFont="1" applyBorder="1" applyAlignment="1">
      <alignment vertical="center"/>
    </xf>
    <xf numFmtId="0" fontId="9" fillId="3" borderId="7" xfId="2" applyFont="1" applyBorder="1" applyAlignment="1">
      <alignment vertical="center"/>
    </xf>
    <xf numFmtId="0" fontId="9" fillId="4" borderId="8" xfId="3" applyFont="1" applyBorder="1" applyAlignment="1">
      <alignment vertical="center"/>
    </xf>
    <xf numFmtId="0" fontId="9" fillId="4" borderId="7" xfId="3" applyFont="1" applyBorder="1" applyAlignment="1">
      <alignment vertical="center"/>
    </xf>
    <xf numFmtId="0" fontId="8" fillId="8" borderId="8" xfId="3" applyFont="1" applyFill="1" applyBorder="1" applyAlignment="1">
      <alignment horizontal="left" vertical="center" indent="1"/>
    </xf>
    <xf numFmtId="0" fontId="8" fillId="8" borderId="7" xfId="3" applyFont="1" applyFill="1" applyBorder="1" applyAlignment="1">
      <alignment horizontal="left" vertical="center" indent="1"/>
    </xf>
    <xf numFmtId="0" fontId="8" fillId="5" borderId="4" xfId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left" vertical="center"/>
    </xf>
    <xf numFmtId="0" fontId="8" fillId="5" borderId="2" xfId="1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</cellXfs>
  <cellStyles count="5">
    <cellStyle name="%60 - Vurgu1" xfId="4" builtinId="32"/>
    <cellStyle name="İyi" xfId="1" builtinId="26"/>
    <cellStyle name="Kötü" xfId="2" builtinId="27"/>
    <cellStyle name="Normal" xfId="0" builtinId="0"/>
    <cellStyle name="Nötr" xfId="3" builtinId="28"/>
  </cellStyles>
  <dxfs count="2">
    <dxf>
      <fill>
        <patternFill>
          <bgColor rgb="FFE54B1B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54B1B"/>
      <color rgb="FFE4681C"/>
      <color rgb="FFC9D7ED"/>
      <color rgb="FFFF5B5B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9C6-1F76-4066-9261-6E11CB6A58A9}">
  <dimension ref="A1:T31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16.85546875" customWidth="1"/>
    <col min="2" max="2" width="10.7109375" customWidth="1"/>
    <col min="3" max="5" width="12.140625" customWidth="1"/>
    <col min="6" max="8" width="11.5703125" customWidth="1"/>
    <col min="9" max="9" width="16.140625" customWidth="1"/>
    <col min="10" max="10" width="10.7109375" customWidth="1"/>
    <col min="11" max="11" width="14.140625" customWidth="1"/>
    <col min="12" max="14" width="12.140625" customWidth="1"/>
    <col min="15" max="15" width="10.85546875" customWidth="1"/>
    <col min="17" max="17" width="12.140625" customWidth="1"/>
    <col min="20" max="20" width="11.7109375" customWidth="1"/>
    <col min="21" max="21" width="10.7109375" customWidth="1"/>
  </cols>
  <sheetData>
    <row r="1" spans="1:20" ht="15.75" thickBot="1" x14ac:dyDescent="0.3"/>
    <row r="2" spans="1:20" ht="21" customHeight="1" x14ac:dyDescent="0.25">
      <c r="A2" s="33" t="s">
        <v>8</v>
      </c>
      <c r="B2" s="34"/>
      <c r="C2" s="33" t="s">
        <v>9</v>
      </c>
      <c r="D2" s="34"/>
      <c r="E2" s="33" t="s">
        <v>11</v>
      </c>
      <c r="F2" s="34"/>
      <c r="G2" s="33" t="s">
        <v>13</v>
      </c>
      <c r="H2" s="34"/>
      <c r="I2" s="33" t="s">
        <v>12</v>
      </c>
      <c r="J2" s="34"/>
      <c r="K2" s="33" t="s">
        <v>7</v>
      </c>
      <c r="L2" s="34"/>
      <c r="N2" s="26" t="s">
        <v>3</v>
      </c>
      <c r="O2" s="27"/>
      <c r="P2" s="30"/>
      <c r="Q2" s="31"/>
      <c r="R2" s="31"/>
      <c r="S2" s="31"/>
      <c r="T2" s="32"/>
    </row>
    <row r="3" spans="1:20" ht="21" customHeight="1" x14ac:dyDescent="0.25">
      <c r="A3" s="5" t="s">
        <v>25</v>
      </c>
      <c r="B3" s="14">
        <v>0.25</v>
      </c>
      <c r="C3" s="5" t="s">
        <v>25</v>
      </c>
      <c r="D3" s="14">
        <v>0.08</v>
      </c>
      <c r="E3" s="5" t="s">
        <v>25</v>
      </c>
      <c r="F3" s="14">
        <v>0.25</v>
      </c>
      <c r="G3" s="5" t="s">
        <v>25</v>
      </c>
      <c r="H3" s="14">
        <v>0.2</v>
      </c>
      <c r="I3" s="5" t="s">
        <v>25</v>
      </c>
      <c r="J3" s="14">
        <v>0.2</v>
      </c>
      <c r="K3" s="5" t="s">
        <v>25</v>
      </c>
      <c r="L3" s="14">
        <v>0.35</v>
      </c>
      <c r="N3" s="26" t="s">
        <v>16</v>
      </c>
      <c r="O3" s="27"/>
      <c r="P3" s="30"/>
      <c r="Q3" s="31"/>
      <c r="R3" s="31"/>
      <c r="S3" s="31"/>
      <c r="T3" s="32"/>
    </row>
    <row r="4" spans="1:20" ht="21" customHeight="1" x14ac:dyDescent="0.25">
      <c r="A4" s="5" t="s">
        <v>0</v>
      </c>
      <c r="B4" s="14">
        <v>0.05</v>
      </c>
      <c r="C4" s="5" t="s">
        <v>0</v>
      </c>
      <c r="D4" s="14">
        <v>0.05</v>
      </c>
      <c r="E4" s="5" t="s">
        <v>0</v>
      </c>
      <c r="F4" s="14">
        <v>0.05</v>
      </c>
      <c r="G4" s="5" t="s">
        <v>10</v>
      </c>
      <c r="H4" s="14">
        <v>0.1</v>
      </c>
      <c r="I4" s="5" t="s">
        <v>10</v>
      </c>
      <c r="J4" s="14">
        <v>0.1</v>
      </c>
      <c r="K4" s="5" t="s">
        <v>0</v>
      </c>
      <c r="L4" s="14">
        <v>0.05</v>
      </c>
      <c r="N4" s="28" t="s">
        <v>14</v>
      </c>
      <c r="O4" s="29"/>
      <c r="P4" s="30"/>
      <c r="Q4" s="31"/>
      <c r="R4" s="31"/>
      <c r="S4" s="31"/>
      <c r="T4" s="32"/>
    </row>
    <row r="5" spans="1:20" ht="21" customHeight="1" x14ac:dyDescent="0.25">
      <c r="A5" s="5" t="s">
        <v>0</v>
      </c>
      <c r="B5" s="14">
        <v>0.05</v>
      </c>
      <c r="C5" s="5" t="s">
        <v>0</v>
      </c>
      <c r="D5" s="14">
        <v>0.05</v>
      </c>
      <c r="E5" s="5" t="s">
        <v>0</v>
      </c>
      <c r="F5" s="14">
        <v>0.05</v>
      </c>
      <c r="G5" s="5" t="s">
        <v>10</v>
      </c>
      <c r="H5" s="14">
        <v>0.1</v>
      </c>
      <c r="I5" s="5" t="s">
        <v>10</v>
      </c>
      <c r="J5" s="14">
        <v>0.1</v>
      </c>
      <c r="K5" s="5" t="s">
        <v>0</v>
      </c>
      <c r="L5" s="14">
        <v>0.05</v>
      </c>
      <c r="N5" s="26" t="s">
        <v>15</v>
      </c>
      <c r="O5" s="27"/>
      <c r="P5" s="30"/>
      <c r="Q5" s="31"/>
      <c r="R5" s="31"/>
      <c r="S5" s="31"/>
      <c r="T5" s="32"/>
    </row>
    <row r="6" spans="1:20" ht="21" customHeight="1" x14ac:dyDescent="0.25">
      <c r="A6" s="5" t="s">
        <v>24</v>
      </c>
      <c r="B6" s="14">
        <v>0.15</v>
      </c>
      <c r="C6" s="5" t="s">
        <v>10</v>
      </c>
      <c r="D6" s="14">
        <v>0.02</v>
      </c>
      <c r="E6" s="5" t="s">
        <v>10</v>
      </c>
      <c r="F6" s="14">
        <v>0.15</v>
      </c>
      <c r="G6" s="5" t="s">
        <v>10</v>
      </c>
      <c r="H6" s="14">
        <v>0.1</v>
      </c>
      <c r="I6" s="5" t="s">
        <v>10</v>
      </c>
      <c r="J6" s="14">
        <v>0.1</v>
      </c>
      <c r="K6" s="5" t="s">
        <v>10</v>
      </c>
      <c r="L6" s="14">
        <v>0.05</v>
      </c>
      <c r="M6" s="23"/>
      <c r="N6" s="50" t="s">
        <v>35</v>
      </c>
      <c r="O6" s="51"/>
      <c r="P6" s="55"/>
      <c r="Q6" s="56"/>
      <c r="R6" s="56"/>
      <c r="S6" s="56"/>
      <c r="T6" s="57"/>
    </row>
    <row r="7" spans="1:20" ht="21" customHeight="1" x14ac:dyDescent="0.25">
      <c r="A7" s="5" t="s">
        <v>1</v>
      </c>
      <c r="B7" s="14">
        <v>0.5</v>
      </c>
      <c r="C7" s="5" t="s">
        <v>1</v>
      </c>
      <c r="D7" s="14">
        <v>0.8</v>
      </c>
      <c r="E7" s="5" t="s">
        <v>1</v>
      </c>
      <c r="F7" s="14">
        <v>0.5</v>
      </c>
      <c r="G7" s="5" t="s">
        <v>1</v>
      </c>
      <c r="H7" s="14">
        <v>0.5</v>
      </c>
      <c r="I7" s="5" t="s">
        <v>1</v>
      </c>
      <c r="J7" s="14">
        <v>0.5</v>
      </c>
      <c r="K7" s="5" t="s">
        <v>1</v>
      </c>
      <c r="L7" s="14">
        <v>0.5</v>
      </c>
      <c r="N7" s="50" t="s">
        <v>28</v>
      </c>
      <c r="O7" s="51"/>
      <c r="P7" s="52"/>
      <c r="Q7" s="53"/>
      <c r="R7" s="53"/>
      <c r="S7" s="53"/>
      <c r="T7" s="54"/>
    </row>
    <row r="8" spans="1:20" ht="21" customHeight="1" thickBot="1" x14ac:dyDescent="0.3">
      <c r="A8" s="6" t="s">
        <v>2</v>
      </c>
      <c r="B8" s="15">
        <v>1</v>
      </c>
      <c r="C8" s="6" t="s">
        <v>2</v>
      </c>
      <c r="D8" s="15">
        <v>1</v>
      </c>
      <c r="E8" s="6" t="s">
        <v>2</v>
      </c>
      <c r="F8" s="15">
        <v>1</v>
      </c>
      <c r="G8" s="6" t="s">
        <v>2</v>
      </c>
      <c r="H8" s="15">
        <v>1</v>
      </c>
      <c r="I8" s="6" t="s">
        <v>2</v>
      </c>
      <c r="J8" s="15">
        <v>1</v>
      </c>
      <c r="K8" s="6" t="s">
        <v>2</v>
      </c>
      <c r="L8" s="15">
        <v>1</v>
      </c>
      <c r="N8" s="50" t="s">
        <v>27</v>
      </c>
      <c r="O8" s="51"/>
      <c r="P8" s="30"/>
      <c r="Q8" s="31"/>
      <c r="R8" s="31"/>
      <c r="S8" s="31"/>
      <c r="T8" s="32"/>
    </row>
    <row r="9" spans="1:20" ht="21" customHeight="1" thickBot="1" x14ac:dyDescent="0.3">
      <c r="N9" s="24"/>
      <c r="O9" s="24"/>
      <c r="R9" s="22"/>
    </row>
    <row r="10" spans="1:20" ht="21" customHeight="1" x14ac:dyDescent="0.25">
      <c r="A10" s="19" t="s">
        <v>17</v>
      </c>
      <c r="B10" s="20" t="s">
        <v>18</v>
      </c>
      <c r="C10" s="20" t="s">
        <v>19</v>
      </c>
      <c r="D10" s="20" t="s">
        <v>19</v>
      </c>
      <c r="E10" s="20" t="s">
        <v>19</v>
      </c>
      <c r="F10" s="20" t="s">
        <v>20</v>
      </c>
      <c r="G10" s="20" t="s">
        <v>20</v>
      </c>
      <c r="H10" s="20" t="s">
        <v>20</v>
      </c>
      <c r="I10" s="20" t="s">
        <v>23</v>
      </c>
      <c r="J10" s="20" t="s">
        <v>21</v>
      </c>
      <c r="K10" s="20" t="s">
        <v>22</v>
      </c>
      <c r="L10" s="21" t="s">
        <v>26</v>
      </c>
      <c r="N10" s="44" t="s">
        <v>29</v>
      </c>
      <c r="O10" s="45"/>
      <c r="P10" s="13">
        <f>COUNTIF(L11:L16,"GEÇTİ")</f>
        <v>0</v>
      </c>
      <c r="Q10" s="25"/>
      <c r="R10" s="44" t="s">
        <v>32</v>
      </c>
      <c r="S10" s="45"/>
      <c r="T10" s="4">
        <f>MAX(K11:K16)</f>
        <v>0</v>
      </c>
    </row>
    <row r="11" spans="1:20" ht="21" customHeight="1" x14ac:dyDescent="0.25">
      <c r="A11" s="16" t="s">
        <v>8</v>
      </c>
      <c r="B11" s="7"/>
      <c r="C11" s="7"/>
      <c r="D11" s="7"/>
      <c r="E11" s="8"/>
      <c r="F11" s="8"/>
      <c r="G11" s="8"/>
      <c r="H11" s="8"/>
      <c r="I11" s="7"/>
      <c r="J11" s="7"/>
      <c r="K11" s="11">
        <f>B11*$B$3+C11*$B$6+D11*$B$4+I11*$B$5+J11*$B$7</f>
        <v>0</v>
      </c>
      <c r="L11" s="18" t="str">
        <f>IF(K11&lt;50,"KALDI","GEÇTİ")</f>
        <v>KALDI</v>
      </c>
      <c r="N11" s="46" t="s">
        <v>30</v>
      </c>
      <c r="O11" s="47"/>
      <c r="P11" s="13">
        <f>COUNTIF(L17:L100,"kaldı")</f>
        <v>0</v>
      </c>
      <c r="R11" s="46" t="s">
        <v>33</v>
      </c>
      <c r="S11" s="47"/>
      <c r="T11" s="4">
        <f>MIN(K11:K16)</f>
        <v>0</v>
      </c>
    </row>
    <row r="12" spans="1:20" ht="21" customHeight="1" x14ac:dyDescent="0.25">
      <c r="A12" s="16" t="s">
        <v>9</v>
      </c>
      <c r="B12" s="7"/>
      <c r="C12" s="7"/>
      <c r="D12" s="7"/>
      <c r="E12" s="8"/>
      <c r="F12" s="8"/>
      <c r="G12" s="8"/>
      <c r="H12" s="7"/>
      <c r="I12" s="8"/>
      <c r="J12" s="7"/>
      <c r="K12" s="11">
        <f>B12*$D$3+C12*$D$4+D12*$D$5+H12*$D$6+J12*$D$7</f>
        <v>0</v>
      </c>
      <c r="L12" s="18" t="str">
        <f t="shared" ref="L12:L16" si="0">IF(K12&lt;50,"KALDI","GEÇTİ")</f>
        <v>KALDI</v>
      </c>
      <c r="N12" s="48" t="s">
        <v>31</v>
      </c>
      <c r="O12" s="49"/>
      <c r="P12" s="13">
        <f>COUNTA(A11:A17)</f>
        <v>6</v>
      </c>
      <c r="R12" s="48" t="s">
        <v>34</v>
      </c>
      <c r="S12" s="49"/>
      <c r="T12" s="4">
        <f>(K11+K16+K15+K14+K13+K12)/6</f>
        <v>0</v>
      </c>
    </row>
    <row r="13" spans="1:20" ht="21" customHeight="1" x14ac:dyDescent="0.25">
      <c r="A13" s="16" t="s">
        <v>4</v>
      </c>
      <c r="B13" s="7"/>
      <c r="C13" s="7"/>
      <c r="D13" s="7"/>
      <c r="E13" s="8"/>
      <c r="F13" s="7"/>
      <c r="G13" s="8"/>
      <c r="H13" s="8"/>
      <c r="I13" s="8"/>
      <c r="J13" s="7"/>
      <c r="K13" s="11">
        <f>B13*$F$3+C13*$F$4+D13*$F$5+F13*$F$6+J13*$F$7</f>
        <v>0</v>
      </c>
      <c r="L13" s="18" t="str">
        <f t="shared" si="0"/>
        <v>KALDI</v>
      </c>
    </row>
    <row r="14" spans="1:20" ht="21" customHeight="1" x14ac:dyDescent="0.25">
      <c r="A14" s="16" t="s">
        <v>5</v>
      </c>
      <c r="B14" s="7"/>
      <c r="C14" s="8"/>
      <c r="D14" s="8"/>
      <c r="E14" s="8"/>
      <c r="F14" s="7"/>
      <c r="G14" s="7"/>
      <c r="H14" s="7"/>
      <c r="I14" s="8"/>
      <c r="J14" s="7"/>
      <c r="K14" s="11">
        <f>B14*$H$3+F14*$H$4+G14*$H$6+H14*$H$5+J14*$H$7</f>
        <v>0</v>
      </c>
      <c r="L14" s="18" t="str">
        <f t="shared" si="0"/>
        <v>KALDI</v>
      </c>
      <c r="N14" s="35"/>
      <c r="O14" s="36"/>
      <c r="P14" s="36"/>
      <c r="Q14" s="36"/>
      <c r="R14" s="36"/>
      <c r="S14" s="36"/>
      <c r="T14" s="37"/>
    </row>
    <row r="15" spans="1:20" ht="21" customHeight="1" x14ac:dyDescent="0.25">
      <c r="A15" s="16" t="s">
        <v>6</v>
      </c>
      <c r="B15" s="7"/>
      <c r="C15" s="8"/>
      <c r="D15" s="8"/>
      <c r="E15" s="8"/>
      <c r="F15" s="7"/>
      <c r="G15" s="7"/>
      <c r="H15" s="7"/>
      <c r="I15" s="8"/>
      <c r="J15" s="7"/>
      <c r="K15" s="11">
        <f>B15*$J$3+F15*$J$4+G15*$J$6+H15*$J$5+J15*$J$7</f>
        <v>0</v>
      </c>
      <c r="L15" s="18" t="str">
        <f t="shared" si="0"/>
        <v>KALDI</v>
      </c>
      <c r="N15" s="38"/>
      <c r="O15" s="39"/>
      <c r="P15" s="39"/>
      <c r="Q15" s="39"/>
      <c r="R15" s="39"/>
      <c r="S15" s="39"/>
      <c r="T15" s="40"/>
    </row>
    <row r="16" spans="1:20" ht="21" customHeight="1" thickBot="1" x14ac:dyDescent="0.3">
      <c r="A16" s="17" t="s">
        <v>7</v>
      </c>
      <c r="B16" s="9"/>
      <c r="C16" s="9"/>
      <c r="D16" s="9"/>
      <c r="E16" s="9"/>
      <c r="F16" s="10"/>
      <c r="G16" s="10"/>
      <c r="H16" s="10"/>
      <c r="I16" s="10"/>
      <c r="J16" s="9"/>
      <c r="K16" s="12">
        <f>B16*$L$3+C16*$L$4+D16*$L$5+E16*$L$6+J16*$L$7</f>
        <v>0</v>
      </c>
      <c r="L16" s="18" t="str">
        <f t="shared" si="0"/>
        <v>KALDI</v>
      </c>
      <c r="N16" s="41"/>
      <c r="O16" s="42"/>
      <c r="P16" s="42"/>
      <c r="Q16" s="42"/>
      <c r="R16" s="42"/>
      <c r="S16" s="42"/>
      <c r="T16" s="43"/>
    </row>
    <row r="17" spans="1:11" ht="21" customHeight="1" x14ac:dyDescent="0.25"/>
    <row r="18" spans="1:11" ht="21" customHeight="1" x14ac:dyDescent="0.25"/>
    <row r="19" spans="1:11" ht="21" customHeight="1" x14ac:dyDescent="0.25"/>
    <row r="20" spans="1:11" ht="21" customHeight="1" x14ac:dyDescent="0.25"/>
    <row r="21" spans="1:11" ht="21" customHeight="1" x14ac:dyDescent="0.25"/>
    <row r="22" spans="1:11" ht="21" customHeight="1" x14ac:dyDescent="0.25"/>
    <row r="23" spans="1:11" ht="21" customHeight="1" x14ac:dyDescent="0.25"/>
    <row r="25" spans="1:11" x14ac:dyDescent="0.25">
      <c r="A25" s="3"/>
      <c r="B25" s="2"/>
      <c r="C25" s="2"/>
      <c r="D25" s="2"/>
      <c r="E25" s="2"/>
      <c r="F25" s="2"/>
      <c r="G25" s="2"/>
      <c r="J25" s="2"/>
      <c r="K25" s="1"/>
    </row>
    <row r="26" spans="1:1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1"/>
    </row>
    <row r="27" spans="1:1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1"/>
    </row>
    <row r="28" spans="1:1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1"/>
    </row>
    <row r="29" spans="1:11" x14ac:dyDescent="0.25">
      <c r="A29" s="3"/>
      <c r="B29" s="2"/>
      <c r="C29" s="2"/>
      <c r="D29" s="2"/>
      <c r="E29" s="2"/>
      <c r="F29" s="2"/>
      <c r="G29" s="2"/>
      <c r="H29" s="2"/>
      <c r="I29" s="2"/>
      <c r="J29" s="2"/>
      <c r="K29" s="1"/>
    </row>
    <row r="30" spans="1:11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1"/>
    </row>
    <row r="31" spans="1:11" x14ac:dyDescent="0.25">
      <c r="A31" s="3"/>
      <c r="B31" s="2"/>
      <c r="C31" s="2"/>
      <c r="D31" s="2"/>
      <c r="E31" s="2"/>
      <c r="F31" s="2"/>
      <c r="G31" s="2"/>
      <c r="H31" s="2"/>
      <c r="I31" s="2"/>
      <c r="J31" s="2"/>
      <c r="K31" s="1"/>
    </row>
  </sheetData>
  <mergeCells count="23">
    <mergeCell ref="N14:T16"/>
    <mergeCell ref="P2:T2"/>
    <mergeCell ref="N10:O10"/>
    <mergeCell ref="N11:O11"/>
    <mergeCell ref="N12:O12"/>
    <mergeCell ref="R10:S10"/>
    <mergeCell ref="R11:S11"/>
    <mergeCell ref="R12:S12"/>
    <mergeCell ref="N8:O8"/>
    <mergeCell ref="P8:T8"/>
    <mergeCell ref="N6:O6"/>
    <mergeCell ref="N7:O7"/>
    <mergeCell ref="P7:T7"/>
    <mergeCell ref="P6:T6"/>
    <mergeCell ref="P5:T5"/>
    <mergeCell ref="P4:T4"/>
    <mergeCell ref="P3:T3"/>
    <mergeCell ref="K2:L2"/>
    <mergeCell ref="G2:H2"/>
    <mergeCell ref="E2:F2"/>
    <mergeCell ref="A2:B2"/>
    <mergeCell ref="I2:J2"/>
    <mergeCell ref="C2:D2"/>
  </mergeCells>
  <conditionalFormatting sqref="K25:K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J31 B25:G25 J25">
    <cfRule type="iconSet" priority="1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1:J16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1:K1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{000BF7FD-266E-4462-8D89-501205CCDFDC}</x14:id>
        </ext>
      </extLst>
    </cfRule>
  </conditionalFormatting>
  <conditionalFormatting sqref="L11:L16">
    <cfRule type="expression" dxfId="1" priority="1">
      <formula>K11&gt;=50</formula>
    </cfRule>
    <cfRule type="expression" dxfId="0" priority="2">
      <formula>K11&lt;50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BF7FD-266E-4462-8D89-501205CCD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</cp:lastModifiedBy>
  <dcterms:created xsi:type="dcterms:W3CDTF">2015-06-05T18:19:34Z</dcterms:created>
  <dcterms:modified xsi:type="dcterms:W3CDTF">2022-10-19T23:23:06Z</dcterms:modified>
</cp:coreProperties>
</file>