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/git/LemonSpider/"/>
    </mc:Choice>
  </mc:AlternateContent>
  <bookViews>
    <workbookView xWindow="0" yWindow="460" windowWidth="51200" windowHeight="282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4" i="1"/>
  <c r="J5" i="1"/>
  <c r="J3" i="1"/>
  <c r="I3" i="1"/>
  <c r="I4" i="1"/>
  <c r="I5" i="1"/>
  <c r="I2" i="1"/>
  <c r="E3" i="1"/>
  <c r="E4" i="1"/>
  <c r="E5" i="1"/>
  <c r="E2" i="1"/>
  <c r="D3" i="1"/>
  <c r="D4" i="1"/>
  <c r="D5" i="1"/>
  <c r="G3" i="1"/>
  <c r="G4" i="1"/>
  <c r="G5" i="1"/>
  <c r="G2" i="1"/>
  <c r="D2" i="1"/>
</calcChain>
</file>

<file path=xl/sharedStrings.xml><?xml version="1.0" encoding="utf-8"?>
<sst xmlns="http://schemas.openxmlformats.org/spreadsheetml/2006/main" count="18" uniqueCount="18">
  <si>
    <t>C10</t>
    <phoneticPr fontId="1" type="noConversion"/>
  </si>
  <si>
    <t>C50</t>
    <phoneticPr fontId="1" type="noConversion"/>
  </si>
  <si>
    <t>C100</t>
    <phoneticPr fontId="1" type="noConversion"/>
  </si>
  <si>
    <t>C200</t>
    <phoneticPr fontId="1" type="noConversion"/>
  </si>
  <si>
    <t>K</t>
    <phoneticPr fontId="1" type="noConversion"/>
  </si>
  <si>
    <t>$</t>
    <phoneticPr fontId="1" type="noConversion"/>
  </si>
  <si>
    <t>$/K</t>
    <phoneticPr fontId="1" type="noConversion"/>
  </si>
  <si>
    <t>￥/万篇</t>
    <rPh sb="2" eb="3">
      <t>wan</t>
    </rPh>
    <rPh sb="3" eb="4">
      <t>pian</t>
    </rPh>
    <phoneticPr fontId="1" type="noConversion"/>
  </si>
  <si>
    <t>汇率</t>
    <rPh sb="0" eb="1">
      <t>hui'lv</t>
    </rPh>
    <phoneticPr fontId="1" type="noConversion"/>
  </si>
  <si>
    <t>每篇文章请求数</t>
    <rPh sb="0" eb="1">
      <t>mei'pian'wen'z</t>
    </rPh>
    <rPh sb="4" eb="5">
      <t>qing'qiu'shu</t>
    </rPh>
    <rPh sb="6" eb="7">
      <t>shu</t>
    </rPh>
    <phoneticPr fontId="1" type="noConversion"/>
  </si>
  <si>
    <t>总计(万元）</t>
    <rPh sb="0" eb="1">
      <t>zong'ji</t>
    </rPh>
    <rPh sb="3" eb="4">
      <t>wan'yuan</t>
    </rPh>
    <phoneticPr fontId="1" type="noConversion"/>
  </si>
  <si>
    <t>并发数</t>
    <rPh sb="0" eb="1">
      <t>bing'fa'shu</t>
    </rPh>
    <phoneticPr fontId="1" type="noConversion"/>
  </si>
  <si>
    <t>根据已经跑过的数据得出的结果：每获取一篇全文的全部内容，包括所有引图、表格、pdf，平均需要48次请求</t>
    <rPh sb="0" eb="1">
      <t>gen'ju</t>
    </rPh>
    <rPh sb="2" eb="3">
      <t>yi'jing</t>
    </rPh>
    <rPh sb="4" eb="5">
      <t>pao'guo</t>
    </rPh>
    <rPh sb="6" eb="7">
      <t>d</t>
    </rPh>
    <rPh sb="7" eb="8">
      <t>shu'ju</t>
    </rPh>
    <rPh sb="9" eb="10">
      <t>de'chu</t>
    </rPh>
    <rPh sb="11" eb="12">
      <t>d</t>
    </rPh>
    <rPh sb="12" eb="13">
      <t>jie'guo</t>
    </rPh>
    <rPh sb="15" eb="16">
      <t>mei</t>
    </rPh>
    <rPh sb="16" eb="17">
      <t>huo'qu</t>
    </rPh>
    <rPh sb="18" eb="19">
      <t>yi'pian</t>
    </rPh>
    <rPh sb="20" eb="21">
      <t>quan'w</t>
    </rPh>
    <rPh sb="22" eb="23">
      <t>d</t>
    </rPh>
    <rPh sb="23" eb="24">
      <t>quan'bu</t>
    </rPh>
    <rPh sb="25" eb="26">
      <t>nei'rong</t>
    </rPh>
    <rPh sb="28" eb="29">
      <t>bao'k</t>
    </rPh>
    <rPh sb="30" eb="31">
      <t>suo'you</t>
    </rPh>
    <rPh sb="35" eb="36">
      <t>biao'ge</t>
    </rPh>
    <rPh sb="42" eb="43">
      <t>ping'jun</t>
    </rPh>
    <rPh sb="44" eb="45">
      <t>xu'yao</t>
    </rPh>
    <rPh sb="48" eb="49">
      <t>ci</t>
    </rPh>
    <rPh sb="49" eb="50">
      <t>qing'qiu</t>
    </rPh>
    <phoneticPr fontId="1" type="noConversion"/>
  </si>
  <si>
    <t>套餐对应文章数</t>
    <rPh sb="0" eb="1">
      <t>tao'c</t>
    </rPh>
    <rPh sb="2" eb="3">
      <t>dui'yign</t>
    </rPh>
    <rPh sb="4" eb="5">
      <t>wen'zhang</t>
    </rPh>
    <rPh sb="6" eb="7">
      <t>shu</t>
    </rPh>
    <phoneticPr fontId="1" type="noConversion"/>
  </si>
  <si>
    <t>联通百兆宽带速度(个数/分钟）</t>
    <rPh sb="0" eb="1">
      <t>lian'tong</t>
    </rPh>
    <rPh sb="2" eb="3">
      <t>bai</t>
    </rPh>
    <rPh sb="3" eb="4">
      <t>zhao</t>
    </rPh>
    <rPh sb="4" eb="5">
      <t>kuan'dai</t>
    </rPh>
    <rPh sb="6" eb="7">
      <t>su'du</t>
    </rPh>
    <rPh sb="9" eb="10">
      <t>ge'shu</t>
    </rPh>
    <rPh sb="12" eb="13">
      <t>fen'z</t>
    </rPh>
    <phoneticPr fontId="1" type="noConversion"/>
  </si>
  <si>
    <t>每周合计</t>
    <rPh sb="0" eb="1">
      <t>mei'tian</t>
    </rPh>
    <rPh sb="1" eb="2">
      <t>zhou</t>
    </rPh>
    <rPh sb="2" eb="3">
      <t>he'ji</t>
    </rPh>
    <phoneticPr fontId="1" type="noConversion"/>
  </si>
  <si>
    <t>这部分属于估算的。依据是速度和并发数成正比</t>
    <rPh sb="0" eb="1">
      <t>zhe'bu'f</t>
    </rPh>
    <rPh sb="3" eb="4">
      <t>shu'yu</t>
    </rPh>
    <rPh sb="5" eb="6">
      <t>gu'suan</t>
    </rPh>
    <rPh sb="7" eb="8">
      <t>d</t>
    </rPh>
    <rPh sb="9" eb="10">
      <t>yi'ju</t>
    </rPh>
    <rPh sb="11" eb="12">
      <t>shi</t>
    </rPh>
    <rPh sb="12" eb="13">
      <t>su'du</t>
    </rPh>
    <rPh sb="14" eb="15">
      <t>he</t>
    </rPh>
    <rPh sb="15" eb="16">
      <t>bing'fa'shu</t>
    </rPh>
    <rPh sb="18" eb="19">
      <t>cheng</t>
    </rPh>
    <rPh sb="19" eb="20">
      <t>zheng'bi</t>
    </rPh>
    <phoneticPr fontId="1" type="noConversion"/>
  </si>
  <si>
    <t>总量（万篇）</t>
    <rPh sb="0" eb="1">
      <t>zong'liang</t>
    </rPh>
    <rPh sb="3" eb="4">
      <t>wan'p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</si>
</sst>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2" fillId="2" borderId="0" xfId="1" applyAlignment="1"/>
    <xf numFmtId="0" fontId="2" fillId="2" borderId="0" xfId="1"/>
    <xf numFmtId="0" fontId="3" fillId="3" borderId="0" xfId="2"/>
    <xf numFmtId="0" fontId="3" fillId="3" borderId="0" xfId="2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A2" sqref="A2:O10"/>
    </sheetView>
  </sheetViews>
  <sheetFormatPr baseColWidth="10" defaultRowHeight="15" x14ac:dyDescent="0.15"/>
  <cols>
    <col min="2" max="2" width="9.5" customWidth="1"/>
    <col min="4" max="4" width="17.83203125" customWidth="1"/>
    <col min="5" max="6" width="13.1640625" customWidth="1"/>
    <col min="7" max="7" width="14.6640625" customWidth="1"/>
    <col min="9" max="9" width="18.1640625" customWidth="1"/>
    <col min="10" max="10" width="31.33203125" customWidth="1"/>
    <col min="11" max="11" width="18.83203125" customWidth="1"/>
    <col min="15" max="15" width="21.1640625" customWidth="1"/>
  </cols>
  <sheetData>
    <row r="1" spans="1:15" x14ac:dyDescent="0.15">
      <c r="B1" t="s">
        <v>5</v>
      </c>
      <c r="C1" t="s">
        <v>4</v>
      </c>
      <c r="D1" t="s">
        <v>6</v>
      </c>
      <c r="E1" t="s">
        <v>7</v>
      </c>
      <c r="F1" t="s">
        <v>17</v>
      </c>
      <c r="G1" t="s">
        <v>10</v>
      </c>
      <c r="H1" t="s">
        <v>11</v>
      </c>
      <c r="I1" t="s">
        <v>13</v>
      </c>
      <c r="J1" t="s">
        <v>14</v>
      </c>
      <c r="K1" t="s">
        <v>15</v>
      </c>
    </row>
    <row r="2" spans="1:15" x14ac:dyDescent="0.15">
      <c r="A2" t="s">
        <v>0</v>
      </c>
      <c r="B2">
        <v>25</v>
      </c>
      <c r="C2">
        <v>150</v>
      </c>
      <c r="D2">
        <f>B2/C2</f>
        <v>0.16666666666666666</v>
      </c>
      <c r="E2">
        <f>B2*$A$10*$B$10*10000/(C2*1000)</f>
        <v>552</v>
      </c>
      <c r="F2">
        <v>400</v>
      </c>
      <c r="G2">
        <f>E2*F2/10000</f>
        <v>22.08</v>
      </c>
      <c r="H2">
        <v>10</v>
      </c>
      <c r="I2">
        <f>C2*1000/$B$10</f>
        <v>3125</v>
      </c>
      <c r="J2">
        <v>0.5</v>
      </c>
      <c r="K2">
        <f>J2*60*24*7</f>
        <v>5040</v>
      </c>
    </row>
    <row r="3" spans="1:15" x14ac:dyDescent="0.15">
      <c r="A3" t="s">
        <v>1</v>
      </c>
      <c r="B3">
        <v>100</v>
      </c>
      <c r="C3">
        <v>1000</v>
      </c>
      <c r="D3">
        <f t="shared" ref="D3:D5" si="0">B3/C3</f>
        <v>0.1</v>
      </c>
      <c r="E3">
        <f t="shared" ref="E3:E5" si="1">B3*$A$10*$B$10*10000/(C3*1000)</f>
        <v>331.2</v>
      </c>
      <c r="F3">
        <v>400</v>
      </c>
      <c r="G3">
        <f t="shared" ref="G3:G5" si="2">E3*F3/10000</f>
        <v>13.247999999999999</v>
      </c>
      <c r="H3">
        <v>50</v>
      </c>
      <c r="I3">
        <f t="shared" ref="I3:I5" si="3">C3*1000/$B$10</f>
        <v>20833.333333333332</v>
      </c>
      <c r="J3" s="3">
        <f>J2*H3/H2</f>
        <v>2.5</v>
      </c>
      <c r="K3" s="3">
        <f t="shared" ref="K3:K5" si="4">J3*60*24*7</f>
        <v>25200</v>
      </c>
      <c r="L3" s="4" t="s">
        <v>16</v>
      </c>
      <c r="M3" s="4"/>
      <c r="N3" s="4"/>
      <c r="O3" s="4"/>
    </row>
    <row r="4" spans="1:15" x14ac:dyDescent="0.15">
      <c r="A4" t="s">
        <v>2</v>
      </c>
      <c r="B4">
        <v>250</v>
      </c>
      <c r="C4">
        <v>3000</v>
      </c>
      <c r="D4">
        <f t="shared" si="0"/>
        <v>8.3333333333333329E-2</v>
      </c>
      <c r="E4">
        <f t="shared" si="1"/>
        <v>276</v>
      </c>
      <c r="F4">
        <v>400</v>
      </c>
      <c r="G4">
        <f t="shared" si="2"/>
        <v>11.04</v>
      </c>
      <c r="H4">
        <v>100</v>
      </c>
      <c r="I4">
        <f t="shared" si="3"/>
        <v>62500</v>
      </c>
      <c r="J4" s="3">
        <f t="shared" ref="J4:J5" si="5">J3*H4/H3</f>
        <v>5</v>
      </c>
      <c r="K4" s="3">
        <f t="shared" si="4"/>
        <v>50400</v>
      </c>
      <c r="L4" s="4"/>
      <c r="M4" s="4"/>
      <c r="N4" s="4"/>
      <c r="O4" s="4"/>
    </row>
    <row r="5" spans="1:15" x14ac:dyDescent="0.15">
      <c r="A5" t="s">
        <v>3</v>
      </c>
      <c r="B5">
        <v>500</v>
      </c>
      <c r="C5">
        <v>9000</v>
      </c>
      <c r="D5">
        <f t="shared" si="0"/>
        <v>5.5555555555555552E-2</v>
      </c>
      <c r="E5">
        <f t="shared" si="1"/>
        <v>184</v>
      </c>
      <c r="F5">
        <v>400</v>
      </c>
      <c r="G5">
        <f t="shared" si="2"/>
        <v>7.36</v>
      </c>
      <c r="H5">
        <v>200</v>
      </c>
      <c r="I5">
        <f t="shared" si="3"/>
        <v>187500</v>
      </c>
      <c r="J5" s="3">
        <f t="shared" si="5"/>
        <v>10</v>
      </c>
      <c r="K5" s="3">
        <f t="shared" si="4"/>
        <v>100800</v>
      </c>
      <c r="L5" s="4"/>
      <c r="M5" s="4"/>
      <c r="N5" s="4"/>
      <c r="O5" s="4"/>
    </row>
    <row r="9" spans="1:15" x14ac:dyDescent="0.15">
      <c r="A9" t="s">
        <v>8</v>
      </c>
      <c r="B9" t="s">
        <v>9</v>
      </c>
      <c r="D9" s="1" t="s">
        <v>12</v>
      </c>
      <c r="E9" s="1"/>
      <c r="F9" s="1"/>
      <c r="G9" s="1"/>
      <c r="H9" s="2"/>
      <c r="I9" s="2"/>
      <c r="J9" s="2"/>
      <c r="K9" s="2"/>
      <c r="L9" s="2"/>
      <c r="M9" s="2"/>
    </row>
    <row r="10" spans="1:15" x14ac:dyDescent="0.15">
      <c r="A10">
        <v>6.9</v>
      </c>
      <c r="B10">
        <v>48</v>
      </c>
    </row>
  </sheetData>
  <mergeCells count="1">
    <mergeCell ref="L3:O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2017-01-17T08:52:03Z</dcterms:created>
  <dcterms:modified xsi:type="dcterms:W3CDTF">2017-01-18T01:22:16Z</dcterms:modified>
</cp:coreProperties>
</file>