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IT\excel\"/>
    </mc:Choice>
  </mc:AlternateContent>
  <xr:revisionPtr revIDLastSave="0" documentId="13_ncr:1_{CE555F33-06FA-45E6-934B-55A932A56D1D}" xr6:coauthVersionLast="47" xr6:coauthVersionMax="47" xr10:uidLastSave="{00000000-0000-0000-0000-000000000000}"/>
  <bookViews>
    <workbookView xWindow="-120" yWindow="-120" windowWidth="20730" windowHeight="11160" firstSheet="3" activeTab="5" xr2:uid="{00000000-000D-0000-FFFF-FFFF00000000}"/>
  </bookViews>
  <sheets>
    <sheet name="Data" sheetId="1" r:id="rId1"/>
    <sheet name="Add" sheetId="4" r:id="rId2"/>
    <sheet name="Fill" sheetId="5" r:id="rId3"/>
    <sheet name="SPLIT" sheetId="6" r:id="rId4"/>
    <sheet name="TRANSPOSE" sheetId="7" r:id="rId5"/>
    <sheet name="SORT AND FILTER" sheetId="8" r:id="rId6"/>
    <sheet name="TABLE" sheetId="9" r:id="rId7"/>
    <sheet name="DROP DOWNS" sheetId="10" r:id="rId8"/>
    <sheet name="Sheet1" sheetId="16" r:id="rId9"/>
    <sheet name="Text formula bar" sheetId="12" r:id="rId10"/>
    <sheet name="CONCATENATE" sheetId="13" r:id="rId11"/>
  </sheets>
  <definedNames>
    <definedName name="_xlnm._FilterDatabase" localSheetId="5" hidden="1">'SORT AND FILTER'!$A$1:$E$11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8" l="1" a="1"/>
  <c r="G13" i="8" s="1"/>
  <c r="D17" i="7" a="1"/>
  <c r="D17" i="7" s="1"/>
  <c r="C2" i="5"/>
  <c r="C3" i="5"/>
  <c r="C4" i="5"/>
  <c r="C5" i="5"/>
  <c r="C6" i="5"/>
  <c r="C7" i="5"/>
  <c r="C8" i="5"/>
  <c r="C9" i="5"/>
  <c r="C10" i="5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" i="13"/>
  <c r="E17" i="12"/>
  <c r="E14" i="12"/>
  <c r="E2" i="12"/>
  <c r="E5" i="12"/>
  <c r="E8" i="12"/>
  <c r="E11" i="12"/>
  <c r="B17" i="12"/>
  <c r="B14" i="12"/>
  <c r="B11" i="12"/>
  <c r="B8" i="12"/>
  <c r="B5" i="12"/>
  <c r="B2" i="12"/>
  <c r="G3" i="13"/>
  <c r="G11" i="13"/>
  <c r="G19" i="13"/>
  <c r="G8" i="13"/>
  <c r="G16" i="13"/>
  <c r="G2" i="13"/>
  <c r="G9" i="13"/>
  <c r="G17" i="13"/>
  <c r="G6" i="13"/>
  <c r="G14" i="13"/>
  <c r="G22" i="13"/>
  <c r="D2" i="13"/>
  <c r="G7" i="13"/>
  <c r="G15" i="13"/>
  <c r="G4" i="13"/>
  <c r="G12" i="13"/>
  <c r="G20" i="13"/>
  <c r="G5" i="13"/>
  <c r="G13" i="13"/>
  <c r="G21" i="13"/>
  <c r="G10" i="13"/>
  <c r="G18" i="13"/>
  <c r="E2" i="13" l="1"/>
  <c r="C3" i="9"/>
  <c r="C4" i="9"/>
  <c r="C5" i="9"/>
  <c r="C6" i="9"/>
  <c r="C7" i="9"/>
  <c r="C8" i="9"/>
  <c r="C9" i="9"/>
  <c r="C10" i="9"/>
  <c r="C2" i="9"/>
  <c r="C11" i="9" s="1"/>
  <c r="C12" i="9" l="1"/>
  <c r="J10" i="5"/>
  <c r="K10" i="5"/>
  <c r="L10" i="5"/>
  <c r="M10" i="5"/>
  <c r="N10" i="5"/>
  <c r="O10" i="5"/>
  <c r="P10" i="5"/>
  <c r="Q10" i="5"/>
  <c r="I10" i="5"/>
  <c r="B12" i="4"/>
  <c r="B11" i="4"/>
  <c r="B10" i="4"/>
  <c r="C12" i="4"/>
  <c r="C1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AGILAN\Downloads\PV_Brindavan Campus_Schedule_Tentative Final.xlsx" odcFile="C:\Users\AGILAN\Documents\My Data Sources\PV_Brindavan Campus_Schedule_Tentative Final '3M SSC$'.odc" keepAlive="1" name="PV_Brindavan Campus_Schedule_Tentative Final '3M SSC$'" type="5" refreshedVersion="0" new="1" background="1">
    <dbPr connection="Provider=Microsoft.ACE.OLEDB.12.0;Password=&quot;&quot;;User ID=Admin;Data Source=C:\Users\AGILAN\Downloads\PV_Brindavan Campus_Schedule_Tentative Final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'3M SSC$'" commandType="3"/>
  </connection>
  <connection id="2" xr16:uid="{B45CCC68-53FE-4E6D-B61F-C304189046BB}" keepAlive="1" name="Query - 872DBsBuSm29gwbAbgpt0w_8cce29fbd82c4dd981eceffd8f14acf1_student-performance-data" description="Connection to the '872DBsBuSm29gwbAbgpt0w_8cce29fbd82c4dd981eceffd8f14acf1_student-performance-data' query in the workbook." type="5" refreshedVersion="0" background="1">
    <dbPr connection="Provider=Microsoft.Mashup.OleDb.1;Data Source=$Workbook$;Location=872DBsBuSm29gwbAbgpt0w_8cce29fbd82c4dd981eceffd8f14acf1_student-performance-data;Extended Properties=&quot;&quot;" command="SELECT * FROM [872DBsBuSm29gwbAbgpt0w_8cce29fbd82c4dd981eceffd8f14acf1_student-performance-data]"/>
  </connection>
  <connection id="3" xr16:uid="{198AFF00-F658-4FD4-9FC3-B2CF9BB6177A}" keepAlive="1" name="Query - jhzgyXyeT1ic4Ml8nh9Y-A_1350f2bd39cf4cc6bfdba5157c6a30f1_2019_data_analyst_job" description="Connection to the 'jhzgyXyeT1ic4Ml8nh9Y-A_1350f2bd39cf4cc6bfdba5157c6a30f1_2019_data_analyst_job' query in the workbook." type="5" refreshedVersion="0" background="1">
    <dbPr connection="Provider=Microsoft.Mashup.OleDb.1;Data Source=$Workbook$;Location=jhzgyXyeT1ic4Ml8nh9Y-A_1350f2bd39cf4cc6bfdba5157c6a30f1_2019_data_analyst_job;Extended Properties=&quot;&quot;" command="SELECT * FROM [jhzgyXyeT1ic4Ml8nh9Y-A_1350f2bd39cf4cc6bfdba5157c6a30f1_2019_data_analyst_job]"/>
  </connection>
  <connection id="4" xr16:uid="{DADF0F26-A810-4C5A-8473-14A636132AE2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<sst xmlns="http://schemas.openxmlformats.org/spreadsheetml/2006/main" count="10319" uniqueCount="2096">
  <si>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</si>
  <si>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</si>
  <si>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</si>
  <si>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</si>
  <si>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</si>
  <si>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</si>
  <si>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</si>
  <si>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</si>
  <si>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</si>
  <si>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</si>
  <si>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</si>
  <si>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</si>
  <si>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</si>
  <si>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</si>
  <si>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</si>
  <si>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</si>
  <si>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</si>
  <si>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</si>
  <si>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</si>
  <si>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</si>
  <si>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</si>
  <si>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</si>
  <si>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</si>
  <si>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</si>
  <si>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</si>
  <si>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</si>
  <si>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</si>
  <si>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</si>
  <si>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</si>
  <si>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</si>
  <si>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</si>
  <si>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</si>
  <si>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</si>
  <si>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</si>
  <si>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</si>
  <si>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</si>
  <si>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</si>
  <si>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</si>
  <si>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</si>
  <si>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</si>
  <si>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</si>
  <si>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</si>
  <si>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</si>
  <si>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</si>
  <si>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</si>
  <si>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</si>
  <si>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</si>
  <si>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</si>
  <si>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</si>
  <si>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</si>
  <si>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</si>
  <si>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</si>
  <si>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</si>
  <si>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</si>
  <si>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</si>
  <si>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</si>
  <si>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</si>
  <si>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</si>
  <si>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</si>
  <si>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</si>
  <si>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</si>
  <si>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</si>
  <si>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</si>
  <si>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</si>
  <si>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</si>
  <si>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</si>
  <si>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</si>
  <si>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</si>
  <si>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</si>
  <si>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</si>
  <si>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</si>
  <si>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</si>
  <si>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</si>
  <si>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</si>
  <si>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</si>
  <si>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</si>
  <si>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</si>
  <si>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</si>
  <si>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</si>
  <si>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</si>
  <si>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</si>
  <si>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</si>
  <si>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</si>
  <si>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</si>
  <si>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</si>
  <si>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</si>
  <si>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</si>
  <si>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</si>
  <si>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</si>
  <si>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</si>
  <si>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</si>
  <si>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</si>
  <si>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</si>
  <si>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</si>
  <si>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</si>
  <si>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</si>
  <si>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</si>
  <si>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</si>
  <si>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</si>
  <si>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</si>
  <si>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</si>
  <si>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</si>
  <si>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</si>
  <si>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</si>
  <si>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</si>
  <si>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</si>
  <si>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</si>
  <si>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</si>
  <si>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</si>
  <si>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</si>
  <si>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</si>
  <si>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</si>
  <si>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</si>
  <si>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</si>
  <si>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</si>
  <si>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</si>
  <si>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</si>
  <si>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</si>
  <si>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</si>
  <si>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</si>
  <si>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</si>
  <si>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</si>
  <si>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</si>
  <si>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</si>
  <si>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</si>
  <si>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</si>
  <si>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</si>
  <si>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</si>
  <si>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</si>
  <si>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</si>
  <si>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</si>
  <si>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</si>
  <si>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</si>
  <si>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</si>
  <si>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</si>
  <si>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</si>
  <si>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</si>
  <si>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</si>
  <si>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</si>
  <si>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</si>
  <si>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</si>
  <si>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</si>
  <si>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</si>
  <si>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</si>
  <si>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</si>
  <si>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</si>
  <si>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</si>
  <si>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</si>
  <si>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</si>
  <si>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</si>
  <si>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</si>
  <si>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</si>
  <si>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</si>
  <si>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</si>
  <si>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</si>
  <si>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</si>
  <si>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</si>
  <si>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</si>
  <si>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</si>
  <si>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</si>
  <si>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</si>
  <si>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</si>
  <si>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</si>
  <si>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</si>
  <si>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</si>
  <si>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</si>
  <si>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</si>
  <si>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</si>
  <si>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</si>
  <si>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</si>
  <si>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</si>
  <si>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</si>
  <si>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</si>
  <si>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</si>
  <si>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</si>
  <si>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</si>
  <si>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</si>
  <si>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</si>
  <si>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</si>
  <si>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</si>
  <si>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</si>
  <si>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</si>
  <si>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</si>
  <si>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</si>
  <si>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</si>
  <si>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</si>
  <si>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</si>
  <si>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</si>
  <si>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</si>
  <si>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</si>
  <si>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</si>
  <si>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</si>
  <si>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</si>
  <si>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</si>
  <si>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</si>
  <si>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</si>
  <si>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</si>
  <si>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</si>
  <si>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</si>
  <si>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</si>
  <si>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</si>
  <si>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</si>
  <si>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</si>
  <si>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</si>
  <si>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</si>
  <si>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</si>
  <si>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</si>
  <si>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</si>
  <si>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</si>
  <si>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</si>
  <si>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</si>
  <si>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</si>
  <si>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</si>
  <si>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</si>
  <si>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</si>
  <si>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</si>
  <si>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</si>
  <si>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</si>
  <si>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</si>
  <si>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</si>
  <si>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</si>
  <si>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</si>
  <si>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</si>
  <si>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</si>
  <si>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</si>
  <si>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</si>
  <si>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</si>
  <si>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</si>
  <si>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</si>
  <si>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</si>
  <si>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</si>
  <si>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</si>
  <si>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</si>
  <si>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</si>
  <si>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</si>
  <si>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</si>
  <si>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</si>
  <si>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</si>
  <si>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</si>
  <si>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</si>
  <si>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</si>
  <si>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</si>
  <si>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</si>
  <si>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</si>
  <si>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</si>
  <si>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</si>
  <si>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</si>
  <si>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</si>
  <si>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</si>
  <si>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</si>
  <si>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</si>
  <si>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</si>
  <si>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</si>
  <si>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</si>
  <si>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</si>
  <si>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</si>
  <si>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</si>
  <si>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</si>
  <si>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</si>
  <si>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</si>
  <si>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</si>
  <si>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</si>
  <si>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</si>
  <si>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</si>
  <si>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</si>
  <si>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</si>
  <si>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</si>
  <si>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</si>
  <si>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</si>
  <si>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</si>
  <si>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</si>
  <si>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</si>
  <si>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</si>
  <si>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</si>
  <si>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</si>
  <si>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</si>
  <si>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</si>
  <si>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</si>
  <si>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</si>
  <si>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</si>
  <si>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</si>
  <si>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</si>
  <si>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</si>
  <si>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</si>
  <si>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</si>
  <si>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</si>
  <si>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</si>
  <si>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</si>
  <si>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</si>
  <si>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</si>
  <si>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</si>
  <si>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</si>
  <si>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</si>
  <si>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</si>
  <si>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</si>
  <si>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</si>
  <si>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</si>
  <si>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</si>
  <si>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</si>
  <si>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</si>
  <si>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</si>
  <si>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</si>
  <si>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</si>
  <si>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</si>
  <si>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</si>
  <si>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</si>
  <si>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</si>
  <si>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</si>
  <si>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</si>
  <si>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</si>
  <si>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</si>
  <si>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</si>
  <si>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</si>
  <si>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</si>
  <si>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</si>
  <si>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</si>
  <si>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</si>
  <si>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</si>
  <si>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</si>
  <si>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</si>
  <si>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</si>
  <si>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</si>
  <si>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</si>
  <si>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</si>
  <si>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</si>
  <si>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</si>
  <si>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</si>
  <si>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</si>
  <si>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</si>
  <si>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</si>
  <si>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</si>
  <si>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</si>
  <si>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</si>
  <si>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</si>
  <si>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</si>
  <si>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</si>
  <si>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</si>
  <si>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</si>
  <si>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</si>
  <si>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</si>
  <si>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</si>
  <si>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</si>
  <si>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</si>
  <si>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</si>
  <si>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</si>
  <si>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</si>
  <si>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</si>
  <si>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</si>
  <si>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</si>
  <si>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</si>
  <si>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</si>
  <si>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</si>
  <si>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</si>
  <si>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</si>
  <si>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</si>
  <si>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</si>
  <si>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</si>
  <si>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</si>
  <si>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</si>
  <si>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</si>
  <si>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</si>
  <si>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</si>
  <si>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</si>
  <si>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</si>
  <si>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</si>
  <si>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</si>
  <si>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</si>
  <si>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</si>
  <si>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</si>
  <si>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</si>
  <si>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</si>
  <si>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</si>
  <si>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</si>
  <si>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</si>
  <si>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</si>
  <si>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</si>
  <si>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</si>
  <si>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</si>
  <si>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</si>
  <si>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</si>
  <si>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</si>
  <si>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</si>
  <si>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</si>
  <si>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</si>
  <si>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</si>
  <si>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</si>
  <si>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</si>
  <si>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</si>
  <si>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</si>
  <si>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</si>
  <si>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</si>
  <si>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</si>
  <si>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</si>
  <si>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</si>
  <si>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</si>
  <si>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</si>
  <si>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</si>
  <si>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</si>
  <si>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</si>
  <si>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</si>
  <si>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</si>
  <si>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</si>
  <si>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</si>
  <si>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</si>
  <si>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</si>
  <si>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</si>
  <si>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</si>
  <si>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</si>
  <si>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</si>
  <si>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</si>
  <si>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</si>
  <si>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</si>
  <si>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</si>
  <si>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</si>
  <si>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</si>
  <si>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</si>
  <si>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</si>
  <si>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</si>
  <si>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</si>
  <si>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</si>
  <si>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</si>
  <si>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</si>
  <si>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</si>
  <si>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</si>
  <si>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</si>
  <si>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</si>
  <si>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</si>
  <si>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</si>
  <si>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</si>
  <si>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</si>
  <si>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</si>
  <si>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</si>
  <si>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</si>
  <si>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</si>
  <si>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</si>
  <si>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</si>
  <si>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</si>
  <si>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</si>
  <si>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</si>
  <si>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</si>
  <si>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</si>
  <si>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</si>
  <si>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</si>
  <si>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</si>
  <si>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</si>
  <si>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</si>
  <si>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</si>
  <si>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</si>
  <si>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</si>
  <si>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</si>
  <si>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</si>
  <si>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</si>
  <si>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</si>
  <si>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</si>
  <si>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</si>
  <si>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</si>
  <si>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</si>
  <si>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</si>
  <si>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</si>
  <si>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</si>
  <si>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</si>
  <si>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</si>
  <si>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</si>
  <si>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</si>
  <si>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</si>
  <si>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</si>
  <si>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</si>
  <si>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</si>
  <si>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</si>
  <si>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</si>
  <si>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</si>
  <si>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</si>
  <si>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</si>
  <si>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</si>
  <si>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</si>
  <si>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</si>
  <si>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</si>
  <si>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</si>
  <si>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</si>
  <si>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</si>
  <si>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</si>
  <si>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</si>
  <si>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</si>
  <si>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</si>
  <si>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</si>
  <si>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</si>
  <si>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</si>
  <si>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</si>
  <si>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</si>
  <si>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</si>
  <si>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</si>
  <si>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</si>
  <si>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</si>
  <si>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</si>
  <si>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</si>
  <si>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</si>
  <si>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</si>
  <si>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</si>
  <si>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</si>
  <si>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</si>
  <si>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</si>
  <si>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</si>
  <si>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</si>
  <si>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</si>
  <si>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</si>
  <si>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</si>
  <si>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</si>
  <si>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</si>
  <si>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</si>
  <si>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</si>
  <si>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</si>
  <si>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</si>
  <si>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</si>
  <si>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</si>
  <si>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</si>
  <si>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</si>
  <si>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</si>
  <si>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</si>
  <si>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</si>
  <si>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</si>
  <si>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</si>
  <si>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</si>
  <si>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</si>
  <si>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</si>
  <si>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</si>
  <si>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</si>
  <si>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</si>
  <si>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</si>
  <si>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</si>
  <si>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</si>
  <si>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</si>
  <si>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</si>
  <si>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</si>
  <si>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</si>
  <si>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</si>
  <si>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</si>
  <si>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</si>
  <si>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</si>
  <si>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</si>
  <si>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</si>
  <si>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</si>
  <si>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</si>
  <si>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</si>
  <si>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</si>
  <si>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</si>
  <si>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</si>
  <si>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</si>
  <si>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</si>
  <si>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</si>
  <si>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</si>
  <si>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</si>
  <si>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</si>
  <si>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</si>
  <si>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</si>
  <si>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</si>
  <si>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</si>
  <si>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</si>
  <si>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</si>
  <si>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</si>
  <si>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</si>
  <si>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</si>
  <si>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</si>
  <si>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</si>
  <si>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</si>
  <si>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</si>
  <si>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</si>
  <si>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</si>
  <si>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</si>
  <si>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</si>
  <si>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</si>
  <si>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</si>
  <si>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</si>
  <si>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</si>
  <si>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</si>
  <si>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</si>
  <si>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</si>
  <si>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</si>
  <si>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</si>
  <si>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</si>
  <si>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</si>
  <si>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</si>
  <si>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</si>
  <si>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</si>
  <si>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</si>
  <si>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</si>
  <si>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</si>
  <si>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</si>
  <si>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</si>
  <si>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</si>
  <si>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</si>
  <si>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</si>
  <si>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</si>
  <si>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</si>
  <si>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</si>
  <si>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</si>
  <si>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</si>
  <si>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</si>
  <si>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</si>
  <si>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</si>
  <si>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</si>
  <si>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</si>
  <si>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</si>
  <si>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</si>
  <si>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</si>
  <si>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</si>
  <si>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</si>
  <si>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</si>
  <si>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</si>
  <si>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</si>
  <si>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</si>
  <si>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</si>
  <si>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</si>
  <si>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</si>
  <si>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</si>
  <si>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</si>
  <si>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</si>
  <si>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</si>
  <si>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</si>
  <si>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</si>
  <si>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</si>
  <si>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</si>
  <si>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</si>
  <si>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</si>
  <si>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</si>
  <si>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</si>
  <si>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</si>
  <si>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</si>
  <si>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</si>
  <si>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</si>
  <si>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</si>
  <si>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</si>
  <si>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</si>
  <si>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</si>
  <si>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</si>
  <si>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</si>
  <si>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</si>
  <si>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</si>
  <si>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</si>
  <si>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</si>
  <si>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</si>
  <si>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</si>
  <si>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</si>
  <si>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</si>
  <si>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</si>
  <si>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</si>
  <si>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</si>
  <si>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</si>
  <si>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</si>
  <si>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</si>
  <si>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</si>
  <si>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</si>
  <si>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</si>
  <si>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</si>
  <si>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</si>
  <si>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</si>
  <si>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</si>
  <si>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</si>
  <si>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</si>
  <si>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</si>
  <si>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</si>
  <si>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</si>
  <si>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</si>
  <si>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</si>
  <si>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</si>
  <si>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</si>
  <si>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</si>
  <si>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</si>
  <si>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</si>
  <si>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</si>
  <si>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</si>
  <si>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</si>
  <si>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</si>
  <si>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</si>
  <si>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</si>
  <si>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</si>
  <si>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</si>
  <si>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</si>
  <si>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</si>
  <si>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</si>
  <si>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</si>
  <si>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</si>
  <si>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</si>
  <si>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</si>
  <si>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</si>
  <si>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</si>
  <si>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</si>
  <si>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</si>
  <si>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</si>
  <si>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</si>
  <si>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</si>
  <si>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</si>
  <si>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</si>
  <si>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</si>
  <si>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</si>
  <si>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</si>
  <si>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</si>
  <si>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</si>
  <si>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</si>
  <si>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</si>
  <si>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</si>
  <si>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</si>
  <si>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</si>
  <si>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</si>
  <si>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</si>
  <si>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</si>
  <si>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</si>
  <si>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</si>
  <si>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</si>
  <si>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</si>
  <si>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</si>
  <si>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</si>
  <si>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</si>
  <si>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</si>
  <si>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</si>
  <si>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</si>
  <si>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</si>
  <si>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</si>
  <si>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</si>
  <si>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</si>
  <si>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</si>
  <si>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</si>
  <si>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</si>
  <si>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</si>
  <si>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</si>
  <si>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</si>
  <si>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</si>
  <si>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</si>
  <si>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</si>
  <si>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</si>
  <si>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</si>
  <si>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</si>
  <si>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</si>
  <si>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</si>
  <si>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</si>
  <si>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</si>
  <si>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</si>
  <si>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</si>
  <si>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</si>
  <si>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</si>
  <si>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</si>
  <si>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</si>
  <si>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</si>
  <si>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</si>
  <si>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</si>
  <si>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</si>
  <si>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</si>
  <si>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</si>
  <si>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</si>
  <si>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</si>
  <si>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</si>
  <si>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</si>
  <si>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</si>
  <si>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</si>
  <si>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</si>
  <si>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</si>
  <si>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</si>
  <si>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</si>
  <si>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</si>
  <si>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</si>
  <si>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</si>
  <si>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</si>
  <si>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</si>
  <si>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</si>
  <si>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</si>
  <si>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</si>
  <si>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</si>
  <si>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</si>
  <si>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</si>
  <si>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</si>
  <si>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</si>
  <si>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</si>
  <si>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</si>
  <si>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</si>
  <si>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</si>
  <si>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</si>
  <si>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</si>
  <si>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</si>
  <si>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</si>
  <si>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</si>
  <si>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</si>
  <si>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</si>
  <si>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</si>
  <si>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</si>
  <si>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</si>
  <si>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</si>
  <si>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</si>
  <si>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</si>
  <si>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</si>
  <si>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</si>
  <si>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</si>
  <si>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</si>
  <si>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</si>
  <si>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</si>
  <si>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</si>
  <si>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</si>
  <si>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</si>
  <si>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</si>
  <si>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</si>
  <si>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</si>
  <si>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</si>
  <si>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</si>
  <si>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</si>
  <si>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</si>
  <si>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</si>
  <si>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</si>
  <si>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</si>
  <si>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</si>
  <si>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</si>
  <si>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</si>
  <si>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</si>
  <si>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</si>
  <si>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</si>
  <si>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</si>
  <si>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</si>
  <si>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</si>
  <si>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</si>
  <si>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</si>
  <si>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</si>
  <si>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</si>
  <si>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</si>
  <si>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</si>
  <si>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</si>
  <si>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</si>
  <si>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</si>
  <si>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</si>
  <si>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</si>
  <si>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</si>
  <si>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</si>
  <si>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</si>
  <si>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</si>
  <si>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</si>
  <si>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</si>
  <si>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</si>
  <si>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</si>
  <si>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</si>
  <si>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</si>
  <si>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</si>
  <si>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</si>
  <si>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</si>
  <si>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</si>
  <si>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</si>
  <si>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</si>
  <si>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</si>
  <si>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</si>
  <si>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</si>
  <si>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</si>
  <si>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</si>
  <si>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</si>
  <si>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</si>
  <si>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</si>
  <si>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</si>
  <si>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</si>
  <si>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</si>
  <si>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</si>
  <si>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</si>
  <si>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</si>
  <si>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</si>
  <si>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</si>
  <si>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</si>
  <si>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</si>
  <si>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</si>
  <si>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</si>
  <si>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</si>
  <si>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</si>
  <si>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</si>
  <si>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</si>
  <si>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</si>
  <si>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</si>
  <si>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</si>
  <si>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</si>
  <si>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</si>
  <si>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</si>
  <si>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</si>
  <si>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</si>
  <si>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</si>
  <si>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</si>
  <si>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</si>
  <si>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</si>
  <si>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</si>
  <si>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</si>
  <si>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</si>
  <si>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</si>
  <si>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</si>
  <si>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</si>
  <si>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</si>
  <si>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</si>
  <si>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</si>
  <si>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</si>
  <si>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</si>
  <si>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</si>
  <si>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</si>
  <si>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</si>
  <si>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</si>
  <si>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</si>
  <si>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</si>
  <si>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</si>
  <si>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</si>
  <si>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</si>
  <si>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</si>
  <si>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</si>
  <si>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</si>
  <si>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</si>
  <si>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</si>
  <si>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</si>
  <si>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</si>
  <si>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</si>
  <si>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</si>
  <si>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</si>
  <si>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</si>
  <si>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</si>
  <si>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</si>
  <si>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</si>
  <si>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</si>
  <si>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</si>
  <si>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</si>
  <si>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</si>
  <si>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</si>
  <si>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</si>
  <si>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</si>
  <si>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</si>
  <si>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</si>
  <si>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</si>
  <si>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</si>
  <si>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</si>
  <si>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</si>
  <si>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</si>
  <si>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</si>
  <si>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</si>
  <si>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</si>
  <si>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</si>
  <si>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</si>
  <si>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</si>
  <si>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</si>
  <si>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</si>
  <si>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</si>
  <si>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</si>
  <si>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</si>
  <si>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</si>
  <si>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</si>
  <si>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</si>
  <si>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</si>
  <si>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</si>
  <si>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</si>
  <si>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</si>
  <si>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</si>
  <si>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</si>
  <si>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</si>
  <si>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</si>
  <si>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</si>
  <si>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</si>
  <si>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</si>
  <si>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</si>
  <si>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</si>
  <si>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</si>
  <si>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</si>
  <si>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</si>
  <si>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</si>
  <si>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</si>
  <si>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</si>
  <si>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</si>
  <si>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</si>
  <si>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</si>
  <si>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</si>
  <si>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</si>
  <si>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</si>
  <si>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</si>
  <si>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</si>
  <si>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</si>
  <si>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</si>
  <si>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</si>
  <si>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</si>
  <si>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</si>
  <si>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</si>
  <si>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</si>
  <si>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</si>
  <si>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</si>
  <si>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</si>
  <si>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</si>
  <si>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</si>
  <si>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</si>
  <si>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</si>
  <si>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</si>
  <si>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</si>
  <si>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</si>
  <si>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</si>
  <si>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</si>
  <si>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</si>
  <si>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</si>
  <si>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</si>
  <si>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</si>
  <si>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</si>
  <si>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</si>
  <si>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</si>
  <si>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</si>
  <si>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</si>
  <si>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</si>
  <si>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</si>
  <si>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</si>
  <si>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</si>
  <si>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</si>
  <si>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</si>
  <si>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</si>
  <si>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</si>
  <si>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</si>
  <si>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</si>
  <si>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</si>
  <si>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</si>
  <si>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</si>
  <si>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</si>
  <si>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</si>
  <si>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</si>
  <si>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</si>
  <si>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</si>
  <si>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</si>
  <si>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</si>
  <si>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</si>
  <si>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</si>
  <si>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</si>
  <si>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</si>
  <si>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</si>
  <si>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</si>
  <si>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</si>
  <si>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</si>
  <si>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</si>
  <si>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</si>
  <si>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</si>
  <si>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</si>
  <si>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</si>
  <si>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</si>
  <si>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</si>
  <si>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</si>
  <si>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</si>
  <si>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</si>
  <si>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</si>
  <si>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</si>
  <si>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</si>
  <si>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</si>
  <si>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</si>
  <si>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</si>
  <si>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</si>
  <si>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</si>
  <si>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</si>
  <si>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</si>
  <si>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</si>
  <si>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</si>
  <si>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</si>
  <si>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</si>
  <si>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</si>
  <si>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</si>
  <si>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</si>
  <si>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</si>
  <si>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</si>
  <si>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</si>
  <si>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</si>
  <si>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</si>
  <si>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</si>
  <si>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</si>
  <si>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</si>
  <si>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</si>
  <si>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</si>
  <si>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</si>
  <si>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</si>
  <si>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</si>
  <si>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</si>
  <si>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</si>
  <si>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</si>
  <si>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</si>
  <si>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</si>
  <si>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</si>
  <si>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</si>
  <si>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</si>
  <si>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</si>
  <si>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</si>
  <si>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</si>
  <si>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</si>
  <si>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</si>
  <si>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</si>
  <si>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</si>
  <si>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</si>
  <si>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</si>
  <si>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</si>
  <si>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</si>
  <si>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</si>
  <si>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</si>
  <si>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</si>
  <si>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</si>
  <si>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</si>
  <si>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</si>
  <si>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</si>
  <si>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</si>
  <si>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</si>
  <si>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</si>
  <si>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</si>
  <si>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</si>
  <si>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</si>
  <si>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</si>
  <si>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</si>
  <si>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</si>
  <si>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</si>
  <si>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</si>
  <si>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</si>
  <si>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</si>
  <si>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</si>
  <si>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</si>
  <si>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</si>
  <si>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</si>
  <si>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</si>
  <si>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</si>
  <si>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</si>
  <si>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</si>
  <si>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</si>
  <si>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</si>
  <si>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</si>
  <si>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</si>
  <si>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</si>
  <si>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</si>
  <si>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</si>
  <si>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</si>
  <si>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</si>
  <si>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</si>
  <si>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</si>
  <si>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</si>
  <si>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</si>
  <si>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</si>
  <si>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</si>
  <si>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</si>
  <si>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</si>
  <si>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</si>
  <si>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</si>
  <si>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</si>
  <si>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</si>
  <si>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</si>
  <si>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</si>
  <si>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</si>
  <si>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</si>
  <si>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</si>
  <si>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</si>
  <si>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</si>
  <si>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</si>
  <si>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</si>
  <si>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</si>
  <si>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</si>
  <si>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</si>
  <si>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</si>
  <si>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</si>
  <si>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</si>
  <si>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</si>
  <si>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</si>
  <si>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</si>
  <si>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</si>
  <si>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</si>
  <si>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</si>
  <si>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</si>
  <si>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</si>
  <si>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</si>
  <si>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</si>
  <si>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</si>
  <si>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</si>
  <si>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</si>
  <si>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</si>
  <si>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</si>
  <si>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</si>
  <si>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</si>
  <si>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</si>
  <si>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</si>
  <si>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</si>
  <si>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</si>
  <si>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</si>
  <si>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</si>
  <si>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</si>
  <si>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</si>
  <si>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</si>
  <si>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</si>
  <si>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</si>
  <si>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</si>
  <si>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</si>
  <si>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</si>
  <si>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</si>
  <si>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</si>
  <si>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</si>
  <si>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</si>
  <si>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</si>
  <si>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</si>
  <si>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</si>
  <si>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</si>
  <si>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</si>
  <si>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</si>
  <si>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</si>
  <si>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</si>
  <si>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</si>
  <si>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</si>
  <si>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</si>
  <si>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</si>
  <si>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</si>
  <si>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</si>
  <si>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</si>
  <si>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</si>
  <si>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</si>
  <si>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</si>
  <si>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</si>
  <si>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</si>
  <si>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</si>
  <si>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</si>
  <si>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</si>
  <si>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</si>
  <si>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</si>
  <si>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</si>
  <si>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</si>
  <si>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</si>
  <si>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</si>
  <si>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</si>
  <si>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</si>
  <si>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</si>
  <si>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</si>
  <si>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</si>
  <si>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</si>
  <si>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</si>
  <si>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</si>
  <si>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</si>
  <si>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</si>
  <si>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</si>
  <si>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</si>
  <si>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</si>
  <si>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</si>
  <si>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</si>
  <si>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</si>
  <si>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</si>
  <si>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</si>
  <si>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</si>
  <si>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</si>
  <si>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</si>
  <si>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</si>
  <si>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</si>
  <si>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</si>
  <si>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</si>
  <si>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</si>
  <si>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</si>
  <si>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</si>
  <si>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</si>
  <si>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</si>
  <si>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</si>
  <si>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</si>
  <si>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</si>
  <si>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</si>
  <si>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</si>
  <si>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</si>
  <si>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</si>
  <si>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</si>
  <si>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</si>
  <si>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</si>
  <si>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</si>
  <si>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</si>
  <si>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</si>
  <si>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</si>
  <si>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</si>
  <si>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</si>
  <si>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</si>
  <si>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</si>
  <si>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</si>
  <si>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</si>
  <si>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</si>
  <si>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</si>
  <si>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</si>
  <si>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</si>
  <si>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</si>
  <si>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</si>
  <si>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</si>
  <si>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</si>
  <si>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</si>
  <si>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</si>
  <si>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</si>
  <si>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</si>
  <si>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</si>
  <si>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</si>
  <si>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</si>
  <si>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</si>
  <si>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</si>
  <si>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</si>
  <si>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</si>
  <si>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</si>
  <si>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</si>
  <si>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</si>
  <si>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</si>
  <si>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</si>
  <si>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</si>
  <si>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</si>
  <si>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</si>
  <si>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</si>
  <si>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</si>
  <si>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</si>
  <si>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</si>
  <si>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</si>
  <si>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</si>
  <si>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</si>
  <si>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</si>
  <si>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</si>
  <si>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</si>
  <si>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</si>
  <si>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</si>
  <si>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</si>
  <si>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</si>
  <si>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</si>
  <si>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</si>
  <si>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</si>
  <si>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</si>
  <si>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</si>
  <si>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</si>
  <si>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</si>
  <si>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</si>
  <si>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</si>
  <si>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</si>
  <si>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</si>
  <si>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</si>
  <si>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</si>
  <si>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</si>
  <si>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</si>
  <si>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</si>
  <si>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</si>
  <si>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</si>
  <si>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</si>
  <si>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</si>
  <si>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</si>
  <si>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</si>
  <si>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</si>
  <si>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</si>
  <si>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</si>
  <si>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</si>
  <si>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</si>
  <si>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</si>
  <si>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</si>
  <si>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</si>
  <si>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</si>
  <si>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</si>
  <si>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</si>
  <si>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</si>
  <si>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</si>
  <si>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</si>
  <si>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</si>
  <si>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</si>
  <si>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</si>
  <si>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</si>
  <si>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</si>
  <si>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</si>
  <si>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</si>
  <si>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</si>
  <si>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</si>
  <si>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</si>
  <si>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</si>
  <si>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</si>
  <si>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</si>
  <si>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</si>
  <si>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</si>
  <si>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</si>
  <si>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</si>
  <si>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</si>
  <si>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</si>
  <si>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</si>
  <si>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</si>
  <si>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</si>
  <si>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</si>
  <si>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</si>
  <si>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</si>
  <si>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</si>
  <si>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</si>
  <si>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</si>
  <si>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</si>
  <si>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</si>
  <si>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</si>
  <si>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</si>
  <si>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</si>
  <si>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</si>
  <si>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</si>
  <si>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</si>
  <si>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</si>
  <si>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</si>
  <si>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</si>
  <si>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</si>
  <si>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</si>
  <si>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</si>
  <si>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</si>
  <si>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</si>
  <si>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</si>
  <si>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</si>
  <si>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</si>
  <si>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</si>
  <si>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</si>
  <si>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</si>
  <si>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</si>
  <si>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</si>
  <si>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</si>
  <si>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</si>
  <si>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</si>
  <si>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</si>
  <si>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</si>
  <si>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</si>
  <si>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</si>
  <si>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</si>
  <si>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</si>
  <si>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</si>
  <si>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</si>
  <si>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</si>
  <si>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</si>
  <si>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</si>
  <si>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</si>
  <si>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</si>
  <si>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</si>
  <si>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</si>
  <si>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</si>
  <si>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</si>
  <si>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</si>
  <si>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</si>
  <si>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</si>
  <si>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</si>
  <si>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</si>
  <si>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</si>
  <si>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</si>
  <si>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</si>
  <si>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</si>
  <si>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</si>
  <si>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</si>
  <si>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</si>
  <si>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</si>
  <si>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</si>
  <si>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</si>
  <si>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</si>
  <si>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</si>
  <si>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</si>
  <si>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</si>
  <si>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</si>
  <si>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</si>
  <si>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</si>
  <si>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</si>
  <si>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</si>
  <si>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</si>
  <si>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</si>
  <si>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</si>
  <si>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</si>
  <si>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</si>
  <si>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</si>
  <si>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</si>
  <si>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</si>
  <si>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</si>
  <si>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</si>
  <si>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</si>
  <si>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</si>
  <si>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</si>
  <si>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</si>
  <si>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</si>
  <si>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</si>
  <si>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</si>
  <si>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</si>
  <si>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</si>
  <si>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</si>
  <si>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</si>
  <si>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</si>
  <si>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</si>
  <si>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</si>
  <si>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</si>
  <si>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</si>
  <si>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</si>
  <si>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</si>
  <si>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</si>
  <si>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</si>
  <si>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</si>
  <si>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</si>
  <si>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</si>
  <si>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</si>
  <si>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</si>
  <si>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</si>
  <si>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</si>
  <si>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</si>
  <si>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</si>
  <si>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</si>
  <si>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</si>
  <si>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</si>
  <si>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</si>
  <si>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</si>
  <si>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</si>
  <si>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</si>
  <si>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</si>
  <si>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</si>
  <si>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</si>
  <si>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</si>
  <si>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</si>
  <si>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</si>
  <si>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</si>
  <si>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</si>
  <si>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</si>
  <si>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</si>
  <si>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</si>
  <si>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</si>
  <si>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</si>
  <si>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</si>
  <si>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</si>
  <si>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</si>
  <si>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</si>
  <si>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</si>
  <si>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</si>
  <si>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</si>
  <si>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</si>
  <si>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</si>
  <si>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</si>
  <si>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</si>
  <si>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</si>
  <si>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</si>
  <si>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</si>
  <si>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</si>
  <si>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</si>
  <si>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</si>
  <si>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</si>
  <si>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</si>
  <si>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</si>
  <si>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</si>
  <si>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</si>
  <si>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</si>
  <si>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</si>
  <si>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</si>
  <si>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</si>
  <si>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</si>
  <si>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</si>
  <si>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</si>
  <si>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</si>
  <si>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</si>
  <si>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</si>
  <si>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</si>
  <si>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</si>
  <si>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</si>
  <si>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</si>
  <si>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</si>
  <si>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</si>
  <si>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</si>
  <si>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</si>
  <si>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</si>
  <si>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</si>
  <si>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</si>
  <si>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</si>
  <si>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</si>
  <si>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</si>
  <si>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</si>
  <si>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</si>
  <si>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</si>
  <si>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</si>
  <si>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</si>
  <si>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</si>
  <si>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</si>
  <si>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</si>
  <si>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</si>
  <si>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</si>
  <si>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</si>
  <si>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</si>
  <si>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</si>
  <si>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</si>
  <si>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</si>
  <si>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</si>
  <si>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</si>
  <si>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</si>
  <si>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</si>
  <si>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</si>
  <si>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</si>
  <si>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</si>
  <si>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</si>
  <si>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</si>
  <si>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</si>
  <si>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</si>
  <si>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</si>
  <si>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</si>
  <si>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</si>
  <si>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</si>
  <si>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</si>
  <si>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</si>
  <si>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</si>
  <si>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</si>
  <si>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</si>
  <si>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</si>
  <si>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</si>
  <si>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</si>
  <si>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</si>
  <si>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</si>
  <si>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</si>
  <si>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</si>
  <si>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</si>
  <si>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</si>
  <si>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</si>
  <si>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</si>
  <si>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</si>
  <si>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</si>
  <si>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</si>
  <si>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</si>
  <si>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</si>
  <si>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</si>
  <si>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</si>
  <si>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</si>
  <si>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</si>
  <si>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</si>
  <si>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</si>
  <si>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</si>
  <si>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</si>
  <si>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</si>
  <si>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</si>
  <si>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</si>
  <si>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</si>
  <si>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</si>
  <si>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</si>
  <si>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</si>
  <si>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</si>
  <si>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</si>
  <si>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</si>
  <si>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</si>
  <si>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</si>
  <si>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</si>
  <si>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</si>
  <si>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</si>
  <si>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</si>
  <si>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</si>
  <si>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</si>
  <si>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</si>
  <si>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</si>
  <si>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</si>
  <si>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</si>
  <si>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</si>
  <si>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</si>
  <si>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</si>
  <si>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</si>
  <si>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</si>
  <si>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</si>
  <si>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</si>
  <si>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</si>
  <si>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</si>
  <si>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</si>
  <si>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</si>
  <si>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</si>
  <si>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</si>
  <si>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</si>
  <si>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</si>
  <si>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</si>
  <si>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</si>
  <si>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</si>
  <si>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</si>
  <si>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</si>
  <si>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</si>
  <si>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</si>
  <si>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</si>
  <si>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</si>
  <si>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</si>
  <si>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</si>
  <si>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</si>
  <si>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</si>
  <si>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</si>
  <si>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</si>
  <si>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</si>
  <si>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</si>
  <si>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</si>
  <si>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</si>
  <si>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</si>
  <si>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</si>
  <si>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</si>
  <si>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</si>
  <si>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</si>
  <si>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</si>
  <si>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</si>
  <si>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</si>
  <si>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</si>
  <si>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</si>
  <si>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</si>
  <si>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</si>
  <si>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</si>
  <si>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</si>
  <si>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</si>
  <si>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</si>
  <si>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</si>
  <si>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</si>
  <si>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</si>
  <si>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</si>
  <si>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</si>
  <si>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</si>
  <si>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</si>
  <si>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</si>
  <si>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</si>
  <si>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</si>
  <si>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</si>
  <si>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</si>
  <si>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</si>
  <si>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</si>
  <si>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</si>
  <si>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</si>
  <si>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</si>
  <si>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</si>
  <si>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</si>
  <si>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</si>
  <si>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</si>
  <si>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</si>
  <si>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</si>
  <si>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</si>
  <si>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</si>
  <si>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</si>
  <si>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</si>
  <si>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</si>
  <si>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</si>
  <si>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</si>
  <si>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</si>
  <si>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</si>
  <si>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</si>
  <si>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</si>
  <si>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</si>
  <si>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</si>
  <si>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</si>
  <si>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</si>
  <si>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</si>
  <si>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</si>
  <si>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</si>
  <si>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</si>
  <si>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</si>
  <si>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</si>
  <si>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</si>
  <si>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</si>
  <si>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</si>
  <si>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</si>
  <si>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</si>
  <si>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</si>
  <si>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</si>
  <si>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</si>
  <si>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</si>
  <si>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</si>
  <si>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</si>
  <si>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</si>
  <si>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</si>
  <si>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</si>
  <si>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</si>
  <si>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</si>
  <si>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</si>
  <si>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</si>
  <si>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</si>
  <si>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</si>
  <si>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</si>
  <si>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</si>
  <si>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</si>
  <si>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</si>
  <si>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</si>
  <si>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</si>
  <si>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</si>
  <si>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</si>
  <si>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</si>
  <si>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</si>
  <si>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</si>
  <si>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</si>
  <si>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</si>
  <si>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</si>
  <si>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</si>
  <si>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</si>
  <si>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</si>
  <si>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</si>
  <si>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</si>
  <si>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</si>
  <si>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</si>
  <si>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</si>
  <si>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</si>
  <si>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</si>
  <si>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</si>
  <si>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</si>
  <si>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</si>
  <si>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</si>
  <si>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</si>
  <si>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</si>
  <si>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</si>
  <si>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</si>
  <si>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</si>
  <si>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</si>
  <si>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</si>
  <si>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</si>
  <si>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</si>
  <si>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</si>
  <si>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</si>
  <si>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</si>
  <si>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</si>
  <si>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</si>
  <si>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</si>
  <si>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</si>
  <si>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</si>
  <si>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</si>
  <si>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</si>
  <si>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</si>
  <si>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</si>
  <si>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</si>
  <si>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</si>
  <si>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</si>
  <si>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</si>
  <si>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</si>
  <si>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</si>
  <si>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</si>
  <si>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</si>
  <si>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</si>
  <si>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</si>
  <si>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</si>
  <si>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</si>
  <si>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</si>
  <si>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</si>
  <si>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</si>
  <si>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</si>
  <si>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</si>
  <si>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</si>
  <si>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</si>
  <si>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</si>
  <si>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</si>
  <si>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</si>
  <si>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</si>
  <si>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</si>
  <si>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</si>
  <si>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</si>
  <si>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</si>
  <si>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</si>
  <si>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</si>
  <si>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</si>
  <si>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</si>
  <si>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</si>
  <si>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</si>
  <si>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</si>
  <si>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</si>
  <si>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</si>
  <si>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</si>
  <si>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</si>
  <si>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</si>
  <si>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</si>
  <si>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</si>
  <si>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</si>
  <si>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</si>
  <si>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</si>
  <si>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</si>
  <si>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</si>
  <si>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</si>
  <si>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</si>
  <si>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</si>
  <si>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</si>
  <si>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</si>
  <si>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</si>
  <si>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</si>
  <si>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</si>
  <si>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</si>
  <si>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</si>
  <si>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</si>
  <si>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</si>
  <si>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</si>
  <si>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</si>
  <si>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</si>
  <si>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</si>
  <si>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</si>
  <si>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</si>
  <si>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</si>
  <si>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</si>
  <si>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</si>
  <si>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</si>
  <si>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</si>
  <si>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</si>
  <si>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</si>
  <si>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</si>
  <si>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</si>
  <si>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</si>
  <si>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</si>
  <si>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</si>
  <si>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</si>
  <si>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</si>
  <si>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</si>
  <si>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</si>
  <si>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</si>
  <si>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</si>
  <si>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</si>
  <si>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</si>
  <si>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</si>
  <si>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</si>
  <si>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</si>
  <si>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</si>
  <si>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</si>
  <si>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</si>
  <si>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</si>
  <si>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</si>
  <si>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</si>
  <si>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</si>
  <si>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</si>
  <si>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</si>
  <si>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</si>
  <si>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</si>
  <si>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</si>
  <si>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</si>
  <si>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</si>
  <si>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</si>
  <si>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</si>
  <si>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</si>
  <si>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</si>
  <si>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</si>
  <si>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</si>
  <si>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</si>
  <si>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</si>
  <si>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</si>
  <si>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</si>
  <si>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</si>
  <si>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</si>
  <si>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</si>
  <si>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</si>
  <si>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</si>
  <si>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</si>
  <si>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</si>
  <si>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</si>
  <si>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</si>
  <si>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</si>
  <si>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</si>
  <si>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</si>
  <si>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</si>
  <si>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</si>
  <si>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</si>
  <si>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</si>
  <si>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</si>
  <si>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</si>
  <si>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</si>
  <si>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</si>
  <si>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</si>
  <si>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</si>
  <si>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</si>
  <si>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</si>
  <si>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</si>
  <si>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</si>
  <si>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</si>
  <si>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</si>
  <si>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</si>
  <si>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</si>
  <si>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</si>
  <si>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</si>
  <si>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</si>
  <si>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</si>
  <si>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</si>
  <si>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</si>
  <si>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</si>
  <si>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</si>
  <si>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</si>
  <si>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</si>
  <si>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</si>
  <si>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</si>
  <si>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</si>
  <si>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</si>
  <si>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</si>
  <si>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</si>
  <si>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</si>
  <si>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</si>
  <si>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</si>
  <si>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</si>
  <si>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</si>
  <si>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</si>
  <si>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</si>
  <si>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</si>
  <si>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</si>
  <si>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</si>
  <si>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</si>
  <si>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</si>
  <si>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</si>
  <si>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</si>
  <si>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</si>
  <si>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</si>
  <si>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</si>
  <si>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</si>
  <si>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</si>
  <si>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</si>
  <si>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</si>
  <si>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</si>
  <si>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</si>
  <si>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</si>
  <si>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</si>
  <si>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</si>
  <si>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</si>
  <si>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</si>
  <si>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</si>
  <si>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</si>
  <si>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</si>
  <si>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</si>
  <si>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</si>
  <si>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</si>
  <si>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</si>
  <si>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</si>
  <si>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</si>
  <si>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</si>
  <si>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</si>
  <si>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</si>
  <si>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</si>
  <si>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</si>
  <si>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</si>
  <si>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</si>
  <si>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Alt+=</t>
  </si>
  <si>
    <t>Auto sum(ribbon)</t>
  </si>
  <si>
    <t>MRP</t>
  </si>
  <si>
    <t>QUANTITY</t>
  </si>
  <si>
    <t>TOTAL</t>
  </si>
  <si>
    <t>CNT+D</t>
  </si>
  <si>
    <t>DRAG POINT</t>
  </si>
  <si>
    <t>DRAG POINT DOUBLE CLICK</t>
  </si>
  <si>
    <t>CNT+R</t>
  </si>
  <si>
    <t>FIRST NAME</t>
  </si>
  <si>
    <t>LAST NAME</t>
  </si>
  <si>
    <t>Emily</t>
  </si>
  <si>
    <t>Davis</t>
  </si>
  <si>
    <t>Theodore</t>
  </si>
  <si>
    <t>Dinh</t>
  </si>
  <si>
    <t>Luna</t>
  </si>
  <si>
    <t>Sanders</t>
  </si>
  <si>
    <t>Penelope</t>
  </si>
  <si>
    <t>Jordan</t>
  </si>
  <si>
    <t>Vo</t>
  </si>
  <si>
    <t>Joshua</t>
  </si>
  <si>
    <t>Gupta</t>
  </si>
  <si>
    <t>Ruby</t>
  </si>
  <si>
    <t>Barnes</t>
  </si>
  <si>
    <t>Luke</t>
  </si>
  <si>
    <t>Martin</t>
  </si>
  <si>
    <t>Easton</t>
  </si>
  <si>
    <t>Bailey</t>
  </si>
  <si>
    <t>DATA&gt;Text to coloumn</t>
  </si>
  <si>
    <t xml:space="preserve">CASE SENSITIVE 
TYPE REQ DATA 2 COLOUMN </t>
  </si>
  <si>
    <t>CNT + SHIFT + T</t>
  </si>
  <si>
    <t>COUNT THE ROW</t>
  </si>
  <si>
    <t>CNT + T =CREATE TABLE</t>
  </si>
  <si>
    <t>GENDER</t>
  </si>
  <si>
    <t>MALE</t>
  </si>
  <si>
    <t>FEMALE</t>
  </si>
  <si>
    <t>DATA.DATA VALIDATION</t>
  </si>
  <si>
    <t xml:space="preserve"> </t>
  </si>
  <si>
    <t>PASTE &gt;PASTE SPECIAL&gt; TRANSVERSE</t>
  </si>
  <si>
    <t>case sensitive</t>
  </si>
  <si>
    <t>UPPER</t>
  </si>
  <si>
    <t>Left</t>
  </si>
  <si>
    <t>endless knowledge</t>
  </si>
  <si>
    <t>Suganthy</t>
  </si>
  <si>
    <t>lower</t>
  </si>
  <si>
    <t>Right</t>
  </si>
  <si>
    <t>ENDLESS KNOWLEdge</t>
  </si>
  <si>
    <t>Rajaganapathy</t>
  </si>
  <si>
    <t>Proper</t>
  </si>
  <si>
    <t>Mid</t>
  </si>
  <si>
    <t>endless knowledGE</t>
  </si>
  <si>
    <t>Len</t>
  </si>
  <si>
    <t>Trim</t>
  </si>
  <si>
    <t>Endless Knowledge</t>
  </si>
  <si>
    <t xml:space="preserve">  Endless    Knowledge   </t>
  </si>
  <si>
    <t>Find</t>
  </si>
  <si>
    <t>Search</t>
  </si>
  <si>
    <t>Endless</t>
  </si>
  <si>
    <t>Replace</t>
  </si>
  <si>
    <t>Substitute</t>
  </si>
  <si>
    <t>Mirror</t>
  </si>
  <si>
    <t>Horror</t>
  </si>
  <si>
    <t>Including Spaces</t>
  </si>
  <si>
    <t>case sensitive
find the place</t>
  </si>
  <si>
    <t>remove unwnated spaces</t>
  </si>
  <si>
    <t xml:space="preserve">find the place
fisrt cary letter
not a case sensitive </t>
  </si>
  <si>
    <t>Total</t>
  </si>
  <si>
    <t>Name</t>
  </si>
  <si>
    <t>TITLE</t>
  </si>
  <si>
    <t>Mr.</t>
  </si>
  <si>
    <t xml:space="preserve">FULL NAME </t>
  </si>
  <si>
    <t>FORMULA TEXT</t>
  </si>
  <si>
    <t>BLANK</t>
  </si>
  <si>
    <t>&gt;delimited</t>
  </si>
  <si>
    <t>Transpose()</t>
  </si>
  <si>
    <t xml:space="preserve">Use formula </t>
  </si>
  <si>
    <t>HOME RIBBON=SORT AND FILTER</t>
  </si>
  <si>
    <t>Gretchen Callow</t>
  </si>
  <si>
    <t>Shubhra Potla</t>
  </si>
  <si>
    <t>Niall Selesnick</t>
  </si>
  <si>
    <t>Suchira Bhanupriya Tapti</t>
  </si>
  <si>
    <t>Bili Sizey</t>
  </si>
  <si>
    <t>Waheeda Vasuman</t>
  </si>
  <si>
    <t>Orton Livick</t>
  </si>
  <si>
    <t>Akbar Sorabhjee</t>
  </si>
  <si>
    <t>Archibald Filliskirk</t>
  </si>
  <si>
    <t>Shobhana Samuel</t>
  </si>
  <si>
    <t>Crissie Cordel</t>
  </si>
  <si>
    <t>Prerana Nishita</t>
  </si>
  <si>
    <t>Dotty Strutley</t>
  </si>
  <si>
    <t>country</t>
  </si>
  <si>
    <t>Nz</t>
  </si>
  <si>
    <t>Ind</t>
  </si>
  <si>
    <t>COUNTRY</t>
  </si>
  <si>
    <t>IND</t>
  </si>
  <si>
    <t>NZ</t>
  </si>
  <si>
    <t xml:space="preserve">LIST&gt;TYPE THE REQ TEXT </t>
  </si>
  <si>
    <t>Website</t>
  </si>
  <si>
    <t>Procurement</t>
  </si>
  <si>
    <t>Jagajeet Viraj</t>
  </si>
  <si>
    <t>Drusy MacCombe</t>
  </si>
  <si>
    <t>Rupak Mehra</t>
  </si>
  <si>
    <t>Kassi Jonson</t>
  </si>
  <si>
    <t>Yagna Sujeev</t>
  </si>
  <si>
    <t>Florinda Crace</t>
  </si>
  <si>
    <t>HR</t>
  </si>
  <si>
    <t>Madhavdas Buhpathi</t>
  </si>
  <si>
    <t>Dell Molloy</t>
  </si>
  <si>
    <t>Shiuli Sapna</t>
  </si>
  <si>
    <t>Jan Morforth</t>
  </si>
  <si>
    <t>Ardhendu Abhichandra Jayakar</t>
  </si>
  <si>
    <t>Erin Androsik</t>
  </si>
  <si>
    <t>Piyali Mahanthapa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</si>
</sst>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#,##0%_);\(#,##0%\);0%_)"/>
    <numFmt numFmtId="165" formatCode="_ [$₹-4009]\ * #,##0.00_ ;_ [$₹-4009]\ * \-#,##0.00_ ;_ [$₹-4009]\ * &quot;-&quot;??_ ;_ @_ "/>
    <numFmt numFmtId="166" formatCode="_ &quot;₹&quot;\ * #,##0_ ;_ &quot;₹&quot;\ * \-#,##0_ ;_ &quot;₹&quot;\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FFFFFF"/>
      <name val="Calibri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7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/>
      <top style="thin">
        <color rgb="FFA9D08E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5" xfId="0" applyFont="1" applyBorder="1"/>
    <xf numFmtId="165" fontId="1" fillId="2" borderId="2" xfId="0" applyNumberFormat="1" applyFont="1" applyFill="1" applyBorder="1" applyAlignment="1">
      <alignment horizontal="left"/>
    </xf>
    <xf numFmtId="165" fontId="0" fillId="0" borderId="0" xfId="0" applyNumberFormat="1"/>
    <xf numFmtId="0" fontId="3" fillId="3" borderId="0" xfId="0" applyFont="1" applyFill="1"/>
    <xf numFmtId="166" fontId="1" fillId="2" borderId="4" xfId="1" applyNumberFormat="1" applyFont="1" applyFill="1" applyBorder="1" applyAlignment="1">
      <alignment horizontal="left"/>
    </xf>
    <xf numFmtId="166" fontId="0" fillId="0" borderId="5" xfId="1" applyNumberFormat="1" applyFont="1" applyBorder="1"/>
    <xf numFmtId="166" fontId="0" fillId="0" borderId="0" xfId="1" applyNumberFormat="1" applyFont="1"/>
    <xf numFmtId="0" fontId="0" fillId="3" borderId="0" xfId="0" applyFill="1"/>
    <xf numFmtId="0" fontId="1" fillId="2" borderId="6" xfId="0" applyFont="1" applyFill="1" applyBorder="1" applyAlignment="1">
      <alignment horizontal="left"/>
    </xf>
    <xf numFmtId="0" fontId="0" fillId="0" borderId="6" xfId="0" applyFont="1" applyBorder="1"/>
    <xf numFmtId="0" fontId="0" fillId="0" borderId="6" xfId="0" applyBorder="1"/>
    <xf numFmtId="0" fontId="0" fillId="3" borderId="6" xfId="0" applyFill="1" applyBorder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165" fontId="1" fillId="2" borderId="4" xfId="0" applyNumberFormat="1" applyFont="1" applyFill="1" applyBorder="1" applyAlignment="1">
      <alignment horizontal="left"/>
    </xf>
    <xf numFmtId="14" fontId="0" fillId="0" borderId="5" xfId="0" applyNumberFormat="1" applyFont="1" applyBorder="1"/>
    <xf numFmtId="165" fontId="0" fillId="0" borderId="5" xfId="0" applyNumberFormat="1" applyFont="1" applyBorder="1"/>
    <xf numFmtId="164" fontId="0" fillId="0" borderId="5" xfId="0" applyNumberFormat="1" applyFont="1" applyBorder="1"/>
    <xf numFmtId="0" fontId="0" fillId="0" borderId="7" xfId="0" applyFont="1" applyBorder="1"/>
    <xf numFmtId="0" fontId="0" fillId="0" borderId="8" xfId="0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0" fillId="0" borderId="11" xfId="0" applyFont="1" applyBorder="1"/>
    <xf numFmtId="0" fontId="0" fillId="0" borderId="12" xfId="0" applyBorder="1"/>
    <xf numFmtId="0" fontId="5" fillId="2" borderId="13" xfId="0" applyFont="1" applyFill="1" applyBorder="1" applyAlignment="1">
      <alignment horizontal="left"/>
    </xf>
    <xf numFmtId="0" fontId="4" fillId="0" borderId="11" xfId="0" applyFont="1" applyBorder="1"/>
    <xf numFmtId="0" fontId="4" fillId="0" borderId="12" xfId="0" applyFont="1" applyBorder="1"/>
    <xf numFmtId="0" fontId="0" fillId="0" borderId="0" xfId="0" applyNumberFormat="1" applyBorder="1"/>
    <xf numFmtId="0" fontId="0" fillId="0" borderId="14" xfId="0" applyBorder="1"/>
    <xf numFmtId="0" fontId="0" fillId="0" borderId="0" xfId="0" applyAlignment="1">
      <alignment wrapText="1"/>
    </xf>
    <xf numFmtId="0" fontId="0" fillId="0" borderId="0" xfId="0" applyFont="1"/>
    <xf numFmtId="0" fontId="0" fillId="6" borderId="16" xfId="0" applyFill="1" applyBorder="1"/>
    <xf numFmtId="0" fontId="0" fillId="0" borderId="16" xfId="0" applyBorder="1"/>
    <xf numFmtId="0" fontId="1" fillId="5" borderId="17" xfId="0" applyFont="1" applyFill="1" applyBorder="1"/>
    <xf numFmtId="0" fontId="0" fillId="6" borderId="18" xfId="0" applyFill="1" applyBorder="1"/>
    <xf numFmtId="0" fontId="0" fillId="0" borderId="18" xfId="0" applyBorder="1"/>
    <xf numFmtId="0" fontId="0" fillId="6" borderId="16" xfId="0" quotePrefix="1" applyFill="1" applyBorder="1"/>
    <xf numFmtId="0" fontId="0" fillId="6" borderId="17" xfId="0" applyFill="1" applyBorder="1"/>
    <xf numFmtId="0" fontId="1" fillId="5" borderId="17" xfId="0" quotePrefix="1" applyFont="1" applyFill="1" applyBorder="1"/>
    <xf numFmtId="0" fontId="7" fillId="6" borderId="17" xfId="0" applyFont="1" applyFill="1" applyBorder="1"/>
    <xf numFmtId="0" fontId="0" fillId="3" borderId="0" xfId="0" applyFill="1" applyAlignment="1">
      <alignment horizontal="center"/>
    </xf>
    <xf numFmtId="0" fontId="6" fillId="4" borderId="15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37">
    <dxf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border outline="0">
        <top style="thin">
          <color rgb="FFA9D08E"/>
        </top>
      </border>
    </dxf>
    <dxf>
      <border outline="0">
        <left style="thin">
          <color rgb="FFA9D08E"/>
        </left>
        <top style="thin">
          <color rgb="FFA9D08E"/>
        </top>
        <bottom style="thin">
          <color rgb="FFA9D08E"/>
        </bottom>
      </border>
    </dxf>
    <dxf>
      <border outline="0">
        <bottom style="thin">
          <color rgb="FFA9D08E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E2EFDA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rgb="FFA9D08E"/>
        </top>
      </border>
    </dxf>
    <dxf>
      <border outline="0">
        <top style="thin">
          <color rgb="FFA9D08E"/>
        </top>
        <bottom style="thin">
          <color rgb="FFA9D08E"/>
        </bottom>
      </border>
    </dxf>
    <dxf>
      <border outline="0">
        <bottom style="thin">
          <color rgb="FFA9D0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0AD47"/>
        </patternFill>
      </fill>
    </dxf>
    <dxf>
      <fill>
        <patternFill patternType="solid">
          <fgColor indexed="64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border outline="0">
        <top style="thin">
          <color rgb="FFA9D08E"/>
        </top>
      </border>
    </dxf>
    <dxf>
      <border outline="0">
        <left style="thin">
          <color rgb="FFA9D08E"/>
        </left>
        <top style="thin">
          <color rgb="FFA9D08E"/>
        </top>
        <bottom style="thin">
          <color rgb="FFA9D08E"/>
        </bottom>
      </border>
    </dxf>
    <dxf>
      <fill>
        <patternFill patternType="solid">
          <fgColor indexed="64"/>
          <bgColor rgb="FFE2EFDA"/>
        </patternFill>
      </fill>
    </dxf>
    <dxf>
      <border outline="0">
        <bottom style="thin">
          <color rgb="FFA9D0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0AD4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 diagonalUp="0" diagonalDown="0" outline="0">
        <left/>
        <right/>
        <top style="thin">
          <color indexed="64"/>
        </top>
        <bottom/>
      </border>
    </dxf>
    <dxf>
      <numFmt numFmtId="0" formatCode="General"/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7" formatCode="m/d/yyyy"/>
    </dxf>
    <dxf>
      <numFmt numFmtId="164" formatCode="#,##0%_);\(#,##0%\);0%_)"/>
    </dxf>
    <dxf>
      <numFmt numFmtId="165" formatCode="_ [$₹-4009]\ * #,##0.00_ ;_ [$₹-4009]\ * \-#,##0.00_ ;_ [$₹-4009]\ * &quot;-&quot;??_ ;_ @_ "/>
    </dxf>
    <dxf>
      <numFmt numFmtId="167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Employees" displayName="TBL_Employees" ref="A1:N1001" totalsRowShown="0" headerRowDxfId="36">
  <tableColumns count="14">
    <tableColumn id="1" xr3:uid="{00000000-0010-0000-0000-000001000000}" name="EEID"/>
    <tableColumn id="2" xr3:uid="{00000000-0010-0000-0000-000002000000}" name="Full Name"/>
    <tableColumn id="3" xr3:uid="{00000000-0010-0000-0000-000003000000}" name="Job Title"/>
    <tableColumn id="4" xr3:uid="{00000000-0010-0000-0000-000004000000}" name="Department"/>
    <tableColumn id="5" xr3:uid="{00000000-0010-0000-0000-000005000000}" name="Business Unit"/>
    <tableColumn id="6" xr3:uid="{00000000-0010-0000-0000-000006000000}" name="Gender"/>
    <tableColumn id="7" xr3:uid="{00000000-0010-0000-0000-000007000000}" name="Ethnicity"/>
    <tableColumn id="8" xr3:uid="{00000000-0010-0000-0000-000008000000}" name="Age"/>
    <tableColumn id="9" xr3:uid="{00000000-0010-0000-0000-000009000000}" name="Hire Date" dataDxfId="35"/>
    <tableColumn id="10" xr3:uid="{00000000-0010-0000-0000-00000A000000}" name="Annual Salary" dataDxfId="34"/>
    <tableColumn id="11" xr3:uid="{00000000-0010-0000-0000-00000B000000}" name="Bonus %" dataDxfId="33"/>
    <tableColumn id="12" xr3:uid="{00000000-0010-0000-0000-00000C000000}" name="Country"/>
    <tableColumn id="13" xr3:uid="{00000000-0010-0000-0000-00000D000000}" name="City"/>
    <tableColumn id="14" xr3:uid="{00000000-0010-0000-0000-00000E000000}" name="Exit Date" dataDxfId="3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C12" totalsRowCount="1" headerRowDxfId="31" headerRowBorderDxfId="30" tableBorderDxfId="29" totalsRowBorderDxfId="28">
  <autoFilter ref="A1:C11" xr:uid="{00000000-0009-0000-0100-000003000000}"/>
  <tableColumns count="3">
    <tableColumn id="1" xr3:uid="{00000000-0010-0000-0100-000001000000}" name="MRP" totalsRowLabel="Total" dataDxfId="27" totalsRowDxfId="26"/>
    <tableColumn id="2" xr3:uid="{00000000-0010-0000-0100-000002000000}" name="QUANTITY" dataDxfId="25" totalsRowDxfId="24"/>
    <tableColumn id="3" xr3:uid="{00000000-0010-0000-0100-000003000000}" name="TOTAL" totalsRowFunction="count" dataDxfId="23" totalsRowDxfId="22">
      <calculatedColumnFormula>Table3[[#This Row],[QUANTITY]]*Table3[[#This Row],[MRP]]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E2:E4" totalsRowShown="0">
  <autoFilter ref="E2:E4" xr:uid="{00000000-0009-0000-0100-00000A000000}"/>
  <tableColumns count="1">
    <tableColumn id="1" xr3:uid="{00000000-0010-0000-0200-000001000000}" name="GEN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3000000}" name="Table11" displayName="Table11" ref="A2:B16" totalsRowShown="0">
  <autoFilter ref="A2:B16" xr:uid="{00000000-0009-0000-0100-00000B000000}"/>
  <tableColumns count="2">
    <tableColumn id="1" xr3:uid="{00000000-0010-0000-0300-000001000000}" name="Full Name" dataDxfId="20"/>
    <tableColumn id="2" xr3:uid="{00000000-0010-0000-0300-000002000000}" name="GEN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341A78-3AE8-4B5B-9601-690E31610B0B}" name="Table2" displayName="Table2" ref="G2:I15" totalsRowShown="0" headerRowDxfId="19" dataDxfId="17" headerRowBorderDxfId="18" tableBorderDxfId="16" totalsRowBorderDxfId="15">
  <autoFilter ref="G2:I15" xr:uid="{65341A78-3AE8-4B5B-9601-690E31610B0B}"/>
  <tableColumns count="3">
    <tableColumn id="1" xr3:uid="{F7025939-0CEA-4031-8480-E021F94BCE04}" name="Name" dataDxfId="14"/>
    <tableColumn id="2" xr3:uid="{350A3361-99EF-4A0E-BD8E-B5E275736ED2}" name="Gender" dataDxfId="13"/>
    <tableColumn id="3" xr3:uid="{0392FBAA-DC21-4F72-90D5-23F9A7C52925}" name="COUNTRY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08615F-2B65-4B0B-AF7F-C263565FF1B0}" name="Table4" displayName="Table4" ref="L2:L4" totalsRowShown="0" headerRowDxfId="11" headerRowBorderDxfId="10" tableBorderDxfId="9" totalsRowBorderDxfId="8">
  <autoFilter ref="L2:L4" xr:uid="{0B08615F-2B65-4B0B-AF7F-C263565FF1B0}"/>
  <tableColumns count="1">
    <tableColumn id="1" xr3:uid="{3D7C0F5E-E3CF-413D-AA53-5E97D2E3CEA5}" name="count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6D2D22-D1A1-4207-9C96-B4C848D243F8}" name="Table8" displayName="Table8" ref="A1:C26" totalsRowShown="0" headerRowDxfId="6" headerRowBorderDxfId="5" tableBorderDxfId="4" totalsRowBorderDxfId="3">
  <autoFilter ref="A1:C26" xr:uid="{F56D2D22-D1A1-4207-9C96-B4C848D243F8}"/>
  <sortState xmlns:xlrd2="http://schemas.microsoft.com/office/spreadsheetml/2017/richdata2" ref="A2:C26">
    <sortCondition ref="C1:C26"/>
  </sortState>
  <tableColumns count="3">
    <tableColumn id="1" xr3:uid="{0044B7F3-23C1-44B7-960E-6FD5F9FCA588}" name="Gretchen Callow" dataDxfId="2"/>
    <tableColumn id="2" xr3:uid="{DAEA625E-13C2-4AE4-9BE7-3D083D02584A}" name="Female" dataDxfId="1"/>
    <tableColumn id="3" xr3:uid="{E0E211C6-21AE-442C-A77C-BEC91465188D}" name="Webs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A2" sqref="A2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style="10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6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10">
        <v>141604</v>
      </c>
      <c r="K2" s="2">
        <v>0.15</v>
      </c>
      <c r="L2" t="s">
        <v>19</v>
      </c>
      <c r="M2" t="s">
        <v>63</v>
      </c>
      <c r="N2" s="1">
        <v>44485</v>
      </c>
    </row>
    <row r="3" spans="1:14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10">
        <v>99975</v>
      </c>
      <c r="K3" s="2">
        <v>0</v>
      </c>
      <c r="L3" t="s">
        <v>33</v>
      </c>
      <c r="M3" t="s">
        <v>80</v>
      </c>
      <c r="N3" s="1" t="s">
        <v>21</v>
      </c>
    </row>
    <row r="4" spans="1:14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10">
        <v>163099</v>
      </c>
      <c r="K4" s="2">
        <v>0.2</v>
      </c>
      <c r="L4" t="s">
        <v>19</v>
      </c>
      <c r="M4" t="s">
        <v>20</v>
      </c>
      <c r="N4" s="1" t="s">
        <v>21</v>
      </c>
    </row>
    <row r="5" spans="1:14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10">
        <v>84913</v>
      </c>
      <c r="K5" s="2">
        <v>7.0000000000000007E-2</v>
      </c>
      <c r="L5" t="s">
        <v>19</v>
      </c>
      <c r="M5" t="s">
        <v>20</v>
      </c>
      <c r="N5" s="1" t="s">
        <v>21</v>
      </c>
    </row>
    <row r="6" spans="1:14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10">
        <v>95409</v>
      </c>
      <c r="K6" s="2">
        <v>0</v>
      </c>
      <c r="L6" t="s">
        <v>19</v>
      </c>
      <c r="M6" t="s">
        <v>39</v>
      </c>
      <c r="N6" s="1" t="s">
        <v>21</v>
      </c>
    </row>
    <row r="7" spans="1:14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10">
        <v>50994</v>
      </c>
      <c r="K7" s="2">
        <v>0</v>
      </c>
      <c r="L7" t="s">
        <v>33</v>
      </c>
      <c r="M7" t="s">
        <v>80</v>
      </c>
      <c r="N7" s="1" t="s">
        <v>21</v>
      </c>
    </row>
    <row r="8" spans="1:14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10">
        <v>119746</v>
      </c>
      <c r="K8" s="2">
        <v>0.1</v>
      </c>
      <c r="L8" t="s">
        <v>19</v>
      </c>
      <c r="M8" t="s">
        <v>39</v>
      </c>
      <c r="N8" s="1" t="s">
        <v>21</v>
      </c>
    </row>
    <row r="9" spans="1:14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10">
        <v>41336</v>
      </c>
      <c r="K9" s="2">
        <v>0</v>
      </c>
      <c r="L9" t="s">
        <v>19</v>
      </c>
      <c r="M9" t="s">
        <v>45</v>
      </c>
      <c r="N9" s="1">
        <v>44336</v>
      </c>
    </row>
    <row r="10" spans="1:14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10">
        <v>113527</v>
      </c>
      <c r="K10" s="2">
        <v>0.06</v>
      </c>
      <c r="L10" t="s">
        <v>19</v>
      </c>
      <c r="M10" t="s">
        <v>25</v>
      </c>
      <c r="N10" s="1" t="s">
        <v>21</v>
      </c>
    </row>
    <row r="11" spans="1:14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10">
        <v>77203</v>
      </c>
      <c r="K11" s="2">
        <v>0</v>
      </c>
      <c r="L11" t="s">
        <v>19</v>
      </c>
      <c r="M11" t="s">
        <v>20</v>
      </c>
      <c r="N11" s="1" t="s">
        <v>21</v>
      </c>
    </row>
    <row r="12" spans="1:14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10">
        <v>157333</v>
      </c>
      <c r="K12" s="2">
        <v>0.15</v>
      </c>
      <c r="L12" t="s">
        <v>19</v>
      </c>
      <c r="M12" t="s">
        <v>45</v>
      </c>
      <c r="N12" s="1" t="s">
        <v>21</v>
      </c>
    </row>
    <row r="13" spans="1:14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10">
        <v>109851</v>
      </c>
      <c r="K13" s="2">
        <v>0</v>
      </c>
      <c r="L13" t="s">
        <v>19</v>
      </c>
      <c r="M13" t="s">
        <v>63</v>
      </c>
      <c r="N13" s="1" t="s">
        <v>21</v>
      </c>
    </row>
    <row r="14" spans="1:14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10">
        <v>105086</v>
      </c>
      <c r="K14" s="2">
        <v>0.09</v>
      </c>
      <c r="L14" t="s">
        <v>19</v>
      </c>
      <c r="M14" t="s">
        <v>25</v>
      </c>
      <c r="N14" s="1" t="s">
        <v>21</v>
      </c>
    </row>
    <row r="15" spans="1:14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10">
        <v>146742</v>
      </c>
      <c r="K15" s="2">
        <v>0.1</v>
      </c>
      <c r="L15" t="s">
        <v>33</v>
      </c>
      <c r="M15" t="s">
        <v>74</v>
      </c>
      <c r="N15" s="1" t="s">
        <v>21</v>
      </c>
    </row>
    <row r="16" spans="1:14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10">
        <v>97078</v>
      </c>
      <c r="K16" s="2">
        <v>0</v>
      </c>
      <c r="L16" t="s">
        <v>19</v>
      </c>
      <c r="M16" t="s">
        <v>25</v>
      </c>
      <c r="N16" s="1">
        <v>43899</v>
      </c>
    </row>
    <row r="17" spans="1:14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10">
        <v>249270</v>
      </c>
      <c r="K17" s="2">
        <v>0.3</v>
      </c>
      <c r="L17" t="s">
        <v>19</v>
      </c>
      <c r="M17" t="s">
        <v>63</v>
      </c>
      <c r="N17" s="1" t="s">
        <v>21</v>
      </c>
    </row>
    <row r="18" spans="1:14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10">
        <v>175837</v>
      </c>
      <c r="K18" s="2">
        <v>0.2</v>
      </c>
      <c r="L18" t="s">
        <v>19</v>
      </c>
      <c r="M18" t="s">
        <v>39</v>
      </c>
      <c r="N18" s="1" t="s">
        <v>21</v>
      </c>
    </row>
    <row r="19" spans="1:14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10">
        <v>154828</v>
      </c>
      <c r="K19" s="2">
        <v>0.13</v>
      </c>
      <c r="L19" t="s">
        <v>19</v>
      </c>
      <c r="M19" t="s">
        <v>63</v>
      </c>
      <c r="N19" s="1" t="s">
        <v>21</v>
      </c>
    </row>
    <row r="20" spans="1:14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10">
        <v>186503</v>
      </c>
      <c r="K20" s="2">
        <v>0.24</v>
      </c>
      <c r="L20" t="s">
        <v>19</v>
      </c>
      <c r="M20" t="s">
        <v>29</v>
      </c>
      <c r="N20" s="1" t="s">
        <v>21</v>
      </c>
    </row>
    <row r="21" spans="1:14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10">
        <v>166331</v>
      </c>
      <c r="K21" s="2">
        <v>0.18</v>
      </c>
      <c r="L21" t="s">
        <v>33</v>
      </c>
      <c r="M21" t="s">
        <v>80</v>
      </c>
      <c r="N21" s="1" t="s">
        <v>21</v>
      </c>
    </row>
    <row r="22" spans="1:14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10">
        <v>146140</v>
      </c>
      <c r="K22" s="2">
        <v>0.1</v>
      </c>
      <c r="L22" t="s">
        <v>52</v>
      </c>
      <c r="M22" t="s">
        <v>81</v>
      </c>
      <c r="N22" s="1" t="s">
        <v>21</v>
      </c>
    </row>
    <row r="23" spans="1:14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10">
        <v>151703</v>
      </c>
      <c r="K23" s="2">
        <v>0.21</v>
      </c>
      <c r="L23" t="s">
        <v>19</v>
      </c>
      <c r="M23" t="s">
        <v>45</v>
      </c>
      <c r="N23" s="1" t="s">
        <v>21</v>
      </c>
    </row>
    <row r="24" spans="1:14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10">
        <v>172787</v>
      </c>
      <c r="K24" s="2">
        <v>0.28000000000000003</v>
      </c>
      <c r="L24" t="s">
        <v>52</v>
      </c>
      <c r="M24" t="s">
        <v>66</v>
      </c>
      <c r="N24" s="1" t="s">
        <v>21</v>
      </c>
    </row>
    <row r="25" spans="1:14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10">
        <v>49998</v>
      </c>
      <c r="K25" s="2">
        <v>0</v>
      </c>
      <c r="L25" t="s">
        <v>19</v>
      </c>
      <c r="M25" t="s">
        <v>63</v>
      </c>
      <c r="N25" s="1" t="s">
        <v>21</v>
      </c>
    </row>
    <row r="26" spans="1:14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10">
        <v>207172</v>
      </c>
      <c r="K26" s="2">
        <v>0.31</v>
      </c>
      <c r="L26" t="s">
        <v>33</v>
      </c>
      <c r="M26" t="s">
        <v>80</v>
      </c>
      <c r="N26" s="1" t="s">
        <v>21</v>
      </c>
    </row>
    <row r="27" spans="1:14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10">
        <v>152239</v>
      </c>
      <c r="K27" s="2">
        <v>0.23</v>
      </c>
      <c r="L27" t="s">
        <v>19</v>
      </c>
      <c r="M27" t="s">
        <v>29</v>
      </c>
      <c r="N27" s="1" t="s">
        <v>21</v>
      </c>
    </row>
    <row r="28" spans="1:14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10">
        <v>98581</v>
      </c>
      <c r="K28" s="2">
        <v>0</v>
      </c>
      <c r="L28" t="s">
        <v>52</v>
      </c>
      <c r="M28" t="s">
        <v>66</v>
      </c>
      <c r="N28" s="1" t="s">
        <v>21</v>
      </c>
    </row>
    <row r="29" spans="1:14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10">
        <v>246231</v>
      </c>
      <c r="K29" s="2">
        <v>0.31</v>
      </c>
      <c r="L29" t="s">
        <v>19</v>
      </c>
      <c r="M29" t="s">
        <v>63</v>
      </c>
      <c r="N29" s="1" t="s">
        <v>21</v>
      </c>
    </row>
    <row r="30" spans="1:14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10">
        <v>99354</v>
      </c>
      <c r="K30" s="2">
        <v>0.12</v>
      </c>
      <c r="L30" t="s">
        <v>33</v>
      </c>
      <c r="M30" t="s">
        <v>60</v>
      </c>
      <c r="N30" s="1" t="s">
        <v>21</v>
      </c>
    </row>
    <row r="31" spans="1:14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10">
        <v>231141</v>
      </c>
      <c r="K31" s="2">
        <v>0.34</v>
      </c>
      <c r="L31" t="s">
        <v>33</v>
      </c>
      <c r="M31" t="s">
        <v>60</v>
      </c>
      <c r="N31" s="1" t="s">
        <v>21</v>
      </c>
    </row>
    <row r="32" spans="1:14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10">
        <v>54775</v>
      </c>
      <c r="K32" s="2">
        <v>0</v>
      </c>
      <c r="L32" t="s">
        <v>19</v>
      </c>
      <c r="M32" t="s">
        <v>29</v>
      </c>
      <c r="N32" s="1" t="s">
        <v>21</v>
      </c>
    </row>
    <row r="33" spans="1:14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10">
        <v>55499</v>
      </c>
      <c r="K33" s="2">
        <v>0</v>
      </c>
      <c r="L33" t="s">
        <v>52</v>
      </c>
      <c r="M33" t="s">
        <v>81</v>
      </c>
      <c r="N33" s="1" t="s">
        <v>21</v>
      </c>
    </row>
    <row r="34" spans="1:14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10">
        <v>66521</v>
      </c>
      <c r="K34" s="2">
        <v>0</v>
      </c>
      <c r="L34" t="s">
        <v>19</v>
      </c>
      <c r="M34" t="s">
        <v>63</v>
      </c>
      <c r="N34" s="1" t="s">
        <v>21</v>
      </c>
    </row>
    <row r="35" spans="1:14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10">
        <v>59100</v>
      </c>
      <c r="K35" s="2">
        <v>0</v>
      </c>
      <c r="L35" t="s">
        <v>33</v>
      </c>
      <c r="M35" t="s">
        <v>80</v>
      </c>
      <c r="N35" s="1" t="s">
        <v>21</v>
      </c>
    </row>
    <row r="36" spans="1:14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10">
        <v>49011</v>
      </c>
      <c r="K36" s="2">
        <v>0</v>
      </c>
      <c r="L36" t="s">
        <v>19</v>
      </c>
      <c r="M36" t="s">
        <v>20</v>
      </c>
      <c r="N36" s="1" t="s">
        <v>21</v>
      </c>
    </row>
    <row r="37" spans="1:14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10">
        <v>99575</v>
      </c>
      <c r="K37" s="2">
        <v>0</v>
      </c>
      <c r="L37" t="s">
        <v>19</v>
      </c>
      <c r="M37" t="s">
        <v>25</v>
      </c>
      <c r="N37" s="1" t="s">
        <v>21</v>
      </c>
    </row>
    <row r="38" spans="1:14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10">
        <v>99989</v>
      </c>
      <c r="K38" s="2">
        <v>0</v>
      </c>
      <c r="L38" t="s">
        <v>33</v>
      </c>
      <c r="M38" t="s">
        <v>34</v>
      </c>
      <c r="N38" s="1" t="s">
        <v>21</v>
      </c>
    </row>
    <row r="39" spans="1:14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10">
        <v>256420</v>
      </c>
      <c r="K39" s="2">
        <v>0.3</v>
      </c>
      <c r="L39" t="s">
        <v>19</v>
      </c>
      <c r="M39" t="s">
        <v>39</v>
      </c>
      <c r="N39" s="1" t="s">
        <v>21</v>
      </c>
    </row>
    <row r="40" spans="1:14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10">
        <v>78940</v>
      </c>
      <c r="K40" s="2">
        <v>0</v>
      </c>
      <c r="L40" t="s">
        <v>19</v>
      </c>
      <c r="M40" t="s">
        <v>45</v>
      </c>
      <c r="N40" s="1" t="s">
        <v>21</v>
      </c>
    </row>
    <row r="41" spans="1:14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10">
        <v>82872</v>
      </c>
      <c r="K41" s="2">
        <v>0</v>
      </c>
      <c r="L41" t="s">
        <v>52</v>
      </c>
      <c r="M41" t="s">
        <v>81</v>
      </c>
      <c r="N41" s="1" t="s">
        <v>21</v>
      </c>
    </row>
    <row r="42" spans="1:14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10">
        <v>86317</v>
      </c>
      <c r="K42" s="2">
        <v>0</v>
      </c>
      <c r="L42" t="s">
        <v>33</v>
      </c>
      <c r="M42" t="s">
        <v>34</v>
      </c>
      <c r="N42" s="1">
        <v>42932</v>
      </c>
    </row>
    <row r="43" spans="1:14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10">
        <v>113135</v>
      </c>
      <c r="K43" s="2">
        <v>0.05</v>
      </c>
      <c r="L43" t="s">
        <v>19</v>
      </c>
      <c r="M43" t="s">
        <v>25</v>
      </c>
      <c r="N43" s="1" t="s">
        <v>21</v>
      </c>
    </row>
    <row r="44" spans="1:14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10">
        <v>199808</v>
      </c>
      <c r="K44" s="2">
        <v>0.32</v>
      </c>
      <c r="L44" t="s">
        <v>19</v>
      </c>
      <c r="M44" t="s">
        <v>63</v>
      </c>
      <c r="N44" s="1" t="s">
        <v>21</v>
      </c>
    </row>
    <row r="45" spans="1:14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10">
        <v>56037</v>
      </c>
      <c r="K45" s="2">
        <v>0</v>
      </c>
      <c r="L45" t="s">
        <v>33</v>
      </c>
      <c r="M45" t="s">
        <v>74</v>
      </c>
      <c r="N45" s="1" t="s">
        <v>21</v>
      </c>
    </row>
    <row r="46" spans="1:14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10">
        <v>122350</v>
      </c>
      <c r="K46" s="2">
        <v>0.12</v>
      </c>
      <c r="L46" t="s">
        <v>19</v>
      </c>
      <c r="M46" t="s">
        <v>39</v>
      </c>
      <c r="N46" s="1" t="s">
        <v>21</v>
      </c>
    </row>
    <row r="47" spans="1:14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10">
        <v>92952</v>
      </c>
      <c r="K47" s="2">
        <v>0</v>
      </c>
      <c r="L47" t="s">
        <v>19</v>
      </c>
      <c r="M47" t="s">
        <v>63</v>
      </c>
      <c r="N47" s="1" t="s">
        <v>21</v>
      </c>
    </row>
    <row r="48" spans="1:14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10">
        <v>79921</v>
      </c>
      <c r="K48" s="2">
        <v>0.05</v>
      </c>
      <c r="L48" t="s">
        <v>19</v>
      </c>
      <c r="M48" t="s">
        <v>25</v>
      </c>
      <c r="N48" s="1" t="s">
        <v>21</v>
      </c>
    </row>
    <row r="49" spans="1:14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10">
        <v>167199</v>
      </c>
      <c r="K49" s="2">
        <v>0.2</v>
      </c>
      <c r="L49" t="s">
        <v>19</v>
      </c>
      <c r="M49" t="s">
        <v>63</v>
      </c>
      <c r="N49" s="1" t="s">
        <v>21</v>
      </c>
    </row>
    <row r="50" spans="1:14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10">
        <v>71476</v>
      </c>
      <c r="K50" s="2">
        <v>0</v>
      </c>
      <c r="L50" t="s">
        <v>19</v>
      </c>
      <c r="M50" t="s">
        <v>39</v>
      </c>
      <c r="N50" s="1" t="s">
        <v>21</v>
      </c>
    </row>
    <row r="51" spans="1:14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10">
        <v>189420</v>
      </c>
      <c r="K51" s="2">
        <v>0.2</v>
      </c>
      <c r="L51" t="s">
        <v>19</v>
      </c>
      <c r="M51" t="s">
        <v>63</v>
      </c>
      <c r="N51" s="1" t="s">
        <v>21</v>
      </c>
    </row>
    <row r="52" spans="1:14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10">
        <v>64057</v>
      </c>
      <c r="K52" s="2">
        <v>0</v>
      </c>
      <c r="L52" t="s">
        <v>19</v>
      </c>
      <c r="M52" t="s">
        <v>39</v>
      </c>
      <c r="N52" s="1" t="s">
        <v>21</v>
      </c>
    </row>
    <row r="53" spans="1:14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10">
        <v>68728</v>
      </c>
      <c r="K53" s="2">
        <v>0</v>
      </c>
      <c r="L53" t="s">
        <v>19</v>
      </c>
      <c r="M53" t="s">
        <v>39</v>
      </c>
      <c r="N53" s="1" t="s">
        <v>21</v>
      </c>
    </row>
    <row r="54" spans="1:14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10">
        <v>125633</v>
      </c>
      <c r="K54" s="2">
        <v>0.11</v>
      </c>
      <c r="L54" t="s">
        <v>33</v>
      </c>
      <c r="M54" t="s">
        <v>60</v>
      </c>
      <c r="N54" s="1" t="s">
        <v>21</v>
      </c>
    </row>
    <row r="55" spans="1:14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10">
        <v>66889</v>
      </c>
      <c r="K55" s="2">
        <v>0</v>
      </c>
      <c r="L55" t="s">
        <v>19</v>
      </c>
      <c r="M55" t="s">
        <v>29</v>
      </c>
      <c r="N55" s="1" t="s">
        <v>21</v>
      </c>
    </row>
    <row r="56" spans="1:14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10">
        <v>178700</v>
      </c>
      <c r="K56" s="2">
        <v>0.28999999999999998</v>
      </c>
      <c r="L56" t="s">
        <v>19</v>
      </c>
      <c r="M56" t="s">
        <v>63</v>
      </c>
      <c r="N56" s="1" t="s">
        <v>21</v>
      </c>
    </row>
    <row r="57" spans="1:14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10">
        <v>83990</v>
      </c>
      <c r="K57" s="2">
        <v>0</v>
      </c>
      <c r="L57" t="s">
        <v>19</v>
      </c>
      <c r="M57" t="s">
        <v>20</v>
      </c>
      <c r="N57" s="1" t="s">
        <v>21</v>
      </c>
    </row>
    <row r="58" spans="1:14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10">
        <v>102043</v>
      </c>
      <c r="K58" s="2">
        <v>0</v>
      </c>
      <c r="L58" t="s">
        <v>19</v>
      </c>
      <c r="M58" t="s">
        <v>20</v>
      </c>
      <c r="N58" s="1" t="s">
        <v>21</v>
      </c>
    </row>
    <row r="59" spans="1:14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10">
        <v>90678</v>
      </c>
      <c r="K59" s="2">
        <v>0</v>
      </c>
      <c r="L59" t="s">
        <v>19</v>
      </c>
      <c r="M59" t="s">
        <v>29</v>
      </c>
      <c r="N59" s="1" t="s">
        <v>21</v>
      </c>
    </row>
    <row r="60" spans="1:14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10">
        <v>59067</v>
      </c>
      <c r="K60" s="2">
        <v>0</v>
      </c>
      <c r="L60" t="s">
        <v>19</v>
      </c>
      <c r="M60" t="s">
        <v>45</v>
      </c>
      <c r="N60" s="1" t="s">
        <v>21</v>
      </c>
    </row>
    <row r="61" spans="1:14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10">
        <v>135062</v>
      </c>
      <c r="K61" s="2">
        <v>0.15</v>
      </c>
      <c r="L61" t="s">
        <v>33</v>
      </c>
      <c r="M61" t="s">
        <v>34</v>
      </c>
      <c r="N61" s="1" t="s">
        <v>21</v>
      </c>
    </row>
    <row r="62" spans="1:14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10">
        <v>159044</v>
      </c>
      <c r="K62" s="2">
        <v>0.1</v>
      </c>
      <c r="L62" t="s">
        <v>52</v>
      </c>
      <c r="M62" t="s">
        <v>81</v>
      </c>
      <c r="N62" s="1" t="s">
        <v>21</v>
      </c>
    </row>
    <row r="63" spans="1:14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10">
        <v>74691</v>
      </c>
      <c r="K63" s="2">
        <v>0</v>
      </c>
      <c r="L63" t="s">
        <v>52</v>
      </c>
      <c r="M63" t="s">
        <v>81</v>
      </c>
      <c r="N63" s="1">
        <v>44020</v>
      </c>
    </row>
    <row r="64" spans="1:14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10">
        <v>92753</v>
      </c>
      <c r="K64" s="2">
        <v>0.13</v>
      </c>
      <c r="L64" t="s">
        <v>19</v>
      </c>
      <c r="M64" t="s">
        <v>25</v>
      </c>
      <c r="N64" s="1">
        <v>44371</v>
      </c>
    </row>
    <row r="65" spans="1:14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10">
        <v>236946</v>
      </c>
      <c r="K65" s="2">
        <v>0.37</v>
      </c>
      <c r="L65" t="s">
        <v>19</v>
      </c>
      <c r="M65" t="s">
        <v>63</v>
      </c>
      <c r="N65" s="1" t="s">
        <v>21</v>
      </c>
    </row>
    <row r="66" spans="1:14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10">
        <v>48906</v>
      </c>
      <c r="K66" s="2">
        <v>0</v>
      </c>
      <c r="L66" t="s">
        <v>19</v>
      </c>
      <c r="M66" t="s">
        <v>45</v>
      </c>
      <c r="N66" s="1" t="s">
        <v>21</v>
      </c>
    </row>
    <row r="67" spans="1:14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10">
        <v>80024</v>
      </c>
      <c r="K67" s="2">
        <v>0</v>
      </c>
      <c r="L67" t="s">
        <v>19</v>
      </c>
      <c r="M67" t="s">
        <v>29</v>
      </c>
      <c r="N67" s="1" t="s">
        <v>21</v>
      </c>
    </row>
    <row r="68" spans="1:14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10">
        <v>54415</v>
      </c>
      <c r="K68" s="2">
        <v>0</v>
      </c>
      <c r="L68" t="s">
        <v>19</v>
      </c>
      <c r="M68" t="s">
        <v>63</v>
      </c>
      <c r="N68" s="1">
        <v>41661</v>
      </c>
    </row>
    <row r="69" spans="1:14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10">
        <v>120341</v>
      </c>
      <c r="K69" s="2">
        <v>7.0000000000000007E-2</v>
      </c>
      <c r="L69" t="s">
        <v>19</v>
      </c>
      <c r="M69" t="s">
        <v>63</v>
      </c>
      <c r="N69" s="1" t="s">
        <v>21</v>
      </c>
    </row>
    <row r="70" spans="1:14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10">
        <v>208415</v>
      </c>
      <c r="K70" s="2">
        <v>0.35</v>
      </c>
      <c r="L70" t="s">
        <v>19</v>
      </c>
      <c r="M70" t="s">
        <v>63</v>
      </c>
      <c r="N70" s="1" t="s">
        <v>21</v>
      </c>
    </row>
    <row r="71" spans="1:14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10">
        <v>78844</v>
      </c>
      <c r="K71" s="2">
        <v>0</v>
      </c>
      <c r="L71" t="s">
        <v>19</v>
      </c>
      <c r="M71" t="s">
        <v>63</v>
      </c>
      <c r="N71" s="1" t="s">
        <v>21</v>
      </c>
    </row>
    <row r="72" spans="1:14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10">
        <v>76354</v>
      </c>
      <c r="K72" s="2">
        <v>0</v>
      </c>
      <c r="L72" t="s">
        <v>19</v>
      </c>
      <c r="M72" t="s">
        <v>39</v>
      </c>
      <c r="N72" s="1">
        <v>44465</v>
      </c>
    </row>
    <row r="73" spans="1:14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10">
        <v>165927</v>
      </c>
      <c r="K73" s="2">
        <v>0.2</v>
      </c>
      <c r="L73" t="s">
        <v>19</v>
      </c>
      <c r="M73" t="s">
        <v>39</v>
      </c>
      <c r="N73" s="1" t="s">
        <v>21</v>
      </c>
    </row>
    <row r="74" spans="1:14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10">
        <v>109812</v>
      </c>
      <c r="K74" s="2">
        <v>0.09</v>
      </c>
      <c r="L74" t="s">
        <v>52</v>
      </c>
      <c r="M74" t="s">
        <v>81</v>
      </c>
      <c r="N74" s="1" t="s">
        <v>21</v>
      </c>
    </row>
    <row r="75" spans="1:14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10">
        <v>86299</v>
      </c>
      <c r="K75" s="2">
        <v>0</v>
      </c>
      <c r="L75" t="s">
        <v>19</v>
      </c>
      <c r="M75" t="s">
        <v>63</v>
      </c>
      <c r="N75" s="1" t="s">
        <v>21</v>
      </c>
    </row>
    <row r="76" spans="1:14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10">
        <v>206624</v>
      </c>
      <c r="K76" s="2">
        <v>0.4</v>
      </c>
      <c r="L76" t="s">
        <v>52</v>
      </c>
      <c r="M76" t="s">
        <v>53</v>
      </c>
      <c r="N76" s="1" t="s">
        <v>21</v>
      </c>
    </row>
    <row r="77" spans="1:14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10">
        <v>53215</v>
      </c>
      <c r="K77" s="2">
        <v>0</v>
      </c>
      <c r="L77" t="s">
        <v>52</v>
      </c>
      <c r="M77" t="s">
        <v>53</v>
      </c>
      <c r="N77" s="1">
        <v>41725</v>
      </c>
    </row>
    <row r="78" spans="1:14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10">
        <v>86858</v>
      </c>
      <c r="K78" s="2">
        <v>0</v>
      </c>
      <c r="L78" t="s">
        <v>33</v>
      </c>
      <c r="M78" t="s">
        <v>80</v>
      </c>
      <c r="N78" s="1">
        <v>43016</v>
      </c>
    </row>
    <row r="79" spans="1:14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10">
        <v>93971</v>
      </c>
      <c r="K79" s="2">
        <v>0.08</v>
      </c>
      <c r="L79" t="s">
        <v>33</v>
      </c>
      <c r="M79" t="s">
        <v>80</v>
      </c>
      <c r="N79" s="1" t="s">
        <v>21</v>
      </c>
    </row>
    <row r="80" spans="1:14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10">
        <v>57008</v>
      </c>
      <c r="K80" s="2">
        <v>0</v>
      </c>
      <c r="L80" t="s">
        <v>19</v>
      </c>
      <c r="M80" t="s">
        <v>39</v>
      </c>
      <c r="N80" s="1" t="s">
        <v>21</v>
      </c>
    </row>
    <row r="81" spans="1:14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10">
        <v>141899</v>
      </c>
      <c r="K81" s="2">
        <v>0.15</v>
      </c>
      <c r="L81" t="s">
        <v>19</v>
      </c>
      <c r="M81" t="s">
        <v>39</v>
      </c>
      <c r="N81" s="1" t="s">
        <v>21</v>
      </c>
    </row>
    <row r="82" spans="1:14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10">
        <v>64847</v>
      </c>
      <c r="K82" s="2">
        <v>0</v>
      </c>
      <c r="L82" t="s">
        <v>19</v>
      </c>
      <c r="M82" t="s">
        <v>45</v>
      </c>
      <c r="N82" s="1" t="s">
        <v>21</v>
      </c>
    </row>
    <row r="83" spans="1:14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10">
        <v>116878</v>
      </c>
      <c r="K83" s="2">
        <v>0.11</v>
      </c>
      <c r="L83" t="s">
        <v>19</v>
      </c>
      <c r="M83" t="s">
        <v>45</v>
      </c>
      <c r="N83" s="1" t="s">
        <v>21</v>
      </c>
    </row>
    <row r="84" spans="1:14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10">
        <v>70505</v>
      </c>
      <c r="K84" s="2">
        <v>0</v>
      </c>
      <c r="L84" t="s">
        <v>19</v>
      </c>
      <c r="M84" t="s">
        <v>25</v>
      </c>
      <c r="N84" s="1" t="s">
        <v>21</v>
      </c>
    </row>
    <row r="85" spans="1:14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10">
        <v>189702</v>
      </c>
      <c r="K85" s="2">
        <v>0.28000000000000003</v>
      </c>
      <c r="L85" t="s">
        <v>52</v>
      </c>
      <c r="M85" t="s">
        <v>81</v>
      </c>
      <c r="N85" s="1">
        <v>44186</v>
      </c>
    </row>
    <row r="86" spans="1:14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10">
        <v>180664</v>
      </c>
      <c r="K86" s="2">
        <v>0.27</v>
      </c>
      <c r="L86" t="s">
        <v>19</v>
      </c>
      <c r="M86" t="s">
        <v>20</v>
      </c>
      <c r="N86" s="1" t="s">
        <v>21</v>
      </c>
    </row>
    <row r="87" spans="1:14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10">
        <v>48345</v>
      </c>
      <c r="K87" s="2">
        <v>0</v>
      </c>
      <c r="L87" t="s">
        <v>33</v>
      </c>
      <c r="M87" t="s">
        <v>34</v>
      </c>
      <c r="N87" s="1" t="s">
        <v>21</v>
      </c>
    </row>
    <row r="88" spans="1:14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10">
        <v>152214</v>
      </c>
      <c r="K88" s="2">
        <v>0.3</v>
      </c>
      <c r="L88" t="s">
        <v>33</v>
      </c>
      <c r="M88" t="s">
        <v>60</v>
      </c>
      <c r="N88" s="1" t="s">
        <v>21</v>
      </c>
    </row>
    <row r="89" spans="1:14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10">
        <v>69803</v>
      </c>
      <c r="K89" s="2">
        <v>0</v>
      </c>
      <c r="L89" t="s">
        <v>52</v>
      </c>
      <c r="M89" t="s">
        <v>81</v>
      </c>
      <c r="N89" s="1" t="s">
        <v>21</v>
      </c>
    </row>
    <row r="90" spans="1:14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10">
        <v>76588</v>
      </c>
      <c r="K90" s="2">
        <v>0</v>
      </c>
      <c r="L90" t="s">
        <v>52</v>
      </c>
      <c r="M90" t="s">
        <v>66</v>
      </c>
      <c r="N90" s="1" t="s">
        <v>21</v>
      </c>
    </row>
    <row r="91" spans="1:14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10">
        <v>84596</v>
      </c>
      <c r="K91" s="2">
        <v>0</v>
      </c>
      <c r="L91" t="s">
        <v>19</v>
      </c>
      <c r="M91" t="s">
        <v>45</v>
      </c>
      <c r="N91" s="1" t="s">
        <v>21</v>
      </c>
    </row>
    <row r="92" spans="1:14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10">
        <v>114441</v>
      </c>
      <c r="K92" s="2">
        <v>0.1</v>
      </c>
      <c r="L92" t="s">
        <v>33</v>
      </c>
      <c r="M92" t="s">
        <v>80</v>
      </c>
      <c r="N92" s="1">
        <v>43821</v>
      </c>
    </row>
    <row r="93" spans="1:14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10">
        <v>140402</v>
      </c>
      <c r="K93" s="2">
        <v>0.15</v>
      </c>
      <c r="L93" t="s">
        <v>33</v>
      </c>
      <c r="M93" t="s">
        <v>60</v>
      </c>
      <c r="N93" s="1" t="s">
        <v>21</v>
      </c>
    </row>
    <row r="94" spans="1:14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10">
        <v>59817</v>
      </c>
      <c r="K94" s="2">
        <v>0</v>
      </c>
      <c r="L94" t="s">
        <v>52</v>
      </c>
      <c r="M94" t="s">
        <v>53</v>
      </c>
      <c r="N94" s="1" t="s">
        <v>21</v>
      </c>
    </row>
    <row r="95" spans="1:14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10">
        <v>55854</v>
      </c>
      <c r="K95" s="2">
        <v>0</v>
      </c>
      <c r="L95" t="s">
        <v>19</v>
      </c>
      <c r="M95" t="s">
        <v>25</v>
      </c>
      <c r="N95" s="1" t="s">
        <v>21</v>
      </c>
    </row>
    <row r="96" spans="1:14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10">
        <v>95998</v>
      </c>
      <c r="K96" s="2">
        <v>0</v>
      </c>
      <c r="L96" t="s">
        <v>19</v>
      </c>
      <c r="M96" t="s">
        <v>63</v>
      </c>
      <c r="N96" s="1" t="s">
        <v>21</v>
      </c>
    </row>
    <row r="97" spans="1:14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10">
        <v>154941</v>
      </c>
      <c r="K97" s="2">
        <v>0.13</v>
      </c>
      <c r="L97" t="s">
        <v>19</v>
      </c>
      <c r="M97" t="s">
        <v>39</v>
      </c>
      <c r="N97" s="1" t="s">
        <v>21</v>
      </c>
    </row>
    <row r="98" spans="1:14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10">
        <v>247022</v>
      </c>
      <c r="K98" s="2">
        <v>0.3</v>
      </c>
      <c r="L98" t="s">
        <v>33</v>
      </c>
      <c r="M98" t="s">
        <v>60</v>
      </c>
      <c r="N98" s="1" t="s">
        <v>21</v>
      </c>
    </row>
    <row r="99" spans="1:14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10">
        <v>88072</v>
      </c>
      <c r="K99" s="2">
        <v>0</v>
      </c>
      <c r="L99" t="s">
        <v>52</v>
      </c>
      <c r="M99" t="s">
        <v>53</v>
      </c>
      <c r="N99" s="1" t="s">
        <v>21</v>
      </c>
    </row>
    <row r="100" spans="1:14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10">
        <v>67925</v>
      </c>
      <c r="K100" s="2">
        <v>0.08</v>
      </c>
      <c r="L100" t="s">
        <v>33</v>
      </c>
      <c r="M100" t="s">
        <v>74</v>
      </c>
      <c r="N100" s="1" t="s">
        <v>21</v>
      </c>
    </row>
    <row r="101" spans="1:14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10">
        <v>219693</v>
      </c>
      <c r="K101" s="2">
        <v>0.3</v>
      </c>
      <c r="L101" t="s">
        <v>19</v>
      </c>
      <c r="M101" t="s">
        <v>25</v>
      </c>
      <c r="N101" s="1" t="s">
        <v>21</v>
      </c>
    </row>
    <row r="102" spans="1:14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10">
        <v>61773</v>
      </c>
      <c r="K102" s="2">
        <v>0</v>
      </c>
      <c r="L102" t="s">
        <v>19</v>
      </c>
      <c r="M102" t="s">
        <v>63</v>
      </c>
      <c r="N102" s="1" t="s">
        <v>21</v>
      </c>
    </row>
    <row r="103" spans="1:14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10">
        <v>74546</v>
      </c>
      <c r="K103" s="2">
        <v>0.09</v>
      </c>
      <c r="L103" t="s">
        <v>19</v>
      </c>
      <c r="M103" t="s">
        <v>63</v>
      </c>
      <c r="N103" s="1" t="s">
        <v>21</v>
      </c>
    </row>
    <row r="104" spans="1:14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10">
        <v>62575</v>
      </c>
      <c r="K104" s="2">
        <v>0</v>
      </c>
      <c r="L104" t="s">
        <v>19</v>
      </c>
      <c r="M104" t="s">
        <v>45</v>
      </c>
      <c r="N104" s="1" t="s">
        <v>21</v>
      </c>
    </row>
    <row r="105" spans="1:14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10">
        <v>199041</v>
      </c>
      <c r="K105" s="2">
        <v>0.16</v>
      </c>
      <c r="L105" t="s">
        <v>33</v>
      </c>
      <c r="M105" t="s">
        <v>60</v>
      </c>
      <c r="N105" s="1" t="s">
        <v>21</v>
      </c>
    </row>
    <row r="106" spans="1:14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10">
        <v>52310</v>
      </c>
      <c r="K106" s="2">
        <v>0</v>
      </c>
      <c r="L106" t="s">
        <v>19</v>
      </c>
      <c r="M106" t="s">
        <v>45</v>
      </c>
      <c r="N106" s="1">
        <v>43385</v>
      </c>
    </row>
    <row r="107" spans="1:14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10">
        <v>159571</v>
      </c>
      <c r="K107" s="2">
        <v>0.1</v>
      </c>
      <c r="L107" t="s">
        <v>19</v>
      </c>
      <c r="M107" t="s">
        <v>29</v>
      </c>
      <c r="N107" s="1" t="s">
        <v>21</v>
      </c>
    </row>
    <row r="108" spans="1:14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10">
        <v>91763</v>
      </c>
      <c r="K108" s="2">
        <v>0</v>
      </c>
      <c r="L108" t="s">
        <v>19</v>
      </c>
      <c r="M108" t="s">
        <v>25</v>
      </c>
      <c r="N108" s="1" t="s">
        <v>21</v>
      </c>
    </row>
    <row r="109" spans="1:14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10">
        <v>96475</v>
      </c>
      <c r="K109" s="2">
        <v>0</v>
      </c>
      <c r="L109" t="s">
        <v>19</v>
      </c>
      <c r="M109" t="s">
        <v>25</v>
      </c>
      <c r="N109" s="1" t="s">
        <v>21</v>
      </c>
    </row>
    <row r="110" spans="1:14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10">
        <v>113781</v>
      </c>
      <c r="K110" s="2">
        <v>0</v>
      </c>
      <c r="L110" t="s">
        <v>19</v>
      </c>
      <c r="M110" t="s">
        <v>29</v>
      </c>
      <c r="N110" s="1" t="s">
        <v>21</v>
      </c>
    </row>
    <row r="111" spans="1:14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10">
        <v>166599</v>
      </c>
      <c r="K111" s="2">
        <v>0.26</v>
      </c>
      <c r="L111" t="s">
        <v>19</v>
      </c>
      <c r="M111" t="s">
        <v>63</v>
      </c>
      <c r="N111" s="1" t="s">
        <v>21</v>
      </c>
    </row>
    <row r="112" spans="1:14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10">
        <v>95372</v>
      </c>
      <c r="K112" s="2">
        <v>0</v>
      </c>
      <c r="L112" t="s">
        <v>33</v>
      </c>
      <c r="M112" t="s">
        <v>74</v>
      </c>
      <c r="N112" s="1" t="s">
        <v>21</v>
      </c>
    </row>
    <row r="113" spans="1:14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10">
        <v>161203</v>
      </c>
      <c r="K113" s="2">
        <v>0.15</v>
      </c>
      <c r="L113" t="s">
        <v>33</v>
      </c>
      <c r="M113" t="s">
        <v>34</v>
      </c>
      <c r="N113" s="1" t="s">
        <v>21</v>
      </c>
    </row>
    <row r="114" spans="1:14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10">
        <v>74738</v>
      </c>
      <c r="K114" s="2">
        <v>0</v>
      </c>
      <c r="L114" t="s">
        <v>19</v>
      </c>
      <c r="M114" t="s">
        <v>45</v>
      </c>
      <c r="N114" s="1" t="s">
        <v>21</v>
      </c>
    </row>
    <row r="115" spans="1:14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10">
        <v>171173</v>
      </c>
      <c r="K115" s="2">
        <v>0.21</v>
      </c>
      <c r="L115" t="s">
        <v>19</v>
      </c>
      <c r="M115" t="s">
        <v>29</v>
      </c>
      <c r="N115" s="1" t="s">
        <v>21</v>
      </c>
    </row>
    <row r="116" spans="1:14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10">
        <v>201464</v>
      </c>
      <c r="K116" s="2">
        <v>0.37</v>
      </c>
      <c r="L116" t="s">
        <v>19</v>
      </c>
      <c r="M116" t="s">
        <v>20</v>
      </c>
      <c r="N116" s="1" t="s">
        <v>21</v>
      </c>
    </row>
    <row r="117" spans="1:14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10">
        <v>174895</v>
      </c>
      <c r="K117" s="2">
        <v>0.15</v>
      </c>
      <c r="L117" t="s">
        <v>19</v>
      </c>
      <c r="M117" t="s">
        <v>20</v>
      </c>
      <c r="N117" s="1" t="s">
        <v>21</v>
      </c>
    </row>
    <row r="118" spans="1:14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10">
        <v>134486</v>
      </c>
      <c r="K118" s="2">
        <v>0.14000000000000001</v>
      </c>
      <c r="L118" t="s">
        <v>19</v>
      </c>
      <c r="M118" t="s">
        <v>25</v>
      </c>
      <c r="N118" s="1" t="s">
        <v>21</v>
      </c>
    </row>
    <row r="119" spans="1:14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10">
        <v>71699</v>
      </c>
      <c r="K119" s="2">
        <v>0</v>
      </c>
      <c r="L119" t="s">
        <v>52</v>
      </c>
      <c r="M119" t="s">
        <v>81</v>
      </c>
      <c r="N119" s="1" t="s">
        <v>21</v>
      </c>
    </row>
    <row r="120" spans="1:14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10">
        <v>94430</v>
      </c>
      <c r="K120" s="2">
        <v>0</v>
      </c>
      <c r="L120" t="s">
        <v>19</v>
      </c>
      <c r="M120" t="s">
        <v>63</v>
      </c>
      <c r="N120" s="1" t="s">
        <v>21</v>
      </c>
    </row>
    <row r="121" spans="1:14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10">
        <v>103504</v>
      </c>
      <c r="K121" s="2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10">
        <v>92771</v>
      </c>
      <c r="K122" s="2">
        <v>0</v>
      </c>
      <c r="L122" t="s">
        <v>19</v>
      </c>
      <c r="M122" t="s">
        <v>45</v>
      </c>
      <c r="N122" s="1" t="s">
        <v>21</v>
      </c>
    </row>
    <row r="123" spans="1:14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10">
        <v>71531</v>
      </c>
      <c r="K123" s="2">
        <v>0</v>
      </c>
      <c r="L123" t="s">
        <v>19</v>
      </c>
      <c r="M123" t="s">
        <v>29</v>
      </c>
      <c r="N123" s="1" t="s">
        <v>21</v>
      </c>
    </row>
    <row r="124" spans="1:14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10">
        <v>90304</v>
      </c>
      <c r="K124" s="2">
        <v>0</v>
      </c>
      <c r="L124" t="s">
        <v>19</v>
      </c>
      <c r="M124" t="s">
        <v>20</v>
      </c>
      <c r="N124" s="1" t="s">
        <v>21</v>
      </c>
    </row>
    <row r="125" spans="1:14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10">
        <v>104903</v>
      </c>
      <c r="K125" s="2">
        <v>0.1</v>
      </c>
      <c r="L125" t="s">
        <v>19</v>
      </c>
      <c r="M125" t="s">
        <v>29</v>
      </c>
      <c r="N125" s="1" t="s">
        <v>21</v>
      </c>
    </row>
    <row r="126" spans="1:14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10">
        <v>55859</v>
      </c>
      <c r="K126" s="2">
        <v>0</v>
      </c>
      <c r="L126" t="s">
        <v>33</v>
      </c>
      <c r="M126" t="s">
        <v>60</v>
      </c>
      <c r="N126" s="1" t="s">
        <v>21</v>
      </c>
    </row>
    <row r="127" spans="1:14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10">
        <v>79785</v>
      </c>
      <c r="K127" s="2">
        <v>0</v>
      </c>
      <c r="L127" t="s">
        <v>19</v>
      </c>
      <c r="M127" t="s">
        <v>25</v>
      </c>
      <c r="N127" s="1" t="s">
        <v>21</v>
      </c>
    </row>
    <row r="128" spans="1:14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10">
        <v>99017</v>
      </c>
      <c r="K128" s="2">
        <v>0</v>
      </c>
      <c r="L128" t="s">
        <v>33</v>
      </c>
      <c r="M128" t="s">
        <v>60</v>
      </c>
      <c r="N128" s="1" t="s">
        <v>21</v>
      </c>
    </row>
    <row r="129" spans="1:14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10">
        <v>53809</v>
      </c>
      <c r="K129" s="2">
        <v>0</v>
      </c>
      <c r="L129" t="s">
        <v>19</v>
      </c>
      <c r="M129" t="s">
        <v>39</v>
      </c>
      <c r="N129" s="1" t="s">
        <v>21</v>
      </c>
    </row>
    <row r="130" spans="1:14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10">
        <v>71864</v>
      </c>
      <c r="K130" s="2">
        <v>0</v>
      </c>
      <c r="L130" t="s">
        <v>33</v>
      </c>
      <c r="M130" t="s">
        <v>34</v>
      </c>
      <c r="N130" s="1" t="s">
        <v>21</v>
      </c>
    </row>
    <row r="131" spans="1:14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10">
        <v>225558</v>
      </c>
      <c r="K131" s="2">
        <v>0.33</v>
      </c>
      <c r="L131" t="s">
        <v>33</v>
      </c>
      <c r="M131" t="s">
        <v>74</v>
      </c>
      <c r="N131" s="1" t="s">
        <v>21</v>
      </c>
    </row>
    <row r="132" spans="1:14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10">
        <v>128984</v>
      </c>
      <c r="K132" s="2">
        <v>0.12</v>
      </c>
      <c r="L132" t="s">
        <v>19</v>
      </c>
      <c r="M132" t="s">
        <v>45</v>
      </c>
      <c r="N132" s="1">
        <v>44317</v>
      </c>
    </row>
    <row r="133" spans="1:14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10">
        <v>96997</v>
      </c>
      <c r="K133" s="2">
        <v>0</v>
      </c>
      <c r="L133" t="s">
        <v>52</v>
      </c>
      <c r="M133" t="s">
        <v>53</v>
      </c>
      <c r="N133" s="1" t="s">
        <v>21</v>
      </c>
    </row>
    <row r="134" spans="1:14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10">
        <v>176294</v>
      </c>
      <c r="K134" s="2">
        <v>0.28000000000000003</v>
      </c>
      <c r="L134" t="s">
        <v>19</v>
      </c>
      <c r="M134" t="s">
        <v>25</v>
      </c>
      <c r="N134" s="1" t="s">
        <v>21</v>
      </c>
    </row>
    <row r="135" spans="1:14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10">
        <v>48340</v>
      </c>
      <c r="K135" s="2">
        <v>0</v>
      </c>
      <c r="L135" t="s">
        <v>33</v>
      </c>
      <c r="M135" t="s">
        <v>60</v>
      </c>
      <c r="N135" s="1" t="s">
        <v>21</v>
      </c>
    </row>
    <row r="136" spans="1:14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10">
        <v>240488</v>
      </c>
      <c r="K136" s="2">
        <v>0.4</v>
      </c>
      <c r="L136" t="s">
        <v>52</v>
      </c>
      <c r="M136" t="s">
        <v>66</v>
      </c>
      <c r="N136" s="1" t="s">
        <v>21</v>
      </c>
    </row>
    <row r="137" spans="1:14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10">
        <v>97339</v>
      </c>
      <c r="K137" s="2">
        <v>0</v>
      </c>
      <c r="L137" t="s">
        <v>19</v>
      </c>
      <c r="M137" t="s">
        <v>25</v>
      </c>
      <c r="N137" s="1" t="s">
        <v>21</v>
      </c>
    </row>
    <row r="138" spans="1:14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10">
        <v>211291</v>
      </c>
      <c r="K138" s="2">
        <v>0.37</v>
      </c>
      <c r="L138" t="s">
        <v>33</v>
      </c>
      <c r="M138" t="s">
        <v>80</v>
      </c>
      <c r="N138" s="1" t="s">
        <v>21</v>
      </c>
    </row>
    <row r="139" spans="1:14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10">
        <v>249506</v>
      </c>
      <c r="K139" s="2">
        <v>0.3</v>
      </c>
      <c r="L139" t="s">
        <v>52</v>
      </c>
      <c r="M139" t="s">
        <v>66</v>
      </c>
      <c r="N139" s="1" t="s">
        <v>21</v>
      </c>
    </row>
    <row r="140" spans="1:14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10">
        <v>80950</v>
      </c>
      <c r="K140" s="2">
        <v>0</v>
      </c>
      <c r="L140" t="s">
        <v>33</v>
      </c>
      <c r="M140" t="s">
        <v>80</v>
      </c>
      <c r="N140" s="1" t="s">
        <v>21</v>
      </c>
    </row>
    <row r="141" spans="1:14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10">
        <v>86538</v>
      </c>
      <c r="K141" s="2">
        <v>0</v>
      </c>
      <c r="L141" t="s">
        <v>33</v>
      </c>
      <c r="M141" t="s">
        <v>34</v>
      </c>
      <c r="N141" s="1" t="s">
        <v>21</v>
      </c>
    </row>
    <row r="142" spans="1:14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10">
        <v>70992</v>
      </c>
      <c r="K142" s="2">
        <v>0</v>
      </c>
      <c r="L142" t="s">
        <v>19</v>
      </c>
      <c r="M142" t="s">
        <v>25</v>
      </c>
      <c r="N142" s="1" t="s">
        <v>21</v>
      </c>
    </row>
    <row r="143" spans="1:14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10">
        <v>205314</v>
      </c>
      <c r="K143" s="2">
        <v>0.3</v>
      </c>
      <c r="L143" t="s">
        <v>19</v>
      </c>
      <c r="M143" t="s">
        <v>29</v>
      </c>
      <c r="N143" s="1" t="s">
        <v>21</v>
      </c>
    </row>
    <row r="144" spans="1:14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10">
        <v>196951</v>
      </c>
      <c r="K144" s="2">
        <v>0.33</v>
      </c>
      <c r="L144" t="s">
        <v>33</v>
      </c>
      <c r="M144" t="s">
        <v>60</v>
      </c>
      <c r="N144" s="1" t="s">
        <v>21</v>
      </c>
    </row>
    <row r="145" spans="1:14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10">
        <v>67686</v>
      </c>
      <c r="K145" s="2">
        <v>0</v>
      </c>
      <c r="L145" t="s">
        <v>33</v>
      </c>
      <c r="M145" t="s">
        <v>60</v>
      </c>
      <c r="N145" s="1" t="s">
        <v>21</v>
      </c>
    </row>
    <row r="146" spans="1:14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10">
        <v>86431</v>
      </c>
      <c r="K146" s="2">
        <v>0</v>
      </c>
      <c r="L146" t="s">
        <v>19</v>
      </c>
      <c r="M146" t="s">
        <v>29</v>
      </c>
      <c r="N146" s="1" t="s">
        <v>21</v>
      </c>
    </row>
    <row r="147" spans="1:14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10">
        <v>125936</v>
      </c>
      <c r="K147" s="2">
        <v>0.08</v>
      </c>
      <c r="L147" t="s">
        <v>33</v>
      </c>
      <c r="M147" t="s">
        <v>80</v>
      </c>
      <c r="N147" s="1" t="s">
        <v>21</v>
      </c>
    </row>
    <row r="148" spans="1:14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10">
        <v>149712</v>
      </c>
      <c r="K148" s="2">
        <v>0.14000000000000001</v>
      </c>
      <c r="L148" t="s">
        <v>19</v>
      </c>
      <c r="M148" t="s">
        <v>29</v>
      </c>
      <c r="N148" s="1" t="s">
        <v>21</v>
      </c>
    </row>
    <row r="149" spans="1:14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10">
        <v>88758</v>
      </c>
      <c r="K149" s="2">
        <v>0</v>
      </c>
      <c r="L149" t="s">
        <v>19</v>
      </c>
      <c r="M149" t="s">
        <v>63</v>
      </c>
      <c r="N149" s="1" t="s">
        <v>21</v>
      </c>
    </row>
    <row r="150" spans="1:14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10">
        <v>83639</v>
      </c>
      <c r="K150" s="2">
        <v>0</v>
      </c>
      <c r="L150" t="s">
        <v>33</v>
      </c>
      <c r="M150" t="s">
        <v>60</v>
      </c>
      <c r="N150" s="1" t="s">
        <v>21</v>
      </c>
    </row>
    <row r="151" spans="1:14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10">
        <v>68268</v>
      </c>
      <c r="K151" s="2">
        <v>0</v>
      </c>
      <c r="L151" t="s">
        <v>19</v>
      </c>
      <c r="M151" t="s">
        <v>39</v>
      </c>
      <c r="N151" s="1" t="s">
        <v>21</v>
      </c>
    </row>
    <row r="152" spans="1:14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10">
        <v>75819</v>
      </c>
      <c r="K152" s="2">
        <v>0</v>
      </c>
      <c r="L152" t="s">
        <v>52</v>
      </c>
      <c r="M152" t="s">
        <v>53</v>
      </c>
      <c r="N152" s="1" t="s">
        <v>21</v>
      </c>
    </row>
    <row r="153" spans="1:14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10">
        <v>86658</v>
      </c>
      <c r="K153" s="2">
        <v>0</v>
      </c>
      <c r="L153" t="s">
        <v>19</v>
      </c>
      <c r="M153" t="s">
        <v>39</v>
      </c>
      <c r="N153" s="1" t="s">
        <v>21</v>
      </c>
    </row>
    <row r="154" spans="1:14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10">
        <v>74552</v>
      </c>
      <c r="K154" s="2">
        <v>0</v>
      </c>
      <c r="L154" t="s">
        <v>33</v>
      </c>
      <c r="M154" t="s">
        <v>34</v>
      </c>
      <c r="N154" s="1" t="s">
        <v>21</v>
      </c>
    </row>
    <row r="155" spans="1:14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10">
        <v>82839</v>
      </c>
      <c r="K155" s="2">
        <v>0</v>
      </c>
      <c r="L155" t="s">
        <v>19</v>
      </c>
      <c r="M155" t="s">
        <v>45</v>
      </c>
      <c r="N155" s="1" t="s">
        <v>21</v>
      </c>
    </row>
    <row r="156" spans="1:14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10">
        <v>64475</v>
      </c>
      <c r="K156" s="2">
        <v>0</v>
      </c>
      <c r="L156" t="s">
        <v>19</v>
      </c>
      <c r="M156" t="s">
        <v>39</v>
      </c>
      <c r="N156" s="1" t="s">
        <v>21</v>
      </c>
    </row>
    <row r="157" spans="1:14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10">
        <v>69453</v>
      </c>
      <c r="K157" s="2">
        <v>0</v>
      </c>
      <c r="L157" t="s">
        <v>33</v>
      </c>
      <c r="M157" t="s">
        <v>34</v>
      </c>
      <c r="N157" s="1" t="s">
        <v>21</v>
      </c>
    </row>
    <row r="158" spans="1:14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10">
        <v>127148</v>
      </c>
      <c r="K158" s="2">
        <v>0.1</v>
      </c>
      <c r="L158" t="s">
        <v>19</v>
      </c>
      <c r="M158" t="s">
        <v>45</v>
      </c>
      <c r="N158" s="1" t="s">
        <v>21</v>
      </c>
    </row>
    <row r="159" spans="1:14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10">
        <v>190253</v>
      </c>
      <c r="K159" s="2">
        <v>0.33</v>
      </c>
      <c r="L159" t="s">
        <v>19</v>
      </c>
      <c r="M159" t="s">
        <v>25</v>
      </c>
      <c r="N159" s="1" t="s">
        <v>21</v>
      </c>
    </row>
    <row r="160" spans="1:14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10">
        <v>115798</v>
      </c>
      <c r="K160" s="2">
        <v>0.05</v>
      </c>
      <c r="L160" t="s">
        <v>19</v>
      </c>
      <c r="M160" t="s">
        <v>45</v>
      </c>
      <c r="N160" s="1" t="s">
        <v>21</v>
      </c>
    </row>
    <row r="161" spans="1:14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10">
        <v>93102</v>
      </c>
      <c r="K161" s="2">
        <v>0</v>
      </c>
      <c r="L161" t="s">
        <v>19</v>
      </c>
      <c r="M161" t="s">
        <v>63</v>
      </c>
      <c r="N161" s="1">
        <v>41621</v>
      </c>
    </row>
    <row r="162" spans="1:14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10">
        <v>110054</v>
      </c>
      <c r="K162" s="2">
        <v>0.15</v>
      </c>
      <c r="L162" t="s">
        <v>19</v>
      </c>
      <c r="M162" t="s">
        <v>45</v>
      </c>
      <c r="N162" s="1" t="s">
        <v>21</v>
      </c>
    </row>
    <row r="163" spans="1:14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10">
        <v>95786</v>
      </c>
      <c r="K163" s="2">
        <v>0</v>
      </c>
      <c r="L163" t="s">
        <v>19</v>
      </c>
      <c r="M163" t="s">
        <v>20</v>
      </c>
      <c r="N163" s="1" t="s">
        <v>21</v>
      </c>
    </row>
    <row r="164" spans="1:14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10">
        <v>90855</v>
      </c>
      <c r="K164" s="2">
        <v>0</v>
      </c>
      <c r="L164" t="s">
        <v>52</v>
      </c>
      <c r="M164" t="s">
        <v>53</v>
      </c>
      <c r="N164" s="1" t="s">
        <v>21</v>
      </c>
    </row>
    <row r="165" spans="1:14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10">
        <v>92897</v>
      </c>
      <c r="K165" s="2">
        <v>0</v>
      </c>
      <c r="L165" t="s">
        <v>52</v>
      </c>
      <c r="M165" t="s">
        <v>53</v>
      </c>
      <c r="N165" s="1" t="s">
        <v>21</v>
      </c>
    </row>
    <row r="166" spans="1:14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10">
        <v>242919</v>
      </c>
      <c r="K166" s="2">
        <v>0.31</v>
      </c>
      <c r="L166" t="s">
        <v>33</v>
      </c>
      <c r="M166" t="s">
        <v>80</v>
      </c>
      <c r="N166" s="1" t="s">
        <v>21</v>
      </c>
    </row>
    <row r="167" spans="1:14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10">
        <v>184368</v>
      </c>
      <c r="K167" s="2">
        <v>0.28999999999999998</v>
      </c>
      <c r="L167" t="s">
        <v>19</v>
      </c>
      <c r="M167" t="s">
        <v>25</v>
      </c>
      <c r="N167" s="1" t="s">
        <v>21</v>
      </c>
    </row>
    <row r="168" spans="1:14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10">
        <v>144754</v>
      </c>
      <c r="K168" s="2">
        <v>0.15</v>
      </c>
      <c r="L168" t="s">
        <v>19</v>
      </c>
      <c r="M168" t="s">
        <v>39</v>
      </c>
      <c r="N168" s="1" t="s">
        <v>21</v>
      </c>
    </row>
    <row r="169" spans="1:14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10">
        <v>89458</v>
      </c>
      <c r="K169" s="2">
        <v>0</v>
      </c>
      <c r="L169" t="s">
        <v>19</v>
      </c>
      <c r="M169" t="s">
        <v>25</v>
      </c>
      <c r="N169" s="1" t="s">
        <v>21</v>
      </c>
    </row>
    <row r="170" spans="1:14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10">
        <v>190815</v>
      </c>
      <c r="K170" s="2">
        <v>0.4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10">
        <v>137995</v>
      </c>
      <c r="K171" s="2">
        <v>0.14000000000000001</v>
      </c>
      <c r="L171" t="s">
        <v>19</v>
      </c>
      <c r="M171" t="s">
        <v>25</v>
      </c>
      <c r="N171" s="1" t="s">
        <v>21</v>
      </c>
    </row>
    <row r="172" spans="1:14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10">
        <v>93840</v>
      </c>
      <c r="K172" s="2">
        <v>0</v>
      </c>
      <c r="L172" t="s">
        <v>52</v>
      </c>
      <c r="M172" t="s">
        <v>81</v>
      </c>
      <c r="N172" s="1" t="s">
        <v>21</v>
      </c>
    </row>
    <row r="173" spans="1:14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10">
        <v>94790</v>
      </c>
      <c r="K173" s="2">
        <v>0</v>
      </c>
      <c r="L173" t="s">
        <v>33</v>
      </c>
      <c r="M173" t="s">
        <v>80</v>
      </c>
      <c r="N173" s="1" t="s">
        <v>21</v>
      </c>
    </row>
    <row r="174" spans="1:14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10">
        <v>197367</v>
      </c>
      <c r="K174" s="2">
        <v>0.39</v>
      </c>
      <c r="L174" t="s">
        <v>19</v>
      </c>
      <c r="M174" t="s">
        <v>25</v>
      </c>
      <c r="N174" s="1" t="s">
        <v>21</v>
      </c>
    </row>
    <row r="175" spans="1:14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10">
        <v>174097</v>
      </c>
      <c r="K175" s="2">
        <v>0.21</v>
      </c>
      <c r="L175" t="s">
        <v>19</v>
      </c>
      <c r="M175" t="s">
        <v>39</v>
      </c>
      <c r="N175" s="1" t="s">
        <v>21</v>
      </c>
    </row>
    <row r="176" spans="1:14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10">
        <v>120128</v>
      </c>
      <c r="K176" s="2">
        <v>0.1</v>
      </c>
      <c r="L176" t="s">
        <v>19</v>
      </c>
      <c r="M176" t="s">
        <v>25</v>
      </c>
      <c r="N176" s="1" t="s">
        <v>21</v>
      </c>
    </row>
    <row r="177" spans="1:14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10">
        <v>129708</v>
      </c>
      <c r="K177" s="2">
        <v>0.05</v>
      </c>
      <c r="L177" t="s">
        <v>19</v>
      </c>
      <c r="M177" t="s">
        <v>45</v>
      </c>
      <c r="N177" s="1" t="s">
        <v>21</v>
      </c>
    </row>
    <row r="178" spans="1:14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10">
        <v>102270</v>
      </c>
      <c r="K178" s="2">
        <v>0.1</v>
      </c>
      <c r="L178" t="s">
        <v>19</v>
      </c>
      <c r="M178" t="s">
        <v>20</v>
      </c>
      <c r="N178" s="1" t="s">
        <v>21</v>
      </c>
    </row>
    <row r="179" spans="1:14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10">
        <v>249686</v>
      </c>
      <c r="K179" s="2">
        <v>0.31</v>
      </c>
      <c r="L179" t="s">
        <v>33</v>
      </c>
      <c r="M179" t="s">
        <v>80</v>
      </c>
      <c r="N179" s="1" t="s">
        <v>21</v>
      </c>
    </row>
    <row r="180" spans="1:14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10">
        <v>50475</v>
      </c>
      <c r="K180" s="2">
        <v>0</v>
      </c>
      <c r="L180" t="s">
        <v>19</v>
      </c>
      <c r="M180" t="s">
        <v>29</v>
      </c>
      <c r="N180" s="1" t="s">
        <v>21</v>
      </c>
    </row>
    <row r="181" spans="1:14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10">
        <v>100099</v>
      </c>
      <c r="K181" s="2">
        <v>0.08</v>
      </c>
      <c r="L181" t="s">
        <v>19</v>
      </c>
      <c r="M181" t="s">
        <v>45</v>
      </c>
      <c r="N181" s="1" t="s">
        <v>21</v>
      </c>
    </row>
    <row r="182" spans="1:14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10">
        <v>41673</v>
      </c>
      <c r="K182" s="2">
        <v>0</v>
      </c>
      <c r="L182" t="s">
        <v>19</v>
      </c>
      <c r="M182" t="s">
        <v>45</v>
      </c>
      <c r="N182" s="1" t="s">
        <v>21</v>
      </c>
    </row>
    <row r="183" spans="1:14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10">
        <v>70996</v>
      </c>
      <c r="K183" s="2">
        <v>0</v>
      </c>
      <c r="L183" t="s">
        <v>33</v>
      </c>
      <c r="M183" t="s">
        <v>34</v>
      </c>
      <c r="N183" s="1" t="s">
        <v>21</v>
      </c>
    </row>
    <row r="184" spans="1:14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10">
        <v>40752</v>
      </c>
      <c r="K184" s="2">
        <v>0</v>
      </c>
      <c r="L184" t="s">
        <v>19</v>
      </c>
      <c r="M184" t="s">
        <v>39</v>
      </c>
      <c r="N184" s="1" t="s">
        <v>21</v>
      </c>
    </row>
    <row r="185" spans="1:14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10">
        <v>97537</v>
      </c>
      <c r="K185" s="2">
        <v>0</v>
      </c>
      <c r="L185" t="s">
        <v>33</v>
      </c>
      <c r="M185" t="s">
        <v>34</v>
      </c>
      <c r="N185" s="1" t="s">
        <v>21</v>
      </c>
    </row>
    <row r="186" spans="1:14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10">
        <v>96567</v>
      </c>
      <c r="K186" s="2">
        <v>0</v>
      </c>
      <c r="L186" t="s">
        <v>33</v>
      </c>
      <c r="M186" t="s">
        <v>74</v>
      </c>
      <c r="N186" s="1" t="s">
        <v>21</v>
      </c>
    </row>
    <row r="187" spans="1:14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10">
        <v>49404</v>
      </c>
      <c r="K187" s="2">
        <v>0</v>
      </c>
      <c r="L187" t="s">
        <v>33</v>
      </c>
      <c r="M187" t="s">
        <v>60</v>
      </c>
      <c r="N187" s="1" t="s">
        <v>21</v>
      </c>
    </row>
    <row r="188" spans="1:14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10">
        <v>66819</v>
      </c>
      <c r="K188" s="2">
        <v>0</v>
      </c>
      <c r="L188" t="s">
        <v>52</v>
      </c>
      <c r="M188" t="s">
        <v>66</v>
      </c>
      <c r="N188" s="1" t="s">
        <v>21</v>
      </c>
    </row>
    <row r="189" spans="1:14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10">
        <v>50784</v>
      </c>
      <c r="K189" s="2">
        <v>0</v>
      </c>
      <c r="L189" t="s">
        <v>52</v>
      </c>
      <c r="M189" t="s">
        <v>66</v>
      </c>
      <c r="N189" s="1" t="s">
        <v>21</v>
      </c>
    </row>
    <row r="190" spans="1:14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10">
        <v>125828</v>
      </c>
      <c r="K190" s="2">
        <v>0.15</v>
      </c>
      <c r="L190" t="s">
        <v>52</v>
      </c>
      <c r="M190" t="s">
        <v>53</v>
      </c>
      <c r="N190" s="1" t="s">
        <v>21</v>
      </c>
    </row>
    <row r="191" spans="1:14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10">
        <v>92610</v>
      </c>
      <c r="K191" s="2">
        <v>0</v>
      </c>
      <c r="L191" t="s">
        <v>19</v>
      </c>
      <c r="M191" t="s">
        <v>29</v>
      </c>
      <c r="N191" s="1" t="s">
        <v>21</v>
      </c>
    </row>
    <row r="192" spans="1:14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10">
        <v>123405</v>
      </c>
      <c r="K192" s="2">
        <v>0.13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10">
        <v>73004</v>
      </c>
      <c r="K193" s="2">
        <v>0</v>
      </c>
      <c r="L193" t="s">
        <v>33</v>
      </c>
      <c r="M193" t="s">
        <v>60</v>
      </c>
      <c r="N193" s="1" t="s">
        <v>21</v>
      </c>
    </row>
    <row r="194" spans="1:14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10">
        <v>95061</v>
      </c>
      <c r="K194" s="2">
        <v>0.1</v>
      </c>
      <c r="L194" t="s">
        <v>33</v>
      </c>
      <c r="M194" t="s">
        <v>74</v>
      </c>
      <c r="N194" s="1" t="s">
        <v>21</v>
      </c>
    </row>
    <row r="195" spans="1:14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10">
        <v>160832</v>
      </c>
      <c r="K195" s="2">
        <v>0.3</v>
      </c>
      <c r="L195" t="s">
        <v>19</v>
      </c>
      <c r="M195" t="s">
        <v>39</v>
      </c>
      <c r="N195" s="1" t="s">
        <v>21</v>
      </c>
    </row>
    <row r="196" spans="1:14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10">
        <v>64417</v>
      </c>
      <c r="K196" s="2">
        <v>0</v>
      </c>
      <c r="L196" t="s">
        <v>19</v>
      </c>
      <c r="M196" t="s">
        <v>29</v>
      </c>
      <c r="N196" s="1" t="s">
        <v>21</v>
      </c>
    </row>
    <row r="197" spans="1:14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10">
        <v>127543</v>
      </c>
      <c r="K197" s="2">
        <v>0.06</v>
      </c>
      <c r="L197" t="s">
        <v>33</v>
      </c>
      <c r="M197" t="s">
        <v>74</v>
      </c>
      <c r="N197" s="1" t="s">
        <v>21</v>
      </c>
    </row>
    <row r="198" spans="1:14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10">
        <v>56154</v>
      </c>
      <c r="K198" s="2">
        <v>0</v>
      </c>
      <c r="L198" t="s">
        <v>52</v>
      </c>
      <c r="M198" t="s">
        <v>53</v>
      </c>
      <c r="N198" s="1" t="s">
        <v>21</v>
      </c>
    </row>
    <row r="199" spans="1:14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10">
        <v>218530</v>
      </c>
      <c r="K199" s="2">
        <v>0.3</v>
      </c>
      <c r="L199" t="s">
        <v>33</v>
      </c>
      <c r="M199" t="s">
        <v>74</v>
      </c>
      <c r="N199" s="1" t="s">
        <v>21</v>
      </c>
    </row>
    <row r="200" spans="1:14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10">
        <v>91954</v>
      </c>
      <c r="K200" s="2">
        <v>0</v>
      </c>
      <c r="L200" t="s">
        <v>19</v>
      </c>
      <c r="M200" t="s">
        <v>29</v>
      </c>
      <c r="N200" s="1" t="s">
        <v>21</v>
      </c>
    </row>
    <row r="201" spans="1:14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10">
        <v>221217</v>
      </c>
      <c r="K201" s="2">
        <v>0.32</v>
      </c>
      <c r="L201" t="s">
        <v>19</v>
      </c>
      <c r="M201" t="s">
        <v>29</v>
      </c>
      <c r="N201" s="1">
        <v>43003</v>
      </c>
    </row>
    <row r="202" spans="1:14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10">
        <v>87536</v>
      </c>
      <c r="K202" s="2">
        <v>0</v>
      </c>
      <c r="L202" t="s">
        <v>19</v>
      </c>
      <c r="M202" t="s">
        <v>63</v>
      </c>
      <c r="N202" s="1" t="s">
        <v>21</v>
      </c>
    </row>
    <row r="203" spans="1:14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10">
        <v>41429</v>
      </c>
      <c r="K203" s="2">
        <v>0</v>
      </c>
      <c r="L203" t="s">
        <v>19</v>
      </c>
      <c r="M203" t="s">
        <v>63</v>
      </c>
      <c r="N203" s="1" t="s">
        <v>21</v>
      </c>
    </row>
    <row r="204" spans="1:14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10">
        <v>245482</v>
      </c>
      <c r="K204" s="2">
        <v>0.39</v>
      </c>
      <c r="L204" t="s">
        <v>19</v>
      </c>
      <c r="M204" t="s">
        <v>63</v>
      </c>
      <c r="N204" s="1" t="s">
        <v>21</v>
      </c>
    </row>
    <row r="205" spans="1:14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10">
        <v>71359</v>
      </c>
      <c r="K205" s="2">
        <v>0</v>
      </c>
      <c r="L205" t="s">
        <v>19</v>
      </c>
      <c r="M205" t="s">
        <v>39</v>
      </c>
      <c r="N205" s="1" t="s">
        <v>21</v>
      </c>
    </row>
    <row r="206" spans="1:14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10">
        <v>183161</v>
      </c>
      <c r="K206" s="2">
        <v>0.22</v>
      </c>
      <c r="L206" t="s">
        <v>19</v>
      </c>
      <c r="M206" t="s">
        <v>45</v>
      </c>
      <c r="N206" s="1" t="s">
        <v>21</v>
      </c>
    </row>
    <row r="207" spans="1:14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10">
        <v>69260</v>
      </c>
      <c r="K207" s="2">
        <v>0</v>
      </c>
      <c r="L207" t="s">
        <v>19</v>
      </c>
      <c r="M207" t="s">
        <v>39</v>
      </c>
      <c r="N207" s="1" t="s">
        <v>21</v>
      </c>
    </row>
    <row r="208" spans="1:14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10">
        <v>95639</v>
      </c>
      <c r="K208" s="2">
        <v>0</v>
      </c>
      <c r="L208" t="s">
        <v>19</v>
      </c>
      <c r="M208" t="s">
        <v>25</v>
      </c>
      <c r="N208" s="1" t="s">
        <v>21</v>
      </c>
    </row>
    <row r="209" spans="1:14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10">
        <v>120660</v>
      </c>
      <c r="K209" s="2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10">
        <v>75119</v>
      </c>
      <c r="K210" s="2">
        <v>0</v>
      </c>
      <c r="L210" t="s">
        <v>19</v>
      </c>
      <c r="M210" t="s">
        <v>20</v>
      </c>
      <c r="N210" s="1" t="s">
        <v>21</v>
      </c>
    </row>
    <row r="211" spans="1:14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10">
        <v>192213</v>
      </c>
      <c r="K211" s="2">
        <v>0.4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10">
        <v>65047</v>
      </c>
      <c r="K212" s="2">
        <v>0</v>
      </c>
      <c r="L212" t="s">
        <v>52</v>
      </c>
      <c r="M212" t="s">
        <v>53</v>
      </c>
      <c r="N212" s="1" t="s">
        <v>21</v>
      </c>
    </row>
    <row r="213" spans="1:14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10">
        <v>151413</v>
      </c>
      <c r="K213" s="2">
        <v>0.15</v>
      </c>
      <c r="L213" t="s">
        <v>19</v>
      </c>
      <c r="M213" t="s">
        <v>63</v>
      </c>
      <c r="N213" s="1" t="s">
        <v>21</v>
      </c>
    </row>
    <row r="214" spans="1:14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10">
        <v>76906</v>
      </c>
      <c r="K214" s="2">
        <v>0</v>
      </c>
      <c r="L214" t="s">
        <v>19</v>
      </c>
      <c r="M214" t="s">
        <v>63</v>
      </c>
      <c r="N214" s="1" t="s">
        <v>21</v>
      </c>
    </row>
    <row r="215" spans="1:14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10">
        <v>122802</v>
      </c>
      <c r="K215" s="2">
        <v>0.05</v>
      </c>
      <c r="L215" t="s">
        <v>33</v>
      </c>
      <c r="M215" t="s">
        <v>74</v>
      </c>
      <c r="N215" s="1" t="s">
        <v>21</v>
      </c>
    </row>
    <row r="216" spans="1:14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10">
        <v>99091</v>
      </c>
      <c r="K216" s="2">
        <v>0</v>
      </c>
      <c r="L216" t="s">
        <v>19</v>
      </c>
      <c r="M216" t="s">
        <v>25</v>
      </c>
      <c r="N216" s="1" t="s">
        <v>21</v>
      </c>
    </row>
    <row r="217" spans="1:14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10">
        <v>113987</v>
      </c>
      <c r="K217" s="2">
        <v>0</v>
      </c>
      <c r="L217" t="s">
        <v>52</v>
      </c>
      <c r="M217" t="s">
        <v>81</v>
      </c>
      <c r="N217" s="1" t="s">
        <v>21</v>
      </c>
    </row>
    <row r="218" spans="1:14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10">
        <v>95045</v>
      </c>
      <c r="K218" s="2">
        <v>0</v>
      </c>
      <c r="L218" t="s">
        <v>19</v>
      </c>
      <c r="M218" t="s">
        <v>20</v>
      </c>
      <c r="N218" s="1" t="s">
        <v>21</v>
      </c>
    </row>
    <row r="219" spans="1:14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10">
        <v>190401</v>
      </c>
      <c r="K219" s="2">
        <v>0.37</v>
      </c>
      <c r="L219" t="s">
        <v>19</v>
      </c>
      <c r="M219" t="s">
        <v>29</v>
      </c>
      <c r="N219" s="1" t="s">
        <v>21</v>
      </c>
    </row>
    <row r="220" spans="1:14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10">
        <v>86061</v>
      </c>
      <c r="K220" s="2">
        <v>0</v>
      </c>
      <c r="L220" t="s">
        <v>52</v>
      </c>
      <c r="M220" t="s">
        <v>66</v>
      </c>
      <c r="N220" s="1" t="s">
        <v>21</v>
      </c>
    </row>
    <row r="221" spans="1:14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10">
        <v>79882</v>
      </c>
      <c r="K221" s="2">
        <v>0</v>
      </c>
      <c r="L221" t="s">
        <v>19</v>
      </c>
      <c r="M221" t="s">
        <v>39</v>
      </c>
      <c r="N221" s="1" t="s">
        <v>21</v>
      </c>
    </row>
    <row r="222" spans="1:14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10">
        <v>255431</v>
      </c>
      <c r="K222" s="2">
        <v>0.36</v>
      </c>
      <c r="L222" t="s">
        <v>19</v>
      </c>
      <c r="M222" t="s">
        <v>29</v>
      </c>
      <c r="N222" s="1" t="s">
        <v>21</v>
      </c>
    </row>
    <row r="223" spans="1:14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10">
        <v>82017</v>
      </c>
      <c r="K223" s="2">
        <v>0</v>
      </c>
      <c r="L223" t="s">
        <v>33</v>
      </c>
      <c r="M223" t="s">
        <v>60</v>
      </c>
      <c r="N223" s="1" t="s">
        <v>21</v>
      </c>
    </row>
    <row r="224" spans="1:14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10">
        <v>53799</v>
      </c>
      <c r="K224" s="2">
        <v>0</v>
      </c>
      <c r="L224" t="s">
        <v>19</v>
      </c>
      <c r="M224" t="s">
        <v>29</v>
      </c>
      <c r="N224" s="1" t="s">
        <v>21</v>
      </c>
    </row>
    <row r="225" spans="1:14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10">
        <v>82739</v>
      </c>
      <c r="K225" s="2">
        <v>0</v>
      </c>
      <c r="L225" t="s">
        <v>19</v>
      </c>
      <c r="M225" t="s">
        <v>39</v>
      </c>
      <c r="N225" s="1" t="s">
        <v>21</v>
      </c>
    </row>
    <row r="226" spans="1:14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10">
        <v>99080</v>
      </c>
      <c r="K226" s="2">
        <v>0</v>
      </c>
      <c r="L226" t="s">
        <v>19</v>
      </c>
      <c r="M226" t="s">
        <v>20</v>
      </c>
      <c r="N226" s="1" t="s">
        <v>21</v>
      </c>
    </row>
    <row r="227" spans="1:14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10">
        <v>96719</v>
      </c>
      <c r="K227" s="2">
        <v>0</v>
      </c>
      <c r="L227" t="s">
        <v>33</v>
      </c>
      <c r="M227" t="s">
        <v>34</v>
      </c>
      <c r="N227" s="1" t="s">
        <v>21</v>
      </c>
    </row>
    <row r="228" spans="1:14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10">
        <v>180687</v>
      </c>
      <c r="K228" s="2">
        <v>0.19</v>
      </c>
      <c r="L228" t="s">
        <v>19</v>
      </c>
      <c r="M228" t="s">
        <v>39</v>
      </c>
      <c r="N228" s="1" t="s">
        <v>21</v>
      </c>
    </row>
    <row r="229" spans="1:14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10">
        <v>95743</v>
      </c>
      <c r="K229" s="2">
        <v>0.15</v>
      </c>
      <c r="L229" t="s">
        <v>19</v>
      </c>
      <c r="M229" t="s">
        <v>25</v>
      </c>
      <c r="N229" s="1">
        <v>40193</v>
      </c>
    </row>
    <row r="230" spans="1:14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10">
        <v>89695</v>
      </c>
      <c r="K230" s="2">
        <v>0</v>
      </c>
      <c r="L230" t="s">
        <v>19</v>
      </c>
      <c r="M230" t="s">
        <v>25</v>
      </c>
      <c r="N230" s="1" t="s">
        <v>21</v>
      </c>
    </row>
    <row r="231" spans="1:14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10">
        <v>122753</v>
      </c>
      <c r="K231" s="2">
        <v>0.09</v>
      </c>
      <c r="L231" t="s">
        <v>33</v>
      </c>
      <c r="M231" t="s">
        <v>80</v>
      </c>
      <c r="N231" s="1" t="s">
        <v>21</v>
      </c>
    </row>
    <row r="232" spans="1:14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10">
        <v>93734</v>
      </c>
      <c r="K232" s="2">
        <v>0</v>
      </c>
      <c r="L232" t="s">
        <v>19</v>
      </c>
      <c r="M232" t="s">
        <v>39</v>
      </c>
      <c r="N232" s="1" t="s">
        <v>21</v>
      </c>
    </row>
    <row r="233" spans="1:14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10">
        <v>52069</v>
      </c>
      <c r="K233" s="2">
        <v>0</v>
      </c>
      <c r="L233" t="s">
        <v>33</v>
      </c>
      <c r="M233" t="s">
        <v>80</v>
      </c>
      <c r="N233" s="1" t="s">
        <v>21</v>
      </c>
    </row>
    <row r="234" spans="1:14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10">
        <v>258426</v>
      </c>
      <c r="K234" s="2">
        <v>0.4</v>
      </c>
      <c r="L234" t="s">
        <v>52</v>
      </c>
      <c r="M234" t="s">
        <v>66</v>
      </c>
      <c r="N234" s="1" t="s">
        <v>21</v>
      </c>
    </row>
    <row r="235" spans="1:14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10">
        <v>125375</v>
      </c>
      <c r="K235" s="2">
        <v>0.09</v>
      </c>
      <c r="L235" t="s">
        <v>19</v>
      </c>
      <c r="M235" t="s">
        <v>20</v>
      </c>
      <c r="N235" s="1" t="s">
        <v>21</v>
      </c>
    </row>
    <row r="236" spans="1:14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10">
        <v>198243</v>
      </c>
      <c r="K236" s="2">
        <v>0.31</v>
      </c>
      <c r="L236" t="s">
        <v>19</v>
      </c>
      <c r="M236" t="s">
        <v>45</v>
      </c>
      <c r="N236" s="1" t="s">
        <v>21</v>
      </c>
    </row>
    <row r="237" spans="1:14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10">
        <v>96023</v>
      </c>
      <c r="K237" s="2">
        <v>0</v>
      </c>
      <c r="L237" t="s">
        <v>19</v>
      </c>
      <c r="M237" t="s">
        <v>45</v>
      </c>
      <c r="N237" s="1" t="s">
        <v>21</v>
      </c>
    </row>
    <row r="238" spans="1:14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10">
        <v>83066</v>
      </c>
      <c r="K238" s="2">
        <v>0</v>
      </c>
      <c r="L238" t="s">
        <v>19</v>
      </c>
      <c r="M238" t="s">
        <v>20</v>
      </c>
      <c r="N238" s="1">
        <v>41430</v>
      </c>
    </row>
    <row r="239" spans="1:14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10">
        <v>61216</v>
      </c>
      <c r="K239" s="2">
        <v>0</v>
      </c>
      <c r="L239" t="s">
        <v>19</v>
      </c>
      <c r="M239" t="s">
        <v>63</v>
      </c>
      <c r="N239" s="1" t="s">
        <v>21</v>
      </c>
    </row>
    <row r="240" spans="1:14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10">
        <v>144231</v>
      </c>
      <c r="K240" s="2">
        <v>0.14000000000000001</v>
      </c>
      <c r="L240" t="s">
        <v>19</v>
      </c>
      <c r="M240" t="s">
        <v>29</v>
      </c>
      <c r="N240" s="1">
        <v>44029</v>
      </c>
    </row>
    <row r="241" spans="1:14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10">
        <v>51630</v>
      </c>
      <c r="K241" s="2">
        <v>0</v>
      </c>
      <c r="L241" t="s">
        <v>33</v>
      </c>
      <c r="M241" t="s">
        <v>60</v>
      </c>
      <c r="N241" s="1" t="s">
        <v>21</v>
      </c>
    </row>
    <row r="242" spans="1:14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10">
        <v>124129</v>
      </c>
      <c r="K242" s="2">
        <v>0.15</v>
      </c>
      <c r="L242" t="s">
        <v>52</v>
      </c>
      <c r="M242" t="s">
        <v>53</v>
      </c>
      <c r="N242" s="1" t="s">
        <v>21</v>
      </c>
    </row>
    <row r="243" spans="1:14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10">
        <v>60055</v>
      </c>
      <c r="K243" s="2">
        <v>0</v>
      </c>
      <c r="L243" t="s">
        <v>19</v>
      </c>
      <c r="M243" t="s">
        <v>63</v>
      </c>
      <c r="N243" s="1" t="s">
        <v>21</v>
      </c>
    </row>
    <row r="244" spans="1:14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10">
        <v>189290</v>
      </c>
      <c r="K244" s="2">
        <v>0.22</v>
      </c>
      <c r="L244" t="s">
        <v>52</v>
      </c>
      <c r="M244" t="s">
        <v>53</v>
      </c>
      <c r="N244" s="1">
        <v>44099</v>
      </c>
    </row>
    <row r="245" spans="1:14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10">
        <v>182202</v>
      </c>
      <c r="K245" s="2">
        <v>0.3</v>
      </c>
      <c r="L245" t="s">
        <v>19</v>
      </c>
      <c r="M245" t="s">
        <v>25</v>
      </c>
      <c r="N245" s="1" t="s">
        <v>21</v>
      </c>
    </row>
    <row r="246" spans="1:14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10">
        <v>117518</v>
      </c>
      <c r="K246" s="2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10">
        <v>157474</v>
      </c>
      <c r="K247" s="2">
        <v>0.11</v>
      </c>
      <c r="L247" t="s">
        <v>52</v>
      </c>
      <c r="M247" t="s">
        <v>66</v>
      </c>
      <c r="N247" s="1" t="s">
        <v>21</v>
      </c>
    </row>
    <row r="248" spans="1:14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10">
        <v>126856</v>
      </c>
      <c r="K248" s="2">
        <v>0.06</v>
      </c>
      <c r="L248" t="s">
        <v>19</v>
      </c>
      <c r="M248" t="s">
        <v>29</v>
      </c>
      <c r="N248" s="1" t="s">
        <v>21</v>
      </c>
    </row>
    <row r="249" spans="1:14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10">
        <v>129124</v>
      </c>
      <c r="K249" s="2">
        <v>0.12</v>
      </c>
      <c r="L249" t="s">
        <v>33</v>
      </c>
      <c r="M249" t="s">
        <v>74</v>
      </c>
      <c r="N249" s="1" t="s">
        <v>21</v>
      </c>
    </row>
    <row r="250" spans="1:14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10">
        <v>165181</v>
      </c>
      <c r="K250" s="2">
        <v>0.16</v>
      </c>
      <c r="L250" t="s">
        <v>19</v>
      </c>
      <c r="M250" t="s">
        <v>63</v>
      </c>
      <c r="N250" s="1" t="s">
        <v>21</v>
      </c>
    </row>
    <row r="251" spans="1:14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10">
        <v>247939</v>
      </c>
      <c r="K251" s="2">
        <v>0.35</v>
      </c>
      <c r="L251" t="s">
        <v>52</v>
      </c>
      <c r="M251" t="s">
        <v>66</v>
      </c>
      <c r="N251" s="1" t="s">
        <v>21</v>
      </c>
    </row>
    <row r="252" spans="1:14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10">
        <v>169509</v>
      </c>
      <c r="K252" s="2">
        <v>0.18</v>
      </c>
      <c r="L252" t="s">
        <v>52</v>
      </c>
      <c r="M252" t="s">
        <v>81</v>
      </c>
      <c r="N252" s="1" t="s">
        <v>21</v>
      </c>
    </row>
    <row r="253" spans="1:14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10">
        <v>138521</v>
      </c>
      <c r="K253" s="2">
        <v>0.1</v>
      </c>
      <c r="L253" t="s">
        <v>19</v>
      </c>
      <c r="M253" t="s">
        <v>45</v>
      </c>
      <c r="N253" s="1" t="s">
        <v>21</v>
      </c>
    </row>
    <row r="254" spans="1:14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10">
        <v>113873</v>
      </c>
      <c r="K254" s="2">
        <v>0.11</v>
      </c>
      <c r="L254" t="s">
        <v>52</v>
      </c>
      <c r="M254" t="s">
        <v>66</v>
      </c>
      <c r="N254" s="1" t="s">
        <v>21</v>
      </c>
    </row>
    <row r="255" spans="1:14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10">
        <v>73317</v>
      </c>
      <c r="K255" s="2">
        <v>0</v>
      </c>
      <c r="L255" t="s">
        <v>19</v>
      </c>
      <c r="M255" t="s">
        <v>45</v>
      </c>
      <c r="N255" s="1" t="s">
        <v>21</v>
      </c>
    </row>
    <row r="256" spans="1:14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10">
        <v>69096</v>
      </c>
      <c r="K256" s="2">
        <v>0</v>
      </c>
      <c r="L256" t="s">
        <v>19</v>
      </c>
      <c r="M256" t="s">
        <v>63</v>
      </c>
      <c r="N256" s="1" t="s">
        <v>21</v>
      </c>
    </row>
    <row r="257" spans="1:14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10">
        <v>87158</v>
      </c>
      <c r="K257" s="2">
        <v>0</v>
      </c>
      <c r="L257" t="s">
        <v>52</v>
      </c>
      <c r="M257" t="s">
        <v>81</v>
      </c>
      <c r="N257" s="1" t="s">
        <v>21</v>
      </c>
    </row>
    <row r="258" spans="1:14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10">
        <v>70778</v>
      </c>
      <c r="K258" s="2">
        <v>0</v>
      </c>
      <c r="L258" t="s">
        <v>19</v>
      </c>
      <c r="M258" t="s">
        <v>25</v>
      </c>
      <c r="N258" s="1" t="s">
        <v>21</v>
      </c>
    </row>
    <row r="259" spans="1:14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10">
        <v>153938</v>
      </c>
      <c r="K259" s="2">
        <v>0.2</v>
      </c>
      <c r="L259" t="s">
        <v>19</v>
      </c>
      <c r="M259" t="s">
        <v>39</v>
      </c>
      <c r="N259" s="1" t="s">
        <v>21</v>
      </c>
    </row>
    <row r="260" spans="1:14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10">
        <v>59888</v>
      </c>
      <c r="K260" s="2">
        <v>0</v>
      </c>
      <c r="L260" t="s">
        <v>33</v>
      </c>
      <c r="M260" t="s">
        <v>60</v>
      </c>
      <c r="N260" s="1" t="s">
        <v>21</v>
      </c>
    </row>
    <row r="261" spans="1:14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10">
        <v>63098</v>
      </c>
      <c r="K261" s="2">
        <v>0</v>
      </c>
      <c r="L261" t="s">
        <v>19</v>
      </c>
      <c r="M261" t="s">
        <v>29</v>
      </c>
      <c r="N261" s="1" t="s">
        <v>21</v>
      </c>
    </row>
    <row r="262" spans="1:14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10">
        <v>255369</v>
      </c>
      <c r="K262" s="2">
        <v>0.33</v>
      </c>
      <c r="L262" t="s">
        <v>52</v>
      </c>
      <c r="M262" t="s">
        <v>53</v>
      </c>
      <c r="N262" s="1" t="s">
        <v>21</v>
      </c>
    </row>
    <row r="263" spans="1:14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10">
        <v>142318</v>
      </c>
      <c r="K263" s="2">
        <v>0.14000000000000001</v>
      </c>
      <c r="L263" t="s">
        <v>19</v>
      </c>
      <c r="M263" t="s">
        <v>20</v>
      </c>
      <c r="N263" s="1" t="s">
        <v>21</v>
      </c>
    </row>
    <row r="264" spans="1:14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10">
        <v>49186</v>
      </c>
      <c r="K264" s="2">
        <v>0</v>
      </c>
      <c r="L264" t="s">
        <v>19</v>
      </c>
      <c r="M264" t="s">
        <v>25</v>
      </c>
      <c r="N264" s="1">
        <v>39616</v>
      </c>
    </row>
    <row r="265" spans="1:14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10">
        <v>220937</v>
      </c>
      <c r="K265" s="2">
        <v>0.38</v>
      </c>
      <c r="L265" t="s">
        <v>19</v>
      </c>
      <c r="M265" t="s">
        <v>25</v>
      </c>
      <c r="N265" s="1" t="s">
        <v>21</v>
      </c>
    </row>
    <row r="266" spans="1:14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10">
        <v>183156</v>
      </c>
      <c r="K266" s="2">
        <v>0.3</v>
      </c>
      <c r="L266" t="s">
        <v>19</v>
      </c>
      <c r="M266" t="s">
        <v>63</v>
      </c>
      <c r="N266" s="1" t="s">
        <v>21</v>
      </c>
    </row>
    <row r="267" spans="1:14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10">
        <v>192749</v>
      </c>
      <c r="K267" s="2">
        <v>0.31</v>
      </c>
      <c r="L267" t="s">
        <v>19</v>
      </c>
      <c r="M267" t="s">
        <v>20</v>
      </c>
      <c r="N267" s="1" t="s">
        <v>21</v>
      </c>
    </row>
    <row r="268" spans="1:14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10">
        <v>135325</v>
      </c>
      <c r="K268" s="2">
        <v>0.14000000000000001</v>
      </c>
      <c r="L268" t="s">
        <v>19</v>
      </c>
      <c r="M268" t="s">
        <v>39</v>
      </c>
      <c r="N268" s="1" t="s">
        <v>21</v>
      </c>
    </row>
    <row r="269" spans="1:14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10">
        <v>79356</v>
      </c>
      <c r="K269" s="2">
        <v>0</v>
      </c>
      <c r="L269" t="s">
        <v>19</v>
      </c>
      <c r="M269" t="s">
        <v>39</v>
      </c>
      <c r="N269" s="1" t="s">
        <v>21</v>
      </c>
    </row>
    <row r="270" spans="1:14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10">
        <v>74412</v>
      </c>
      <c r="K270" s="2">
        <v>0</v>
      </c>
      <c r="L270" t="s">
        <v>19</v>
      </c>
      <c r="M270" t="s">
        <v>63</v>
      </c>
      <c r="N270" s="1" t="s">
        <v>21</v>
      </c>
    </row>
    <row r="271" spans="1:14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10">
        <v>61886</v>
      </c>
      <c r="K271" s="2">
        <v>0.09</v>
      </c>
      <c r="L271" t="s">
        <v>52</v>
      </c>
      <c r="M271" t="s">
        <v>66</v>
      </c>
      <c r="N271" s="1" t="s">
        <v>21</v>
      </c>
    </row>
    <row r="272" spans="1:14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10">
        <v>173071</v>
      </c>
      <c r="K272" s="2">
        <v>0.28999999999999998</v>
      </c>
      <c r="L272" t="s">
        <v>19</v>
      </c>
      <c r="M272" t="s">
        <v>29</v>
      </c>
      <c r="N272" s="1" t="s">
        <v>21</v>
      </c>
    </row>
    <row r="273" spans="1:14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10">
        <v>70189</v>
      </c>
      <c r="K273" s="2">
        <v>0</v>
      </c>
      <c r="L273" t="s">
        <v>19</v>
      </c>
      <c r="M273" t="s">
        <v>29</v>
      </c>
      <c r="N273" s="1" t="s">
        <v>21</v>
      </c>
    </row>
    <row r="274" spans="1:14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10">
        <v>181452</v>
      </c>
      <c r="K274" s="2">
        <v>0.3</v>
      </c>
      <c r="L274" t="s">
        <v>19</v>
      </c>
      <c r="M274" t="s">
        <v>29</v>
      </c>
      <c r="N274" s="1" t="s">
        <v>21</v>
      </c>
    </row>
    <row r="275" spans="1:14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10">
        <v>70369</v>
      </c>
      <c r="K275" s="2">
        <v>0</v>
      </c>
      <c r="L275" t="s">
        <v>19</v>
      </c>
      <c r="M275" t="s">
        <v>63</v>
      </c>
      <c r="N275" s="1" t="s">
        <v>21</v>
      </c>
    </row>
    <row r="276" spans="1:14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10">
        <v>78056</v>
      </c>
      <c r="K276" s="2">
        <v>0</v>
      </c>
      <c r="L276" t="s">
        <v>52</v>
      </c>
      <c r="M276" t="s">
        <v>53</v>
      </c>
      <c r="N276" s="1" t="s">
        <v>21</v>
      </c>
    </row>
    <row r="277" spans="1:14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10">
        <v>189933</v>
      </c>
      <c r="K277" s="2">
        <v>0.23</v>
      </c>
      <c r="L277" t="s">
        <v>19</v>
      </c>
      <c r="M277" t="s">
        <v>45</v>
      </c>
      <c r="N277" s="1" t="s">
        <v>21</v>
      </c>
    </row>
    <row r="278" spans="1:14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10">
        <v>78237</v>
      </c>
      <c r="K278" s="2">
        <v>0</v>
      </c>
      <c r="L278" t="s">
        <v>19</v>
      </c>
      <c r="M278" t="s">
        <v>39</v>
      </c>
      <c r="N278" s="1" t="s">
        <v>21</v>
      </c>
    </row>
    <row r="279" spans="1:14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10">
        <v>48687</v>
      </c>
      <c r="K279" s="2">
        <v>0</v>
      </c>
      <c r="L279" t="s">
        <v>52</v>
      </c>
      <c r="M279" t="s">
        <v>66</v>
      </c>
      <c r="N279" s="1" t="s">
        <v>21</v>
      </c>
    </row>
    <row r="280" spans="1:14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10">
        <v>121065</v>
      </c>
      <c r="K280" s="2">
        <v>0.15</v>
      </c>
      <c r="L280" t="s">
        <v>52</v>
      </c>
      <c r="M280" t="s">
        <v>66</v>
      </c>
      <c r="N280" s="1" t="s">
        <v>21</v>
      </c>
    </row>
    <row r="281" spans="1:14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10">
        <v>94246</v>
      </c>
      <c r="K281" s="2">
        <v>0</v>
      </c>
      <c r="L281" t="s">
        <v>19</v>
      </c>
      <c r="M281" t="s">
        <v>25</v>
      </c>
      <c r="N281" s="1" t="s">
        <v>21</v>
      </c>
    </row>
    <row r="282" spans="1:14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10">
        <v>44614</v>
      </c>
      <c r="K282" s="2">
        <v>0</v>
      </c>
      <c r="L282" t="s">
        <v>19</v>
      </c>
      <c r="M282" t="s">
        <v>45</v>
      </c>
      <c r="N282" s="1" t="s">
        <v>21</v>
      </c>
    </row>
    <row r="283" spans="1:14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10">
        <v>234469</v>
      </c>
      <c r="K283" s="2">
        <v>0.31</v>
      </c>
      <c r="L283" t="s">
        <v>33</v>
      </c>
      <c r="M283" t="s">
        <v>34</v>
      </c>
      <c r="N283" s="1" t="s">
        <v>21</v>
      </c>
    </row>
    <row r="284" spans="1:14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10">
        <v>88272</v>
      </c>
      <c r="K284" s="2">
        <v>0</v>
      </c>
      <c r="L284" t="s">
        <v>52</v>
      </c>
      <c r="M284" t="s">
        <v>53</v>
      </c>
      <c r="N284" s="1" t="s">
        <v>21</v>
      </c>
    </row>
    <row r="285" spans="1:14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10">
        <v>74449</v>
      </c>
      <c r="K285" s="2">
        <v>0</v>
      </c>
      <c r="L285" t="s">
        <v>33</v>
      </c>
      <c r="M285" t="s">
        <v>60</v>
      </c>
      <c r="N285" s="1" t="s">
        <v>21</v>
      </c>
    </row>
    <row r="286" spans="1:14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10">
        <v>222941</v>
      </c>
      <c r="K286" s="2">
        <v>0.39</v>
      </c>
      <c r="L286" t="s">
        <v>33</v>
      </c>
      <c r="M286" t="s">
        <v>60</v>
      </c>
      <c r="N286" s="1" t="s">
        <v>21</v>
      </c>
    </row>
    <row r="287" spans="1:14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10">
        <v>50341</v>
      </c>
      <c r="K287" s="2">
        <v>0</v>
      </c>
      <c r="L287" t="s">
        <v>33</v>
      </c>
      <c r="M287" t="s">
        <v>60</v>
      </c>
      <c r="N287" s="1" t="s">
        <v>21</v>
      </c>
    </row>
    <row r="288" spans="1:14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10">
        <v>72235</v>
      </c>
      <c r="K288" s="2">
        <v>0</v>
      </c>
      <c r="L288" t="s">
        <v>52</v>
      </c>
      <c r="M288" t="s">
        <v>81</v>
      </c>
      <c r="N288" s="1" t="s">
        <v>21</v>
      </c>
    </row>
    <row r="289" spans="1:14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10">
        <v>70165</v>
      </c>
      <c r="K289" s="2">
        <v>0</v>
      </c>
      <c r="L289" t="s">
        <v>19</v>
      </c>
      <c r="M289" t="s">
        <v>29</v>
      </c>
      <c r="N289" s="1" t="s">
        <v>21</v>
      </c>
    </row>
    <row r="290" spans="1:14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10">
        <v>148485</v>
      </c>
      <c r="K290" s="2">
        <v>0.15</v>
      </c>
      <c r="L290" t="s">
        <v>19</v>
      </c>
      <c r="M290" t="s">
        <v>45</v>
      </c>
      <c r="N290" s="1" t="s">
        <v>21</v>
      </c>
    </row>
    <row r="291" spans="1:14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10">
        <v>86089</v>
      </c>
      <c r="K291" s="2">
        <v>0</v>
      </c>
      <c r="L291" t="s">
        <v>19</v>
      </c>
      <c r="M291" t="s">
        <v>20</v>
      </c>
      <c r="N291" s="1" t="s">
        <v>21</v>
      </c>
    </row>
    <row r="292" spans="1:14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10">
        <v>106313</v>
      </c>
      <c r="K292" s="2">
        <v>0.15</v>
      </c>
      <c r="L292" t="s">
        <v>19</v>
      </c>
      <c r="M292" t="s">
        <v>20</v>
      </c>
      <c r="N292" s="1" t="s">
        <v>21</v>
      </c>
    </row>
    <row r="293" spans="1:14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10">
        <v>46833</v>
      </c>
      <c r="K293" s="2">
        <v>0</v>
      </c>
      <c r="L293" t="s">
        <v>33</v>
      </c>
      <c r="M293" t="s">
        <v>34</v>
      </c>
      <c r="N293" s="1">
        <v>44510</v>
      </c>
    </row>
    <row r="294" spans="1:14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10">
        <v>155320</v>
      </c>
      <c r="K294" s="2">
        <v>0.17</v>
      </c>
      <c r="L294" t="s">
        <v>33</v>
      </c>
      <c r="M294" t="s">
        <v>80</v>
      </c>
      <c r="N294" s="1" t="s">
        <v>21</v>
      </c>
    </row>
    <row r="295" spans="1:14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10">
        <v>89984</v>
      </c>
      <c r="K295" s="2">
        <v>0</v>
      </c>
      <c r="L295" t="s">
        <v>33</v>
      </c>
      <c r="M295" t="s">
        <v>34</v>
      </c>
      <c r="N295" s="1" t="s">
        <v>21</v>
      </c>
    </row>
    <row r="296" spans="1:14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10">
        <v>83756</v>
      </c>
      <c r="K296" s="2">
        <v>0.14000000000000001</v>
      </c>
      <c r="L296" t="s">
        <v>33</v>
      </c>
      <c r="M296" t="s">
        <v>74</v>
      </c>
      <c r="N296" s="1" t="s">
        <v>21</v>
      </c>
    </row>
    <row r="297" spans="1:14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10">
        <v>176324</v>
      </c>
      <c r="K297" s="2">
        <v>0.23</v>
      </c>
      <c r="L297" t="s">
        <v>33</v>
      </c>
      <c r="M297" t="s">
        <v>74</v>
      </c>
      <c r="N297" s="1" t="s">
        <v>21</v>
      </c>
    </row>
    <row r="298" spans="1:14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10">
        <v>74077</v>
      </c>
      <c r="K298" s="2">
        <v>0</v>
      </c>
      <c r="L298" t="s">
        <v>19</v>
      </c>
      <c r="M298" t="s">
        <v>63</v>
      </c>
      <c r="N298" s="1" t="s">
        <v>21</v>
      </c>
    </row>
    <row r="299" spans="1:14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10">
        <v>104162</v>
      </c>
      <c r="K299" s="2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10">
        <v>82162</v>
      </c>
      <c r="K300" s="2">
        <v>0</v>
      </c>
      <c r="L300" t="s">
        <v>33</v>
      </c>
      <c r="M300" t="s">
        <v>60</v>
      </c>
      <c r="N300" s="1">
        <v>44107</v>
      </c>
    </row>
    <row r="301" spans="1:14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10">
        <v>63880</v>
      </c>
      <c r="K301" s="2">
        <v>0</v>
      </c>
      <c r="L301" t="s">
        <v>33</v>
      </c>
      <c r="M301" t="s">
        <v>80</v>
      </c>
      <c r="N301" s="1" t="s">
        <v>21</v>
      </c>
    </row>
    <row r="302" spans="1:14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10">
        <v>73248</v>
      </c>
      <c r="K302" s="2">
        <v>0</v>
      </c>
      <c r="L302" t="s">
        <v>19</v>
      </c>
      <c r="M302" t="s">
        <v>29</v>
      </c>
      <c r="N302" s="1" t="s">
        <v>21</v>
      </c>
    </row>
    <row r="303" spans="1:14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10">
        <v>91853</v>
      </c>
      <c r="K303" s="2">
        <v>0</v>
      </c>
      <c r="L303" t="s">
        <v>19</v>
      </c>
      <c r="M303" t="s">
        <v>20</v>
      </c>
      <c r="N303" s="1" t="s">
        <v>21</v>
      </c>
    </row>
    <row r="304" spans="1:14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10">
        <v>168014</v>
      </c>
      <c r="K304" s="2">
        <v>0.27</v>
      </c>
      <c r="L304" t="s">
        <v>19</v>
      </c>
      <c r="M304" t="s">
        <v>20</v>
      </c>
      <c r="N304" s="1">
        <v>44404</v>
      </c>
    </row>
    <row r="305" spans="1:14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10">
        <v>70770</v>
      </c>
      <c r="K305" s="2">
        <v>0</v>
      </c>
      <c r="L305" t="s">
        <v>19</v>
      </c>
      <c r="M305" t="s">
        <v>45</v>
      </c>
      <c r="N305" s="1" t="s">
        <v>21</v>
      </c>
    </row>
    <row r="306" spans="1:14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10">
        <v>50825</v>
      </c>
      <c r="K306" s="2">
        <v>0</v>
      </c>
      <c r="L306" t="s">
        <v>19</v>
      </c>
      <c r="M306" t="s">
        <v>63</v>
      </c>
      <c r="N306" s="1" t="s">
        <v>21</v>
      </c>
    </row>
    <row r="307" spans="1:14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10">
        <v>145846</v>
      </c>
      <c r="K307" s="2">
        <v>0.15</v>
      </c>
      <c r="L307" t="s">
        <v>52</v>
      </c>
      <c r="M307" t="s">
        <v>81</v>
      </c>
      <c r="N307" s="1" t="s">
        <v>21</v>
      </c>
    </row>
    <row r="308" spans="1:14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10">
        <v>125807</v>
      </c>
      <c r="K308" s="2">
        <v>0.15</v>
      </c>
      <c r="L308" t="s">
        <v>19</v>
      </c>
      <c r="M308" t="s">
        <v>20</v>
      </c>
      <c r="N308" s="1" t="s">
        <v>21</v>
      </c>
    </row>
    <row r="309" spans="1:14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10">
        <v>46845</v>
      </c>
      <c r="K309" s="2">
        <v>0</v>
      </c>
      <c r="L309" t="s">
        <v>19</v>
      </c>
      <c r="M309" t="s">
        <v>45</v>
      </c>
      <c r="N309" s="1" t="s">
        <v>21</v>
      </c>
    </row>
    <row r="310" spans="1:14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10">
        <v>157969</v>
      </c>
      <c r="K310" s="2">
        <v>0.1</v>
      </c>
      <c r="L310" t="s">
        <v>33</v>
      </c>
      <c r="M310" t="s">
        <v>80</v>
      </c>
      <c r="N310" s="1" t="s">
        <v>21</v>
      </c>
    </row>
    <row r="311" spans="1:14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10">
        <v>97807</v>
      </c>
      <c r="K311" s="2">
        <v>0</v>
      </c>
      <c r="L311" t="s">
        <v>19</v>
      </c>
      <c r="M311" t="s">
        <v>20</v>
      </c>
      <c r="N311" s="1" t="s">
        <v>21</v>
      </c>
    </row>
    <row r="312" spans="1:14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10">
        <v>73854</v>
      </c>
      <c r="K312" s="2">
        <v>0</v>
      </c>
      <c r="L312" t="s">
        <v>19</v>
      </c>
      <c r="M312" t="s">
        <v>63</v>
      </c>
      <c r="N312" s="1" t="s">
        <v>21</v>
      </c>
    </row>
    <row r="313" spans="1:14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10">
        <v>149537</v>
      </c>
      <c r="K313" s="2">
        <v>0.14000000000000001</v>
      </c>
      <c r="L313" t="s">
        <v>19</v>
      </c>
      <c r="M313" t="s">
        <v>63</v>
      </c>
      <c r="N313" s="1" t="s">
        <v>21</v>
      </c>
    </row>
    <row r="314" spans="1:14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10">
        <v>128303</v>
      </c>
      <c r="K314" s="2">
        <v>0.15</v>
      </c>
      <c r="L314" t="s">
        <v>19</v>
      </c>
      <c r="M314" t="s">
        <v>39</v>
      </c>
      <c r="N314" s="1" t="s">
        <v>21</v>
      </c>
    </row>
    <row r="315" spans="1:14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10">
        <v>67374</v>
      </c>
      <c r="K315" s="2">
        <v>0</v>
      </c>
      <c r="L315" t="s">
        <v>19</v>
      </c>
      <c r="M315" t="s">
        <v>25</v>
      </c>
      <c r="N315" s="1" t="s">
        <v>21</v>
      </c>
    </row>
    <row r="316" spans="1:14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10">
        <v>102167</v>
      </c>
      <c r="K316" s="2">
        <v>0.06</v>
      </c>
      <c r="L316" t="s">
        <v>52</v>
      </c>
      <c r="M316" t="s">
        <v>66</v>
      </c>
      <c r="N316" s="1" t="s">
        <v>21</v>
      </c>
    </row>
    <row r="317" spans="1:14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10">
        <v>151027</v>
      </c>
      <c r="K317" s="2">
        <v>0.1</v>
      </c>
      <c r="L317" t="s">
        <v>33</v>
      </c>
      <c r="M317" t="s">
        <v>74</v>
      </c>
      <c r="N317" s="1" t="s">
        <v>21</v>
      </c>
    </row>
    <row r="318" spans="1:14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10">
        <v>120905</v>
      </c>
      <c r="K318" s="2">
        <v>0.05</v>
      </c>
      <c r="L318" t="s">
        <v>19</v>
      </c>
      <c r="M318" t="s">
        <v>63</v>
      </c>
      <c r="N318" s="1" t="s">
        <v>21</v>
      </c>
    </row>
    <row r="319" spans="1:14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10">
        <v>231567</v>
      </c>
      <c r="K319" s="2">
        <v>0.36</v>
      </c>
      <c r="L319" t="s">
        <v>19</v>
      </c>
      <c r="M319" t="s">
        <v>63</v>
      </c>
      <c r="N319" s="1" t="s">
        <v>21</v>
      </c>
    </row>
    <row r="320" spans="1:14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10">
        <v>215388</v>
      </c>
      <c r="K320" s="2">
        <v>0.33</v>
      </c>
      <c r="L320" t="s">
        <v>19</v>
      </c>
      <c r="M320" t="s">
        <v>45</v>
      </c>
      <c r="N320" s="1" t="s">
        <v>21</v>
      </c>
    </row>
    <row r="321" spans="1:14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10">
        <v>127972</v>
      </c>
      <c r="K321" s="2">
        <v>0.11</v>
      </c>
      <c r="L321" t="s">
        <v>19</v>
      </c>
      <c r="M321" t="s">
        <v>63</v>
      </c>
      <c r="N321" s="1" t="s">
        <v>21</v>
      </c>
    </row>
    <row r="322" spans="1:14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10">
        <v>80701</v>
      </c>
      <c r="K322" s="2">
        <v>0</v>
      </c>
      <c r="L322" t="s">
        <v>19</v>
      </c>
      <c r="M322" t="s">
        <v>20</v>
      </c>
      <c r="N322" s="1">
        <v>38456</v>
      </c>
    </row>
    <row r="323" spans="1:14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10">
        <v>115417</v>
      </c>
      <c r="K323" s="2">
        <v>0.06</v>
      </c>
      <c r="L323" t="s">
        <v>33</v>
      </c>
      <c r="M323" t="s">
        <v>74</v>
      </c>
      <c r="N323" s="1" t="s">
        <v>21</v>
      </c>
    </row>
    <row r="324" spans="1:14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10">
        <v>88045</v>
      </c>
      <c r="K324" s="2">
        <v>0</v>
      </c>
      <c r="L324" t="s">
        <v>19</v>
      </c>
      <c r="M324" t="s">
        <v>20</v>
      </c>
      <c r="N324" s="1" t="s">
        <v>21</v>
      </c>
    </row>
    <row r="325" spans="1:14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10">
        <v>86478</v>
      </c>
      <c r="K325" s="2">
        <v>0.06</v>
      </c>
      <c r="L325" t="s">
        <v>19</v>
      </c>
      <c r="M325" t="s">
        <v>25</v>
      </c>
      <c r="N325" s="1" t="s">
        <v>21</v>
      </c>
    </row>
    <row r="326" spans="1:14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10">
        <v>180994</v>
      </c>
      <c r="K326" s="2">
        <v>0.39</v>
      </c>
      <c r="L326" t="s">
        <v>19</v>
      </c>
      <c r="M326" t="s">
        <v>63</v>
      </c>
      <c r="N326" s="1" t="s">
        <v>21</v>
      </c>
    </row>
    <row r="327" spans="1:14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10">
        <v>64494</v>
      </c>
      <c r="K327" s="2">
        <v>0</v>
      </c>
      <c r="L327" t="s">
        <v>19</v>
      </c>
      <c r="M327" t="s">
        <v>29</v>
      </c>
      <c r="N327" s="1" t="s">
        <v>21</v>
      </c>
    </row>
    <row r="328" spans="1:14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10">
        <v>70122</v>
      </c>
      <c r="K328" s="2">
        <v>0</v>
      </c>
      <c r="L328" t="s">
        <v>19</v>
      </c>
      <c r="M328" t="s">
        <v>29</v>
      </c>
      <c r="N328" s="1" t="s">
        <v>21</v>
      </c>
    </row>
    <row r="329" spans="1:14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10">
        <v>181854</v>
      </c>
      <c r="K329" s="2">
        <v>0.28999999999999998</v>
      </c>
      <c r="L329" t="s">
        <v>19</v>
      </c>
      <c r="M329" t="s">
        <v>63</v>
      </c>
      <c r="N329" s="1">
        <v>43945</v>
      </c>
    </row>
    <row r="330" spans="1:14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10">
        <v>52811</v>
      </c>
      <c r="K330" s="2">
        <v>0</v>
      </c>
      <c r="L330" t="s">
        <v>19</v>
      </c>
      <c r="M330" t="s">
        <v>45</v>
      </c>
      <c r="N330" s="1" t="s">
        <v>21</v>
      </c>
    </row>
    <row r="331" spans="1:14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10">
        <v>50111</v>
      </c>
      <c r="K331" s="2">
        <v>0</v>
      </c>
      <c r="L331" t="s">
        <v>33</v>
      </c>
      <c r="M331" t="s">
        <v>34</v>
      </c>
      <c r="N331" s="1" t="s">
        <v>21</v>
      </c>
    </row>
    <row r="332" spans="1:14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10">
        <v>71192</v>
      </c>
      <c r="K332" s="2">
        <v>0</v>
      </c>
      <c r="L332" t="s">
        <v>19</v>
      </c>
      <c r="M332" t="s">
        <v>25</v>
      </c>
      <c r="N332" s="1" t="s">
        <v>21</v>
      </c>
    </row>
    <row r="333" spans="1:14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10">
        <v>155351</v>
      </c>
      <c r="K333" s="2">
        <v>0.2</v>
      </c>
      <c r="L333" t="s">
        <v>19</v>
      </c>
      <c r="M333" t="s">
        <v>63</v>
      </c>
      <c r="N333" s="1" t="s">
        <v>21</v>
      </c>
    </row>
    <row r="334" spans="1:14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10">
        <v>161690</v>
      </c>
      <c r="K334" s="2">
        <v>0.28999999999999998</v>
      </c>
      <c r="L334" t="s">
        <v>33</v>
      </c>
      <c r="M334" t="s">
        <v>60</v>
      </c>
      <c r="N334" s="1" t="s">
        <v>21</v>
      </c>
    </row>
    <row r="335" spans="1:14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10">
        <v>60132</v>
      </c>
      <c r="K335" s="2">
        <v>0</v>
      </c>
      <c r="L335" t="s">
        <v>33</v>
      </c>
      <c r="M335" t="s">
        <v>80</v>
      </c>
      <c r="N335" s="1" t="s">
        <v>21</v>
      </c>
    </row>
    <row r="336" spans="1:14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10">
        <v>87216</v>
      </c>
      <c r="K336" s="2">
        <v>0</v>
      </c>
      <c r="L336" t="s">
        <v>19</v>
      </c>
      <c r="M336" t="s">
        <v>45</v>
      </c>
      <c r="N336" s="1" t="s">
        <v>21</v>
      </c>
    </row>
    <row r="337" spans="1:14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10">
        <v>50069</v>
      </c>
      <c r="K337" s="2">
        <v>0</v>
      </c>
      <c r="L337" t="s">
        <v>19</v>
      </c>
      <c r="M337" t="s">
        <v>63</v>
      </c>
      <c r="N337" s="1" t="s">
        <v>21</v>
      </c>
    </row>
    <row r="338" spans="1:14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10">
        <v>151108</v>
      </c>
      <c r="K338" s="2">
        <v>0.22</v>
      </c>
      <c r="L338" t="s">
        <v>19</v>
      </c>
      <c r="M338" t="s">
        <v>39</v>
      </c>
      <c r="N338" s="1" t="s">
        <v>21</v>
      </c>
    </row>
    <row r="339" spans="1:14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10">
        <v>67398</v>
      </c>
      <c r="K339" s="2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10">
        <v>68488</v>
      </c>
      <c r="K340" s="2">
        <v>0</v>
      </c>
      <c r="L340" t="s">
        <v>19</v>
      </c>
      <c r="M340" t="s">
        <v>63</v>
      </c>
      <c r="N340" s="1" t="s">
        <v>21</v>
      </c>
    </row>
    <row r="341" spans="1:14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10">
        <v>92932</v>
      </c>
      <c r="K341" s="2">
        <v>0</v>
      </c>
      <c r="L341" t="s">
        <v>19</v>
      </c>
      <c r="M341" t="s">
        <v>29</v>
      </c>
      <c r="N341" s="1" t="s">
        <v>21</v>
      </c>
    </row>
    <row r="342" spans="1:14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10">
        <v>43363</v>
      </c>
      <c r="K342" s="2">
        <v>0</v>
      </c>
      <c r="L342" t="s">
        <v>19</v>
      </c>
      <c r="M342" t="s">
        <v>25</v>
      </c>
      <c r="N342" s="1" t="s">
        <v>21</v>
      </c>
    </row>
    <row r="343" spans="1:14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10">
        <v>95963</v>
      </c>
      <c r="K343" s="2">
        <v>0</v>
      </c>
      <c r="L343" t="s">
        <v>33</v>
      </c>
      <c r="M343" t="s">
        <v>34</v>
      </c>
      <c r="N343" s="1" t="s">
        <v>21</v>
      </c>
    </row>
    <row r="344" spans="1:14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10">
        <v>111038</v>
      </c>
      <c r="K344" s="2">
        <v>0.05</v>
      </c>
      <c r="L344" t="s">
        <v>52</v>
      </c>
      <c r="M344" t="s">
        <v>53</v>
      </c>
      <c r="N344" s="1" t="s">
        <v>21</v>
      </c>
    </row>
    <row r="345" spans="1:14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10">
        <v>200246</v>
      </c>
      <c r="K345" s="2">
        <v>0.34</v>
      </c>
      <c r="L345" t="s">
        <v>19</v>
      </c>
      <c r="M345" t="s">
        <v>29</v>
      </c>
      <c r="N345" s="1" t="s">
        <v>21</v>
      </c>
    </row>
    <row r="346" spans="1:14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10">
        <v>194871</v>
      </c>
      <c r="K346" s="2">
        <v>0.35</v>
      </c>
      <c r="L346" t="s">
        <v>19</v>
      </c>
      <c r="M346" t="s">
        <v>29</v>
      </c>
      <c r="N346" s="1" t="s">
        <v>21</v>
      </c>
    </row>
    <row r="347" spans="1:14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10">
        <v>98769</v>
      </c>
      <c r="K347" s="2">
        <v>0</v>
      </c>
      <c r="L347" t="s">
        <v>52</v>
      </c>
      <c r="M347" t="s">
        <v>66</v>
      </c>
      <c r="N347" s="1">
        <v>42646</v>
      </c>
    </row>
    <row r="348" spans="1:14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10">
        <v>65334</v>
      </c>
      <c r="K348" s="2">
        <v>0</v>
      </c>
      <c r="L348" t="s">
        <v>52</v>
      </c>
      <c r="M348" t="s">
        <v>66</v>
      </c>
      <c r="N348" s="1" t="s">
        <v>21</v>
      </c>
    </row>
    <row r="349" spans="1:14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10">
        <v>83934</v>
      </c>
      <c r="K349" s="2">
        <v>0</v>
      </c>
      <c r="L349" t="s">
        <v>19</v>
      </c>
      <c r="M349" t="s">
        <v>45</v>
      </c>
      <c r="N349" s="1" t="s">
        <v>21</v>
      </c>
    </row>
    <row r="350" spans="1:14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10">
        <v>150399</v>
      </c>
      <c r="K350" s="2">
        <v>0.28000000000000003</v>
      </c>
      <c r="L350" t="s">
        <v>19</v>
      </c>
      <c r="M350" t="s">
        <v>20</v>
      </c>
      <c r="N350" s="1" t="s">
        <v>21</v>
      </c>
    </row>
    <row r="351" spans="1:14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10">
        <v>160280</v>
      </c>
      <c r="K351" s="2">
        <v>0.19</v>
      </c>
      <c r="L351" t="s">
        <v>33</v>
      </c>
      <c r="M351" t="s">
        <v>60</v>
      </c>
      <c r="N351" s="1" t="s">
        <v>21</v>
      </c>
    </row>
    <row r="352" spans="1:14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10">
        <v>54051</v>
      </c>
      <c r="K352" s="2">
        <v>0</v>
      </c>
      <c r="L352" t="s">
        <v>19</v>
      </c>
      <c r="M352" t="s">
        <v>45</v>
      </c>
      <c r="N352" s="1">
        <v>36079</v>
      </c>
    </row>
    <row r="353" spans="1:14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10">
        <v>150699</v>
      </c>
      <c r="K353" s="2">
        <v>0.28999999999999998</v>
      </c>
      <c r="L353" t="s">
        <v>52</v>
      </c>
      <c r="M353" t="s">
        <v>53</v>
      </c>
      <c r="N353" s="1" t="s">
        <v>21</v>
      </c>
    </row>
    <row r="354" spans="1:14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10">
        <v>69570</v>
      </c>
      <c r="K354" s="2">
        <v>0</v>
      </c>
      <c r="L354" t="s">
        <v>19</v>
      </c>
      <c r="M354" t="s">
        <v>45</v>
      </c>
      <c r="N354" s="1" t="s">
        <v>21</v>
      </c>
    </row>
    <row r="355" spans="1:14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10">
        <v>86774</v>
      </c>
      <c r="K355" s="2">
        <v>0</v>
      </c>
      <c r="L355" t="s">
        <v>33</v>
      </c>
      <c r="M355" t="s">
        <v>34</v>
      </c>
      <c r="N355" s="1" t="s">
        <v>21</v>
      </c>
    </row>
    <row r="356" spans="1:14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10">
        <v>57606</v>
      </c>
      <c r="K356" s="2">
        <v>0</v>
      </c>
      <c r="L356" t="s">
        <v>19</v>
      </c>
      <c r="M356" t="s">
        <v>45</v>
      </c>
      <c r="N356" s="1" t="s">
        <v>21</v>
      </c>
    </row>
    <row r="357" spans="1:14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10">
        <v>125730</v>
      </c>
      <c r="K357" s="2">
        <v>0.11</v>
      </c>
      <c r="L357" t="s">
        <v>33</v>
      </c>
      <c r="M357" t="s">
        <v>80</v>
      </c>
      <c r="N357" s="1" t="s">
        <v>21</v>
      </c>
    </row>
    <row r="358" spans="1:14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10">
        <v>64170</v>
      </c>
      <c r="K358" s="2">
        <v>0</v>
      </c>
      <c r="L358" t="s">
        <v>19</v>
      </c>
      <c r="M358" t="s">
        <v>29</v>
      </c>
      <c r="N358" s="1" t="s">
        <v>21</v>
      </c>
    </row>
    <row r="359" spans="1:14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10">
        <v>72303</v>
      </c>
      <c r="K359" s="2">
        <v>0</v>
      </c>
      <c r="L359" t="s">
        <v>19</v>
      </c>
      <c r="M359" t="s">
        <v>39</v>
      </c>
      <c r="N359" s="1" t="s">
        <v>21</v>
      </c>
    </row>
    <row r="360" spans="1:14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10">
        <v>105891</v>
      </c>
      <c r="K360" s="2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10">
        <v>255230</v>
      </c>
      <c r="K361" s="2">
        <v>0.36</v>
      </c>
      <c r="L361" t="s">
        <v>19</v>
      </c>
      <c r="M361" t="s">
        <v>25</v>
      </c>
      <c r="N361" s="1" t="s">
        <v>21</v>
      </c>
    </row>
    <row r="362" spans="1:14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10">
        <v>59591</v>
      </c>
      <c r="K362" s="2">
        <v>0</v>
      </c>
      <c r="L362" t="s">
        <v>52</v>
      </c>
      <c r="M362" t="s">
        <v>53</v>
      </c>
      <c r="N362" s="1" t="s">
        <v>21</v>
      </c>
    </row>
    <row r="363" spans="1:14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10">
        <v>187048</v>
      </c>
      <c r="K363" s="2">
        <v>0.32</v>
      </c>
      <c r="L363" t="s">
        <v>33</v>
      </c>
      <c r="M363" t="s">
        <v>34</v>
      </c>
      <c r="N363" s="1" t="s">
        <v>21</v>
      </c>
    </row>
    <row r="364" spans="1:14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10">
        <v>58605</v>
      </c>
      <c r="K364" s="2">
        <v>0</v>
      </c>
      <c r="L364" t="s">
        <v>19</v>
      </c>
      <c r="M364" t="s">
        <v>39</v>
      </c>
      <c r="N364" s="1" t="s">
        <v>21</v>
      </c>
    </row>
    <row r="365" spans="1:14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10">
        <v>178502</v>
      </c>
      <c r="K365" s="2">
        <v>0.2</v>
      </c>
      <c r="L365" t="s">
        <v>19</v>
      </c>
      <c r="M365" t="s">
        <v>25</v>
      </c>
      <c r="N365" s="1" t="s">
        <v>21</v>
      </c>
    </row>
    <row r="366" spans="1:14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10">
        <v>103724</v>
      </c>
      <c r="K366" s="2">
        <v>0.05</v>
      </c>
      <c r="L366" t="s">
        <v>33</v>
      </c>
      <c r="M366" t="s">
        <v>74</v>
      </c>
      <c r="N366" s="1" t="s">
        <v>21</v>
      </c>
    </row>
    <row r="367" spans="1:14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10">
        <v>156277</v>
      </c>
      <c r="K367" s="2">
        <v>0.22</v>
      </c>
      <c r="L367" t="s">
        <v>52</v>
      </c>
      <c r="M367" t="s">
        <v>81</v>
      </c>
      <c r="N367" s="1" t="s">
        <v>21</v>
      </c>
    </row>
    <row r="368" spans="1:14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10">
        <v>87744</v>
      </c>
      <c r="K368" s="2">
        <v>0</v>
      </c>
      <c r="L368" t="s">
        <v>52</v>
      </c>
      <c r="M368" t="s">
        <v>53</v>
      </c>
      <c r="N368" s="1" t="s">
        <v>21</v>
      </c>
    </row>
    <row r="369" spans="1:14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10">
        <v>54714</v>
      </c>
      <c r="K369" s="2">
        <v>0</v>
      </c>
      <c r="L369" t="s">
        <v>19</v>
      </c>
      <c r="M369" t="s">
        <v>29</v>
      </c>
      <c r="N369" s="1" t="s">
        <v>21</v>
      </c>
    </row>
    <row r="370" spans="1:14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10">
        <v>99169</v>
      </c>
      <c r="K370" s="2">
        <v>0</v>
      </c>
      <c r="L370" t="s">
        <v>33</v>
      </c>
      <c r="M370" t="s">
        <v>60</v>
      </c>
      <c r="N370" s="1" t="s">
        <v>21</v>
      </c>
    </row>
    <row r="371" spans="1:14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10">
        <v>142628</v>
      </c>
      <c r="K371" s="2">
        <v>0.12</v>
      </c>
      <c r="L371" t="s">
        <v>33</v>
      </c>
      <c r="M371" t="s">
        <v>80</v>
      </c>
      <c r="N371" s="1" t="s">
        <v>21</v>
      </c>
    </row>
    <row r="372" spans="1:14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10">
        <v>75869</v>
      </c>
      <c r="K372" s="2">
        <v>0</v>
      </c>
      <c r="L372" t="s">
        <v>52</v>
      </c>
      <c r="M372" t="s">
        <v>53</v>
      </c>
      <c r="N372" s="1" t="s">
        <v>21</v>
      </c>
    </row>
    <row r="373" spans="1:14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10">
        <v>60985</v>
      </c>
      <c r="K373" s="2">
        <v>0</v>
      </c>
      <c r="L373" t="s">
        <v>19</v>
      </c>
      <c r="M373" t="s">
        <v>63</v>
      </c>
      <c r="N373" s="1" t="s">
        <v>21</v>
      </c>
    </row>
    <row r="374" spans="1:14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10">
        <v>126911</v>
      </c>
      <c r="K374" s="2">
        <v>0.1</v>
      </c>
      <c r="L374" t="s">
        <v>33</v>
      </c>
      <c r="M374" t="s">
        <v>74</v>
      </c>
      <c r="N374" s="1" t="s">
        <v>21</v>
      </c>
    </row>
    <row r="375" spans="1:14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10">
        <v>216949</v>
      </c>
      <c r="K375" s="2">
        <v>0.32</v>
      </c>
      <c r="L375" t="s">
        <v>33</v>
      </c>
      <c r="M375" t="s">
        <v>74</v>
      </c>
      <c r="N375" s="1" t="s">
        <v>21</v>
      </c>
    </row>
    <row r="376" spans="1:14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10">
        <v>168510</v>
      </c>
      <c r="K376" s="2">
        <v>0.28999999999999998</v>
      </c>
      <c r="L376" t="s">
        <v>19</v>
      </c>
      <c r="M376" t="s">
        <v>63</v>
      </c>
      <c r="N376" s="1" t="s">
        <v>21</v>
      </c>
    </row>
    <row r="377" spans="1:14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10">
        <v>85870</v>
      </c>
      <c r="K377" s="2">
        <v>0</v>
      </c>
      <c r="L377" t="s">
        <v>52</v>
      </c>
      <c r="M377" t="s">
        <v>53</v>
      </c>
      <c r="N377" s="1" t="s">
        <v>21</v>
      </c>
    </row>
    <row r="378" spans="1:14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10">
        <v>86510</v>
      </c>
      <c r="K378" s="2">
        <v>0</v>
      </c>
      <c r="L378" t="s">
        <v>33</v>
      </c>
      <c r="M378" t="s">
        <v>60</v>
      </c>
      <c r="N378" s="1">
        <v>37623</v>
      </c>
    </row>
    <row r="379" spans="1:14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10">
        <v>119647</v>
      </c>
      <c r="K379" s="2">
        <v>0.09</v>
      </c>
      <c r="L379" t="s">
        <v>52</v>
      </c>
      <c r="M379" t="s">
        <v>53</v>
      </c>
      <c r="N379" s="1" t="s">
        <v>21</v>
      </c>
    </row>
    <row r="380" spans="1:14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10">
        <v>80921</v>
      </c>
      <c r="K380" s="2">
        <v>0</v>
      </c>
      <c r="L380" t="s">
        <v>19</v>
      </c>
      <c r="M380" t="s">
        <v>29</v>
      </c>
      <c r="N380" s="1" t="s">
        <v>21</v>
      </c>
    </row>
    <row r="381" spans="1:14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10">
        <v>98110</v>
      </c>
      <c r="K381" s="2">
        <v>0.13</v>
      </c>
      <c r="L381" t="s">
        <v>19</v>
      </c>
      <c r="M381" t="s">
        <v>20</v>
      </c>
      <c r="N381" s="1" t="s">
        <v>21</v>
      </c>
    </row>
    <row r="382" spans="1:14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10">
        <v>86831</v>
      </c>
      <c r="K382" s="2">
        <v>0</v>
      </c>
      <c r="L382" t="s">
        <v>19</v>
      </c>
      <c r="M382" t="s">
        <v>39</v>
      </c>
      <c r="N382" s="1" t="s">
        <v>21</v>
      </c>
    </row>
    <row r="383" spans="1:14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10">
        <v>72826</v>
      </c>
      <c r="K383" s="2">
        <v>0</v>
      </c>
      <c r="L383" t="s">
        <v>33</v>
      </c>
      <c r="M383" t="s">
        <v>60</v>
      </c>
      <c r="N383" s="1" t="s">
        <v>21</v>
      </c>
    </row>
    <row r="384" spans="1:14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10">
        <v>171217</v>
      </c>
      <c r="K384" s="2">
        <v>0.19</v>
      </c>
      <c r="L384" t="s">
        <v>19</v>
      </c>
      <c r="M384" t="s">
        <v>63</v>
      </c>
      <c r="N384" s="1" t="s">
        <v>21</v>
      </c>
    </row>
    <row r="385" spans="1:14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10">
        <v>103058</v>
      </c>
      <c r="K385" s="2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10">
        <v>117062</v>
      </c>
      <c r="K386" s="2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10">
        <v>159031</v>
      </c>
      <c r="K387" s="2">
        <v>0.1</v>
      </c>
      <c r="L387" t="s">
        <v>19</v>
      </c>
      <c r="M387" t="s">
        <v>45</v>
      </c>
      <c r="N387" s="1" t="s">
        <v>21</v>
      </c>
    </row>
    <row r="388" spans="1:14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10">
        <v>125086</v>
      </c>
      <c r="K388" s="2">
        <v>0.1</v>
      </c>
      <c r="L388" t="s">
        <v>52</v>
      </c>
      <c r="M388" t="s">
        <v>53</v>
      </c>
      <c r="N388" s="1" t="s">
        <v>21</v>
      </c>
    </row>
    <row r="389" spans="1:14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10">
        <v>67976</v>
      </c>
      <c r="K389" s="2">
        <v>0</v>
      </c>
      <c r="L389" t="s">
        <v>19</v>
      </c>
      <c r="M389" t="s">
        <v>63</v>
      </c>
      <c r="N389" s="1" t="s">
        <v>21</v>
      </c>
    </row>
    <row r="390" spans="1:14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10">
        <v>74215</v>
      </c>
      <c r="K390" s="2">
        <v>0</v>
      </c>
      <c r="L390" t="s">
        <v>19</v>
      </c>
      <c r="M390" t="s">
        <v>39</v>
      </c>
      <c r="N390" s="1" t="s">
        <v>21</v>
      </c>
    </row>
    <row r="391" spans="1:14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10">
        <v>187389</v>
      </c>
      <c r="K391" s="2">
        <v>0.25</v>
      </c>
      <c r="L391" t="s">
        <v>33</v>
      </c>
      <c r="M391" t="s">
        <v>34</v>
      </c>
      <c r="N391" s="1" t="s">
        <v>21</v>
      </c>
    </row>
    <row r="392" spans="1:14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10">
        <v>131841</v>
      </c>
      <c r="K392" s="2">
        <v>0.13</v>
      </c>
      <c r="L392" t="s">
        <v>19</v>
      </c>
      <c r="M392" t="s">
        <v>29</v>
      </c>
      <c r="N392" s="1" t="s">
        <v>21</v>
      </c>
    </row>
    <row r="393" spans="1:14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10">
        <v>97231</v>
      </c>
      <c r="K393" s="2">
        <v>0</v>
      </c>
      <c r="L393" t="s">
        <v>33</v>
      </c>
      <c r="M393" t="s">
        <v>60</v>
      </c>
      <c r="N393" s="1" t="s">
        <v>21</v>
      </c>
    </row>
    <row r="394" spans="1:14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10">
        <v>155004</v>
      </c>
      <c r="K394" s="2">
        <v>0.12</v>
      </c>
      <c r="L394" t="s">
        <v>19</v>
      </c>
      <c r="M394" t="s">
        <v>25</v>
      </c>
      <c r="N394" s="1" t="s">
        <v>21</v>
      </c>
    </row>
    <row r="395" spans="1:14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10">
        <v>41859</v>
      </c>
      <c r="K395" s="2">
        <v>0</v>
      </c>
      <c r="L395" t="s">
        <v>19</v>
      </c>
      <c r="M395" t="s">
        <v>63</v>
      </c>
      <c r="N395" s="1" t="s">
        <v>21</v>
      </c>
    </row>
    <row r="396" spans="1:14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10">
        <v>52733</v>
      </c>
      <c r="K396" s="2">
        <v>0</v>
      </c>
      <c r="L396" t="s">
        <v>19</v>
      </c>
      <c r="M396" t="s">
        <v>20</v>
      </c>
      <c r="N396" s="1" t="s">
        <v>21</v>
      </c>
    </row>
    <row r="397" spans="1:14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10">
        <v>250953</v>
      </c>
      <c r="K397" s="2">
        <v>0.34</v>
      </c>
      <c r="L397" t="s">
        <v>19</v>
      </c>
      <c r="M397" t="s">
        <v>29</v>
      </c>
      <c r="N397" s="1" t="s">
        <v>21</v>
      </c>
    </row>
    <row r="398" spans="1:14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10">
        <v>191807</v>
      </c>
      <c r="K398" s="2">
        <v>0.21</v>
      </c>
      <c r="L398" t="s">
        <v>33</v>
      </c>
      <c r="M398" t="s">
        <v>80</v>
      </c>
      <c r="N398" s="1" t="s">
        <v>21</v>
      </c>
    </row>
    <row r="399" spans="1:14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10">
        <v>64677</v>
      </c>
      <c r="K399" s="2">
        <v>0</v>
      </c>
      <c r="L399" t="s">
        <v>33</v>
      </c>
      <c r="M399" t="s">
        <v>80</v>
      </c>
      <c r="N399" s="1" t="s">
        <v>21</v>
      </c>
    </row>
    <row r="400" spans="1:14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10">
        <v>130274</v>
      </c>
      <c r="K400" s="2">
        <v>0.11</v>
      </c>
      <c r="L400" t="s">
        <v>19</v>
      </c>
      <c r="M400" t="s">
        <v>20</v>
      </c>
      <c r="N400" s="1" t="s">
        <v>21</v>
      </c>
    </row>
    <row r="401" spans="1:14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10">
        <v>96331</v>
      </c>
      <c r="K401" s="2">
        <v>0</v>
      </c>
      <c r="L401" t="s">
        <v>33</v>
      </c>
      <c r="M401" t="s">
        <v>74</v>
      </c>
      <c r="N401" s="1" t="s">
        <v>21</v>
      </c>
    </row>
    <row r="402" spans="1:14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10">
        <v>150758</v>
      </c>
      <c r="K402" s="2">
        <v>0.13</v>
      </c>
      <c r="L402" t="s">
        <v>19</v>
      </c>
      <c r="M402" t="s">
        <v>20</v>
      </c>
      <c r="N402" s="1">
        <v>39310</v>
      </c>
    </row>
    <row r="403" spans="1:14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10">
        <v>173629</v>
      </c>
      <c r="K403" s="2">
        <v>0.21</v>
      </c>
      <c r="L403" t="s">
        <v>52</v>
      </c>
      <c r="M403" t="s">
        <v>53</v>
      </c>
      <c r="N403" s="1" t="s">
        <v>21</v>
      </c>
    </row>
    <row r="404" spans="1:14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10">
        <v>62174</v>
      </c>
      <c r="K404" s="2">
        <v>0</v>
      </c>
      <c r="L404" t="s">
        <v>19</v>
      </c>
      <c r="M404" t="s">
        <v>20</v>
      </c>
      <c r="N404" s="1" t="s">
        <v>21</v>
      </c>
    </row>
    <row r="405" spans="1:14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10">
        <v>56555</v>
      </c>
      <c r="K405" s="2">
        <v>0</v>
      </c>
      <c r="L405" t="s">
        <v>19</v>
      </c>
      <c r="M405" t="s">
        <v>39</v>
      </c>
      <c r="N405" s="1" t="s">
        <v>21</v>
      </c>
    </row>
    <row r="406" spans="1:14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10">
        <v>74655</v>
      </c>
      <c r="K406" s="2">
        <v>0</v>
      </c>
      <c r="L406" t="s">
        <v>19</v>
      </c>
      <c r="M406" t="s">
        <v>25</v>
      </c>
      <c r="N406" s="1" t="s">
        <v>21</v>
      </c>
    </row>
    <row r="407" spans="1:14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10">
        <v>93017</v>
      </c>
      <c r="K407" s="2">
        <v>0</v>
      </c>
      <c r="L407" t="s">
        <v>19</v>
      </c>
      <c r="M407" t="s">
        <v>63</v>
      </c>
      <c r="N407" s="1" t="s">
        <v>21</v>
      </c>
    </row>
    <row r="408" spans="1:14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10">
        <v>82300</v>
      </c>
      <c r="K408" s="2">
        <v>0</v>
      </c>
      <c r="L408" t="s">
        <v>33</v>
      </c>
      <c r="M408" t="s">
        <v>34</v>
      </c>
      <c r="N408" s="1" t="s">
        <v>21</v>
      </c>
    </row>
    <row r="409" spans="1:14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10">
        <v>91621</v>
      </c>
      <c r="K409" s="2">
        <v>0</v>
      </c>
      <c r="L409" t="s">
        <v>19</v>
      </c>
      <c r="M409" t="s">
        <v>20</v>
      </c>
      <c r="N409" s="1" t="s">
        <v>21</v>
      </c>
    </row>
    <row r="410" spans="1:14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10">
        <v>91280</v>
      </c>
      <c r="K410" s="2">
        <v>0</v>
      </c>
      <c r="L410" t="s">
        <v>19</v>
      </c>
      <c r="M410" t="s">
        <v>45</v>
      </c>
      <c r="N410" s="1" t="s">
        <v>21</v>
      </c>
    </row>
    <row r="411" spans="1:14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10">
        <v>47071</v>
      </c>
      <c r="K411" s="2">
        <v>0</v>
      </c>
      <c r="L411" t="s">
        <v>19</v>
      </c>
      <c r="M411" t="s">
        <v>29</v>
      </c>
      <c r="N411" s="1" t="s">
        <v>21</v>
      </c>
    </row>
    <row r="412" spans="1:14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10">
        <v>81218</v>
      </c>
      <c r="K412" s="2">
        <v>0</v>
      </c>
      <c r="L412" t="s">
        <v>19</v>
      </c>
      <c r="M412" t="s">
        <v>20</v>
      </c>
      <c r="N412" s="1" t="s">
        <v>21</v>
      </c>
    </row>
    <row r="413" spans="1:14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10">
        <v>181801</v>
      </c>
      <c r="K413" s="2">
        <v>0.4</v>
      </c>
      <c r="L413" t="s">
        <v>33</v>
      </c>
      <c r="M413" t="s">
        <v>80</v>
      </c>
      <c r="N413" s="1">
        <v>43810</v>
      </c>
    </row>
    <row r="414" spans="1:14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10">
        <v>63137</v>
      </c>
      <c r="K414" s="2">
        <v>0</v>
      </c>
      <c r="L414" t="s">
        <v>19</v>
      </c>
      <c r="M414" t="s">
        <v>20</v>
      </c>
      <c r="N414" s="1" t="s">
        <v>21</v>
      </c>
    </row>
    <row r="415" spans="1:14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10">
        <v>221465</v>
      </c>
      <c r="K415" s="2">
        <v>0.34</v>
      </c>
      <c r="L415" t="s">
        <v>33</v>
      </c>
      <c r="M415" t="s">
        <v>34</v>
      </c>
      <c r="N415" s="1" t="s">
        <v>21</v>
      </c>
    </row>
    <row r="416" spans="1:14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10">
        <v>79388</v>
      </c>
      <c r="K416" s="2">
        <v>0</v>
      </c>
      <c r="L416" t="s">
        <v>19</v>
      </c>
      <c r="M416" t="s">
        <v>25</v>
      </c>
      <c r="N416" s="1">
        <v>43681</v>
      </c>
    </row>
    <row r="417" spans="1:14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10">
        <v>68176</v>
      </c>
      <c r="K417" s="2">
        <v>0</v>
      </c>
      <c r="L417" t="s">
        <v>19</v>
      </c>
      <c r="M417" t="s">
        <v>63</v>
      </c>
      <c r="N417" s="1" t="s">
        <v>21</v>
      </c>
    </row>
    <row r="418" spans="1:14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10">
        <v>122829</v>
      </c>
      <c r="K418" s="2">
        <v>0.11</v>
      </c>
      <c r="L418" t="s">
        <v>19</v>
      </c>
      <c r="M418" t="s">
        <v>20</v>
      </c>
      <c r="N418" s="1" t="s">
        <v>21</v>
      </c>
    </row>
    <row r="419" spans="1:14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10">
        <v>126353</v>
      </c>
      <c r="K419" s="2">
        <v>0.12</v>
      </c>
      <c r="L419" t="s">
        <v>33</v>
      </c>
      <c r="M419" t="s">
        <v>74</v>
      </c>
      <c r="N419" s="1" t="s">
        <v>21</v>
      </c>
    </row>
    <row r="420" spans="1:14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10">
        <v>188727</v>
      </c>
      <c r="K420" s="2">
        <v>0.23</v>
      </c>
      <c r="L420" t="s">
        <v>33</v>
      </c>
      <c r="M420" t="s">
        <v>34</v>
      </c>
      <c r="N420" s="1" t="s">
        <v>21</v>
      </c>
    </row>
    <row r="421" spans="1:14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10">
        <v>99624</v>
      </c>
      <c r="K421" s="2">
        <v>0</v>
      </c>
      <c r="L421" t="s">
        <v>19</v>
      </c>
      <c r="M421" t="s">
        <v>63</v>
      </c>
      <c r="N421" s="1" t="s">
        <v>21</v>
      </c>
    </row>
    <row r="422" spans="1:14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10">
        <v>108686</v>
      </c>
      <c r="K422" s="2">
        <v>0.06</v>
      </c>
      <c r="L422" t="s">
        <v>19</v>
      </c>
      <c r="M422" t="s">
        <v>29</v>
      </c>
      <c r="N422" s="1" t="s">
        <v>21</v>
      </c>
    </row>
    <row r="423" spans="1:14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10">
        <v>50857</v>
      </c>
      <c r="K423" s="2">
        <v>0</v>
      </c>
      <c r="L423" t="s">
        <v>52</v>
      </c>
      <c r="M423" t="s">
        <v>81</v>
      </c>
      <c r="N423" s="1" t="s">
        <v>21</v>
      </c>
    </row>
    <row r="424" spans="1:14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10">
        <v>120628</v>
      </c>
      <c r="K424" s="2">
        <v>0</v>
      </c>
      <c r="L424" t="s">
        <v>19</v>
      </c>
      <c r="M424" t="s">
        <v>20</v>
      </c>
      <c r="N424" s="1" t="s">
        <v>21</v>
      </c>
    </row>
    <row r="425" spans="1:14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10">
        <v>181216</v>
      </c>
      <c r="K425" s="2">
        <v>0.27</v>
      </c>
      <c r="L425" t="s">
        <v>19</v>
      </c>
      <c r="M425" t="s">
        <v>29</v>
      </c>
      <c r="N425" s="1" t="s">
        <v>21</v>
      </c>
    </row>
    <row r="426" spans="1:14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10">
        <v>46081</v>
      </c>
      <c r="K426" s="2">
        <v>0</v>
      </c>
      <c r="L426" t="s">
        <v>19</v>
      </c>
      <c r="M426" t="s">
        <v>20</v>
      </c>
      <c r="N426" s="1" t="s">
        <v>21</v>
      </c>
    </row>
    <row r="427" spans="1:14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10">
        <v>159885</v>
      </c>
      <c r="K427" s="2">
        <v>0.12</v>
      </c>
      <c r="L427" t="s">
        <v>19</v>
      </c>
      <c r="M427" t="s">
        <v>29</v>
      </c>
      <c r="N427" s="1" t="s">
        <v>21</v>
      </c>
    </row>
    <row r="428" spans="1:14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10">
        <v>153271</v>
      </c>
      <c r="K428" s="2">
        <v>0.15</v>
      </c>
      <c r="L428" t="s">
        <v>19</v>
      </c>
      <c r="M428" t="s">
        <v>25</v>
      </c>
      <c r="N428" s="1" t="s">
        <v>21</v>
      </c>
    </row>
    <row r="429" spans="1:14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10">
        <v>114242</v>
      </c>
      <c r="K429" s="2">
        <v>0.08</v>
      </c>
      <c r="L429" t="s">
        <v>19</v>
      </c>
      <c r="M429" t="s">
        <v>39</v>
      </c>
      <c r="N429" s="1" t="s">
        <v>21</v>
      </c>
    </row>
    <row r="430" spans="1:14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10">
        <v>48415</v>
      </c>
      <c r="K430" s="2">
        <v>0</v>
      </c>
      <c r="L430" t="s">
        <v>33</v>
      </c>
      <c r="M430" t="s">
        <v>74</v>
      </c>
      <c r="N430" s="1" t="s">
        <v>21</v>
      </c>
    </row>
    <row r="431" spans="1:14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10">
        <v>65566</v>
      </c>
      <c r="K431" s="2">
        <v>0</v>
      </c>
      <c r="L431" t="s">
        <v>19</v>
      </c>
      <c r="M431" t="s">
        <v>63</v>
      </c>
      <c r="N431" s="1" t="s">
        <v>21</v>
      </c>
    </row>
    <row r="432" spans="1:14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10">
        <v>147752</v>
      </c>
      <c r="K432" s="2">
        <v>0.12</v>
      </c>
      <c r="L432" t="s">
        <v>33</v>
      </c>
      <c r="M432" t="s">
        <v>74</v>
      </c>
      <c r="N432" s="1">
        <v>40903</v>
      </c>
    </row>
    <row r="433" spans="1:14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10">
        <v>136810</v>
      </c>
      <c r="K433" s="2">
        <v>0.14000000000000001</v>
      </c>
      <c r="L433" t="s">
        <v>33</v>
      </c>
      <c r="M433" t="s">
        <v>80</v>
      </c>
      <c r="N433" s="1" t="s">
        <v>21</v>
      </c>
    </row>
    <row r="434" spans="1:14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10">
        <v>54635</v>
      </c>
      <c r="K434" s="2">
        <v>0</v>
      </c>
      <c r="L434" t="s">
        <v>19</v>
      </c>
      <c r="M434" t="s">
        <v>20</v>
      </c>
      <c r="N434" s="1" t="s">
        <v>21</v>
      </c>
    </row>
    <row r="435" spans="1:14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10">
        <v>96636</v>
      </c>
      <c r="K435" s="2">
        <v>0</v>
      </c>
      <c r="L435" t="s">
        <v>19</v>
      </c>
      <c r="M435" t="s">
        <v>29</v>
      </c>
      <c r="N435" s="1" t="s">
        <v>21</v>
      </c>
    </row>
    <row r="436" spans="1:14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10">
        <v>91592</v>
      </c>
      <c r="K436" s="2">
        <v>0</v>
      </c>
      <c r="L436" t="s">
        <v>19</v>
      </c>
      <c r="M436" t="s">
        <v>20</v>
      </c>
      <c r="N436" s="1" t="s">
        <v>21</v>
      </c>
    </row>
    <row r="437" spans="1:14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10">
        <v>55563</v>
      </c>
      <c r="K437" s="2">
        <v>0</v>
      </c>
      <c r="L437" t="s">
        <v>33</v>
      </c>
      <c r="M437" t="s">
        <v>34</v>
      </c>
      <c r="N437" s="1" t="s">
        <v>21</v>
      </c>
    </row>
    <row r="438" spans="1:14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10">
        <v>159724</v>
      </c>
      <c r="K438" s="2">
        <v>0.23</v>
      </c>
      <c r="L438" t="s">
        <v>33</v>
      </c>
      <c r="M438" t="s">
        <v>60</v>
      </c>
      <c r="N438" s="1" t="s">
        <v>21</v>
      </c>
    </row>
    <row r="439" spans="1:14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10">
        <v>183190</v>
      </c>
      <c r="K439" s="2">
        <v>0.36</v>
      </c>
      <c r="L439" t="s">
        <v>19</v>
      </c>
      <c r="M439" t="s">
        <v>20</v>
      </c>
      <c r="N439" s="1" t="s">
        <v>21</v>
      </c>
    </row>
    <row r="440" spans="1:14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10">
        <v>54829</v>
      </c>
      <c r="K440" s="2">
        <v>0</v>
      </c>
      <c r="L440" t="s">
        <v>19</v>
      </c>
      <c r="M440" t="s">
        <v>39</v>
      </c>
      <c r="N440" s="1" t="s">
        <v>21</v>
      </c>
    </row>
    <row r="441" spans="1:14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10">
        <v>96639</v>
      </c>
      <c r="K441" s="2">
        <v>0</v>
      </c>
      <c r="L441" t="s">
        <v>52</v>
      </c>
      <c r="M441" t="s">
        <v>66</v>
      </c>
      <c r="N441" s="1" t="s">
        <v>21</v>
      </c>
    </row>
    <row r="442" spans="1:14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10">
        <v>117278</v>
      </c>
      <c r="K442" s="2">
        <v>0.09</v>
      </c>
      <c r="L442" t="s">
        <v>19</v>
      </c>
      <c r="M442" t="s">
        <v>45</v>
      </c>
      <c r="N442" s="1" t="s">
        <v>21</v>
      </c>
    </row>
    <row r="443" spans="1:14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10">
        <v>84193</v>
      </c>
      <c r="K443" s="2">
        <v>0.09</v>
      </c>
      <c r="L443" t="s">
        <v>33</v>
      </c>
      <c r="M443" t="s">
        <v>74</v>
      </c>
      <c r="N443" s="1" t="s">
        <v>21</v>
      </c>
    </row>
    <row r="444" spans="1:14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10">
        <v>87806</v>
      </c>
      <c r="K444" s="2">
        <v>0</v>
      </c>
      <c r="L444" t="s">
        <v>19</v>
      </c>
      <c r="M444" t="s">
        <v>63</v>
      </c>
      <c r="N444" s="1" t="s">
        <v>21</v>
      </c>
    </row>
    <row r="445" spans="1:14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10">
        <v>63959</v>
      </c>
      <c r="K445" s="2">
        <v>0</v>
      </c>
      <c r="L445" t="s">
        <v>19</v>
      </c>
      <c r="M445" t="s">
        <v>63</v>
      </c>
      <c r="N445" s="1" t="s">
        <v>21</v>
      </c>
    </row>
    <row r="446" spans="1:14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10">
        <v>234723</v>
      </c>
      <c r="K446" s="2">
        <v>0.36</v>
      </c>
      <c r="L446" t="s">
        <v>33</v>
      </c>
      <c r="M446" t="s">
        <v>74</v>
      </c>
      <c r="N446" s="1" t="s">
        <v>21</v>
      </c>
    </row>
    <row r="447" spans="1:14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10">
        <v>50809</v>
      </c>
      <c r="K447" s="2">
        <v>0</v>
      </c>
      <c r="L447" t="s">
        <v>33</v>
      </c>
      <c r="M447" t="s">
        <v>80</v>
      </c>
      <c r="N447" s="1" t="s">
        <v>21</v>
      </c>
    </row>
    <row r="448" spans="1:14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10">
        <v>77396</v>
      </c>
      <c r="K448" s="2">
        <v>0</v>
      </c>
      <c r="L448" t="s">
        <v>19</v>
      </c>
      <c r="M448" t="s">
        <v>45</v>
      </c>
      <c r="N448" s="1" t="s">
        <v>21</v>
      </c>
    </row>
    <row r="449" spans="1:14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10">
        <v>89523</v>
      </c>
      <c r="K449" s="2">
        <v>0</v>
      </c>
      <c r="L449" t="s">
        <v>19</v>
      </c>
      <c r="M449" t="s">
        <v>39</v>
      </c>
      <c r="N449" s="1" t="s">
        <v>21</v>
      </c>
    </row>
    <row r="450" spans="1:14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10">
        <v>86173</v>
      </c>
      <c r="K450" s="2">
        <v>0</v>
      </c>
      <c r="L450" t="s">
        <v>33</v>
      </c>
      <c r="M450" t="s">
        <v>80</v>
      </c>
      <c r="N450" s="1" t="s">
        <v>21</v>
      </c>
    </row>
    <row r="451" spans="1:14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10">
        <v>222224</v>
      </c>
      <c r="K451" s="2">
        <v>0.38</v>
      </c>
      <c r="L451" t="s">
        <v>19</v>
      </c>
      <c r="M451" t="s">
        <v>29</v>
      </c>
      <c r="N451" s="1" t="s">
        <v>21</v>
      </c>
    </row>
    <row r="452" spans="1:14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10">
        <v>146140</v>
      </c>
      <c r="K452" s="2">
        <v>0.15</v>
      </c>
      <c r="L452" t="s">
        <v>19</v>
      </c>
      <c r="M452" t="s">
        <v>63</v>
      </c>
      <c r="N452" s="1" t="s">
        <v>21</v>
      </c>
    </row>
    <row r="453" spans="1:14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10">
        <v>109456</v>
      </c>
      <c r="K453" s="2">
        <v>0.1</v>
      </c>
      <c r="L453" t="s">
        <v>19</v>
      </c>
      <c r="M453" t="s">
        <v>20</v>
      </c>
      <c r="N453" s="1" t="s">
        <v>21</v>
      </c>
    </row>
    <row r="454" spans="1:14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10">
        <v>170221</v>
      </c>
      <c r="K454" s="2">
        <v>0.15</v>
      </c>
      <c r="L454" t="s">
        <v>52</v>
      </c>
      <c r="M454" t="s">
        <v>81</v>
      </c>
      <c r="N454" s="1" t="s">
        <v>21</v>
      </c>
    </row>
    <row r="455" spans="1:14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10">
        <v>97433</v>
      </c>
      <c r="K455" s="2">
        <v>0.05</v>
      </c>
      <c r="L455" t="s">
        <v>19</v>
      </c>
      <c r="M455" t="s">
        <v>63</v>
      </c>
      <c r="N455" s="1">
        <v>42224</v>
      </c>
    </row>
    <row r="456" spans="1:14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10">
        <v>59646</v>
      </c>
      <c r="K456" s="2">
        <v>0</v>
      </c>
      <c r="L456" t="s">
        <v>33</v>
      </c>
      <c r="M456" t="s">
        <v>74</v>
      </c>
      <c r="N456" s="1" t="s">
        <v>21</v>
      </c>
    </row>
    <row r="457" spans="1:14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10">
        <v>158787</v>
      </c>
      <c r="K457" s="2">
        <v>0.18</v>
      </c>
      <c r="L457" t="s">
        <v>33</v>
      </c>
      <c r="M457" t="s">
        <v>34</v>
      </c>
      <c r="N457" s="1" t="s">
        <v>21</v>
      </c>
    </row>
    <row r="458" spans="1:14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10">
        <v>83378</v>
      </c>
      <c r="K458" s="2">
        <v>0</v>
      </c>
      <c r="L458" t="s">
        <v>33</v>
      </c>
      <c r="M458" t="s">
        <v>60</v>
      </c>
      <c r="N458" s="1" t="s">
        <v>21</v>
      </c>
    </row>
    <row r="459" spans="1:14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10">
        <v>88895</v>
      </c>
      <c r="K459" s="2">
        <v>0</v>
      </c>
      <c r="L459" t="s">
        <v>19</v>
      </c>
      <c r="M459" t="s">
        <v>20</v>
      </c>
      <c r="N459" s="1" t="s">
        <v>21</v>
      </c>
    </row>
    <row r="460" spans="1:14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10">
        <v>168846</v>
      </c>
      <c r="K460" s="2">
        <v>0.24</v>
      </c>
      <c r="L460" t="s">
        <v>33</v>
      </c>
      <c r="M460" t="s">
        <v>80</v>
      </c>
      <c r="N460" s="1" t="s">
        <v>21</v>
      </c>
    </row>
    <row r="461" spans="1:14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10">
        <v>43336</v>
      </c>
      <c r="K461" s="2">
        <v>0</v>
      </c>
      <c r="L461" t="s">
        <v>19</v>
      </c>
      <c r="M461" t="s">
        <v>25</v>
      </c>
      <c r="N461" s="1">
        <v>44024</v>
      </c>
    </row>
    <row r="462" spans="1:14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10">
        <v>127801</v>
      </c>
      <c r="K462" s="2">
        <v>0.15</v>
      </c>
      <c r="L462" t="s">
        <v>19</v>
      </c>
      <c r="M462" t="s">
        <v>39</v>
      </c>
      <c r="N462" s="1" t="s">
        <v>21</v>
      </c>
    </row>
    <row r="463" spans="1:14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10">
        <v>76352</v>
      </c>
      <c r="K463" s="2">
        <v>0</v>
      </c>
      <c r="L463" t="s">
        <v>19</v>
      </c>
      <c r="M463" t="s">
        <v>25</v>
      </c>
      <c r="N463" s="1" t="s">
        <v>21</v>
      </c>
    </row>
    <row r="464" spans="1:14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10">
        <v>250767</v>
      </c>
      <c r="K464" s="2">
        <v>0.38</v>
      </c>
      <c r="L464" t="s">
        <v>19</v>
      </c>
      <c r="M464" t="s">
        <v>63</v>
      </c>
      <c r="N464" s="1" t="s">
        <v>21</v>
      </c>
    </row>
    <row r="465" spans="1:14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10">
        <v>223055</v>
      </c>
      <c r="K465" s="2">
        <v>0.3</v>
      </c>
      <c r="L465" t="s">
        <v>19</v>
      </c>
      <c r="M465" t="s">
        <v>29</v>
      </c>
      <c r="N465" s="1" t="s">
        <v>21</v>
      </c>
    </row>
    <row r="466" spans="1:14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10">
        <v>189680</v>
      </c>
      <c r="K466" s="2">
        <v>0.23</v>
      </c>
      <c r="L466" t="s">
        <v>52</v>
      </c>
      <c r="M466" t="s">
        <v>53</v>
      </c>
      <c r="N466" s="1" t="s">
        <v>21</v>
      </c>
    </row>
    <row r="467" spans="1:14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10">
        <v>71167</v>
      </c>
      <c r="K467" s="2">
        <v>0</v>
      </c>
      <c r="L467" t="s">
        <v>19</v>
      </c>
      <c r="M467" t="s">
        <v>29</v>
      </c>
      <c r="N467" s="1" t="s">
        <v>21</v>
      </c>
    </row>
    <row r="468" spans="1:14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10">
        <v>76027</v>
      </c>
      <c r="K468" s="2">
        <v>0</v>
      </c>
      <c r="L468" t="s">
        <v>19</v>
      </c>
      <c r="M468" t="s">
        <v>63</v>
      </c>
      <c r="N468" s="1" t="s">
        <v>21</v>
      </c>
    </row>
    <row r="469" spans="1:14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10">
        <v>183113</v>
      </c>
      <c r="K469" s="2">
        <v>0.24</v>
      </c>
      <c r="L469" t="s">
        <v>52</v>
      </c>
      <c r="M469" t="s">
        <v>66</v>
      </c>
      <c r="N469" s="1" t="s">
        <v>21</v>
      </c>
    </row>
    <row r="470" spans="1:14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10">
        <v>67753</v>
      </c>
      <c r="K470" s="2">
        <v>0</v>
      </c>
      <c r="L470" t="s">
        <v>19</v>
      </c>
      <c r="M470" t="s">
        <v>39</v>
      </c>
      <c r="N470" s="1" t="s">
        <v>21</v>
      </c>
    </row>
    <row r="471" spans="1:14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10">
        <v>63744</v>
      </c>
      <c r="K471" s="2">
        <v>0.08</v>
      </c>
      <c r="L471" t="s">
        <v>19</v>
      </c>
      <c r="M471" t="s">
        <v>25</v>
      </c>
      <c r="N471" s="1" t="s">
        <v>21</v>
      </c>
    </row>
    <row r="472" spans="1:14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10">
        <v>92209</v>
      </c>
      <c r="K472" s="2">
        <v>0</v>
      </c>
      <c r="L472" t="s">
        <v>33</v>
      </c>
      <c r="M472" t="s">
        <v>74</v>
      </c>
      <c r="N472" s="1" t="s">
        <v>21</v>
      </c>
    </row>
    <row r="473" spans="1:14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10">
        <v>157487</v>
      </c>
      <c r="K473" s="2">
        <v>0.12</v>
      </c>
      <c r="L473" t="s">
        <v>19</v>
      </c>
      <c r="M473" t="s">
        <v>39</v>
      </c>
      <c r="N473" s="1" t="s">
        <v>21</v>
      </c>
    </row>
    <row r="474" spans="1:14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10">
        <v>99697</v>
      </c>
      <c r="K474" s="2">
        <v>0</v>
      </c>
      <c r="L474" t="s">
        <v>52</v>
      </c>
      <c r="M474" t="s">
        <v>66</v>
      </c>
      <c r="N474" s="1" t="s">
        <v>21</v>
      </c>
    </row>
    <row r="475" spans="1:14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10">
        <v>90770</v>
      </c>
      <c r="K475" s="2">
        <v>0</v>
      </c>
      <c r="L475" t="s">
        <v>19</v>
      </c>
      <c r="M475" t="s">
        <v>29</v>
      </c>
      <c r="N475" s="1" t="s">
        <v>21</v>
      </c>
    </row>
    <row r="476" spans="1:14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10">
        <v>55369</v>
      </c>
      <c r="K476" s="2">
        <v>0</v>
      </c>
      <c r="L476" t="s">
        <v>19</v>
      </c>
      <c r="M476" t="s">
        <v>39</v>
      </c>
      <c r="N476" s="1" t="s">
        <v>21</v>
      </c>
    </row>
    <row r="477" spans="1:14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10">
        <v>69578</v>
      </c>
      <c r="K477" s="2">
        <v>0</v>
      </c>
      <c r="L477" t="s">
        <v>52</v>
      </c>
      <c r="M477" t="s">
        <v>66</v>
      </c>
      <c r="N477" s="1" t="s">
        <v>21</v>
      </c>
    </row>
    <row r="478" spans="1:14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10">
        <v>167526</v>
      </c>
      <c r="K478" s="2">
        <v>0.26</v>
      </c>
      <c r="L478" t="s">
        <v>19</v>
      </c>
      <c r="M478" t="s">
        <v>45</v>
      </c>
      <c r="N478" s="1" t="s">
        <v>21</v>
      </c>
    </row>
    <row r="479" spans="1:14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10">
        <v>65507</v>
      </c>
      <c r="K479" s="2">
        <v>0</v>
      </c>
      <c r="L479" t="s">
        <v>52</v>
      </c>
      <c r="M479" t="s">
        <v>81</v>
      </c>
      <c r="N479" s="1" t="s">
        <v>21</v>
      </c>
    </row>
    <row r="480" spans="1:14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10">
        <v>108268</v>
      </c>
      <c r="K480" s="2">
        <v>0.09</v>
      </c>
      <c r="L480" t="s">
        <v>52</v>
      </c>
      <c r="M480" t="s">
        <v>53</v>
      </c>
      <c r="N480" s="1">
        <v>38122</v>
      </c>
    </row>
    <row r="481" spans="1:14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10">
        <v>80055</v>
      </c>
      <c r="K481" s="2">
        <v>0</v>
      </c>
      <c r="L481" t="s">
        <v>33</v>
      </c>
      <c r="M481" t="s">
        <v>60</v>
      </c>
      <c r="N481" s="1" t="s">
        <v>21</v>
      </c>
    </row>
    <row r="482" spans="1:14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10">
        <v>76802</v>
      </c>
      <c r="K482" s="2">
        <v>0</v>
      </c>
      <c r="L482" t="s">
        <v>52</v>
      </c>
      <c r="M482" t="s">
        <v>81</v>
      </c>
      <c r="N482" s="1" t="s">
        <v>21</v>
      </c>
    </row>
    <row r="483" spans="1:14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10">
        <v>253249</v>
      </c>
      <c r="K483" s="2">
        <v>0.31</v>
      </c>
      <c r="L483" t="s">
        <v>19</v>
      </c>
      <c r="M483" t="s">
        <v>25</v>
      </c>
      <c r="N483" s="1" t="s">
        <v>21</v>
      </c>
    </row>
    <row r="484" spans="1:14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10">
        <v>78388</v>
      </c>
      <c r="K484" s="2">
        <v>0</v>
      </c>
      <c r="L484" t="s">
        <v>33</v>
      </c>
      <c r="M484" t="s">
        <v>80</v>
      </c>
      <c r="N484" s="1" t="s">
        <v>21</v>
      </c>
    </row>
    <row r="485" spans="1:14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10">
        <v>249870</v>
      </c>
      <c r="K485" s="2">
        <v>0.34</v>
      </c>
      <c r="L485" t="s">
        <v>19</v>
      </c>
      <c r="M485" t="s">
        <v>20</v>
      </c>
      <c r="N485" s="1" t="s">
        <v>21</v>
      </c>
    </row>
    <row r="486" spans="1:14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10">
        <v>148321</v>
      </c>
      <c r="K486" s="2">
        <v>0.15</v>
      </c>
      <c r="L486" t="s">
        <v>33</v>
      </c>
      <c r="M486" t="s">
        <v>60</v>
      </c>
      <c r="N486" s="1" t="s">
        <v>21</v>
      </c>
    </row>
    <row r="487" spans="1:14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10">
        <v>90258</v>
      </c>
      <c r="K487" s="2">
        <v>0</v>
      </c>
      <c r="L487" t="s">
        <v>33</v>
      </c>
      <c r="M487" t="s">
        <v>80</v>
      </c>
      <c r="N487" s="1" t="s">
        <v>21</v>
      </c>
    </row>
    <row r="488" spans="1:14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10">
        <v>72486</v>
      </c>
      <c r="K488" s="2">
        <v>0</v>
      </c>
      <c r="L488" t="s">
        <v>19</v>
      </c>
      <c r="M488" t="s">
        <v>63</v>
      </c>
      <c r="N488" s="1" t="s">
        <v>21</v>
      </c>
    </row>
    <row r="489" spans="1:14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10">
        <v>95499</v>
      </c>
      <c r="K489" s="2">
        <v>0</v>
      </c>
      <c r="L489" t="s">
        <v>52</v>
      </c>
      <c r="M489" t="s">
        <v>53</v>
      </c>
      <c r="N489" s="1">
        <v>42958</v>
      </c>
    </row>
    <row r="490" spans="1:14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10">
        <v>90212</v>
      </c>
      <c r="K490" s="2">
        <v>0</v>
      </c>
      <c r="L490" t="s">
        <v>52</v>
      </c>
      <c r="M490" t="s">
        <v>53</v>
      </c>
      <c r="N490" s="1" t="s">
        <v>21</v>
      </c>
    </row>
    <row r="491" spans="1:14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10">
        <v>254057</v>
      </c>
      <c r="K491" s="2">
        <v>0.39</v>
      </c>
      <c r="L491" t="s">
        <v>33</v>
      </c>
      <c r="M491" t="s">
        <v>74</v>
      </c>
      <c r="N491" s="1" t="s">
        <v>21</v>
      </c>
    </row>
    <row r="492" spans="1:14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10">
        <v>43001</v>
      </c>
      <c r="K492" s="2">
        <v>0</v>
      </c>
      <c r="L492" t="s">
        <v>19</v>
      </c>
      <c r="M492" t="s">
        <v>25</v>
      </c>
      <c r="N492" s="1" t="s">
        <v>21</v>
      </c>
    </row>
    <row r="493" spans="1:14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10">
        <v>85120</v>
      </c>
      <c r="K493" s="2">
        <v>0.09</v>
      </c>
      <c r="L493" t="s">
        <v>19</v>
      </c>
      <c r="M493" t="s">
        <v>63</v>
      </c>
      <c r="N493" s="1" t="s">
        <v>21</v>
      </c>
    </row>
    <row r="494" spans="1:14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10">
        <v>52200</v>
      </c>
      <c r="K494" s="2">
        <v>0</v>
      </c>
      <c r="L494" t="s">
        <v>19</v>
      </c>
      <c r="M494" t="s">
        <v>29</v>
      </c>
      <c r="N494" s="1" t="s">
        <v>21</v>
      </c>
    </row>
    <row r="495" spans="1:14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10">
        <v>150855</v>
      </c>
      <c r="K495" s="2">
        <v>0.11</v>
      </c>
      <c r="L495" t="s">
        <v>19</v>
      </c>
      <c r="M495" t="s">
        <v>39</v>
      </c>
      <c r="N495" s="1" t="s">
        <v>21</v>
      </c>
    </row>
    <row r="496" spans="1:14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10">
        <v>65702</v>
      </c>
      <c r="K496" s="2">
        <v>0</v>
      </c>
      <c r="L496" t="s">
        <v>19</v>
      </c>
      <c r="M496" t="s">
        <v>29</v>
      </c>
      <c r="N496" s="1" t="s">
        <v>21</v>
      </c>
    </row>
    <row r="497" spans="1:14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10">
        <v>162038</v>
      </c>
      <c r="K497" s="2">
        <v>0.24</v>
      </c>
      <c r="L497" t="s">
        <v>33</v>
      </c>
      <c r="M497" t="s">
        <v>80</v>
      </c>
      <c r="N497" s="1" t="s">
        <v>21</v>
      </c>
    </row>
    <row r="498" spans="1:14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10">
        <v>157057</v>
      </c>
      <c r="K498" s="2">
        <v>0.1</v>
      </c>
      <c r="L498" t="s">
        <v>19</v>
      </c>
      <c r="M498" t="s">
        <v>29</v>
      </c>
      <c r="N498" s="1" t="s">
        <v>21</v>
      </c>
    </row>
    <row r="499" spans="1:14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10">
        <v>127559</v>
      </c>
      <c r="K499" s="2">
        <v>0.1</v>
      </c>
      <c r="L499" t="s">
        <v>19</v>
      </c>
      <c r="M499" t="s">
        <v>25</v>
      </c>
      <c r="N499" s="1" t="s">
        <v>21</v>
      </c>
    </row>
    <row r="500" spans="1:14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10">
        <v>62644</v>
      </c>
      <c r="K500" s="2">
        <v>0</v>
      </c>
      <c r="L500" t="s">
        <v>19</v>
      </c>
      <c r="M500" t="s">
        <v>63</v>
      </c>
      <c r="N500" s="1" t="s">
        <v>21</v>
      </c>
    </row>
    <row r="501" spans="1:14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10">
        <v>73907</v>
      </c>
      <c r="K501" s="2">
        <v>0</v>
      </c>
      <c r="L501" t="s">
        <v>33</v>
      </c>
      <c r="M501" t="s">
        <v>74</v>
      </c>
      <c r="N501" s="1" t="s">
        <v>21</v>
      </c>
    </row>
    <row r="502" spans="1:14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10">
        <v>90040</v>
      </c>
      <c r="K502" s="2">
        <v>0</v>
      </c>
      <c r="L502" t="s">
        <v>19</v>
      </c>
      <c r="M502" t="s">
        <v>20</v>
      </c>
      <c r="N502" s="1" t="s">
        <v>21</v>
      </c>
    </row>
    <row r="503" spans="1:14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10">
        <v>91134</v>
      </c>
      <c r="K503" s="2">
        <v>0</v>
      </c>
      <c r="L503" t="s">
        <v>52</v>
      </c>
      <c r="M503" t="s">
        <v>53</v>
      </c>
      <c r="N503" s="1" t="s">
        <v>21</v>
      </c>
    </row>
    <row r="504" spans="1:14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10">
        <v>201396</v>
      </c>
      <c r="K504" s="2">
        <v>0.32</v>
      </c>
      <c r="L504" t="s">
        <v>19</v>
      </c>
      <c r="M504" t="s">
        <v>45</v>
      </c>
      <c r="N504" s="1" t="s">
        <v>21</v>
      </c>
    </row>
    <row r="505" spans="1:14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10">
        <v>54733</v>
      </c>
      <c r="K505" s="2">
        <v>0</v>
      </c>
      <c r="L505" t="s">
        <v>33</v>
      </c>
      <c r="M505" t="s">
        <v>80</v>
      </c>
      <c r="N505" s="1" t="s">
        <v>21</v>
      </c>
    </row>
    <row r="506" spans="1:14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10">
        <v>65341</v>
      </c>
      <c r="K506" s="2">
        <v>0</v>
      </c>
      <c r="L506" t="s">
        <v>19</v>
      </c>
      <c r="M506" t="s">
        <v>45</v>
      </c>
      <c r="N506" s="1">
        <v>44662</v>
      </c>
    </row>
    <row r="507" spans="1:14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10">
        <v>139208</v>
      </c>
      <c r="K507" s="2">
        <v>0.11</v>
      </c>
      <c r="L507" t="s">
        <v>19</v>
      </c>
      <c r="M507" t="s">
        <v>25</v>
      </c>
      <c r="N507" s="1" t="s">
        <v>21</v>
      </c>
    </row>
    <row r="508" spans="1:14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10">
        <v>73200</v>
      </c>
      <c r="K508" s="2">
        <v>0</v>
      </c>
      <c r="L508" t="s">
        <v>33</v>
      </c>
      <c r="M508" t="s">
        <v>74</v>
      </c>
      <c r="N508" s="1" t="s">
        <v>21</v>
      </c>
    </row>
    <row r="509" spans="1:14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10">
        <v>102636</v>
      </c>
      <c r="K509" s="2">
        <v>0.06</v>
      </c>
      <c r="L509" t="s">
        <v>19</v>
      </c>
      <c r="M509" t="s">
        <v>63</v>
      </c>
      <c r="N509" s="1" t="s">
        <v>21</v>
      </c>
    </row>
    <row r="510" spans="1:14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10">
        <v>87427</v>
      </c>
      <c r="K510" s="2">
        <v>0</v>
      </c>
      <c r="L510" t="s">
        <v>52</v>
      </c>
      <c r="M510" t="s">
        <v>53</v>
      </c>
      <c r="N510" s="1" t="s">
        <v>21</v>
      </c>
    </row>
    <row r="511" spans="1:14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10">
        <v>49219</v>
      </c>
      <c r="K511" s="2">
        <v>0</v>
      </c>
      <c r="L511" t="s">
        <v>19</v>
      </c>
      <c r="M511" t="s">
        <v>29</v>
      </c>
      <c r="N511" s="1" t="s">
        <v>21</v>
      </c>
    </row>
    <row r="512" spans="1:14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10">
        <v>106437</v>
      </c>
      <c r="K512" s="2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10">
        <v>64364</v>
      </c>
      <c r="K513" s="2">
        <v>0</v>
      </c>
      <c r="L513" t="s">
        <v>52</v>
      </c>
      <c r="M513" t="s">
        <v>53</v>
      </c>
      <c r="N513" s="1" t="s">
        <v>21</v>
      </c>
    </row>
    <row r="514" spans="1:14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10">
        <v>172180</v>
      </c>
      <c r="K514" s="2">
        <v>0.3</v>
      </c>
      <c r="L514" t="s">
        <v>19</v>
      </c>
      <c r="M514" t="s">
        <v>29</v>
      </c>
      <c r="N514" s="1" t="s">
        <v>21</v>
      </c>
    </row>
    <row r="515" spans="1:14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10">
        <v>88343</v>
      </c>
      <c r="K515" s="2">
        <v>0</v>
      </c>
      <c r="L515" t="s">
        <v>52</v>
      </c>
      <c r="M515" t="s">
        <v>66</v>
      </c>
      <c r="N515" s="1" t="s">
        <v>21</v>
      </c>
    </row>
    <row r="516" spans="1:14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10">
        <v>66649</v>
      </c>
      <c r="K516" s="2">
        <v>0</v>
      </c>
      <c r="L516" t="s">
        <v>52</v>
      </c>
      <c r="M516" t="s">
        <v>66</v>
      </c>
      <c r="N516" s="1" t="s">
        <v>21</v>
      </c>
    </row>
    <row r="517" spans="1:14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10">
        <v>102847</v>
      </c>
      <c r="K517" s="2">
        <v>0.05</v>
      </c>
      <c r="L517" t="s">
        <v>19</v>
      </c>
      <c r="M517" t="s">
        <v>20</v>
      </c>
      <c r="N517" s="1" t="s">
        <v>21</v>
      </c>
    </row>
    <row r="518" spans="1:14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10">
        <v>134881</v>
      </c>
      <c r="K518" s="2">
        <v>0.15</v>
      </c>
      <c r="L518" t="s">
        <v>52</v>
      </c>
      <c r="M518" t="s">
        <v>81</v>
      </c>
      <c r="N518" s="1" t="s">
        <v>21</v>
      </c>
    </row>
    <row r="519" spans="1:14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10">
        <v>68807</v>
      </c>
      <c r="K519" s="2">
        <v>0</v>
      </c>
      <c r="L519" t="s">
        <v>33</v>
      </c>
      <c r="M519" t="s">
        <v>34</v>
      </c>
      <c r="N519" s="1">
        <v>42338</v>
      </c>
    </row>
    <row r="520" spans="1:14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10">
        <v>228822</v>
      </c>
      <c r="K520" s="2">
        <v>0.36</v>
      </c>
      <c r="L520" t="s">
        <v>19</v>
      </c>
      <c r="M520" t="s">
        <v>45</v>
      </c>
      <c r="N520" s="1" t="s">
        <v>21</v>
      </c>
    </row>
    <row r="521" spans="1:14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10">
        <v>43391</v>
      </c>
      <c r="K521" s="2">
        <v>0</v>
      </c>
      <c r="L521" t="s">
        <v>19</v>
      </c>
      <c r="M521" t="s">
        <v>29</v>
      </c>
      <c r="N521" s="1" t="s">
        <v>21</v>
      </c>
    </row>
    <row r="522" spans="1:14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10">
        <v>91782</v>
      </c>
      <c r="K522" s="2">
        <v>0</v>
      </c>
      <c r="L522" t="s">
        <v>33</v>
      </c>
      <c r="M522" t="s">
        <v>80</v>
      </c>
      <c r="N522" s="1" t="s">
        <v>21</v>
      </c>
    </row>
    <row r="523" spans="1:14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10">
        <v>211637</v>
      </c>
      <c r="K523" s="2">
        <v>0.31</v>
      </c>
      <c r="L523" t="s">
        <v>19</v>
      </c>
      <c r="M523" t="s">
        <v>20</v>
      </c>
      <c r="N523" s="1" t="s">
        <v>21</v>
      </c>
    </row>
    <row r="524" spans="1:14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10">
        <v>73255</v>
      </c>
      <c r="K524" s="2">
        <v>0.09</v>
      </c>
      <c r="L524" t="s">
        <v>19</v>
      </c>
      <c r="M524" t="s">
        <v>39</v>
      </c>
      <c r="N524" s="1" t="s">
        <v>21</v>
      </c>
    </row>
    <row r="525" spans="1:14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10">
        <v>108826</v>
      </c>
      <c r="K525" s="2">
        <v>0.1</v>
      </c>
      <c r="L525" t="s">
        <v>19</v>
      </c>
      <c r="M525" t="s">
        <v>45</v>
      </c>
      <c r="N525" s="1" t="s">
        <v>21</v>
      </c>
    </row>
    <row r="526" spans="1:14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10">
        <v>94352</v>
      </c>
      <c r="K526" s="2">
        <v>0</v>
      </c>
      <c r="L526" t="s">
        <v>19</v>
      </c>
      <c r="M526" t="s">
        <v>45</v>
      </c>
      <c r="N526" s="1" t="s">
        <v>21</v>
      </c>
    </row>
    <row r="527" spans="1:14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10">
        <v>73955</v>
      </c>
      <c r="K527" s="2">
        <v>0</v>
      </c>
      <c r="L527" t="s">
        <v>19</v>
      </c>
      <c r="M527" t="s">
        <v>39</v>
      </c>
      <c r="N527" s="1" t="s">
        <v>21</v>
      </c>
    </row>
    <row r="528" spans="1:14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10">
        <v>113909</v>
      </c>
      <c r="K528" s="2">
        <v>0.06</v>
      </c>
      <c r="L528" t="s">
        <v>52</v>
      </c>
      <c r="M528" t="s">
        <v>66</v>
      </c>
      <c r="N528" s="1" t="s">
        <v>21</v>
      </c>
    </row>
    <row r="529" spans="1:14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10">
        <v>92321</v>
      </c>
      <c r="K529" s="2">
        <v>0</v>
      </c>
      <c r="L529" t="s">
        <v>19</v>
      </c>
      <c r="M529" t="s">
        <v>20</v>
      </c>
      <c r="N529" s="1" t="s">
        <v>21</v>
      </c>
    </row>
    <row r="530" spans="1:14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10">
        <v>99557</v>
      </c>
      <c r="K530" s="2">
        <v>0.09</v>
      </c>
      <c r="L530" t="s">
        <v>19</v>
      </c>
      <c r="M530" t="s">
        <v>63</v>
      </c>
      <c r="N530" s="1" t="s">
        <v>21</v>
      </c>
    </row>
    <row r="531" spans="1:14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10">
        <v>115854</v>
      </c>
      <c r="K531" s="2">
        <v>0</v>
      </c>
      <c r="L531" t="s">
        <v>19</v>
      </c>
      <c r="M531" t="s">
        <v>39</v>
      </c>
      <c r="N531" s="1" t="s">
        <v>21</v>
      </c>
    </row>
    <row r="532" spans="1:14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10">
        <v>82462</v>
      </c>
      <c r="K532" s="2">
        <v>0</v>
      </c>
      <c r="L532" t="s">
        <v>19</v>
      </c>
      <c r="M532" t="s">
        <v>25</v>
      </c>
      <c r="N532" s="1" t="s">
        <v>21</v>
      </c>
    </row>
    <row r="533" spans="1:14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10">
        <v>198473</v>
      </c>
      <c r="K533" s="2">
        <v>0.32</v>
      </c>
      <c r="L533" t="s">
        <v>19</v>
      </c>
      <c r="M533" t="s">
        <v>45</v>
      </c>
      <c r="N533" s="1" t="s">
        <v>21</v>
      </c>
    </row>
    <row r="534" spans="1:14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10">
        <v>153492</v>
      </c>
      <c r="K534" s="2">
        <v>0.11</v>
      </c>
      <c r="L534" t="s">
        <v>19</v>
      </c>
      <c r="M534" t="s">
        <v>20</v>
      </c>
      <c r="N534" s="1" t="s">
        <v>21</v>
      </c>
    </row>
    <row r="535" spans="1:14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10">
        <v>208210</v>
      </c>
      <c r="K535" s="2">
        <v>0.3</v>
      </c>
      <c r="L535" t="s">
        <v>19</v>
      </c>
      <c r="M535" t="s">
        <v>63</v>
      </c>
      <c r="N535" s="1" t="s">
        <v>21</v>
      </c>
    </row>
    <row r="536" spans="1:14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10">
        <v>91632</v>
      </c>
      <c r="K536" s="2">
        <v>0</v>
      </c>
      <c r="L536" t="s">
        <v>19</v>
      </c>
      <c r="M536" t="s">
        <v>39</v>
      </c>
      <c r="N536" s="1" t="s">
        <v>21</v>
      </c>
    </row>
    <row r="537" spans="1:14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10">
        <v>71755</v>
      </c>
      <c r="K537" s="2">
        <v>0</v>
      </c>
      <c r="L537" t="s">
        <v>33</v>
      </c>
      <c r="M537" t="s">
        <v>80</v>
      </c>
      <c r="N537" s="1" t="s">
        <v>21</v>
      </c>
    </row>
    <row r="538" spans="1:14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10">
        <v>111006</v>
      </c>
      <c r="K538" s="2">
        <v>0.08</v>
      </c>
      <c r="L538" t="s">
        <v>33</v>
      </c>
      <c r="M538" t="s">
        <v>80</v>
      </c>
      <c r="N538" s="1" t="s">
        <v>21</v>
      </c>
    </row>
    <row r="539" spans="1:14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10">
        <v>99774</v>
      </c>
      <c r="K539" s="2">
        <v>0</v>
      </c>
      <c r="L539" t="s">
        <v>19</v>
      </c>
      <c r="M539" t="s">
        <v>25</v>
      </c>
      <c r="N539" s="1" t="s">
        <v>21</v>
      </c>
    </row>
    <row r="540" spans="1:14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10">
        <v>184648</v>
      </c>
      <c r="K540" s="2">
        <v>0.24</v>
      </c>
      <c r="L540" t="s">
        <v>33</v>
      </c>
      <c r="M540" t="s">
        <v>74</v>
      </c>
      <c r="N540" s="1" t="s">
        <v>21</v>
      </c>
    </row>
    <row r="541" spans="1:14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10">
        <v>247874</v>
      </c>
      <c r="K541" s="2">
        <v>0.33</v>
      </c>
      <c r="L541" t="s">
        <v>52</v>
      </c>
      <c r="M541" t="s">
        <v>81</v>
      </c>
      <c r="N541" s="1" t="s">
        <v>21</v>
      </c>
    </row>
    <row r="542" spans="1:14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10">
        <v>62239</v>
      </c>
      <c r="K542" s="2">
        <v>0</v>
      </c>
      <c r="L542" t="s">
        <v>33</v>
      </c>
      <c r="M542" t="s">
        <v>60</v>
      </c>
      <c r="N542" s="1" t="s">
        <v>21</v>
      </c>
    </row>
    <row r="543" spans="1:14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10">
        <v>114911</v>
      </c>
      <c r="K543" s="2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10">
        <v>115490</v>
      </c>
      <c r="K544" s="2">
        <v>0.12</v>
      </c>
      <c r="L544" t="s">
        <v>19</v>
      </c>
      <c r="M544" t="s">
        <v>20</v>
      </c>
      <c r="N544" s="1" t="s">
        <v>21</v>
      </c>
    </row>
    <row r="545" spans="1:14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10">
        <v>118708</v>
      </c>
      <c r="K545" s="2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10">
        <v>197649</v>
      </c>
      <c r="K546" s="2">
        <v>0.2</v>
      </c>
      <c r="L546" t="s">
        <v>19</v>
      </c>
      <c r="M546" t="s">
        <v>29</v>
      </c>
      <c r="N546" s="1" t="s">
        <v>21</v>
      </c>
    </row>
    <row r="547" spans="1:14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10">
        <v>89841</v>
      </c>
      <c r="K547" s="2">
        <v>0</v>
      </c>
      <c r="L547" t="s">
        <v>33</v>
      </c>
      <c r="M547" t="s">
        <v>60</v>
      </c>
      <c r="N547" s="1" t="s">
        <v>21</v>
      </c>
    </row>
    <row r="548" spans="1:14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10">
        <v>61026</v>
      </c>
      <c r="K548" s="2">
        <v>0</v>
      </c>
      <c r="L548" t="s">
        <v>19</v>
      </c>
      <c r="M548" t="s">
        <v>39</v>
      </c>
      <c r="N548" s="1" t="s">
        <v>21</v>
      </c>
    </row>
    <row r="549" spans="1:14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10">
        <v>96693</v>
      </c>
      <c r="K549" s="2">
        <v>0</v>
      </c>
      <c r="L549" t="s">
        <v>19</v>
      </c>
      <c r="M549" t="s">
        <v>20</v>
      </c>
      <c r="N549" s="1" t="s">
        <v>21</v>
      </c>
    </row>
    <row r="550" spans="1:14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10">
        <v>82907</v>
      </c>
      <c r="K550" s="2">
        <v>0</v>
      </c>
      <c r="L550" t="s">
        <v>19</v>
      </c>
      <c r="M550" t="s">
        <v>63</v>
      </c>
      <c r="N550" s="1" t="s">
        <v>21</v>
      </c>
    </row>
    <row r="551" spans="1:14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10">
        <v>257194</v>
      </c>
      <c r="K551" s="2">
        <v>0.35</v>
      </c>
      <c r="L551" t="s">
        <v>33</v>
      </c>
      <c r="M551" t="s">
        <v>80</v>
      </c>
      <c r="N551" s="1" t="s">
        <v>21</v>
      </c>
    </row>
    <row r="552" spans="1:14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10">
        <v>94658</v>
      </c>
      <c r="K552" s="2">
        <v>0</v>
      </c>
      <c r="L552" t="s">
        <v>19</v>
      </c>
      <c r="M552" t="s">
        <v>45</v>
      </c>
      <c r="N552" s="1" t="s">
        <v>21</v>
      </c>
    </row>
    <row r="553" spans="1:14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10">
        <v>89419</v>
      </c>
      <c r="K553" s="2">
        <v>0</v>
      </c>
      <c r="L553" t="s">
        <v>33</v>
      </c>
      <c r="M553" t="s">
        <v>74</v>
      </c>
      <c r="N553" s="1" t="s">
        <v>21</v>
      </c>
    </row>
    <row r="554" spans="1:14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10">
        <v>51983</v>
      </c>
      <c r="K554" s="2">
        <v>0</v>
      </c>
      <c r="L554" t="s">
        <v>19</v>
      </c>
      <c r="M554" t="s">
        <v>29</v>
      </c>
      <c r="N554" s="1" t="s">
        <v>21</v>
      </c>
    </row>
    <row r="555" spans="1:14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10">
        <v>179494</v>
      </c>
      <c r="K555" s="2">
        <v>0.2</v>
      </c>
      <c r="L555" t="s">
        <v>33</v>
      </c>
      <c r="M555" t="s">
        <v>80</v>
      </c>
      <c r="N555" s="1" t="s">
        <v>21</v>
      </c>
    </row>
    <row r="556" spans="1:14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10">
        <v>68426</v>
      </c>
      <c r="K556" s="2">
        <v>0</v>
      </c>
      <c r="L556" t="s">
        <v>52</v>
      </c>
      <c r="M556" t="s">
        <v>66</v>
      </c>
      <c r="N556" s="1" t="s">
        <v>21</v>
      </c>
    </row>
    <row r="557" spans="1:14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10">
        <v>144986</v>
      </c>
      <c r="K557" s="2">
        <v>0.12</v>
      </c>
      <c r="L557" t="s">
        <v>19</v>
      </c>
      <c r="M557" t="s">
        <v>39</v>
      </c>
      <c r="N557" s="1" t="s">
        <v>21</v>
      </c>
    </row>
    <row r="558" spans="1:14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10">
        <v>60113</v>
      </c>
      <c r="K558" s="2">
        <v>0</v>
      </c>
      <c r="L558" t="s">
        <v>19</v>
      </c>
      <c r="M558" t="s">
        <v>20</v>
      </c>
      <c r="N558" s="1" t="s">
        <v>21</v>
      </c>
    </row>
    <row r="559" spans="1:14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10">
        <v>50548</v>
      </c>
      <c r="K559" s="2">
        <v>0</v>
      </c>
      <c r="L559" t="s">
        <v>52</v>
      </c>
      <c r="M559" t="s">
        <v>53</v>
      </c>
      <c r="N559" s="1" t="s">
        <v>21</v>
      </c>
    </row>
    <row r="560" spans="1:14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10">
        <v>68846</v>
      </c>
      <c r="K560" s="2">
        <v>0</v>
      </c>
      <c r="L560" t="s">
        <v>19</v>
      </c>
      <c r="M560" t="s">
        <v>20</v>
      </c>
      <c r="N560" s="1" t="s">
        <v>21</v>
      </c>
    </row>
    <row r="561" spans="1:14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10">
        <v>90901</v>
      </c>
      <c r="K561" s="2">
        <v>0</v>
      </c>
      <c r="L561" t="s">
        <v>19</v>
      </c>
      <c r="M561" t="s">
        <v>63</v>
      </c>
      <c r="N561" s="1" t="s">
        <v>21</v>
      </c>
    </row>
    <row r="562" spans="1:14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10">
        <v>102033</v>
      </c>
      <c r="K562" s="2">
        <v>0.08</v>
      </c>
      <c r="L562" t="s">
        <v>19</v>
      </c>
      <c r="M562" t="s">
        <v>25</v>
      </c>
      <c r="N562" s="1" t="s">
        <v>21</v>
      </c>
    </row>
    <row r="563" spans="1:14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10">
        <v>151783</v>
      </c>
      <c r="K563" s="2">
        <v>0.26</v>
      </c>
      <c r="L563" t="s">
        <v>19</v>
      </c>
      <c r="M563" t="s">
        <v>63</v>
      </c>
      <c r="N563" s="1" t="s">
        <v>21</v>
      </c>
    </row>
    <row r="564" spans="1:14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10">
        <v>170164</v>
      </c>
      <c r="K564" s="2">
        <v>0.17</v>
      </c>
      <c r="L564" t="s">
        <v>19</v>
      </c>
      <c r="M564" t="s">
        <v>25</v>
      </c>
      <c r="N564" s="1" t="s">
        <v>21</v>
      </c>
    </row>
    <row r="565" spans="1:14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10">
        <v>155905</v>
      </c>
      <c r="K565" s="2">
        <v>0.14000000000000001</v>
      </c>
      <c r="L565" t="s">
        <v>19</v>
      </c>
      <c r="M565" t="s">
        <v>39</v>
      </c>
      <c r="N565" s="1" t="s">
        <v>21</v>
      </c>
    </row>
    <row r="566" spans="1:14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10">
        <v>50733</v>
      </c>
      <c r="K566" s="2">
        <v>0</v>
      </c>
      <c r="L566" t="s">
        <v>19</v>
      </c>
      <c r="M566" t="s">
        <v>45</v>
      </c>
      <c r="N566" s="1" t="s">
        <v>21</v>
      </c>
    </row>
    <row r="567" spans="1:14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10">
        <v>88663</v>
      </c>
      <c r="K567" s="2">
        <v>0</v>
      </c>
      <c r="L567" t="s">
        <v>19</v>
      </c>
      <c r="M567" t="s">
        <v>39</v>
      </c>
      <c r="N567" s="1" t="s">
        <v>21</v>
      </c>
    </row>
    <row r="568" spans="1:14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10">
        <v>88213</v>
      </c>
      <c r="K568" s="2">
        <v>0</v>
      </c>
      <c r="L568" t="s">
        <v>33</v>
      </c>
      <c r="M568" t="s">
        <v>80</v>
      </c>
      <c r="N568" s="1" t="s">
        <v>21</v>
      </c>
    </row>
    <row r="569" spans="1:14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10">
        <v>67130</v>
      </c>
      <c r="K569" s="2">
        <v>0</v>
      </c>
      <c r="L569" t="s">
        <v>19</v>
      </c>
      <c r="M569" t="s">
        <v>45</v>
      </c>
      <c r="N569" s="1" t="s">
        <v>21</v>
      </c>
    </row>
    <row r="570" spans="1:14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10">
        <v>94876</v>
      </c>
      <c r="K570" s="2">
        <v>0</v>
      </c>
      <c r="L570" t="s">
        <v>19</v>
      </c>
      <c r="M570" t="s">
        <v>45</v>
      </c>
      <c r="N570" s="1" t="s">
        <v>21</v>
      </c>
    </row>
    <row r="571" spans="1:14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10">
        <v>98230</v>
      </c>
      <c r="K571" s="2">
        <v>0</v>
      </c>
      <c r="L571" t="s">
        <v>19</v>
      </c>
      <c r="M571" t="s">
        <v>45</v>
      </c>
      <c r="N571" s="1" t="s">
        <v>21</v>
      </c>
    </row>
    <row r="572" spans="1:14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10">
        <v>96757</v>
      </c>
      <c r="K572" s="2">
        <v>0</v>
      </c>
      <c r="L572" t="s">
        <v>19</v>
      </c>
      <c r="M572" t="s">
        <v>29</v>
      </c>
      <c r="N572" s="1" t="s">
        <v>21</v>
      </c>
    </row>
    <row r="573" spans="1:14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10">
        <v>51513</v>
      </c>
      <c r="K573" s="2">
        <v>0</v>
      </c>
      <c r="L573" t="s">
        <v>19</v>
      </c>
      <c r="M573" t="s">
        <v>29</v>
      </c>
      <c r="N573" s="1" t="s">
        <v>21</v>
      </c>
    </row>
    <row r="574" spans="1:14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10">
        <v>234311</v>
      </c>
      <c r="K574" s="2">
        <v>0.37</v>
      </c>
      <c r="L574" t="s">
        <v>19</v>
      </c>
      <c r="M574" t="s">
        <v>45</v>
      </c>
      <c r="N574" s="1" t="s">
        <v>21</v>
      </c>
    </row>
    <row r="575" spans="1:14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10">
        <v>152353</v>
      </c>
      <c r="K575" s="2">
        <v>0.14000000000000001</v>
      </c>
      <c r="L575" t="s">
        <v>19</v>
      </c>
      <c r="M575" t="s">
        <v>63</v>
      </c>
      <c r="N575" s="1" t="s">
        <v>21</v>
      </c>
    </row>
    <row r="576" spans="1:14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10">
        <v>124774</v>
      </c>
      <c r="K576" s="2">
        <v>0.12</v>
      </c>
      <c r="L576" t="s">
        <v>19</v>
      </c>
      <c r="M576" t="s">
        <v>39</v>
      </c>
      <c r="N576" s="1" t="s">
        <v>21</v>
      </c>
    </row>
    <row r="577" spans="1:14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10">
        <v>157070</v>
      </c>
      <c r="K577" s="2">
        <v>0.28000000000000003</v>
      </c>
      <c r="L577" t="s">
        <v>33</v>
      </c>
      <c r="M577" t="s">
        <v>80</v>
      </c>
      <c r="N577" s="1" t="s">
        <v>21</v>
      </c>
    </row>
    <row r="578" spans="1:14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10">
        <v>130133</v>
      </c>
      <c r="K578" s="2">
        <v>0.15</v>
      </c>
      <c r="L578" t="s">
        <v>19</v>
      </c>
      <c r="M578" t="s">
        <v>25</v>
      </c>
      <c r="N578" s="1">
        <v>44699</v>
      </c>
    </row>
    <row r="579" spans="1:14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10">
        <v>108780</v>
      </c>
      <c r="K579" s="2">
        <v>0.06</v>
      </c>
      <c r="L579" t="s">
        <v>33</v>
      </c>
      <c r="M579" t="s">
        <v>74</v>
      </c>
      <c r="N579" s="1" t="s">
        <v>21</v>
      </c>
    </row>
    <row r="580" spans="1:14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10">
        <v>151853</v>
      </c>
      <c r="K580" s="2">
        <v>0.16</v>
      </c>
      <c r="L580" t="s">
        <v>33</v>
      </c>
      <c r="M580" t="s">
        <v>34</v>
      </c>
      <c r="N580" s="1" t="s">
        <v>21</v>
      </c>
    </row>
    <row r="581" spans="1:14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10">
        <v>64669</v>
      </c>
      <c r="K581" s="2">
        <v>0</v>
      </c>
      <c r="L581" t="s">
        <v>33</v>
      </c>
      <c r="M581" t="s">
        <v>80</v>
      </c>
      <c r="N581" s="1" t="s">
        <v>21</v>
      </c>
    </row>
    <row r="582" spans="1:14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10">
        <v>69352</v>
      </c>
      <c r="K582" s="2">
        <v>0</v>
      </c>
      <c r="L582" t="s">
        <v>52</v>
      </c>
      <c r="M582" t="s">
        <v>66</v>
      </c>
      <c r="N582" s="1" t="s">
        <v>21</v>
      </c>
    </row>
    <row r="583" spans="1:14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10">
        <v>74631</v>
      </c>
      <c r="K583" s="2">
        <v>0</v>
      </c>
      <c r="L583" t="s">
        <v>33</v>
      </c>
      <c r="M583" t="s">
        <v>80</v>
      </c>
      <c r="N583" s="1" t="s">
        <v>21</v>
      </c>
    </row>
    <row r="584" spans="1:14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10">
        <v>96441</v>
      </c>
      <c r="K584" s="2">
        <v>0</v>
      </c>
      <c r="L584" t="s">
        <v>52</v>
      </c>
      <c r="M584" t="s">
        <v>53</v>
      </c>
      <c r="N584" s="1" t="s">
        <v>21</v>
      </c>
    </row>
    <row r="585" spans="1:14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10">
        <v>114250</v>
      </c>
      <c r="K585" s="2">
        <v>0.14000000000000001</v>
      </c>
      <c r="L585" t="s">
        <v>33</v>
      </c>
      <c r="M585" t="s">
        <v>34</v>
      </c>
      <c r="N585" s="1" t="s">
        <v>21</v>
      </c>
    </row>
    <row r="586" spans="1:14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10">
        <v>70165</v>
      </c>
      <c r="K586" s="2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10">
        <v>109059</v>
      </c>
      <c r="K587" s="2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10">
        <v>77442</v>
      </c>
      <c r="K588" s="2">
        <v>0</v>
      </c>
      <c r="L588" t="s">
        <v>19</v>
      </c>
      <c r="M588" t="s">
        <v>29</v>
      </c>
      <c r="N588" s="1" t="s">
        <v>21</v>
      </c>
    </row>
    <row r="589" spans="1:14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10">
        <v>72126</v>
      </c>
      <c r="K589" s="2">
        <v>0</v>
      </c>
      <c r="L589" t="s">
        <v>52</v>
      </c>
      <c r="M589" t="s">
        <v>81</v>
      </c>
      <c r="N589" s="1" t="s">
        <v>21</v>
      </c>
    </row>
    <row r="590" spans="1:14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10">
        <v>70334</v>
      </c>
      <c r="K590" s="2">
        <v>0</v>
      </c>
      <c r="L590" t="s">
        <v>19</v>
      </c>
      <c r="M590" t="s">
        <v>45</v>
      </c>
      <c r="N590" s="1" t="s">
        <v>21</v>
      </c>
    </row>
    <row r="591" spans="1:14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10">
        <v>78006</v>
      </c>
      <c r="K591" s="2">
        <v>0</v>
      </c>
      <c r="L591" t="s">
        <v>19</v>
      </c>
      <c r="M591" t="s">
        <v>45</v>
      </c>
      <c r="N591" s="1" t="s">
        <v>21</v>
      </c>
    </row>
    <row r="592" spans="1:14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10">
        <v>160385</v>
      </c>
      <c r="K592" s="2">
        <v>0.23</v>
      </c>
      <c r="L592" t="s">
        <v>19</v>
      </c>
      <c r="M592" t="s">
        <v>45</v>
      </c>
      <c r="N592" s="1">
        <v>44334</v>
      </c>
    </row>
    <row r="593" spans="1:14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10">
        <v>202323</v>
      </c>
      <c r="K593" s="2">
        <v>0.39</v>
      </c>
      <c r="L593" t="s">
        <v>19</v>
      </c>
      <c r="M593" t="s">
        <v>20</v>
      </c>
      <c r="N593" s="1" t="s">
        <v>21</v>
      </c>
    </row>
    <row r="594" spans="1:14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10">
        <v>141555</v>
      </c>
      <c r="K594" s="2">
        <v>0.11</v>
      </c>
      <c r="L594" t="s">
        <v>52</v>
      </c>
      <c r="M594" t="s">
        <v>81</v>
      </c>
      <c r="N594" s="1" t="s">
        <v>21</v>
      </c>
    </row>
    <row r="595" spans="1:14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10">
        <v>184960</v>
      </c>
      <c r="K595" s="2">
        <v>0.18</v>
      </c>
      <c r="L595" t="s">
        <v>19</v>
      </c>
      <c r="M595" t="s">
        <v>63</v>
      </c>
      <c r="N595" s="1" t="s">
        <v>21</v>
      </c>
    </row>
    <row r="596" spans="1:14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10">
        <v>221592</v>
      </c>
      <c r="K596" s="2">
        <v>0.31</v>
      </c>
      <c r="L596" t="s">
        <v>19</v>
      </c>
      <c r="M596" t="s">
        <v>29</v>
      </c>
      <c r="N596" s="1" t="s">
        <v>21</v>
      </c>
    </row>
    <row r="597" spans="1:14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10">
        <v>53301</v>
      </c>
      <c r="K597" s="2">
        <v>0</v>
      </c>
      <c r="L597" t="s">
        <v>19</v>
      </c>
      <c r="M597" t="s">
        <v>63</v>
      </c>
      <c r="N597" s="1" t="s">
        <v>21</v>
      </c>
    </row>
    <row r="598" spans="1:14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10">
        <v>91276</v>
      </c>
      <c r="K598" s="2">
        <v>0</v>
      </c>
      <c r="L598" t="s">
        <v>19</v>
      </c>
      <c r="M598" t="s">
        <v>63</v>
      </c>
      <c r="N598" s="1" t="s">
        <v>21</v>
      </c>
    </row>
    <row r="599" spans="1:14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10">
        <v>140042</v>
      </c>
      <c r="K599" s="2">
        <v>0.13</v>
      </c>
      <c r="L599" t="s">
        <v>19</v>
      </c>
      <c r="M599" t="s">
        <v>25</v>
      </c>
      <c r="N599" s="1" t="s">
        <v>21</v>
      </c>
    </row>
    <row r="600" spans="1:14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10">
        <v>57225</v>
      </c>
      <c r="K600" s="2">
        <v>0</v>
      </c>
      <c r="L600" t="s">
        <v>19</v>
      </c>
      <c r="M600" t="s">
        <v>29</v>
      </c>
      <c r="N600" s="1" t="s">
        <v>21</v>
      </c>
    </row>
    <row r="601" spans="1:14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10">
        <v>102839</v>
      </c>
      <c r="K601" s="2">
        <v>0.05</v>
      </c>
      <c r="L601" t="s">
        <v>19</v>
      </c>
      <c r="M601" t="s">
        <v>45</v>
      </c>
      <c r="N601" s="1" t="s">
        <v>21</v>
      </c>
    </row>
    <row r="602" spans="1:14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10">
        <v>199783</v>
      </c>
      <c r="K602" s="2">
        <v>0.21</v>
      </c>
      <c r="L602" t="s">
        <v>19</v>
      </c>
      <c r="M602" t="s">
        <v>20</v>
      </c>
      <c r="N602" s="1">
        <v>44661</v>
      </c>
    </row>
    <row r="603" spans="1:14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10">
        <v>70980</v>
      </c>
      <c r="K603" s="2">
        <v>0</v>
      </c>
      <c r="L603" t="s">
        <v>52</v>
      </c>
      <c r="M603" t="s">
        <v>66</v>
      </c>
      <c r="N603" s="1" t="s">
        <v>21</v>
      </c>
    </row>
    <row r="604" spans="1:14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10">
        <v>104431</v>
      </c>
      <c r="K604" s="2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10">
        <v>48510</v>
      </c>
      <c r="K605" s="2">
        <v>0</v>
      </c>
      <c r="L605" t="s">
        <v>19</v>
      </c>
      <c r="M605" t="s">
        <v>20</v>
      </c>
      <c r="N605" s="1" t="s">
        <v>21</v>
      </c>
    </row>
    <row r="606" spans="1:14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10">
        <v>70110</v>
      </c>
      <c r="K606" s="2">
        <v>0</v>
      </c>
      <c r="L606" t="s">
        <v>19</v>
      </c>
      <c r="M606" t="s">
        <v>45</v>
      </c>
      <c r="N606" s="1">
        <v>44203</v>
      </c>
    </row>
    <row r="607" spans="1:14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10">
        <v>186138</v>
      </c>
      <c r="K607" s="2">
        <v>0.28000000000000003</v>
      </c>
      <c r="L607" t="s">
        <v>33</v>
      </c>
      <c r="M607" t="s">
        <v>80</v>
      </c>
      <c r="N607" s="1" t="s">
        <v>21</v>
      </c>
    </row>
    <row r="608" spans="1:14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10">
        <v>56350</v>
      </c>
      <c r="K608" s="2">
        <v>0</v>
      </c>
      <c r="L608" t="s">
        <v>52</v>
      </c>
      <c r="M608" t="s">
        <v>66</v>
      </c>
      <c r="N608" s="1" t="s">
        <v>21</v>
      </c>
    </row>
    <row r="609" spans="1:14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10">
        <v>149761</v>
      </c>
      <c r="K609" s="2">
        <v>0.12</v>
      </c>
      <c r="L609" t="s">
        <v>19</v>
      </c>
      <c r="M609" t="s">
        <v>29</v>
      </c>
      <c r="N609" s="1" t="s">
        <v>21</v>
      </c>
    </row>
    <row r="610" spans="1:14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10">
        <v>126277</v>
      </c>
      <c r="K610" s="2">
        <v>0.13</v>
      </c>
      <c r="L610" t="s">
        <v>52</v>
      </c>
      <c r="M610" t="s">
        <v>81</v>
      </c>
      <c r="N610" s="1" t="s">
        <v>21</v>
      </c>
    </row>
    <row r="611" spans="1:14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10">
        <v>119631</v>
      </c>
      <c r="K611" s="2">
        <v>0.06</v>
      </c>
      <c r="L611" t="s">
        <v>19</v>
      </c>
      <c r="M611" t="s">
        <v>39</v>
      </c>
      <c r="N611" s="1" t="s">
        <v>21</v>
      </c>
    </row>
    <row r="612" spans="1:14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10">
        <v>256561</v>
      </c>
      <c r="K612" s="2">
        <v>0.39</v>
      </c>
      <c r="L612" t="s">
        <v>19</v>
      </c>
      <c r="M612" t="s">
        <v>25</v>
      </c>
      <c r="N612" s="1" t="s">
        <v>21</v>
      </c>
    </row>
    <row r="613" spans="1:14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10">
        <v>66958</v>
      </c>
      <c r="K613" s="2">
        <v>0</v>
      </c>
      <c r="L613" t="s">
        <v>19</v>
      </c>
      <c r="M613" t="s">
        <v>45</v>
      </c>
      <c r="N613" s="1" t="s">
        <v>21</v>
      </c>
    </row>
    <row r="614" spans="1:14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10">
        <v>158897</v>
      </c>
      <c r="K614" s="2">
        <v>0.1</v>
      </c>
      <c r="L614" t="s">
        <v>33</v>
      </c>
      <c r="M614" t="s">
        <v>80</v>
      </c>
      <c r="N614" s="1" t="s">
        <v>21</v>
      </c>
    </row>
    <row r="615" spans="1:14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10">
        <v>71695</v>
      </c>
      <c r="K615" s="2">
        <v>0</v>
      </c>
      <c r="L615" t="s">
        <v>19</v>
      </c>
      <c r="M615" t="s">
        <v>39</v>
      </c>
      <c r="N615" s="1" t="s">
        <v>21</v>
      </c>
    </row>
    <row r="616" spans="1:14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10">
        <v>73779</v>
      </c>
      <c r="K616" s="2">
        <v>0</v>
      </c>
      <c r="L616" t="s">
        <v>33</v>
      </c>
      <c r="M616" t="s">
        <v>80</v>
      </c>
      <c r="N616" s="1">
        <v>43594</v>
      </c>
    </row>
    <row r="617" spans="1:14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10">
        <v>123640</v>
      </c>
      <c r="K617" s="2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10">
        <v>46878</v>
      </c>
      <c r="K618" s="2">
        <v>0</v>
      </c>
      <c r="L618" t="s">
        <v>19</v>
      </c>
      <c r="M618" t="s">
        <v>45</v>
      </c>
      <c r="N618" s="1" t="s">
        <v>21</v>
      </c>
    </row>
    <row r="619" spans="1:14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10">
        <v>57032</v>
      </c>
      <c r="K619" s="2">
        <v>0</v>
      </c>
      <c r="L619" t="s">
        <v>19</v>
      </c>
      <c r="M619" t="s">
        <v>45</v>
      </c>
      <c r="N619" s="1" t="s">
        <v>21</v>
      </c>
    </row>
    <row r="620" spans="1:14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10">
        <v>98150</v>
      </c>
      <c r="K620" s="2">
        <v>0</v>
      </c>
      <c r="L620" t="s">
        <v>52</v>
      </c>
      <c r="M620" t="s">
        <v>66</v>
      </c>
      <c r="N620" s="1" t="s">
        <v>21</v>
      </c>
    </row>
    <row r="621" spans="1:14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10">
        <v>171426</v>
      </c>
      <c r="K621" s="2">
        <v>0.15</v>
      </c>
      <c r="L621" t="s">
        <v>33</v>
      </c>
      <c r="M621" t="s">
        <v>60</v>
      </c>
      <c r="N621" s="1">
        <v>43000</v>
      </c>
    </row>
    <row r="622" spans="1:14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10">
        <v>48266</v>
      </c>
      <c r="K622" s="2">
        <v>0</v>
      </c>
      <c r="L622" t="s">
        <v>19</v>
      </c>
      <c r="M622" t="s">
        <v>20</v>
      </c>
      <c r="N622" s="1" t="s">
        <v>21</v>
      </c>
    </row>
    <row r="623" spans="1:14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10">
        <v>223404</v>
      </c>
      <c r="K623" s="2">
        <v>0.32</v>
      </c>
      <c r="L623" t="s">
        <v>19</v>
      </c>
      <c r="M623" t="s">
        <v>29</v>
      </c>
      <c r="N623" s="1" t="s">
        <v>21</v>
      </c>
    </row>
    <row r="624" spans="1:14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10">
        <v>74854</v>
      </c>
      <c r="K624" s="2">
        <v>0</v>
      </c>
      <c r="L624" t="s">
        <v>19</v>
      </c>
      <c r="M624" t="s">
        <v>63</v>
      </c>
      <c r="N624" s="1" t="s">
        <v>21</v>
      </c>
    </row>
    <row r="625" spans="1:14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10">
        <v>217783</v>
      </c>
      <c r="K625" s="2">
        <v>0.36</v>
      </c>
      <c r="L625" t="s">
        <v>19</v>
      </c>
      <c r="M625" t="s">
        <v>63</v>
      </c>
      <c r="N625" s="1" t="s">
        <v>21</v>
      </c>
    </row>
    <row r="626" spans="1:14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10">
        <v>44735</v>
      </c>
      <c r="K626" s="2">
        <v>0</v>
      </c>
      <c r="L626" t="s">
        <v>52</v>
      </c>
      <c r="M626" t="s">
        <v>81</v>
      </c>
      <c r="N626" s="1" t="s">
        <v>21</v>
      </c>
    </row>
    <row r="627" spans="1:14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10">
        <v>50685</v>
      </c>
      <c r="K627" s="2">
        <v>0</v>
      </c>
      <c r="L627" t="s">
        <v>19</v>
      </c>
      <c r="M627" t="s">
        <v>29</v>
      </c>
      <c r="N627" s="1" t="s">
        <v>21</v>
      </c>
    </row>
    <row r="628" spans="1:14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10">
        <v>58993</v>
      </c>
      <c r="K628" s="2">
        <v>0</v>
      </c>
      <c r="L628" t="s">
        <v>19</v>
      </c>
      <c r="M628" t="s">
        <v>25</v>
      </c>
      <c r="N628" s="1" t="s">
        <v>21</v>
      </c>
    </row>
    <row r="629" spans="1:14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10">
        <v>115765</v>
      </c>
      <c r="K629" s="2">
        <v>0</v>
      </c>
      <c r="L629" t="s">
        <v>19</v>
      </c>
      <c r="M629" t="s">
        <v>45</v>
      </c>
      <c r="N629" s="1">
        <v>44229</v>
      </c>
    </row>
    <row r="630" spans="1:14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10">
        <v>193044</v>
      </c>
      <c r="K630" s="2">
        <v>0.15</v>
      </c>
      <c r="L630" t="s">
        <v>19</v>
      </c>
      <c r="M630" t="s">
        <v>45</v>
      </c>
      <c r="N630" s="1" t="s">
        <v>21</v>
      </c>
    </row>
    <row r="631" spans="1:14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10">
        <v>56686</v>
      </c>
      <c r="K631" s="2">
        <v>0</v>
      </c>
      <c r="L631" t="s">
        <v>19</v>
      </c>
      <c r="M631" t="s">
        <v>63</v>
      </c>
      <c r="N631" s="1">
        <v>42164</v>
      </c>
    </row>
    <row r="632" spans="1:14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10">
        <v>131652</v>
      </c>
      <c r="K632" s="2">
        <v>0.11</v>
      </c>
      <c r="L632" t="s">
        <v>19</v>
      </c>
      <c r="M632" t="s">
        <v>63</v>
      </c>
      <c r="N632" s="1" t="s">
        <v>21</v>
      </c>
    </row>
    <row r="633" spans="1:14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10">
        <v>150577</v>
      </c>
      <c r="K633" s="2">
        <v>0.25</v>
      </c>
      <c r="L633" t="s">
        <v>19</v>
      </c>
      <c r="M633" t="s">
        <v>45</v>
      </c>
      <c r="N633" s="1" t="s">
        <v>21</v>
      </c>
    </row>
    <row r="634" spans="1:14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10">
        <v>87359</v>
      </c>
      <c r="K634" s="2">
        <v>0.11</v>
      </c>
      <c r="L634" t="s">
        <v>52</v>
      </c>
      <c r="M634" t="s">
        <v>66</v>
      </c>
      <c r="N634" s="1" t="s">
        <v>21</v>
      </c>
    </row>
    <row r="635" spans="1:14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10">
        <v>51877</v>
      </c>
      <c r="K635" s="2">
        <v>0</v>
      </c>
      <c r="L635" t="s">
        <v>33</v>
      </c>
      <c r="M635" t="s">
        <v>60</v>
      </c>
      <c r="N635" s="1" t="s">
        <v>21</v>
      </c>
    </row>
    <row r="636" spans="1:14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10">
        <v>86417</v>
      </c>
      <c r="K636" s="2">
        <v>0</v>
      </c>
      <c r="L636" t="s">
        <v>19</v>
      </c>
      <c r="M636" t="s">
        <v>20</v>
      </c>
      <c r="N636" s="1" t="s">
        <v>21</v>
      </c>
    </row>
    <row r="637" spans="1:14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10">
        <v>96548</v>
      </c>
      <c r="K637" s="2">
        <v>0</v>
      </c>
      <c r="L637" t="s">
        <v>19</v>
      </c>
      <c r="M637" t="s">
        <v>25</v>
      </c>
      <c r="N637" s="1" t="s">
        <v>21</v>
      </c>
    </row>
    <row r="638" spans="1:14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10">
        <v>92940</v>
      </c>
      <c r="K638" s="2">
        <v>0</v>
      </c>
      <c r="L638" t="s">
        <v>33</v>
      </c>
      <c r="M638" t="s">
        <v>34</v>
      </c>
      <c r="N638" s="1" t="s">
        <v>21</v>
      </c>
    </row>
    <row r="639" spans="1:14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10">
        <v>61410</v>
      </c>
      <c r="K639" s="2">
        <v>0</v>
      </c>
      <c r="L639" t="s">
        <v>19</v>
      </c>
      <c r="M639" t="s">
        <v>39</v>
      </c>
      <c r="N639" s="1" t="s">
        <v>21</v>
      </c>
    </row>
    <row r="640" spans="1:14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10">
        <v>110302</v>
      </c>
      <c r="K640" s="2">
        <v>0.06</v>
      </c>
      <c r="L640" t="s">
        <v>19</v>
      </c>
      <c r="M640" t="s">
        <v>45</v>
      </c>
      <c r="N640" s="1" t="s">
        <v>21</v>
      </c>
    </row>
    <row r="641" spans="1:14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10">
        <v>187205</v>
      </c>
      <c r="K641" s="2">
        <v>0.24</v>
      </c>
      <c r="L641" t="s">
        <v>19</v>
      </c>
      <c r="M641" t="s">
        <v>29</v>
      </c>
      <c r="N641" s="1">
        <v>44732</v>
      </c>
    </row>
    <row r="642" spans="1:14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10">
        <v>81687</v>
      </c>
      <c r="K642" s="2">
        <v>0</v>
      </c>
      <c r="L642" t="s">
        <v>19</v>
      </c>
      <c r="M642" t="s">
        <v>39</v>
      </c>
      <c r="N642" s="1" t="s">
        <v>21</v>
      </c>
    </row>
    <row r="643" spans="1:14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10">
        <v>241083</v>
      </c>
      <c r="K643" s="2">
        <v>0.39</v>
      </c>
      <c r="L643" t="s">
        <v>19</v>
      </c>
      <c r="M643" t="s">
        <v>29</v>
      </c>
      <c r="N643" s="1" t="s">
        <v>21</v>
      </c>
    </row>
    <row r="644" spans="1:14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10">
        <v>223805</v>
      </c>
      <c r="K644" s="2">
        <v>0.36</v>
      </c>
      <c r="L644" t="s">
        <v>19</v>
      </c>
      <c r="M644" t="s">
        <v>20</v>
      </c>
      <c r="N644" s="1" t="s">
        <v>21</v>
      </c>
    </row>
    <row r="645" spans="1:14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10">
        <v>161759</v>
      </c>
      <c r="K645" s="2">
        <v>0.16</v>
      </c>
      <c r="L645" t="s">
        <v>19</v>
      </c>
      <c r="M645" t="s">
        <v>45</v>
      </c>
      <c r="N645" s="1" t="s">
        <v>21</v>
      </c>
    </row>
    <row r="646" spans="1:14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10">
        <v>95899</v>
      </c>
      <c r="K646" s="2">
        <v>0.1</v>
      </c>
      <c r="L646" t="s">
        <v>19</v>
      </c>
      <c r="M646" t="s">
        <v>29</v>
      </c>
      <c r="N646" s="1">
        <v>44263</v>
      </c>
    </row>
    <row r="647" spans="1:14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10">
        <v>80700</v>
      </c>
      <c r="K647" s="2">
        <v>0</v>
      </c>
      <c r="L647" t="s">
        <v>19</v>
      </c>
      <c r="M647" t="s">
        <v>29</v>
      </c>
      <c r="N647" s="1" t="s">
        <v>21</v>
      </c>
    </row>
    <row r="648" spans="1:14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10">
        <v>128136</v>
      </c>
      <c r="K648" s="2">
        <v>0.05</v>
      </c>
      <c r="L648" t="s">
        <v>33</v>
      </c>
      <c r="M648" t="s">
        <v>60</v>
      </c>
      <c r="N648" s="1" t="s">
        <v>21</v>
      </c>
    </row>
    <row r="649" spans="1:14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10">
        <v>58745</v>
      </c>
      <c r="K649" s="2">
        <v>0</v>
      </c>
      <c r="L649" t="s">
        <v>19</v>
      </c>
      <c r="M649" t="s">
        <v>25</v>
      </c>
      <c r="N649" s="1" t="s">
        <v>21</v>
      </c>
    </row>
    <row r="650" spans="1:14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10">
        <v>76202</v>
      </c>
      <c r="K650" s="2">
        <v>0</v>
      </c>
      <c r="L650" t="s">
        <v>19</v>
      </c>
      <c r="M650" t="s">
        <v>25</v>
      </c>
      <c r="N650" s="1">
        <v>34686</v>
      </c>
    </row>
    <row r="651" spans="1:14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10">
        <v>195200</v>
      </c>
      <c r="K651" s="2">
        <v>0.36</v>
      </c>
      <c r="L651" t="s">
        <v>19</v>
      </c>
      <c r="M651" t="s">
        <v>25</v>
      </c>
      <c r="N651" s="1" t="s">
        <v>21</v>
      </c>
    </row>
    <row r="652" spans="1:14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10">
        <v>71454</v>
      </c>
      <c r="K652" s="2">
        <v>0</v>
      </c>
      <c r="L652" t="s">
        <v>33</v>
      </c>
      <c r="M652" t="s">
        <v>74</v>
      </c>
      <c r="N652" s="1" t="s">
        <v>21</v>
      </c>
    </row>
    <row r="653" spans="1:14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10">
        <v>94652</v>
      </c>
      <c r="K653" s="2">
        <v>0</v>
      </c>
      <c r="L653" t="s">
        <v>19</v>
      </c>
      <c r="M653" t="s">
        <v>63</v>
      </c>
      <c r="N653" s="1" t="s">
        <v>21</v>
      </c>
    </row>
    <row r="654" spans="1:14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10">
        <v>63411</v>
      </c>
      <c r="K654" s="2">
        <v>0</v>
      </c>
      <c r="L654" t="s">
        <v>19</v>
      </c>
      <c r="M654" t="s">
        <v>45</v>
      </c>
      <c r="N654" s="1" t="s">
        <v>21</v>
      </c>
    </row>
    <row r="655" spans="1:14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10">
        <v>67171</v>
      </c>
      <c r="K655" s="2">
        <v>0</v>
      </c>
      <c r="L655" t="s">
        <v>33</v>
      </c>
      <c r="M655" t="s">
        <v>80</v>
      </c>
      <c r="N655" s="1">
        <v>44317</v>
      </c>
    </row>
    <row r="656" spans="1:14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10">
        <v>152036</v>
      </c>
      <c r="K656" s="2">
        <v>0.15</v>
      </c>
      <c r="L656" t="s">
        <v>52</v>
      </c>
      <c r="M656" t="s">
        <v>66</v>
      </c>
      <c r="N656" s="1" t="s">
        <v>21</v>
      </c>
    </row>
    <row r="657" spans="1:14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10">
        <v>95562</v>
      </c>
      <c r="K657" s="2">
        <v>0</v>
      </c>
      <c r="L657" t="s">
        <v>19</v>
      </c>
      <c r="M657" t="s">
        <v>20</v>
      </c>
      <c r="N657" s="1" t="s">
        <v>21</v>
      </c>
    </row>
    <row r="658" spans="1:14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10">
        <v>96092</v>
      </c>
      <c r="K658" s="2">
        <v>0</v>
      </c>
      <c r="L658" t="s">
        <v>19</v>
      </c>
      <c r="M658" t="s">
        <v>25</v>
      </c>
      <c r="N658" s="1" t="s">
        <v>21</v>
      </c>
    </row>
    <row r="659" spans="1:14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10">
        <v>254289</v>
      </c>
      <c r="K659" s="2">
        <v>0.39</v>
      </c>
      <c r="L659" t="s">
        <v>19</v>
      </c>
      <c r="M659" t="s">
        <v>20</v>
      </c>
      <c r="N659" s="1" t="s">
        <v>21</v>
      </c>
    </row>
    <row r="660" spans="1:14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10">
        <v>69110</v>
      </c>
      <c r="K660" s="2">
        <v>0.05</v>
      </c>
      <c r="L660" t="s">
        <v>19</v>
      </c>
      <c r="M660" t="s">
        <v>20</v>
      </c>
      <c r="N660" s="1" t="s">
        <v>21</v>
      </c>
    </row>
    <row r="661" spans="1:14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10">
        <v>236314</v>
      </c>
      <c r="K661" s="2">
        <v>0.34</v>
      </c>
      <c r="L661" t="s">
        <v>19</v>
      </c>
      <c r="M661" t="s">
        <v>45</v>
      </c>
      <c r="N661" s="1" t="s">
        <v>21</v>
      </c>
    </row>
    <row r="662" spans="1:14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10">
        <v>45206</v>
      </c>
      <c r="K662" s="2">
        <v>0</v>
      </c>
      <c r="L662" t="s">
        <v>19</v>
      </c>
      <c r="M662" t="s">
        <v>29</v>
      </c>
      <c r="N662" s="1" t="s">
        <v>21</v>
      </c>
    </row>
    <row r="663" spans="1:14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10">
        <v>210708</v>
      </c>
      <c r="K663" s="2">
        <v>0.33</v>
      </c>
      <c r="L663" t="s">
        <v>19</v>
      </c>
      <c r="M663" t="s">
        <v>20</v>
      </c>
      <c r="N663" s="1" t="s">
        <v>21</v>
      </c>
    </row>
    <row r="664" spans="1:14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10">
        <v>87770</v>
      </c>
      <c r="K664" s="2">
        <v>0</v>
      </c>
      <c r="L664" t="s">
        <v>19</v>
      </c>
      <c r="M664" t="s">
        <v>25</v>
      </c>
      <c r="N664" s="1" t="s">
        <v>21</v>
      </c>
    </row>
    <row r="665" spans="1:14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10">
        <v>106858</v>
      </c>
      <c r="K665" s="2">
        <v>0.05</v>
      </c>
      <c r="L665" t="s">
        <v>19</v>
      </c>
      <c r="M665" t="s">
        <v>63</v>
      </c>
      <c r="N665" s="1" t="s">
        <v>21</v>
      </c>
    </row>
    <row r="666" spans="1:14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10">
        <v>155788</v>
      </c>
      <c r="K666" s="2">
        <v>0.17</v>
      </c>
      <c r="L666" t="s">
        <v>19</v>
      </c>
      <c r="M666" t="s">
        <v>63</v>
      </c>
      <c r="N666" s="1" t="s">
        <v>21</v>
      </c>
    </row>
    <row r="667" spans="1:14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10">
        <v>74891</v>
      </c>
      <c r="K667" s="2">
        <v>0</v>
      </c>
      <c r="L667" t="s">
        <v>52</v>
      </c>
      <c r="M667" t="s">
        <v>66</v>
      </c>
      <c r="N667" s="1" t="s">
        <v>21</v>
      </c>
    </row>
    <row r="668" spans="1:14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10">
        <v>95670</v>
      </c>
      <c r="K668" s="2">
        <v>0</v>
      </c>
      <c r="L668" t="s">
        <v>19</v>
      </c>
      <c r="M668" t="s">
        <v>39</v>
      </c>
      <c r="N668" s="1" t="s">
        <v>21</v>
      </c>
    </row>
    <row r="669" spans="1:14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10">
        <v>67837</v>
      </c>
      <c r="K669" s="2">
        <v>0</v>
      </c>
      <c r="L669" t="s">
        <v>19</v>
      </c>
      <c r="M669" t="s">
        <v>25</v>
      </c>
      <c r="N669" s="1" t="s">
        <v>21</v>
      </c>
    </row>
    <row r="670" spans="1:14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10">
        <v>72425</v>
      </c>
      <c r="K670" s="2">
        <v>0</v>
      </c>
      <c r="L670" t="s">
        <v>33</v>
      </c>
      <c r="M670" t="s">
        <v>60</v>
      </c>
      <c r="N670" s="1" t="s">
        <v>21</v>
      </c>
    </row>
    <row r="671" spans="1:14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10">
        <v>93103</v>
      </c>
      <c r="K671" s="2">
        <v>0</v>
      </c>
      <c r="L671" t="s">
        <v>19</v>
      </c>
      <c r="M671" t="s">
        <v>39</v>
      </c>
      <c r="N671" s="1" t="s">
        <v>21</v>
      </c>
    </row>
    <row r="672" spans="1:14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10">
        <v>76272</v>
      </c>
      <c r="K672" s="2">
        <v>0</v>
      </c>
      <c r="L672" t="s">
        <v>19</v>
      </c>
      <c r="M672" t="s">
        <v>45</v>
      </c>
      <c r="N672" s="1">
        <v>44491</v>
      </c>
    </row>
    <row r="673" spans="1:14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10">
        <v>55760</v>
      </c>
      <c r="K673" s="2">
        <v>0</v>
      </c>
      <c r="L673" t="s">
        <v>19</v>
      </c>
      <c r="M673" t="s">
        <v>25</v>
      </c>
      <c r="N673" s="1" t="s">
        <v>21</v>
      </c>
    </row>
    <row r="674" spans="1:14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10">
        <v>253294</v>
      </c>
      <c r="K674" s="2">
        <v>0.4</v>
      </c>
      <c r="L674" t="s">
        <v>19</v>
      </c>
      <c r="M674" t="s">
        <v>45</v>
      </c>
      <c r="N674" s="1" t="s">
        <v>21</v>
      </c>
    </row>
    <row r="675" spans="1:14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10">
        <v>58671</v>
      </c>
      <c r="K675" s="2">
        <v>0</v>
      </c>
      <c r="L675" t="s">
        <v>19</v>
      </c>
      <c r="M675" t="s">
        <v>29</v>
      </c>
      <c r="N675" s="1" t="s">
        <v>21</v>
      </c>
    </row>
    <row r="676" spans="1:14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10">
        <v>55457</v>
      </c>
      <c r="K676" s="2">
        <v>0</v>
      </c>
      <c r="L676" t="s">
        <v>19</v>
      </c>
      <c r="M676" t="s">
        <v>29</v>
      </c>
      <c r="N676" s="1" t="s">
        <v>21</v>
      </c>
    </row>
    <row r="677" spans="1:14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10">
        <v>72340</v>
      </c>
      <c r="K677" s="2">
        <v>0</v>
      </c>
      <c r="L677" t="s">
        <v>19</v>
      </c>
      <c r="M677" t="s">
        <v>39</v>
      </c>
      <c r="N677" s="1">
        <v>43558</v>
      </c>
    </row>
    <row r="678" spans="1:14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10">
        <v>122054</v>
      </c>
      <c r="K678" s="2">
        <v>0.06</v>
      </c>
      <c r="L678" t="s">
        <v>19</v>
      </c>
      <c r="M678" t="s">
        <v>39</v>
      </c>
      <c r="N678" s="1" t="s">
        <v>21</v>
      </c>
    </row>
    <row r="679" spans="1:14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10">
        <v>167100</v>
      </c>
      <c r="K679" s="2">
        <v>0.2</v>
      </c>
      <c r="L679" t="s">
        <v>33</v>
      </c>
      <c r="M679" t="s">
        <v>34</v>
      </c>
      <c r="N679" s="1" t="s">
        <v>21</v>
      </c>
    </row>
    <row r="680" spans="1:14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10">
        <v>78153</v>
      </c>
      <c r="K680" s="2">
        <v>0</v>
      </c>
      <c r="L680" t="s">
        <v>19</v>
      </c>
      <c r="M680" t="s">
        <v>45</v>
      </c>
      <c r="N680" s="1" t="s">
        <v>21</v>
      </c>
    </row>
    <row r="681" spans="1:14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10">
        <v>103524</v>
      </c>
      <c r="K681" s="2">
        <v>0.09</v>
      </c>
      <c r="L681" t="s">
        <v>19</v>
      </c>
      <c r="M681" t="s">
        <v>39</v>
      </c>
      <c r="N681" s="1" t="s">
        <v>21</v>
      </c>
    </row>
    <row r="682" spans="1:14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10">
        <v>119906</v>
      </c>
      <c r="K682" s="2">
        <v>0.05</v>
      </c>
      <c r="L682" t="s">
        <v>19</v>
      </c>
      <c r="M682" t="s">
        <v>29</v>
      </c>
      <c r="N682" s="1" t="s">
        <v>21</v>
      </c>
    </row>
    <row r="683" spans="1:14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10">
        <v>45061</v>
      </c>
      <c r="K683" s="2">
        <v>0</v>
      </c>
      <c r="L683" t="s">
        <v>19</v>
      </c>
      <c r="M683" t="s">
        <v>45</v>
      </c>
      <c r="N683" s="1" t="s">
        <v>21</v>
      </c>
    </row>
    <row r="684" spans="1:14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10">
        <v>91399</v>
      </c>
      <c r="K684" s="2">
        <v>0</v>
      </c>
      <c r="L684" t="s">
        <v>19</v>
      </c>
      <c r="M684" t="s">
        <v>63</v>
      </c>
      <c r="N684" s="1" t="s">
        <v>21</v>
      </c>
    </row>
    <row r="685" spans="1:14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10">
        <v>97336</v>
      </c>
      <c r="K685" s="2">
        <v>0</v>
      </c>
      <c r="L685" t="s">
        <v>19</v>
      </c>
      <c r="M685" t="s">
        <v>25</v>
      </c>
      <c r="N685" s="1" t="s">
        <v>21</v>
      </c>
    </row>
    <row r="686" spans="1:14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10">
        <v>124629</v>
      </c>
      <c r="K686" s="2">
        <v>0.1</v>
      </c>
      <c r="L686" t="s">
        <v>19</v>
      </c>
      <c r="M686" t="s">
        <v>29</v>
      </c>
      <c r="N686" s="1" t="s">
        <v>21</v>
      </c>
    </row>
    <row r="687" spans="1:14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10">
        <v>231850</v>
      </c>
      <c r="K687" s="2">
        <v>0.39</v>
      </c>
      <c r="L687" t="s">
        <v>19</v>
      </c>
      <c r="M687" t="s">
        <v>45</v>
      </c>
      <c r="N687" s="1" t="s">
        <v>21</v>
      </c>
    </row>
    <row r="688" spans="1:14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10">
        <v>128329</v>
      </c>
      <c r="K688" s="2">
        <v>0.08</v>
      </c>
      <c r="L688" t="s">
        <v>19</v>
      </c>
      <c r="M688" t="s">
        <v>39</v>
      </c>
      <c r="N688" s="1" t="s">
        <v>21</v>
      </c>
    </row>
    <row r="689" spans="1:14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10">
        <v>186033</v>
      </c>
      <c r="K689" s="2">
        <v>0.34</v>
      </c>
      <c r="L689" t="s">
        <v>52</v>
      </c>
      <c r="M689" t="s">
        <v>53</v>
      </c>
      <c r="N689" s="1" t="s">
        <v>21</v>
      </c>
    </row>
    <row r="690" spans="1:14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10">
        <v>121480</v>
      </c>
      <c r="K690" s="2">
        <v>0.14000000000000001</v>
      </c>
      <c r="L690" t="s">
        <v>19</v>
      </c>
      <c r="M690" t="s">
        <v>39</v>
      </c>
      <c r="N690" s="1" t="s">
        <v>21</v>
      </c>
    </row>
    <row r="691" spans="1:14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10">
        <v>153275</v>
      </c>
      <c r="K691" s="2">
        <v>0.24</v>
      </c>
      <c r="L691" t="s">
        <v>19</v>
      </c>
      <c r="M691" t="s">
        <v>29</v>
      </c>
      <c r="N691" s="1" t="s">
        <v>21</v>
      </c>
    </row>
    <row r="692" spans="1:14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10">
        <v>97830</v>
      </c>
      <c r="K692" s="2">
        <v>0</v>
      </c>
      <c r="L692" t="s">
        <v>19</v>
      </c>
      <c r="M692" t="s">
        <v>25</v>
      </c>
      <c r="N692" s="1" t="s">
        <v>21</v>
      </c>
    </row>
    <row r="693" spans="1:14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10">
        <v>239394</v>
      </c>
      <c r="K693" s="2">
        <v>0.32</v>
      </c>
      <c r="L693" t="s">
        <v>19</v>
      </c>
      <c r="M693" t="s">
        <v>25</v>
      </c>
      <c r="N693" s="1" t="s">
        <v>21</v>
      </c>
    </row>
    <row r="694" spans="1:14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10">
        <v>49738</v>
      </c>
      <c r="K694" s="2">
        <v>0</v>
      </c>
      <c r="L694" t="s">
        <v>33</v>
      </c>
      <c r="M694" t="s">
        <v>60</v>
      </c>
      <c r="N694" s="1" t="s">
        <v>21</v>
      </c>
    </row>
    <row r="695" spans="1:14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10">
        <v>45049</v>
      </c>
      <c r="K695" s="2">
        <v>0</v>
      </c>
      <c r="L695" t="s">
        <v>19</v>
      </c>
      <c r="M695" t="s">
        <v>63</v>
      </c>
      <c r="N695" s="1" t="s">
        <v>21</v>
      </c>
    </row>
    <row r="696" spans="1:14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10">
        <v>153628</v>
      </c>
      <c r="K696" s="2">
        <v>0.28999999999999998</v>
      </c>
      <c r="L696" t="s">
        <v>33</v>
      </c>
      <c r="M696" t="s">
        <v>80</v>
      </c>
      <c r="N696" s="1">
        <v>44177</v>
      </c>
    </row>
    <row r="697" spans="1:14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10">
        <v>142731</v>
      </c>
      <c r="K697" s="2">
        <v>0.11</v>
      </c>
      <c r="L697" t="s">
        <v>33</v>
      </c>
      <c r="M697" t="s">
        <v>74</v>
      </c>
      <c r="N697" s="1">
        <v>44715</v>
      </c>
    </row>
    <row r="698" spans="1:14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10">
        <v>137106</v>
      </c>
      <c r="K698" s="2">
        <v>0.12</v>
      </c>
      <c r="L698" t="s">
        <v>52</v>
      </c>
      <c r="M698" t="s">
        <v>53</v>
      </c>
      <c r="N698" s="1" t="s">
        <v>21</v>
      </c>
    </row>
    <row r="699" spans="1:14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10">
        <v>183239</v>
      </c>
      <c r="K699" s="2">
        <v>0.32</v>
      </c>
      <c r="L699" t="s">
        <v>19</v>
      </c>
      <c r="M699" t="s">
        <v>63</v>
      </c>
      <c r="N699" s="1" t="s">
        <v>21</v>
      </c>
    </row>
    <row r="700" spans="1:14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10">
        <v>45819</v>
      </c>
      <c r="K700" s="2">
        <v>0</v>
      </c>
      <c r="L700" t="s">
        <v>19</v>
      </c>
      <c r="M700" t="s">
        <v>45</v>
      </c>
      <c r="N700" s="1" t="s">
        <v>21</v>
      </c>
    </row>
    <row r="701" spans="1:14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10">
        <v>55518</v>
      </c>
      <c r="K701" s="2">
        <v>0</v>
      </c>
      <c r="L701" t="s">
        <v>19</v>
      </c>
      <c r="M701" t="s">
        <v>29</v>
      </c>
      <c r="N701" s="1" t="s">
        <v>21</v>
      </c>
    </row>
    <row r="702" spans="1:14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10">
        <v>108134</v>
      </c>
      <c r="K702" s="2">
        <v>0.1</v>
      </c>
      <c r="L702" t="s">
        <v>33</v>
      </c>
      <c r="M702" t="s">
        <v>74</v>
      </c>
      <c r="N702" s="1" t="s">
        <v>21</v>
      </c>
    </row>
    <row r="703" spans="1:14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10">
        <v>113950</v>
      </c>
      <c r="K703" s="2">
        <v>0.09</v>
      </c>
      <c r="L703" t="s">
        <v>19</v>
      </c>
      <c r="M703" t="s">
        <v>45</v>
      </c>
      <c r="N703" s="1" t="s">
        <v>21</v>
      </c>
    </row>
    <row r="704" spans="1:14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10">
        <v>182035</v>
      </c>
      <c r="K704" s="2">
        <v>0.3</v>
      </c>
      <c r="L704" t="s">
        <v>19</v>
      </c>
      <c r="M704" t="s">
        <v>20</v>
      </c>
      <c r="N704" s="1" t="s">
        <v>21</v>
      </c>
    </row>
    <row r="705" spans="1:14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10">
        <v>181356</v>
      </c>
      <c r="K705" s="2">
        <v>0.23</v>
      </c>
      <c r="L705" t="s">
        <v>33</v>
      </c>
      <c r="M705" t="s">
        <v>60</v>
      </c>
      <c r="N705" s="1" t="s">
        <v>21</v>
      </c>
    </row>
    <row r="706" spans="1:14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10">
        <v>66084</v>
      </c>
      <c r="K706" s="2">
        <v>0</v>
      </c>
      <c r="L706" t="s">
        <v>19</v>
      </c>
      <c r="M706" t="s">
        <v>63</v>
      </c>
      <c r="N706" s="1" t="s">
        <v>21</v>
      </c>
    </row>
    <row r="707" spans="1:14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10">
        <v>76912</v>
      </c>
      <c r="K707" s="2">
        <v>0</v>
      </c>
      <c r="L707" t="s">
        <v>52</v>
      </c>
      <c r="M707" t="s">
        <v>53</v>
      </c>
      <c r="N707" s="1" t="s">
        <v>21</v>
      </c>
    </row>
    <row r="708" spans="1:14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10">
        <v>67987</v>
      </c>
      <c r="K708" s="2">
        <v>0</v>
      </c>
      <c r="L708" t="s">
        <v>19</v>
      </c>
      <c r="M708" t="s">
        <v>45</v>
      </c>
      <c r="N708" s="1" t="s">
        <v>21</v>
      </c>
    </row>
    <row r="709" spans="1:14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10">
        <v>59833</v>
      </c>
      <c r="K709" s="2">
        <v>0</v>
      </c>
      <c r="L709" t="s">
        <v>19</v>
      </c>
      <c r="M709" t="s">
        <v>29</v>
      </c>
      <c r="N709" s="1" t="s">
        <v>21</v>
      </c>
    </row>
    <row r="710" spans="1:14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10">
        <v>128468</v>
      </c>
      <c r="K710" s="2">
        <v>0.11</v>
      </c>
      <c r="L710" t="s">
        <v>19</v>
      </c>
      <c r="M710" t="s">
        <v>20</v>
      </c>
      <c r="N710" s="1" t="s">
        <v>21</v>
      </c>
    </row>
    <row r="711" spans="1:14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10">
        <v>102440</v>
      </c>
      <c r="K711" s="2">
        <v>0.06</v>
      </c>
      <c r="L711" t="s">
        <v>19</v>
      </c>
      <c r="M711" t="s">
        <v>20</v>
      </c>
      <c r="N711" s="1" t="s">
        <v>21</v>
      </c>
    </row>
    <row r="712" spans="1:14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10">
        <v>246619</v>
      </c>
      <c r="K712" s="2">
        <v>0.36</v>
      </c>
      <c r="L712" t="s">
        <v>19</v>
      </c>
      <c r="M712" t="s">
        <v>45</v>
      </c>
      <c r="N712" s="1" t="s">
        <v>21</v>
      </c>
    </row>
    <row r="713" spans="1:14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10">
        <v>101143</v>
      </c>
      <c r="K713" s="2">
        <v>0.06</v>
      </c>
      <c r="L713" t="s">
        <v>19</v>
      </c>
      <c r="M713" t="s">
        <v>45</v>
      </c>
      <c r="N713" s="1" t="s">
        <v>21</v>
      </c>
    </row>
    <row r="714" spans="1:14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10">
        <v>51404</v>
      </c>
      <c r="K714" s="2">
        <v>0</v>
      </c>
      <c r="L714" t="s">
        <v>52</v>
      </c>
      <c r="M714" t="s">
        <v>81</v>
      </c>
      <c r="N714" s="1">
        <v>40153</v>
      </c>
    </row>
    <row r="715" spans="1:14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10">
        <v>87292</v>
      </c>
      <c r="K715" s="2">
        <v>0</v>
      </c>
      <c r="L715" t="s">
        <v>19</v>
      </c>
      <c r="M715" t="s">
        <v>29</v>
      </c>
      <c r="N715" s="1" t="s">
        <v>21</v>
      </c>
    </row>
    <row r="716" spans="1:14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10">
        <v>182321</v>
      </c>
      <c r="K716" s="2">
        <v>0.28000000000000003</v>
      </c>
      <c r="L716" t="s">
        <v>33</v>
      </c>
      <c r="M716" t="s">
        <v>60</v>
      </c>
      <c r="N716" s="1" t="s">
        <v>21</v>
      </c>
    </row>
    <row r="717" spans="1:14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10">
        <v>53929</v>
      </c>
      <c r="K717" s="2">
        <v>0</v>
      </c>
      <c r="L717" t="s">
        <v>19</v>
      </c>
      <c r="M717" t="s">
        <v>45</v>
      </c>
      <c r="N717" s="1">
        <v>43091</v>
      </c>
    </row>
    <row r="718" spans="1:14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10">
        <v>191571</v>
      </c>
      <c r="K718" s="2">
        <v>0.32</v>
      </c>
      <c r="L718" t="s">
        <v>19</v>
      </c>
      <c r="M718" t="s">
        <v>25</v>
      </c>
      <c r="N718" s="1" t="s">
        <v>21</v>
      </c>
    </row>
    <row r="719" spans="1:14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10">
        <v>150555</v>
      </c>
      <c r="K719" s="2">
        <v>0.13</v>
      </c>
      <c r="L719" t="s">
        <v>19</v>
      </c>
      <c r="M719" t="s">
        <v>39</v>
      </c>
      <c r="N719" s="1" t="s">
        <v>21</v>
      </c>
    </row>
    <row r="720" spans="1:14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10">
        <v>122890</v>
      </c>
      <c r="K720" s="2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10">
        <v>216999</v>
      </c>
      <c r="K721" s="2">
        <v>0.37</v>
      </c>
      <c r="L721" t="s">
        <v>19</v>
      </c>
      <c r="M721" t="s">
        <v>45</v>
      </c>
      <c r="N721" s="1" t="s">
        <v>21</v>
      </c>
    </row>
    <row r="722" spans="1:14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10">
        <v>110565</v>
      </c>
      <c r="K722" s="2">
        <v>0.09</v>
      </c>
      <c r="L722" t="s">
        <v>33</v>
      </c>
      <c r="M722" t="s">
        <v>60</v>
      </c>
      <c r="N722" s="1" t="s">
        <v>21</v>
      </c>
    </row>
    <row r="723" spans="1:14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10">
        <v>48762</v>
      </c>
      <c r="K723" s="2">
        <v>0</v>
      </c>
      <c r="L723" t="s">
        <v>19</v>
      </c>
      <c r="M723" t="s">
        <v>63</v>
      </c>
      <c r="N723" s="1" t="s">
        <v>21</v>
      </c>
    </row>
    <row r="724" spans="1:14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10">
        <v>87036</v>
      </c>
      <c r="K724" s="2">
        <v>0</v>
      </c>
      <c r="L724" t="s">
        <v>33</v>
      </c>
      <c r="M724" t="s">
        <v>80</v>
      </c>
      <c r="N724" s="1" t="s">
        <v>21</v>
      </c>
    </row>
    <row r="725" spans="1:14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10">
        <v>177443</v>
      </c>
      <c r="K725" s="2">
        <v>0.16</v>
      </c>
      <c r="L725" t="s">
        <v>19</v>
      </c>
      <c r="M725" t="s">
        <v>63</v>
      </c>
      <c r="N725" s="1" t="s">
        <v>21</v>
      </c>
    </row>
    <row r="726" spans="1:14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10">
        <v>75862</v>
      </c>
      <c r="K726" s="2">
        <v>0</v>
      </c>
      <c r="L726" t="s">
        <v>19</v>
      </c>
      <c r="M726" t="s">
        <v>25</v>
      </c>
      <c r="N726" s="1" t="s">
        <v>21</v>
      </c>
    </row>
    <row r="727" spans="1:14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10">
        <v>90870</v>
      </c>
      <c r="K727" s="2">
        <v>0</v>
      </c>
      <c r="L727" t="s">
        <v>19</v>
      </c>
      <c r="M727" t="s">
        <v>20</v>
      </c>
      <c r="N727" s="1" t="s">
        <v>21</v>
      </c>
    </row>
    <row r="728" spans="1:14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10">
        <v>99202</v>
      </c>
      <c r="K728" s="2">
        <v>0.11</v>
      </c>
      <c r="L728" t="s">
        <v>19</v>
      </c>
      <c r="M728" t="s">
        <v>39</v>
      </c>
      <c r="N728" s="1" t="s">
        <v>21</v>
      </c>
    </row>
    <row r="729" spans="1:14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10">
        <v>92293</v>
      </c>
      <c r="K729" s="2">
        <v>0</v>
      </c>
      <c r="L729" t="s">
        <v>33</v>
      </c>
      <c r="M729" t="s">
        <v>34</v>
      </c>
      <c r="N729" s="1" t="s">
        <v>21</v>
      </c>
    </row>
    <row r="730" spans="1:14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10">
        <v>63196</v>
      </c>
      <c r="K730" s="2">
        <v>0</v>
      </c>
      <c r="L730" t="s">
        <v>19</v>
      </c>
      <c r="M730" t="s">
        <v>20</v>
      </c>
      <c r="N730" s="1">
        <v>41938</v>
      </c>
    </row>
    <row r="731" spans="1:14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10">
        <v>65340</v>
      </c>
      <c r="K731" s="2">
        <v>0</v>
      </c>
      <c r="L731" t="s">
        <v>33</v>
      </c>
      <c r="M731" t="s">
        <v>74</v>
      </c>
      <c r="N731" s="1">
        <v>43229</v>
      </c>
    </row>
    <row r="732" spans="1:14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10">
        <v>202680</v>
      </c>
      <c r="K732" s="2">
        <v>0.32</v>
      </c>
      <c r="L732" t="s">
        <v>19</v>
      </c>
      <c r="M732" t="s">
        <v>39</v>
      </c>
      <c r="N732" s="1">
        <v>44790</v>
      </c>
    </row>
    <row r="733" spans="1:14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10">
        <v>77461</v>
      </c>
      <c r="K733" s="2">
        <v>0.09</v>
      </c>
      <c r="L733" t="s">
        <v>52</v>
      </c>
      <c r="M733" t="s">
        <v>53</v>
      </c>
      <c r="N733" s="1" t="s">
        <v>21</v>
      </c>
    </row>
    <row r="734" spans="1:14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10">
        <v>109680</v>
      </c>
      <c r="K734" s="2">
        <v>0</v>
      </c>
      <c r="L734" t="s">
        <v>33</v>
      </c>
      <c r="M734" t="s">
        <v>34</v>
      </c>
      <c r="N734" s="1" t="s">
        <v>21</v>
      </c>
    </row>
    <row r="735" spans="1:14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10">
        <v>159567</v>
      </c>
      <c r="K735" s="2">
        <v>0.28000000000000003</v>
      </c>
      <c r="L735" t="s">
        <v>19</v>
      </c>
      <c r="M735" t="s">
        <v>39</v>
      </c>
      <c r="N735" s="1" t="s">
        <v>21</v>
      </c>
    </row>
    <row r="736" spans="1:14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10">
        <v>94407</v>
      </c>
      <c r="K736" s="2">
        <v>0</v>
      </c>
      <c r="L736" t="s">
        <v>52</v>
      </c>
      <c r="M736" t="s">
        <v>53</v>
      </c>
      <c r="N736" s="1" t="s">
        <v>21</v>
      </c>
    </row>
    <row r="737" spans="1:14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10">
        <v>234594</v>
      </c>
      <c r="K737" s="2">
        <v>0.33</v>
      </c>
      <c r="L737" t="s">
        <v>19</v>
      </c>
      <c r="M737" t="s">
        <v>63</v>
      </c>
      <c r="N737" s="1" t="s">
        <v>21</v>
      </c>
    </row>
    <row r="738" spans="1:14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10">
        <v>43080</v>
      </c>
      <c r="K738" s="2">
        <v>0</v>
      </c>
      <c r="L738" t="s">
        <v>19</v>
      </c>
      <c r="M738" t="s">
        <v>25</v>
      </c>
      <c r="N738" s="1" t="s">
        <v>21</v>
      </c>
    </row>
    <row r="739" spans="1:14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10">
        <v>129541</v>
      </c>
      <c r="K739" s="2">
        <v>0.08</v>
      </c>
      <c r="L739" t="s">
        <v>19</v>
      </c>
      <c r="M739" t="s">
        <v>39</v>
      </c>
      <c r="N739" s="1">
        <v>44340</v>
      </c>
    </row>
    <row r="740" spans="1:14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10">
        <v>165756</v>
      </c>
      <c r="K740" s="2">
        <v>0.28000000000000003</v>
      </c>
      <c r="L740" t="s">
        <v>19</v>
      </c>
      <c r="M740" t="s">
        <v>29</v>
      </c>
      <c r="N740" s="1">
        <v>43991</v>
      </c>
    </row>
    <row r="741" spans="1:14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10">
        <v>142878</v>
      </c>
      <c r="K741" s="2">
        <v>0.12</v>
      </c>
      <c r="L741" t="s">
        <v>19</v>
      </c>
      <c r="M741" t="s">
        <v>29</v>
      </c>
      <c r="N741" s="1" t="s">
        <v>21</v>
      </c>
    </row>
    <row r="742" spans="1:14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10">
        <v>187992</v>
      </c>
      <c r="K742" s="2">
        <v>0.28000000000000003</v>
      </c>
      <c r="L742" t="s">
        <v>19</v>
      </c>
      <c r="M742" t="s">
        <v>45</v>
      </c>
      <c r="N742" s="1" t="s">
        <v>21</v>
      </c>
    </row>
    <row r="743" spans="1:14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10">
        <v>249801</v>
      </c>
      <c r="K743" s="2">
        <v>0.39</v>
      </c>
      <c r="L743" t="s">
        <v>52</v>
      </c>
      <c r="M743" t="s">
        <v>53</v>
      </c>
      <c r="N743" s="1" t="s">
        <v>21</v>
      </c>
    </row>
    <row r="744" spans="1:14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10">
        <v>76505</v>
      </c>
      <c r="K744" s="2">
        <v>0</v>
      </c>
      <c r="L744" t="s">
        <v>19</v>
      </c>
      <c r="M744" t="s">
        <v>63</v>
      </c>
      <c r="N744" s="1">
        <v>39180</v>
      </c>
    </row>
    <row r="745" spans="1:14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10">
        <v>84297</v>
      </c>
      <c r="K745" s="2">
        <v>0</v>
      </c>
      <c r="L745" t="s">
        <v>52</v>
      </c>
      <c r="M745" t="s">
        <v>81</v>
      </c>
      <c r="N745" s="1" t="s">
        <v>21</v>
      </c>
    </row>
    <row r="746" spans="1:14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10">
        <v>75769</v>
      </c>
      <c r="K746" s="2">
        <v>0</v>
      </c>
      <c r="L746" t="s">
        <v>52</v>
      </c>
      <c r="M746" t="s">
        <v>81</v>
      </c>
      <c r="N746" s="1">
        <v>44029</v>
      </c>
    </row>
    <row r="747" spans="1:14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10">
        <v>235619</v>
      </c>
      <c r="K747" s="2">
        <v>0.3</v>
      </c>
      <c r="L747" t="s">
        <v>19</v>
      </c>
      <c r="M747" t="s">
        <v>63</v>
      </c>
      <c r="N747" s="1" t="s">
        <v>21</v>
      </c>
    </row>
    <row r="748" spans="1:14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10">
        <v>187187</v>
      </c>
      <c r="K748" s="2">
        <v>0.18</v>
      </c>
      <c r="L748" t="s">
        <v>52</v>
      </c>
      <c r="M748" t="s">
        <v>81</v>
      </c>
      <c r="N748" s="1" t="s">
        <v>21</v>
      </c>
    </row>
    <row r="749" spans="1:14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10">
        <v>68987</v>
      </c>
      <c r="K749" s="2">
        <v>0</v>
      </c>
      <c r="L749" t="s">
        <v>19</v>
      </c>
      <c r="M749" t="s">
        <v>20</v>
      </c>
      <c r="N749" s="1">
        <v>38829</v>
      </c>
    </row>
    <row r="750" spans="1:14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10">
        <v>155926</v>
      </c>
      <c r="K750" s="2">
        <v>0.24</v>
      </c>
      <c r="L750" t="s">
        <v>19</v>
      </c>
      <c r="M750" t="s">
        <v>29</v>
      </c>
      <c r="N750" s="1">
        <v>39598</v>
      </c>
    </row>
    <row r="751" spans="1:14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10">
        <v>93668</v>
      </c>
      <c r="K751" s="2">
        <v>0</v>
      </c>
      <c r="L751" t="s">
        <v>19</v>
      </c>
      <c r="M751" t="s">
        <v>20</v>
      </c>
      <c r="N751" s="1" t="s">
        <v>21</v>
      </c>
    </row>
    <row r="752" spans="1:14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10">
        <v>69647</v>
      </c>
      <c r="K752" s="2">
        <v>0</v>
      </c>
      <c r="L752" t="s">
        <v>19</v>
      </c>
      <c r="M752" t="s">
        <v>45</v>
      </c>
      <c r="N752" s="1">
        <v>44671</v>
      </c>
    </row>
    <row r="753" spans="1:14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10">
        <v>63318</v>
      </c>
      <c r="K753" s="2">
        <v>0</v>
      </c>
      <c r="L753" t="s">
        <v>19</v>
      </c>
      <c r="M753" t="s">
        <v>29</v>
      </c>
      <c r="N753" s="1" t="s">
        <v>21</v>
      </c>
    </row>
    <row r="754" spans="1:14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10">
        <v>77629</v>
      </c>
      <c r="K754" s="2">
        <v>0</v>
      </c>
      <c r="L754" t="s">
        <v>33</v>
      </c>
      <c r="M754" t="s">
        <v>60</v>
      </c>
      <c r="N754" s="1" t="s">
        <v>21</v>
      </c>
    </row>
    <row r="755" spans="1:14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10">
        <v>138808</v>
      </c>
      <c r="K755" s="2">
        <v>0.15</v>
      </c>
      <c r="L755" t="s">
        <v>33</v>
      </c>
      <c r="M755" t="s">
        <v>80</v>
      </c>
      <c r="N755" s="1" t="s">
        <v>21</v>
      </c>
    </row>
    <row r="756" spans="1:14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10">
        <v>88777</v>
      </c>
      <c r="K756" s="2">
        <v>0</v>
      </c>
      <c r="L756" t="s">
        <v>19</v>
      </c>
      <c r="M756" t="s">
        <v>20</v>
      </c>
      <c r="N756" s="1" t="s">
        <v>21</v>
      </c>
    </row>
    <row r="757" spans="1:14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10">
        <v>186378</v>
      </c>
      <c r="K757" s="2">
        <v>0.26</v>
      </c>
      <c r="L757" t="s">
        <v>33</v>
      </c>
      <c r="M757" t="s">
        <v>80</v>
      </c>
      <c r="N757" s="1" t="s">
        <v>21</v>
      </c>
    </row>
    <row r="758" spans="1:14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10">
        <v>60017</v>
      </c>
      <c r="K758" s="2">
        <v>0</v>
      </c>
      <c r="L758" t="s">
        <v>19</v>
      </c>
      <c r="M758" t="s">
        <v>20</v>
      </c>
      <c r="N758" s="1" t="s">
        <v>21</v>
      </c>
    </row>
    <row r="759" spans="1:14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10">
        <v>148991</v>
      </c>
      <c r="K759" s="2">
        <v>0.12</v>
      </c>
      <c r="L759" t="s">
        <v>52</v>
      </c>
      <c r="M759" t="s">
        <v>53</v>
      </c>
      <c r="N759" s="1" t="s">
        <v>21</v>
      </c>
    </row>
    <row r="760" spans="1:14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10">
        <v>97398</v>
      </c>
      <c r="K760" s="2">
        <v>0</v>
      </c>
      <c r="L760" t="s">
        <v>52</v>
      </c>
      <c r="M760" t="s">
        <v>81</v>
      </c>
      <c r="N760" s="1" t="s">
        <v>21</v>
      </c>
    </row>
    <row r="761" spans="1:14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10">
        <v>72805</v>
      </c>
      <c r="K761" s="2">
        <v>0</v>
      </c>
      <c r="L761" t="s">
        <v>33</v>
      </c>
      <c r="M761" t="s">
        <v>74</v>
      </c>
      <c r="N761" s="1" t="s">
        <v>21</v>
      </c>
    </row>
    <row r="762" spans="1:14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10">
        <v>72131</v>
      </c>
      <c r="K762" s="2">
        <v>0</v>
      </c>
      <c r="L762" t="s">
        <v>33</v>
      </c>
      <c r="M762" t="s">
        <v>74</v>
      </c>
      <c r="N762" s="1" t="s">
        <v>21</v>
      </c>
    </row>
    <row r="763" spans="1:14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10">
        <v>104668</v>
      </c>
      <c r="K763" s="2">
        <v>0.08</v>
      </c>
      <c r="L763" t="s">
        <v>19</v>
      </c>
      <c r="M763" t="s">
        <v>29</v>
      </c>
      <c r="N763" s="1" t="s">
        <v>21</v>
      </c>
    </row>
    <row r="764" spans="1:14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10">
        <v>89769</v>
      </c>
      <c r="K764" s="2">
        <v>0</v>
      </c>
      <c r="L764" t="s">
        <v>19</v>
      </c>
      <c r="M764" t="s">
        <v>63</v>
      </c>
      <c r="N764" s="1" t="s">
        <v>21</v>
      </c>
    </row>
    <row r="765" spans="1:14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10">
        <v>127616</v>
      </c>
      <c r="K765" s="2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10">
        <v>109883</v>
      </c>
      <c r="K766" s="2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10">
        <v>47974</v>
      </c>
      <c r="K767" s="2">
        <v>0</v>
      </c>
      <c r="L767" t="s">
        <v>33</v>
      </c>
      <c r="M767" t="s">
        <v>80</v>
      </c>
      <c r="N767" s="1" t="s">
        <v>21</v>
      </c>
    </row>
    <row r="768" spans="1:14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10">
        <v>120321</v>
      </c>
      <c r="K768" s="2">
        <v>0.12</v>
      </c>
      <c r="L768" t="s">
        <v>19</v>
      </c>
      <c r="M768" t="s">
        <v>25</v>
      </c>
      <c r="N768" s="1" t="s">
        <v>21</v>
      </c>
    </row>
    <row r="769" spans="1:14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10">
        <v>57446</v>
      </c>
      <c r="K769" s="2">
        <v>0</v>
      </c>
      <c r="L769" t="s">
        <v>19</v>
      </c>
      <c r="M769" t="s">
        <v>39</v>
      </c>
      <c r="N769" s="1" t="s">
        <v>21</v>
      </c>
    </row>
    <row r="770" spans="1:14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10">
        <v>174099</v>
      </c>
      <c r="K770" s="2">
        <v>0.26</v>
      </c>
      <c r="L770" t="s">
        <v>19</v>
      </c>
      <c r="M770" t="s">
        <v>25</v>
      </c>
      <c r="N770" s="1" t="s">
        <v>21</v>
      </c>
    </row>
    <row r="771" spans="1:14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10">
        <v>128703</v>
      </c>
      <c r="K771" s="2">
        <v>0.13</v>
      </c>
      <c r="L771" t="s">
        <v>19</v>
      </c>
      <c r="M771" t="s">
        <v>25</v>
      </c>
      <c r="N771" s="1" t="s">
        <v>21</v>
      </c>
    </row>
    <row r="772" spans="1:14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10">
        <v>65247</v>
      </c>
      <c r="K772" s="2">
        <v>0</v>
      </c>
      <c r="L772" t="s">
        <v>19</v>
      </c>
      <c r="M772" t="s">
        <v>39</v>
      </c>
      <c r="N772" s="1" t="s">
        <v>21</v>
      </c>
    </row>
    <row r="773" spans="1:14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10">
        <v>64247</v>
      </c>
      <c r="K773" s="2">
        <v>0</v>
      </c>
      <c r="L773" t="s">
        <v>52</v>
      </c>
      <c r="M773" t="s">
        <v>66</v>
      </c>
      <c r="N773" s="1" t="s">
        <v>21</v>
      </c>
    </row>
    <row r="774" spans="1:14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10">
        <v>118253</v>
      </c>
      <c r="K774" s="2">
        <v>0.08</v>
      </c>
      <c r="L774" t="s">
        <v>19</v>
      </c>
      <c r="M774" t="s">
        <v>25</v>
      </c>
      <c r="N774" s="1" t="s">
        <v>21</v>
      </c>
    </row>
    <row r="775" spans="1:14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10">
        <v>109422</v>
      </c>
      <c r="K775" s="2">
        <v>0</v>
      </c>
      <c r="L775" t="s">
        <v>33</v>
      </c>
      <c r="M775" t="s">
        <v>80</v>
      </c>
      <c r="N775" s="1" t="s">
        <v>21</v>
      </c>
    </row>
    <row r="776" spans="1:14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10">
        <v>126950</v>
      </c>
      <c r="K776" s="2">
        <v>0.1</v>
      </c>
      <c r="L776" t="s">
        <v>19</v>
      </c>
      <c r="M776" t="s">
        <v>20</v>
      </c>
      <c r="N776" s="1" t="s">
        <v>21</v>
      </c>
    </row>
    <row r="777" spans="1:14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10">
        <v>97500</v>
      </c>
      <c r="K777" s="2">
        <v>0</v>
      </c>
      <c r="L777" t="s">
        <v>19</v>
      </c>
      <c r="M777" t="s">
        <v>45</v>
      </c>
      <c r="N777" s="1" t="s">
        <v>21</v>
      </c>
    </row>
    <row r="778" spans="1:14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10">
        <v>41844</v>
      </c>
      <c r="K778" s="2">
        <v>0</v>
      </c>
      <c r="L778" t="s">
        <v>33</v>
      </c>
      <c r="M778" t="s">
        <v>80</v>
      </c>
      <c r="N778" s="1" t="s">
        <v>21</v>
      </c>
    </row>
    <row r="779" spans="1:14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10">
        <v>58875</v>
      </c>
      <c r="K779" s="2">
        <v>0</v>
      </c>
      <c r="L779" t="s">
        <v>33</v>
      </c>
      <c r="M779" t="s">
        <v>34</v>
      </c>
      <c r="N779" s="1" t="s">
        <v>21</v>
      </c>
    </row>
    <row r="780" spans="1:14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10">
        <v>64204</v>
      </c>
      <c r="K780" s="2">
        <v>0</v>
      </c>
      <c r="L780" t="s">
        <v>19</v>
      </c>
      <c r="M780" t="s">
        <v>29</v>
      </c>
      <c r="N780" s="1">
        <v>44306</v>
      </c>
    </row>
    <row r="781" spans="1:14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10">
        <v>67743</v>
      </c>
      <c r="K781" s="2">
        <v>0</v>
      </c>
      <c r="L781" t="s">
        <v>33</v>
      </c>
      <c r="M781" t="s">
        <v>60</v>
      </c>
      <c r="N781" s="1">
        <v>41998</v>
      </c>
    </row>
    <row r="782" spans="1:14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10">
        <v>71677</v>
      </c>
      <c r="K782" s="2">
        <v>0</v>
      </c>
      <c r="L782" t="s">
        <v>19</v>
      </c>
      <c r="M782" t="s">
        <v>29</v>
      </c>
      <c r="N782" s="1" t="s">
        <v>21</v>
      </c>
    </row>
    <row r="783" spans="1:14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10">
        <v>40063</v>
      </c>
      <c r="K783" s="2">
        <v>0</v>
      </c>
      <c r="L783" t="s">
        <v>19</v>
      </c>
      <c r="M783" t="s">
        <v>45</v>
      </c>
      <c r="N783" s="1" t="s">
        <v>21</v>
      </c>
    </row>
    <row r="784" spans="1:14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10">
        <v>40124</v>
      </c>
      <c r="K784" s="2">
        <v>0</v>
      </c>
      <c r="L784" t="s">
        <v>19</v>
      </c>
      <c r="M784" t="s">
        <v>25</v>
      </c>
      <c r="N784" s="1" t="s">
        <v>21</v>
      </c>
    </row>
    <row r="785" spans="1:14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10">
        <v>103183</v>
      </c>
      <c r="K785" s="2">
        <v>0</v>
      </c>
      <c r="L785" t="s">
        <v>19</v>
      </c>
      <c r="M785" t="s">
        <v>25</v>
      </c>
      <c r="N785" s="1">
        <v>44386</v>
      </c>
    </row>
    <row r="786" spans="1:14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10">
        <v>95239</v>
      </c>
      <c r="K786" s="2">
        <v>0</v>
      </c>
      <c r="L786" t="s">
        <v>19</v>
      </c>
      <c r="M786" t="s">
        <v>39</v>
      </c>
      <c r="N786" s="1" t="s">
        <v>21</v>
      </c>
    </row>
    <row r="787" spans="1:14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10">
        <v>75012</v>
      </c>
      <c r="K787" s="2">
        <v>0</v>
      </c>
      <c r="L787" t="s">
        <v>19</v>
      </c>
      <c r="M787" t="s">
        <v>20</v>
      </c>
      <c r="N787" s="1" t="s">
        <v>21</v>
      </c>
    </row>
    <row r="788" spans="1:14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10">
        <v>96366</v>
      </c>
      <c r="K788" s="2">
        <v>0</v>
      </c>
      <c r="L788" t="s">
        <v>33</v>
      </c>
      <c r="M788" t="s">
        <v>34</v>
      </c>
      <c r="N788" s="1" t="s">
        <v>21</v>
      </c>
    </row>
    <row r="789" spans="1:14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10">
        <v>40897</v>
      </c>
      <c r="K789" s="2">
        <v>0</v>
      </c>
      <c r="L789" t="s">
        <v>19</v>
      </c>
      <c r="M789" t="s">
        <v>63</v>
      </c>
      <c r="N789" s="1" t="s">
        <v>21</v>
      </c>
    </row>
    <row r="790" spans="1:14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10">
        <v>124928</v>
      </c>
      <c r="K790" s="2">
        <v>0.06</v>
      </c>
      <c r="L790" t="s">
        <v>33</v>
      </c>
      <c r="M790" t="s">
        <v>80</v>
      </c>
      <c r="N790" s="1" t="s">
        <v>21</v>
      </c>
    </row>
    <row r="791" spans="1:14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10">
        <v>108221</v>
      </c>
      <c r="K791" s="2">
        <v>0.05</v>
      </c>
      <c r="L791" t="s">
        <v>52</v>
      </c>
      <c r="M791" t="s">
        <v>81</v>
      </c>
      <c r="N791" s="1" t="s">
        <v>21</v>
      </c>
    </row>
    <row r="792" spans="1:14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10">
        <v>75579</v>
      </c>
      <c r="K792" s="2">
        <v>0</v>
      </c>
      <c r="L792" t="s">
        <v>19</v>
      </c>
      <c r="M792" t="s">
        <v>63</v>
      </c>
      <c r="N792" s="1" t="s">
        <v>21</v>
      </c>
    </row>
    <row r="793" spans="1:14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10">
        <v>129903</v>
      </c>
      <c r="K793" s="2">
        <v>0.13</v>
      </c>
      <c r="L793" t="s">
        <v>52</v>
      </c>
      <c r="M793" t="s">
        <v>53</v>
      </c>
      <c r="N793" s="1" t="s">
        <v>21</v>
      </c>
    </row>
    <row r="794" spans="1:14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10">
        <v>186870</v>
      </c>
      <c r="K794" s="2">
        <v>0.2</v>
      </c>
      <c r="L794" t="s">
        <v>33</v>
      </c>
      <c r="M794" t="s">
        <v>74</v>
      </c>
      <c r="N794" s="1" t="s">
        <v>21</v>
      </c>
    </row>
    <row r="795" spans="1:14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10">
        <v>57531</v>
      </c>
      <c r="K795" s="2">
        <v>0</v>
      </c>
      <c r="L795" t="s">
        <v>19</v>
      </c>
      <c r="M795" t="s">
        <v>20</v>
      </c>
      <c r="N795" s="1" t="s">
        <v>21</v>
      </c>
    </row>
    <row r="796" spans="1:14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10">
        <v>55894</v>
      </c>
      <c r="K796" s="2">
        <v>0</v>
      </c>
      <c r="L796" t="s">
        <v>19</v>
      </c>
      <c r="M796" t="s">
        <v>63</v>
      </c>
      <c r="N796" s="1" t="s">
        <v>21</v>
      </c>
    </row>
    <row r="797" spans="1:14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10">
        <v>72903</v>
      </c>
      <c r="K797" s="2">
        <v>0</v>
      </c>
      <c r="L797" t="s">
        <v>19</v>
      </c>
      <c r="M797" t="s">
        <v>39</v>
      </c>
      <c r="N797" s="1" t="s">
        <v>21</v>
      </c>
    </row>
    <row r="798" spans="1:14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10">
        <v>45369</v>
      </c>
      <c r="K798" s="2">
        <v>0</v>
      </c>
      <c r="L798" t="s">
        <v>33</v>
      </c>
      <c r="M798" t="s">
        <v>60</v>
      </c>
      <c r="N798" s="1" t="s">
        <v>21</v>
      </c>
    </row>
    <row r="799" spans="1:14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10">
        <v>106578</v>
      </c>
      <c r="K799" s="2">
        <v>0.09</v>
      </c>
      <c r="L799" t="s">
        <v>19</v>
      </c>
      <c r="M799" t="s">
        <v>45</v>
      </c>
      <c r="N799" s="1" t="s">
        <v>21</v>
      </c>
    </row>
    <row r="800" spans="1:14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10">
        <v>92994</v>
      </c>
      <c r="K800" s="2">
        <v>0</v>
      </c>
      <c r="L800" t="s">
        <v>19</v>
      </c>
      <c r="M800" t="s">
        <v>20</v>
      </c>
      <c r="N800" s="1" t="s">
        <v>21</v>
      </c>
    </row>
    <row r="801" spans="1:14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10">
        <v>83685</v>
      </c>
      <c r="K801" s="2">
        <v>0</v>
      </c>
      <c r="L801" t="s">
        <v>33</v>
      </c>
      <c r="M801" t="s">
        <v>60</v>
      </c>
      <c r="N801" s="1" t="s">
        <v>21</v>
      </c>
    </row>
    <row r="802" spans="1:14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10">
        <v>99335</v>
      </c>
      <c r="K802" s="2">
        <v>0</v>
      </c>
      <c r="L802" t="s">
        <v>19</v>
      </c>
      <c r="M802" t="s">
        <v>39</v>
      </c>
      <c r="N802" s="1" t="s">
        <v>21</v>
      </c>
    </row>
    <row r="803" spans="1:14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10">
        <v>131179</v>
      </c>
      <c r="K803" s="2">
        <v>0.15</v>
      </c>
      <c r="L803" t="s">
        <v>19</v>
      </c>
      <c r="M803" t="s">
        <v>29</v>
      </c>
      <c r="N803" s="1" t="s">
        <v>21</v>
      </c>
    </row>
    <row r="804" spans="1:14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10">
        <v>73899</v>
      </c>
      <c r="K804" s="2">
        <v>0.05</v>
      </c>
      <c r="L804" t="s">
        <v>33</v>
      </c>
      <c r="M804" t="s">
        <v>34</v>
      </c>
      <c r="N804" s="1" t="s">
        <v>21</v>
      </c>
    </row>
    <row r="805" spans="1:14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10">
        <v>252325</v>
      </c>
      <c r="K805" s="2">
        <v>0.4</v>
      </c>
      <c r="L805" t="s">
        <v>19</v>
      </c>
      <c r="M805" t="s">
        <v>29</v>
      </c>
      <c r="N805" s="1" t="s">
        <v>21</v>
      </c>
    </row>
    <row r="806" spans="1:14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10">
        <v>52697</v>
      </c>
      <c r="K806" s="2">
        <v>0</v>
      </c>
      <c r="L806" t="s">
        <v>19</v>
      </c>
      <c r="M806" t="s">
        <v>63</v>
      </c>
      <c r="N806" s="1" t="s">
        <v>21</v>
      </c>
    </row>
    <row r="807" spans="1:14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10">
        <v>123588</v>
      </c>
      <c r="K807" s="2">
        <v>0</v>
      </c>
      <c r="L807" t="s">
        <v>52</v>
      </c>
      <c r="M807" t="s">
        <v>53</v>
      </c>
      <c r="N807" s="1" t="s">
        <v>21</v>
      </c>
    </row>
    <row r="808" spans="1:14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10">
        <v>243568</v>
      </c>
      <c r="K808" s="2">
        <v>0.33</v>
      </c>
      <c r="L808" t="s">
        <v>19</v>
      </c>
      <c r="M808" t="s">
        <v>25</v>
      </c>
      <c r="N808" s="1" t="s">
        <v>21</v>
      </c>
    </row>
    <row r="809" spans="1:14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10">
        <v>199176</v>
      </c>
      <c r="K809" s="2">
        <v>0.24</v>
      </c>
      <c r="L809" t="s">
        <v>19</v>
      </c>
      <c r="M809" t="s">
        <v>39</v>
      </c>
      <c r="N809" s="1" t="s">
        <v>21</v>
      </c>
    </row>
    <row r="810" spans="1:14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10">
        <v>82806</v>
      </c>
      <c r="K810" s="2">
        <v>0</v>
      </c>
      <c r="L810" t="s">
        <v>19</v>
      </c>
      <c r="M810" t="s">
        <v>63</v>
      </c>
      <c r="N810" s="1" t="s">
        <v>21</v>
      </c>
    </row>
    <row r="811" spans="1:14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10">
        <v>164399</v>
      </c>
      <c r="K811" s="2">
        <v>0.25</v>
      </c>
      <c r="L811" t="s">
        <v>19</v>
      </c>
      <c r="M811" t="s">
        <v>63</v>
      </c>
      <c r="N811" s="1" t="s">
        <v>21</v>
      </c>
    </row>
    <row r="812" spans="1:14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10">
        <v>154956</v>
      </c>
      <c r="K812" s="2">
        <v>0.13</v>
      </c>
      <c r="L812" t="s">
        <v>19</v>
      </c>
      <c r="M812" t="s">
        <v>39</v>
      </c>
      <c r="N812" s="1" t="s">
        <v>21</v>
      </c>
    </row>
    <row r="813" spans="1:14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10">
        <v>143970</v>
      </c>
      <c r="K813" s="2">
        <v>0.12</v>
      </c>
      <c r="L813" t="s">
        <v>19</v>
      </c>
      <c r="M813" t="s">
        <v>63</v>
      </c>
      <c r="N813" s="1">
        <v>43078</v>
      </c>
    </row>
    <row r="814" spans="1:14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10">
        <v>163143</v>
      </c>
      <c r="K814" s="2">
        <v>0.28000000000000003</v>
      </c>
      <c r="L814" t="s">
        <v>52</v>
      </c>
      <c r="M814" t="s">
        <v>53</v>
      </c>
      <c r="N814" s="1" t="s">
        <v>21</v>
      </c>
    </row>
    <row r="815" spans="1:14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10">
        <v>89390</v>
      </c>
      <c r="K815" s="2">
        <v>0</v>
      </c>
      <c r="L815" t="s">
        <v>19</v>
      </c>
      <c r="M815" t="s">
        <v>63</v>
      </c>
      <c r="N815" s="1" t="s">
        <v>21</v>
      </c>
    </row>
    <row r="816" spans="1:14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10">
        <v>67468</v>
      </c>
      <c r="K816" s="2">
        <v>0</v>
      </c>
      <c r="L816" t="s">
        <v>19</v>
      </c>
      <c r="M816" t="s">
        <v>45</v>
      </c>
      <c r="N816" s="1" t="s">
        <v>21</v>
      </c>
    </row>
    <row r="817" spans="1:14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10">
        <v>100810</v>
      </c>
      <c r="K817" s="2">
        <v>0.12</v>
      </c>
      <c r="L817" t="s">
        <v>52</v>
      </c>
      <c r="M817" t="s">
        <v>66</v>
      </c>
      <c r="N817" s="1" t="s">
        <v>21</v>
      </c>
    </row>
    <row r="818" spans="1:14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10">
        <v>74779</v>
      </c>
      <c r="K818" s="2">
        <v>0</v>
      </c>
      <c r="L818" t="s">
        <v>19</v>
      </c>
      <c r="M818" t="s">
        <v>39</v>
      </c>
      <c r="N818" s="1" t="s">
        <v>21</v>
      </c>
    </row>
    <row r="819" spans="1:14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10">
        <v>63985</v>
      </c>
      <c r="K819" s="2">
        <v>0</v>
      </c>
      <c r="L819" t="s">
        <v>19</v>
      </c>
      <c r="M819" t="s">
        <v>45</v>
      </c>
      <c r="N819" s="1" t="s">
        <v>21</v>
      </c>
    </row>
    <row r="820" spans="1:14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10">
        <v>77903</v>
      </c>
      <c r="K820" s="2">
        <v>0</v>
      </c>
      <c r="L820" t="s">
        <v>19</v>
      </c>
      <c r="M820" t="s">
        <v>63</v>
      </c>
      <c r="N820" s="1" t="s">
        <v>21</v>
      </c>
    </row>
    <row r="821" spans="1:14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10">
        <v>164396</v>
      </c>
      <c r="K821" s="2">
        <v>0.28999999999999998</v>
      </c>
      <c r="L821" t="s">
        <v>19</v>
      </c>
      <c r="M821" t="s">
        <v>29</v>
      </c>
      <c r="N821" s="1" t="s">
        <v>21</v>
      </c>
    </row>
    <row r="822" spans="1:14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10">
        <v>71234</v>
      </c>
      <c r="K822" s="2">
        <v>0</v>
      </c>
      <c r="L822" t="s">
        <v>19</v>
      </c>
      <c r="M822" t="s">
        <v>63</v>
      </c>
      <c r="N822" s="1" t="s">
        <v>21</v>
      </c>
    </row>
    <row r="823" spans="1:14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10">
        <v>122487</v>
      </c>
      <c r="K823" s="2">
        <v>0.08</v>
      </c>
      <c r="L823" t="s">
        <v>33</v>
      </c>
      <c r="M823" t="s">
        <v>74</v>
      </c>
      <c r="N823" s="1" t="s">
        <v>21</v>
      </c>
    </row>
    <row r="824" spans="1:14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10">
        <v>101870</v>
      </c>
      <c r="K824" s="2">
        <v>0.1</v>
      </c>
      <c r="L824" t="s">
        <v>19</v>
      </c>
      <c r="M824" t="s">
        <v>39</v>
      </c>
      <c r="N824" s="1" t="s">
        <v>21</v>
      </c>
    </row>
    <row r="825" spans="1:14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10">
        <v>40316</v>
      </c>
      <c r="K825" s="2">
        <v>0</v>
      </c>
      <c r="L825" t="s">
        <v>52</v>
      </c>
      <c r="M825" t="s">
        <v>81</v>
      </c>
      <c r="N825" s="1" t="s">
        <v>21</v>
      </c>
    </row>
    <row r="826" spans="1:14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10">
        <v>115145</v>
      </c>
      <c r="K826" s="2">
        <v>0.05</v>
      </c>
      <c r="L826" t="s">
        <v>33</v>
      </c>
      <c r="M826" t="s">
        <v>80</v>
      </c>
      <c r="N826" s="1" t="s">
        <v>21</v>
      </c>
    </row>
    <row r="827" spans="1:14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10">
        <v>62335</v>
      </c>
      <c r="K827" s="2">
        <v>0</v>
      </c>
      <c r="L827" t="s">
        <v>52</v>
      </c>
      <c r="M827" t="s">
        <v>81</v>
      </c>
      <c r="N827" s="1" t="s">
        <v>21</v>
      </c>
    </row>
    <row r="828" spans="1:14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10">
        <v>41561</v>
      </c>
      <c r="K828" s="2">
        <v>0</v>
      </c>
      <c r="L828" t="s">
        <v>19</v>
      </c>
      <c r="M828" t="s">
        <v>25</v>
      </c>
      <c r="N828" s="1" t="s">
        <v>21</v>
      </c>
    </row>
    <row r="829" spans="1:14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10">
        <v>131183</v>
      </c>
      <c r="K829" s="2">
        <v>0.14000000000000001</v>
      </c>
      <c r="L829" t="s">
        <v>33</v>
      </c>
      <c r="M829" t="s">
        <v>74</v>
      </c>
      <c r="N829" s="1">
        <v>42445</v>
      </c>
    </row>
    <row r="830" spans="1:14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10">
        <v>92655</v>
      </c>
      <c r="K830" s="2">
        <v>0</v>
      </c>
      <c r="L830" t="s">
        <v>33</v>
      </c>
      <c r="M830" t="s">
        <v>34</v>
      </c>
      <c r="N830" s="1" t="s">
        <v>21</v>
      </c>
    </row>
    <row r="831" spans="1:14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10">
        <v>157057</v>
      </c>
      <c r="K831" s="2">
        <v>0.12</v>
      </c>
      <c r="L831" t="s">
        <v>19</v>
      </c>
      <c r="M831" t="s">
        <v>45</v>
      </c>
      <c r="N831" s="1" t="s">
        <v>21</v>
      </c>
    </row>
    <row r="832" spans="1:14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10">
        <v>64462</v>
      </c>
      <c r="K832" s="2">
        <v>0</v>
      </c>
      <c r="L832" t="s">
        <v>19</v>
      </c>
      <c r="M832" t="s">
        <v>20</v>
      </c>
      <c r="N832" s="1" t="s">
        <v>21</v>
      </c>
    </row>
    <row r="833" spans="1:14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10">
        <v>79352</v>
      </c>
      <c r="K833" s="2">
        <v>0</v>
      </c>
      <c r="L833" t="s">
        <v>19</v>
      </c>
      <c r="M833" t="s">
        <v>63</v>
      </c>
      <c r="N833" s="1" t="s">
        <v>21</v>
      </c>
    </row>
    <row r="834" spans="1:14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10">
        <v>157812</v>
      </c>
      <c r="K834" s="2">
        <v>0.11</v>
      </c>
      <c r="L834" t="s">
        <v>19</v>
      </c>
      <c r="M834" t="s">
        <v>45</v>
      </c>
      <c r="N834" s="1" t="s">
        <v>21</v>
      </c>
    </row>
    <row r="835" spans="1:14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10">
        <v>80745</v>
      </c>
      <c r="K835" s="2">
        <v>0</v>
      </c>
      <c r="L835" t="s">
        <v>19</v>
      </c>
      <c r="M835" t="s">
        <v>20</v>
      </c>
      <c r="N835" s="1" t="s">
        <v>21</v>
      </c>
    </row>
    <row r="836" spans="1:14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10">
        <v>75354</v>
      </c>
      <c r="K836" s="2">
        <v>0</v>
      </c>
      <c r="L836" t="s">
        <v>19</v>
      </c>
      <c r="M836" t="s">
        <v>25</v>
      </c>
      <c r="N836" s="1">
        <v>35413</v>
      </c>
    </row>
    <row r="837" spans="1:14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10">
        <v>78938</v>
      </c>
      <c r="K837" s="2">
        <v>0.14000000000000001</v>
      </c>
      <c r="L837" t="s">
        <v>19</v>
      </c>
      <c r="M837" t="s">
        <v>39</v>
      </c>
      <c r="N837" s="1" t="s">
        <v>21</v>
      </c>
    </row>
    <row r="838" spans="1:14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10">
        <v>96313</v>
      </c>
      <c r="K838" s="2">
        <v>0</v>
      </c>
      <c r="L838" t="s">
        <v>19</v>
      </c>
      <c r="M838" t="s">
        <v>25</v>
      </c>
      <c r="N838" s="1" t="s">
        <v>21</v>
      </c>
    </row>
    <row r="839" spans="1:14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10">
        <v>153767</v>
      </c>
      <c r="K839" s="2">
        <v>0.27</v>
      </c>
      <c r="L839" t="s">
        <v>19</v>
      </c>
      <c r="M839" t="s">
        <v>39</v>
      </c>
      <c r="N839" s="1" t="s">
        <v>21</v>
      </c>
    </row>
    <row r="840" spans="1:14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10">
        <v>103423</v>
      </c>
      <c r="K840" s="2">
        <v>0.06</v>
      </c>
      <c r="L840" t="s">
        <v>19</v>
      </c>
      <c r="M840" t="s">
        <v>29</v>
      </c>
      <c r="N840" s="1" t="s">
        <v>21</v>
      </c>
    </row>
    <row r="841" spans="1:14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10">
        <v>86464</v>
      </c>
      <c r="K841" s="2">
        <v>0</v>
      </c>
      <c r="L841" t="s">
        <v>33</v>
      </c>
      <c r="M841" t="s">
        <v>74</v>
      </c>
      <c r="N841" s="1" t="s">
        <v>21</v>
      </c>
    </row>
    <row r="842" spans="1:14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10">
        <v>80516</v>
      </c>
      <c r="K842" s="2">
        <v>0</v>
      </c>
      <c r="L842" t="s">
        <v>52</v>
      </c>
      <c r="M842" t="s">
        <v>53</v>
      </c>
      <c r="N842" s="1" t="s">
        <v>21</v>
      </c>
    </row>
    <row r="843" spans="1:14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10">
        <v>105390</v>
      </c>
      <c r="K843" s="2">
        <v>0.06</v>
      </c>
      <c r="L843" t="s">
        <v>19</v>
      </c>
      <c r="M843" t="s">
        <v>29</v>
      </c>
      <c r="N843" s="1" t="s">
        <v>21</v>
      </c>
    </row>
    <row r="844" spans="1:14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10">
        <v>83418</v>
      </c>
      <c r="K844" s="2">
        <v>0</v>
      </c>
      <c r="L844" t="s">
        <v>33</v>
      </c>
      <c r="M844" t="s">
        <v>74</v>
      </c>
      <c r="N844" s="1" t="s">
        <v>21</v>
      </c>
    </row>
    <row r="845" spans="1:14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10">
        <v>66660</v>
      </c>
      <c r="K845" s="2">
        <v>0</v>
      </c>
      <c r="L845" t="s">
        <v>19</v>
      </c>
      <c r="M845" t="s">
        <v>25</v>
      </c>
      <c r="N845" s="1" t="s">
        <v>21</v>
      </c>
    </row>
    <row r="846" spans="1:14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10">
        <v>101985</v>
      </c>
      <c r="K846" s="2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10">
        <v>199504</v>
      </c>
      <c r="K847" s="2">
        <v>0.3</v>
      </c>
      <c r="L847" t="s">
        <v>19</v>
      </c>
      <c r="M847" t="s">
        <v>25</v>
      </c>
      <c r="N847" s="1" t="s">
        <v>21</v>
      </c>
    </row>
    <row r="848" spans="1:14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10">
        <v>147966</v>
      </c>
      <c r="K848" s="2">
        <v>0.11</v>
      </c>
      <c r="L848" t="s">
        <v>52</v>
      </c>
      <c r="M848" t="s">
        <v>66</v>
      </c>
      <c r="N848" s="1">
        <v>43608</v>
      </c>
    </row>
    <row r="849" spans="1:14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10">
        <v>41728</v>
      </c>
      <c r="K849" s="2">
        <v>0</v>
      </c>
      <c r="L849" t="s">
        <v>33</v>
      </c>
      <c r="M849" t="s">
        <v>80</v>
      </c>
      <c r="N849" s="1" t="s">
        <v>21</v>
      </c>
    </row>
    <row r="850" spans="1:14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10">
        <v>94422</v>
      </c>
      <c r="K850" s="2">
        <v>0</v>
      </c>
      <c r="L850" t="s">
        <v>19</v>
      </c>
      <c r="M850" t="s">
        <v>39</v>
      </c>
      <c r="N850" s="1" t="s">
        <v>21</v>
      </c>
    </row>
    <row r="851" spans="1:14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10">
        <v>191026</v>
      </c>
      <c r="K851" s="2">
        <v>0.16</v>
      </c>
      <c r="L851" t="s">
        <v>19</v>
      </c>
      <c r="M851" t="s">
        <v>29</v>
      </c>
      <c r="N851" s="1" t="s">
        <v>21</v>
      </c>
    </row>
    <row r="852" spans="1:14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10">
        <v>186725</v>
      </c>
      <c r="K852" s="2">
        <v>0.32</v>
      </c>
      <c r="L852" t="s">
        <v>52</v>
      </c>
      <c r="M852" t="s">
        <v>81</v>
      </c>
      <c r="N852" s="1" t="s">
        <v>21</v>
      </c>
    </row>
    <row r="853" spans="1:14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10">
        <v>52800</v>
      </c>
      <c r="K853" s="2">
        <v>0</v>
      </c>
      <c r="L853" t="s">
        <v>19</v>
      </c>
      <c r="M853" t="s">
        <v>39</v>
      </c>
      <c r="N853" s="1" t="s">
        <v>21</v>
      </c>
    </row>
    <row r="854" spans="1:14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10">
        <v>113982</v>
      </c>
      <c r="K854" s="2">
        <v>0</v>
      </c>
      <c r="L854" t="s">
        <v>19</v>
      </c>
      <c r="M854" t="s">
        <v>63</v>
      </c>
      <c r="N854" s="1" t="s">
        <v>21</v>
      </c>
    </row>
    <row r="855" spans="1:14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10">
        <v>56239</v>
      </c>
      <c r="K855" s="2">
        <v>0</v>
      </c>
      <c r="L855" t="s">
        <v>33</v>
      </c>
      <c r="M855" t="s">
        <v>80</v>
      </c>
      <c r="N855" s="1" t="s">
        <v>21</v>
      </c>
    </row>
    <row r="856" spans="1:14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10">
        <v>44732</v>
      </c>
      <c r="K856" s="2">
        <v>0</v>
      </c>
      <c r="L856" t="s">
        <v>52</v>
      </c>
      <c r="M856" t="s">
        <v>66</v>
      </c>
      <c r="N856" s="1" t="s">
        <v>21</v>
      </c>
    </row>
    <row r="857" spans="1:14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10">
        <v>153961</v>
      </c>
      <c r="K857" s="2">
        <v>0.25</v>
      </c>
      <c r="L857" t="s">
        <v>33</v>
      </c>
      <c r="M857" t="s">
        <v>74</v>
      </c>
      <c r="N857" s="1" t="s">
        <v>21</v>
      </c>
    </row>
    <row r="858" spans="1:14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10">
        <v>68337</v>
      </c>
      <c r="K858" s="2">
        <v>0</v>
      </c>
      <c r="L858" t="s">
        <v>33</v>
      </c>
      <c r="M858" t="s">
        <v>80</v>
      </c>
      <c r="N858" s="1" t="s">
        <v>21</v>
      </c>
    </row>
    <row r="859" spans="1:14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10">
        <v>145093</v>
      </c>
      <c r="K859" s="2">
        <v>0.12</v>
      </c>
      <c r="L859" t="s">
        <v>19</v>
      </c>
      <c r="M859" t="s">
        <v>20</v>
      </c>
      <c r="N859" s="1" t="s">
        <v>21</v>
      </c>
    </row>
    <row r="860" spans="1:14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10">
        <v>74170</v>
      </c>
      <c r="K860" s="2">
        <v>0</v>
      </c>
      <c r="L860" t="s">
        <v>19</v>
      </c>
      <c r="M860" t="s">
        <v>25</v>
      </c>
      <c r="N860" s="1" t="s">
        <v>21</v>
      </c>
    </row>
    <row r="861" spans="1:14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10">
        <v>62605</v>
      </c>
      <c r="K861" s="2">
        <v>0</v>
      </c>
      <c r="L861" t="s">
        <v>19</v>
      </c>
      <c r="M861" t="s">
        <v>25</v>
      </c>
      <c r="N861" s="1" t="s">
        <v>21</v>
      </c>
    </row>
    <row r="862" spans="1:14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10">
        <v>107195</v>
      </c>
      <c r="K862" s="2">
        <v>0.09</v>
      </c>
      <c r="L862" t="s">
        <v>19</v>
      </c>
      <c r="M862" t="s">
        <v>25</v>
      </c>
      <c r="N862" s="1" t="s">
        <v>21</v>
      </c>
    </row>
    <row r="863" spans="1:14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10">
        <v>127422</v>
      </c>
      <c r="K863" s="2">
        <v>0.15</v>
      </c>
      <c r="L863" t="s">
        <v>19</v>
      </c>
      <c r="M863" t="s">
        <v>29</v>
      </c>
      <c r="N863" s="1" t="s">
        <v>21</v>
      </c>
    </row>
    <row r="864" spans="1:14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10">
        <v>161269</v>
      </c>
      <c r="K864" s="2">
        <v>0.27</v>
      </c>
      <c r="L864" t="s">
        <v>19</v>
      </c>
      <c r="M864" t="s">
        <v>45</v>
      </c>
      <c r="N864" s="1" t="s">
        <v>21</v>
      </c>
    </row>
    <row r="865" spans="1:14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10">
        <v>203445</v>
      </c>
      <c r="K865" s="2">
        <v>0.34</v>
      </c>
      <c r="L865" t="s">
        <v>52</v>
      </c>
      <c r="M865" t="s">
        <v>81</v>
      </c>
      <c r="N865" s="1" t="s">
        <v>21</v>
      </c>
    </row>
    <row r="866" spans="1:14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10">
        <v>131353</v>
      </c>
      <c r="K866" s="2">
        <v>0.11</v>
      </c>
      <c r="L866" t="s">
        <v>33</v>
      </c>
      <c r="M866" t="s">
        <v>74</v>
      </c>
      <c r="N866" s="1" t="s">
        <v>21</v>
      </c>
    </row>
    <row r="867" spans="1:14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10">
        <v>88182</v>
      </c>
      <c r="K867" s="2">
        <v>0</v>
      </c>
      <c r="L867" t="s">
        <v>33</v>
      </c>
      <c r="M867" t="s">
        <v>34</v>
      </c>
      <c r="N867" s="1" t="s">
        <v>21</v>
      </c>
    </row>
    <row r="868" spans="1:14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10">
        <v>75780</v>
      </c>
      <c r="K868" s="2">
        <v>0</v>
      </c>
      <c r="L868" t="s">
        <v>19</v>
      </c>
      <c r="M868" t="s">
        <v>63</v>
      </c>
      <c r="N868" s="1" t="s">
        <v>21</v>
      </c>
    </row>
    <row r="869" spans="1:14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10">
        <v>52621</v>
      </c>
      <c r="K869" s="2">
        <v>0</v>
      </c>
      <c r="L869" t="s">
        <v>33</v>
      </c>
      <c r="M869" t="s">
        <v>60</v>
      </c>
      <c r="N869" s="1" t="s">
        <v>21</v>
      </c>
    </row>
    <row r="870" spans="1:14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10">
        <v>106079</v>
      </c>
      <c r="K870" s="2">
        <v>0.14000000000000001</v>
      </c>
      <c r="L870" t="s">
        <v>19</v>
      </c>
      <c r="M870" t="s">
        <v>25</v>
      </c>
      <c r="N870" s="1">
        <v>44295</v>
      </c>
    </row>
    <row r="871" spans="1:14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10">
        <v>92058</v>
      </c>
      <c r="K871" s="2">
        <v>0</v>
      </c>
      <c r="L871" t="s">
        <v>19</v>
      </c>
      <c r="M871" t="s">
        <v>25</v>
      </c>
      <c r="N871" s="1" t="s">
        <v>21</v>
      </c>
    </row>
    <row r="872" spans="1:14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10">
        <v>67114</v>
      </c>
      <c r="K872" s="2">
        <v>0</v>
      </c>
      <c r="L872" t="s">
        <v>19</v>
      </c>
      <c r="M872" t="s">
        <v>39</v>
      </c>
      <c r="N872" s="1" t="s">
        <v>21</v>
      </c>
    </row>
    <row r="873" spans="1:14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10">
        <v>56565</v>
      </c>
      <c r="K873" s="2">
        <v>0</v>
      </c>
      <c r="L873" t="s">
        <v>52</v>
      </c>
      <c r="M873" t="s">
        <v>53</v>
      </c>
      <c r="N873" s="1" t="s">
        <v>21</v>
      </c>
    </row>
    <row r="874" spans="1:14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10">
        <v>64937</v>
      </c>
      <c r="K874" s="2">
        <v>0</v>
      </c>
      <c r="L874" t="s">
        <v>19</v>
      </c>
      <c r="M874" t="s">
        <v>39</v>
      </c>
      <c r="N874" s="1" t="s">
        <v>21</v>
      </c>
    </row>
    <row r="875" spans="1:14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10">
        <v>127626</v>
      </c>
      <c r="K875" s="2">
        <v>0.1</v>
      </c>
      <c r="L875" t="s">
        <v>19</v>
      </c>
      <c r="M875" t="s">
        <v>45</v>
      </c>
      <c r="N875" s="1" t="s">
        <v>21</v>
      </c>
    </row>
    <row r="876" spans="1:14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10">
        <v>88478</v>
      </c>
      <c r="K876" s="2">
        <v>0</v>
      </c>
      <c r="L876" t="s">
        <v>19</v>
      </c>
      <c r="M876" t="s">
        <v>25</v>
      </c>
      <c r="N876" s="1" t="s">
        <v>21</v>
      </c>
    </row>
    <row r="877" spans="1:14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10">
        <v>91679</v>
      </c>
      <c r="K877" s="2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10">
        <v>199848</v>
      </c>
      <c r="K878" s="2">
        <v>0.16</v>
      </c>
      <c r="L878" t="s">
        <v>33</v>
      </c>
      <c r="M878" t="s">
        <v>80</v>
      </c>
      <c r="N878" s="1" t="s">
        <v>21</v>
      </c>
    </row>
    <row r="879" spans="1:14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10">
        <v>61944</v>
      </c>
      <c r="K879" s="2">
        <v>0</v>
      </c>
      <c r="L879" t="s">
        <v>33</v>
      </c>
      <c r="M879" t="s">
        <v>74</v>
      </c>
      <c r="N879" s="1" t="s">
        <v>21</v>
      </c>
    </row>
    <row r="880" spans="1:14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10">
        <v>154624</v>
      </c>
      <c r="K880" s="2">
        <v>0.15</v>
      </c>
      <c r="L880" t="s">
        <v>19</v>
      </c>
      <c r="M880" t="s">
        <v>25</v>
      </c>
      <c r="N880" s="1" t="s">
        <v>21</v>
      </c>
    </row>
    <row r="881" spans="1:14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10">
        <v>79447</v>
      </c>
      <c r="K881" s="2">
        <v>0</v>
      </c>
      <c r="L881" t="s">
        <v>33</v>
      </c>
      <c r="M881" t="s">
        <v>74</v>
      </c>
      <c r="N881" s="1" t="s">
        <v>21</v>
      </c>
    </row>
    <row r="882" spans="1:14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10">
        <v>71111</v>
      </c>
      <c r="K882" s="2">
        <v>0</v>
      </c>
      <c r="L882" t="s">
        <v>52</v>
      </c>
      <c r="M882" t="s">
        <v>66</v>
      </c>
      <c r="N882" s="1" t="s">
        <v>21</v>
      </c>
    </row>
    <row r="883" spans="1:14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10">
        <v>159538</v>
      </c>
      <c r="K883" s="2">
        <v>0.11</v>
      </c>
      <c r="L883" t="s">
        <v>19</v>
      </c>
      <c r="M883" t="s">
        <v>45</v>
      </c>
      <c r="N883" s="1" t="s">
        <v>21</v>
      </c>
    </row>
    <row r="884" spans="1:14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10">
        <v>111404</v>
      </c>
      <c r="K884" s="2">
        <v>0</v>
      </c>
      <c r="L884" t="s">
        <v>52</v>
      </c>
      <c r="M884" t="s">
        <v>66</v>
      </c>
      <c r="N884" s="1" t="s">
        <v>21</v>
      </c>
    </row>
    <row r="885" spans="1:14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10">
        <v>172007</v>
      </c>
      <c r="K885" s="2">
        <v>0.26</v>
      </c>
      <c r="L885" t="s">
        <v>19</v>
      </c>
      <c r="M885" t="s">
        <v>45</v>
      </c>
      <c r="N885" s="1" t="s">
        <v>21</v>
      </c>
    </row>
    <row r="886" spans="1:14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10">
        <v>219474</v>
      </c>
      <c r="K886" s="2">
        <v>0.36</v>
      </c>
      <c r="L886" t="s">
        <v>52</v>
      </c>
      <c r="M886" t="s">
        <v>81</v>
      </c>
      <c r="N886" s="1" t="s">
        <v>21</v>
      </c>
    </row>
    <row r="887" spans="1:14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10">
        <v>174415</v>
      </c>
      <c r="K887" s="2">
        <v>0.23</v>
      </c>
      <c r="L887" t="s">
        <v>19</v>
      </c>
      <c r="M887" t="s">
        <v>45</v>
      </c>
      <c r="N887" s="1" t="s">
        <v>21</v>
      </c>
    </row>
    <row r="888" spans="1:14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10">
        <v>90333</v>
      </c>
      <c r="K888" s="2">
        <v>0</v>
      </c>
      <c r="L888" t="s">
        <v>52</v>
      </c>
      <c r="M888" t="s">
        <v>66</v>
      </c>
      <c r="N888" s="1" t="s">
        <v>21</v>
      </c>
    </row>
    <row r="889" spans="1:14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10">
        <v>67299</v>
      </c>
      <c r="K889" s="2">
        <v>0</v>
      </c>
      <c r="L889" t="s">
        <v>19</v>
      </c>
      <c r="M889" t="s">
        <v>39</v>
      </c>
      <c r="N889" s="1" t="s">
        <v>21</v>
      </c>
    </row>
    <row r="890" spans="1:14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10">
        <v>45286</v>
      </c>
      <c r="K890" s="2">
        <v>0</v>
      </c>
      <c r="L890" t="s">
        <v>19</v>
      </c>
      <c r="M890" t="s">
        <v>20</v>
      </c>
      <c r="N890" s="1" t="s">
        <v>21</v>
      </c>
    </row>
    <row r="891" spans="1:14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10">
        <v>194723</v>
      </c>
      <c r="K891" s="2">
        <v>0.25</v>
      </c>
      <c r="L891" t="s">
        <v>19</v>
      </c>
      <c r="M891" t="s">
        <v>39</v>
      </c>
      <c r="N891" s="1" t="s">
        <v>21</v>
      </c>
    </row>
    <row r="892" spans="1:14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10">
        <v>109850</v>
      </c>
      <c r="K892" s="2">
        <v>7.0000000000000007E-2</v>
      </c>
      <c r="L892" t="s">
        <v>33</v>
      </c>
      <c r="M892" t="s">
        <v>60</v>
      </c>
      <c r="N892" s="1">
        <v>43865</v>
      </c>
    </row>
    <row r="893" spans="1:14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10">
        <v>45295</v>
      </c>
      <c r="K893" s="2">
        <v>0</v>
      </c>
      <c r="L893" t="s">
        <v>52</v>
      </c>
      <c r="M893" t="s">
        <v>53</v>
      </c>
      <c r="N893" s="1" t="s">
        <v>21</v>
      </c>
    </row>
    <row r="894" spans="1:14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10">
        <v>61310</v>
      </c>
      <c r="K894" s="2">
        <v>0</v>
      </c>
      <c r="L894" t="s">
        <v>19</v>
      </c>
      <c r="M894" t="s">
        <v>39</v>
      </c>
      <c r="N894" s="1" t="s">
        <v>21</v>
      </c>
    </row>
    <row r="895" spans="1:14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10">
        <v>87851</v>
      </c>
      <c r="K895" s="2">
        <v>0</v>
      </c>
      <c r="L895" t="s">
        <v>33</v>
      </c>
      <c r="M895" t="s">
        <v>80</v>
      </c>
      <c r="N895" s="1" t="s">
        <v>21</v>
      </c>
    </row>
    <row r="896" spans="1:14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10">
        <v>47913</v>
      </c>
      <c r="K896" s="2">
        <v>0</v>
      </c>
      <c r="L896" t="s">
        <v>19</v>
      </c>
      <c r="M896" t="s">
        <v>63</v>
      </c>
      <c r="N896" s="1" t="s">
        <v>21</v>
      </c>
    </row>
    <row r="897" spans="1:14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10">
        <v>46727</v>
      </c>
      <c r="K897" s="2">
        <v>0</v>
      </c>
      <c r="L897" t="s">
        <v>19</v>
      </c>
      <c r="M897" t="s">
        <v>29</v>
      </c>
      <c r="N897" s="1">
        <v>43251</v>
      </c>
    </row>
    <row r="898" spans="1:14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10">
        <v>133400</v>
      </c>
      <c r="K898" s="2">
        <v>0.11</v>
      </c>
      <c r="L898" t="s">
        <v>19</v>
      </c>
      <c r="M898" t="s">
        <v>39</v>
      </c>
      <c r="N898" s="1" t="s">
        <v>21</v>
      </c>
    </row>
    <row r="899" spans="1:14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10">
        <v>90535</v>
      </c>
      <c r="K899" s="2">
        <v>0</v>
      </c>
      <c r="L899" t="s">
        <v>19</v>
      </c>
      <c r="M899" t="s">
        <v>45</v>
      </c>
      <c r="N899" s="1" t="s">
        <v>21</v>
      </c>
    </row>
    <row r="900" spans="1:14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10">
        <v>93343</v>
      </c>
      <c r="K900" s="2">
        <v>0</v>
      </c>
      <c r="L900" t="s">
        <v>33</v>
      </c>
      <c r="M900" t="s">
        <v>80</v>
      </c>
      <c r="N900" s="1" t="s">
        <v>21</v>
      </c>
    </row>
    <row r="901" spans="1:14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10">
        <v>63705</v>
      </c>
      <c r="K901" s="2">
        <v>0</v>
      </c>
      <c r="L901" t="s">
        <v>19</v>
      </c>
      <c r="M901" t="s">
        <v>45</v>
      </c>
      <c r="N901" s="1" t="s">
        <v>21</v>
      </c>
    </row>
    <row r="902" spans="1:14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10">
        <v>258081</v>
      </c>
      <c r="K902" s="2">
        <v>0.3</v>
      </c>
      <c r="L902" t="s">
        <v>19</v>
      </c>
      <c r="M902" t="s">
        <v>20</v>
      </c>
      <c r="N902" s="1" t="s">
        <v>21</v>
      </c>
    </row>
    <row r="903" spans="1:14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10">
        <v>54654</v>
      </c>
      <c r="K903" s="2">
        <v>0</v>
      </c>
      <c r="L903" t="s">
        <v>19</v>
      </c>
      <c r="M903" t="s">
        <v>39</v>
      </c>
      <c r="N903" s="1" t="s">
        <v>21</v>
      </c>
    </row>
    <row r="904" spans="1:14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10">
        <v>58006</v>
      </c>
      <c r="K904" s="2">
        <v>0</v>
      </c>
      <c r="L904" t="s">
        <v>19</v>
      </c>
      <c r="M904" t="s">
        <v>63</v>
      </c>
      <c r="N904" s="1" t="s">
        <v>21</v>
      </c>
    </row>
    <row r="905" spans="1:14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10">
        <v>150034</v>
      </c>
      <c r="K905" s="2">
        <v>0.12</v>
      </c>
      <c r="L905" t="s">
        <v>33</v>
      </c>
      <c r="M905" t="s">
        <v>60</v>
      </c>
      <c r="N905" s="1" t="s">
        <v>21</v>
      </c>
    </row>
    <row r="906" spans="1:14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10">
        <v>198562</v>
      </c>
      <c r="K906" s="2">
        <v>0.22</v>
      </c>
      <c r="L906" t="s">
        <v>19</v>
      </c>
      <c r="M906" t="s">
        <v>63</v>
      </c>
      <c r="N906" s="1" t="s">
        <v>21</v>
      </c>
    </row>
    <row r="907" spans="1:14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10">
        <v>62411</v>
      </c>
      <c r="K907" s="2">
        <v>0</v>
      </c>
      <c r="L907" t="s">
        <v>19</v>
      </c>
      <c r="M907" t="s">
        <v>45</v>
      </c>
      <c r="N907" s="1">
        <v>44422</v>
      </c>
    </row>
    <row r="908" spans="1:14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10">
        <v>111299</v>
      </c>
      <c r="K908" s="2">
        <v>0.12</v>
      </c>
      <c r="L908" t="s">
        <v>19</v>
      </c>
      <c r="M908" t="s">
        <v>45</v>
      </c>
      <c r="N908" s="1" t="s">
        <v>21</v>
      </c>
    </row>
    <row r="909" spans="1:14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10">
        <v>41545</v>
      </c>
      <c r="K909" s="2">
        <v>0</v>
      </c>
      <c r="L909" t="s">
        <v>19</v>
      </c>
      <c r="M909" t="s">
        <v>45</v>
      </c>
      <c r="N909" s="1" t="s">
        <v>21</v>
      </c>
    </row>
    <row r="910" spans="1:14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10">
        <v>74467</v>
      </c>
      <c r="K910" s="2">
        <v>0</v>
      </c>
      <c r="L910" t="s">
        <v>19</v>
      </c>
      <c r="M910" t="s">
        <v>29</v>
      </c>
      <c r="N910" s="1">
        <v>44211</v>
      </c>
    </row>
    <row r="911" spans="1:14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10">
        <v>117545</v>
      </c>
      <c r="K911" s="2">
        <v>0.06</v>
      </c>
      <c r="L911" t="s">
        <v>19</v>
      </c>
      <c r="M911" t="s">
        <v>39</v>
      </c>
      <c r="N911" s="1" t="s">
        <v>21</v>
      </c>
    </row>
    <row r="912" spans="1:14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10">
        <v>117226</v>
      </c>
      <c r="K912" s="2">
        <v>0.08</v>
      </c>
      <c r="L912" t="s">
        <v>19</v>
      </c>
      <c r="M912" t="s">
        <v>39</v>
      </c>
      <c r="N912" s="1" t="s">
        <v>21</v>
      </c>
    </row>
    <row r="913" spans="1:14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10">
        <v>55767</v>
      </c>
      <c r="K913" s="2">
        <v>0</v>
      </c>
      <c r="L913" t="s">
        <v>19</v>
      </c>
      <c r="M913" t="s">
        <v>39</v>
      </c>
      <c r="N913" s="1" t="s">
        <v>21</v>
      </c>
    </row>
    <row r="914" spans="1:14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10">
        <v>60930</v>
      </c>
      <c r="K914" s="2">
        <v>0</v>
      </c>
      <c r="L914" t="s">
        <v>19</v>
      </c>
      <c r="M914" t="s">
        <v>25</v>
      </c>
      <c r="N914" s="1" t="s">
        <v>21</v>
      </c>
    </row>
    <row r="915" spans="1:14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10">
        <v>154973</v>
      </c>
      <c r="K915" s="2">
        <v>0.28999999999999998</v>
      </c>
      <c r="L915" t="s">
        <v>52</v>
      </c>
      <c r="M915" t="s">
        <v>53</v>
      </c>
      <c r="N915" s="1" t="s">
        <v>21</v>
      </c>
    </row>
    <row r="916" spans="1:14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10">
        <v>69332</v>
      </c>
      <c r="K916" s="2">
        <v>0</v>
      </c>
      <c r="L916" t="s">
        <v>19</v>
      </c>
      <c r="M916" t="s">
        <v>29</v>
      </c>
      <c r="N916" s="1" t="s">
        <v>21</v>
      </c>
    </row>
    <row r="917" spans="1:14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10">
        <v>119699</v>
      </c>
      <c r="K917" s="2">
        <v>0</v>
      </c>
      <c r="L917" t="s">
        <v>33</v>
      </c>
      <c r="M917" t="s">
        <v>74</v>
      </c>
      <c r="N917" s="1" t="s">
        <v>21</v>
      </c>
    </row>
    <row r="918" spans="1:14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10">
        <v>198176</v>
      </c>
      <c r="K918" s="2">
        <v>0.17</v>
      </c>
      <c r="L918" t="s">
        <v>52</v>
      </c>
      <c r="M918" t="s">
        <v>81</v>
      </c>
      <c r="N918" s="1" t="s">
        <v>21</v>
      </c>
    </row>
    <row r="919" spans="1:14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10">
        <v>58586</v>
      </c>
      <c r="K919" s="2">
        <v>0</v>
      </c>
      <c r="L919" t="s">
        <v>52</v>
      </c>
      <c r="M919" t="s">
        <v>53</v>
      </c>
      <c r="N919" s="1" t="s">
        <v>21</v>
      </c>
    </row>
    <row r="920" spans="1:14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10">
        <v>74010</v>
      </c>
      <c r="K920" s="2">
        <v>0</v>
      </c>
      <c r="L920" t="s">
        <v>19</v>
      </c>
      <c r="M920" t="s">
        <v>20</v>
      </c>
      <c r="N920" s="1" t="s">
        <v>21</v>
      </c>
    </row>
    <row r="921" spans="1:14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10">
        <v>96598</v>
      </c>
      <c r="K921" s="2">
        <v>0</v>
      </c>
      <c r="L921" t="s">
        <v>19</v>
      </c>
      <c r="M921" t="s">
        <v>39</v>
      </c>
      <c r="N921" s="1" t="s">
        <v>21</v>
      </c>
    </row>
    <row r="922" spans="1:14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10">
        <v>106444</v>
      </c>
      <c r="K922" s="2">
        <v>0.05</v>
      </c>
      <c r="L922" t="s">
        <v>19</v>
      </c>
      <c r="M922" t="s">
        <v>39</v>
      </c>
      <c r="N922" s="1" t="s">
        <v>21</v>
      </c>
    </row>
    <row r="923" spans="1:14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10">
        <v>156931</v>
      </c>
      <c r="K923" s="2">
        <v>0.28000000000000003</v>
      </c>
      <c r="L923" t="s">
        <v>19</v>
      </c>
      <c r="M923" t="s">
        <v>63</v>
      </c>
      <c r="N923" s="1" t="s">
        <v>21</v>
      </c>
    </row>
    <row r="924" spans="1:14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10">
        <v>171360</v>
      </c>
      <c r="K924" s="2">
        <v>0.23</v>
      </c>
      <c r="L924" t="s">
        <v>52</v>
      </c>
      <c r="M924" t="s">
        <v>81</v>
      </c>
      <c r="N924" s="1" t="s">
        <v>21</v>
      </c>
    </row>
    <row r="925" spans="1:14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10">
        <v>64505</v>
      </c>
      <c r="K925" s="2">
        <v>0</v>
      </c>
      <c r="L925" t="s">
        <v>19</v>
      </c>
      <c r="M925" t="s">
        <v>45</v>
      </c>
      <c r="N925" s="1" t="s">
        <v>21</v>
      </c>
    </row>
    <row r="926" spans="1:14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10">
        <v>102298</v>
      </c>
      <c r="K926" s="2">
        <v>0.13</v>
      </c>
      <c r="L926" t="s">
        <v>52</v>
      </c>
      <c r="M926" t="s">
        <v>66</v>
      </c>
      <c r="N926" s="1" t="s">
        <v>21</v>
      </c>
    </row>
    <row r="927" spans="1:14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10">
        <v>133297</v>
      </c>
      <c r="K927" s="2">
        <v>0.13</v>
      </c>
      <c r="L927" t="s">
        <v>52</v>
      </c>
      <c r="M927" t="s">
        <v>66</v>
      </c>
      <c r="N927" s="1" t="s">
        <v>21</v>
      </c>
    </row>
    <row r="928" spans="1:14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10">
        <v>155080</v>
      </c>
      <c r="K928" s="2">
        <v>0.1</v>
      </c>
      <c r="L928" t="s">
        <v>19</v>
      </c>
      <c r="M928" t="s">
        <v>25</v>
      </c>
      <c r="N928" s="1" t="s">
        <v>21</v>
      </c>
    </row>
    <row r="929" spans="1:14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10">
        <v>81828</v>
      </c>
      <c r="K929" s="2">
        <v>0</v>
      </c>
      <c r="L929" t="s">
        <v>19</v>
      </c>
      <c r="M929" t="s">
        <v>45</v>
      </c>
      <c r="N929" s="1" t="s">
        <v>21</v>
      </c>
    </row>
    <row r="930" spans="1:14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10">
        <v>149417</v>
      </c>
      <c r="K930" s="2">
        <v>0.13</v>
      </c>
      <c r="L930" t="s">
        <v>33</v>
      </c>
      <c r="M930" t="s">
        <v>34</v>
      </c>
      <c r="N930" s="1" t="s">
        <v>21</v>
      </c>
    </row>
    <row r="931" spans="1:14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10">
        <v>113269</v>
      </c>
      <c r="K931" s="2">
        <v>0.09</v>
      </c>
      <c r="L931" t="s">
        <v>52</v>
      </c>
      <c r="M931" t="s">
        <v>53</v>
      </c>
      <c r="N931" s="1" t="s">
        <v>21</v>
      </c>
    </row>
    <row r="932" spans="1:14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10">
        <v>136716</v>
      </c>
      <c r="K932" s="2">
        <v>0.12</v>
      </c>
      <c r="L932" t="s">
        <v>19</v>
      </c>
      <c r="M932" t="s">
        <v>25</v>
      </c>
      <c r="N932" s="1" t="s">
        <v>21</v>
      </c>
    </row>
    <row r="933" spans="1:14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10">
        <v>122644</v>
      </c>
      <c r="K933" s="2">
        <v>0.12</v>
      </c>
      <c r="L933" t="s">
        <v>19</v>
      </c>
      <c r="M933" t="s">
        <v>25</v>
      </c>
      <c r="N933" s="1" t="s">
        <v>21</v>
      </c>
    </row>
    <row r="934" spans="1:14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10">
        <v>106428</v>
      </c>
      <c r="K934" s="2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10">
        <v>238236</v>
      </c>
      <c r="K935" s="2">
        <v>0.31</v>
      </c>
      <c r="L935" t="s">
        <v>19</v>
      </c>
      <c r="M935" t="s">
        <v>63</v>
      </c>
      <c r="N935" s="1" t="s">
        <v>21</v>
      </c>
    </row>
    <row r="936" spans="1:14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10">
        <v>153253</v>
      </c>
      <c r="K936" s="2">
        <v>0.24</v>
      </c>
      <c r="L936" t="s">
        <v>19</v>
      </c>
      <c r="M936" t="s">
        <v>25</v>
      </c>
      <c r="N936" s="1" t="s">
        <v>21</v>
      </c>
    </row>
    <row r="937" spans="1:14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10">
        <v>103707</v>
      </c>
      <c r="K937" s="2">
        <v>0.09</v>
      </c>
      <c r="L937" t="s">
        <v>19</v>
      </c>
      <c r="M937" t="s">
        <v>29</v>
      </c>
      <c r="N937" s="1" t="s">
        <v>21</v>
      </c>
    </row>
    <row r="938" spans="1:14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10">
        <v>245360</v>
      </c>
      <c r="K938" s="2">
        <v>0.37</v>
      </c>
      <c r="L938" t="s">
        <v>19</v>
      </c>
      <c r="M938" t="s">
        <v>25</v>
      </c>
      <c r="N938" s="1" t="s">
        <v>21</v>
      </c>
    </row>
    <row r="939" spans="1:14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10">
        <v>67275</v>
      </c>
      <c r="K939" s="2">
        <v>0</v>
      </c>
      <c r="L939" t="s">
        <v>19</v>
      </c>
      <c r="M939" t="s">
        <v>29</v>
      </c>
      <c r="N939" s="1" t="s">
        <v>21</v>
      </c>
    </row>
    <row r="940" spans="1:14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10">
        <v>101288</v>
      </c>
      <c r="K940" s="2">
        <v>0.1</v>
      </c>
      <c r="L940" t="s">
        <v>19</v>
      </c>
      <c r="M940" t="s">
        <v>39</v>
      </c>
      <c r="N940" s="1" t="s">
        <v>21</v>
      </c>
    </row>
    <row r="941" spans="1:14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10">
        <v>177443</v>
      </c>
      <c r="K941" s="2">
        <v>0.25</v>
      </c>
      <c r="L941" t="s">
        <v>52</v>
      </c>
      <c r="M941" t="s">
        <v>53</v>
      </c>
      <c r="N941" s="1" t="s">
        <v>21</v>
      </c>
    </row>
    <row r="942" spans="1:14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10">
        <v>91400</v>
      </c>
      <c r="K942" s="2">
        <v>0</v>
      </c>
      <c r="L942" t="s">
        <v>19</v>
      </c>
      <c r="M942" t="s">
        <v>20</v>
      </c>
      <c r="N942" s="1" t="s">
        <v>21</v>
      </c>
    </row>
    <row r="943" spans="1:14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10">
        <v>181247</v>
      </c>
      <c r="K943" s="2">
        <v>0.33</v>
      </c>
      <c r="L943" t="s">
        <v>52</v>
      </c>
      <c r="M943" t="s">
        <v>53</v>
      </c>
      <c r="N943" s="1" t="s">
        <v>21</v>
      </c>
    </row>
    <row r="944" spans="1:14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10">
        <v>135558</v>
      </c>
      <c r="K944" s="2">
        <v>0.14000000000000001</v>
      </c>
      <c r="L944" t="s">
        <v>19</v>
      </c>
      <c r="M944" t="s">
        <v>39</v>
      </c>
      <c r="N944" s="1" t="s">
        <v>21</v>
      </c>
    </row>
    <row r="945" spans="1:14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10">
        <v>56878</v>
      </c>
      <c r="K945" s="2">
        <v>0</v>
      </c>
      <c r="L945" t="s">
        <v>19</v>
      </c>
      <c r="M945" t="s">
        <v>63</v>
      </c>
      <c r="N945" s="1" t="s">
        <v>21</v>
      </c>
    </row>
    <row r="946" spans="1:14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10">
        <v>94735</v>
      </c>
      <c r="K946" s="2">
        <v>0</v>
      </c>
      <c r="L946" t="s">
        <v>33</v>
      </c>
      <c r="M946" t="s">
        <v>60</v>
      </c>
      <c r="N946" s="1" t="s">
        <v>21</v>
      </c>
    </row>
    <row r="947" spans="1:14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10">
        <v>51234</v>
      </c>
      <c r="K947" s="2">
        <v>0</v>
      </c>
      <c r="L947" t="s">
        <v>19</v>
      </c>
      <c r="M947" t="s">
        <v>63</v>
      </c>
      <c r="N947" s="1" t="s">
        <v>21</v>
      </c>
    </row>
    <row r="948" spans="1:14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10">
        <v>230025</v>
      </c>
      <c r="K948" s="2">
        <v>0.34</v>
      </c>
      <c r="L948" t="s">
        <v>19</v>
      </c>
      <c r="M948" t="s">
        <v>39</v>
      </c>
      <c r="N948" s="1" t="s">
        <v>21</v>
      </c>
    </row>
    <row r="949" spans="1:14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10">
        <v>134006</v>
      </c>
      <c r="K949" s="2">
        <v>0.13</v>
      </c>
      <c r="L949" t="s">
        <v>33</v>
      </c>
      <c r="M949" t="s">
        <v>60</v>
      </c>
      <c r="N949" s="1" t="s">
        <v>21</v>
      </c>
    </row>
    <row r="950" spans="1:14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10">
        <v>103096</v>
      </c>
      <c r="K950" s="2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10">
        <v>58703</v>
      </c>
      <c r="K951" s="2">
        <v>0</v>
      </c>
      <c r="L951" t="s">
        <v>19</v>
      </c>
      <c r="M951" t="s">
        <v>29</v>
      </c>
      <c r="N951" s="1" t="s">
        <v>21</v>
      </c>
    </row>
    <row r="952" spans="1:14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10">
        <v>132544</v>
      </c>
      <c r="K952" s="2">
        <v>0.1</v>
      </c>
      <c r="L952" t="s">
        <v>52</v>
      </c>
      <c r="M952" t="s">
        <v>66</v>
      </c>
      <c r="N952" s="1" t="s">
        <v>21</v>
      </c>
    </row>
    <row r="953" spans="1:14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10">
        <v>126671</v>
      </c>
      <c r="K953" s="2">
        <v>0.09</v>
      </c>
      <c r="L953" t="s">
        <v>19</v>
      </c>
      <c r="M953" t="s">
        <v>45</v>
      </c>
      <c r="N953" s="1" t="s">
        <v>21</v>
      </c>
    </row>
    <row r="954" spans="1:14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10">
        <v>56405</v>
      </c>
      <c r="K954" s="2">
        <v>0</v>
      </c>
      <c r="L954" t="s">
        <v>19</v>
      </c>
      <c r="M954" t="s">
        <v>20</v>
      </c>
      <c r="N954" s="1" t="s">
        <v>21</v>
      </c>
    </row>
    <row r="955" spans="1:14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10">
        <v>88730</v>
      </c>
      <c r="K955" s="2">
        <v>0.08</v>
      </c>
      <c r="L955" t="s">
        <v>33</v>
      </c>
      <c r="M955" t="s">
        <v>80</v>
      </c>
      <c r="N955" s="1" t="s">
        <v>21</v>
      </c>
    </row>
    <row r="956" spans="1:14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10">
        <v>62861</v>
      </c>
      <c r="K956" s="2">
        <v>0</v>
      </c>
      <c r="L956" t="s">
        <v>19</v>
      </c>
      <c r="M956" t="s">
        <v>63</v>
      </c>
      <c r="N956" s="1" t="s">
        <v>21</v>
      </c>
    </row>
    <row r="957" spans="1:14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10">
        <v>151246</v>
      </c>
      <c r="K957" s="2">
        <v>0.21</v>
      </c>
      <c r="L957" t="s">
        <v>52</v>
      </c>
      <c r="M957" t="s">
        <v>53</v>
      </c>
      <c r="N957" s="1" t="s">
        <v>21</v>
      </c>
    </row>
    <row r="958" spans="1:14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10">
        <v>154388</v>
      </c>
      <c r="K958" s="2">
        <v>0.1</v>
      </c>
      <c r="L958" t="s">
        <v>19</v>
      </c>
      <c r="M958" t="s">
        <v>63</v>
      </c>
      <c r="N958" s="1" t="s">
        <v>21</v>
      </c>
    </row>
    <row r="959" spans="1:14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10">
        <v>162978</v>
      </c>
      <c r="K959" s="2">
        <v>0.17</v>
      </c>
      <c r="L959" t="s">
        <v>19</v>
      </c>
      <c r="M959" t="s">
        <v>45</v>
      </c>
      <c r="N959" s="1">
        <v>38131</v>
      </c>
    </row>
    <row r="960" spans="1:14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10">
        <v>80170</v>
      </c>
      <c r="K960" s="2">
        <v>0</v>
      </c>
      <c r="L960" t="s">
        <v>19</v>
      </c>
      <c r="M960" t="s">
        <v>45</v>
      </c>
      <c r="N960" s="1" t="s">
        <v>21</v>
      </c>
    </row>
    <row r="961" spans="1:14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10">
        <v>98520</v>
      </c>
      <c r="K961" s="2">
        <v>0</v>
      </c>
      <c r="L961" t="s">
        <v>19</v>
      </c>
      <c r="M961" t="s">
        <v>45</v>
      </c>
      <c r="N961" s="1" t="s">
        <v>21</v>
      </c>
    </row>
    <row r="962" spans="1:14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10">
        <v>116527</v>
      </c>
      <c r="K962" s="2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10">
        <v>174607</v>
      </c>
      <c r="K963" s="2">
        <v>0.28999999999999998</v>
      </c>
      <c r="L963" t="s">
        <v>19</v>
      </c>
      <c r="M963" t="s">
        <v>29</v>
      </c>
      <c r="N963" s="1" t="s">
        <v>21</v>
      </c>
    </row>
    <row r="964" spans="1:14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10">
        <v>64202</v>
      </c>
      <c r="K964" s="2">
        <v>0</v>
      </c>
      <c r="L964" t="s">
        <v>19</v>
      </c>
      <c r="M964" t="s">
        <v>29</v>
      </c>
      <c r="N964" s="1" t="s">
        <v>21</v>
      </c>
    </row>
    <row r="965" spans="1:14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10">
        <v>50883</v>
      </c>
      <c r="K965" s="2">
        <v>0</v>
      </c>
      <c r="L965" t="s">
        <v>33</v>
      </c>
      <c r="M965" t="s">
        <v>80</v>
      </c>
      <c r="N965" s="1">
        <v>44257</v>
      </c>
    </row>
    <row r="966" spans="1:14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10">
        <v>94618</v>
      </c>
      <c r="K966" s="2">
        <v>0</v>
      </c>
      <c r="L966" t="s">
        <v>19</v>
      </c>
      <c r="M966" t="s">
        <v>29</v>
      </c>
      <c r="N966" s="1" t="s">
        <v>21</v>
      </c>
    </row>
    <row r="967" spans="1:14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10">
        <v>151556</v>
      </c>
      <c r="K967" s="2">
        <v>0.2</v>
      </c>
      <c r="L967" t="s">
        <v>19</v>
      </c>
      <c r="M967" t="s">
        <v>45</v>
      </c>
      <c r="N967" s="1" t="s">
        <v>21</v>
      </c>
    </row>
    <row r="968" spans="1:14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10">
        <v>80659</v>
      </c>
      <c r="K968" s="2">
        <v>0</v>
      </c>
      <c r="L968" t="s">
        <v>19</v>
      </c>
      <c r="M968" t="s">
        <v>39</v>
      </c>
      <c r="N968" s="1" t="s">
        <v>21</v>
      </c>
    </row>
    <row r="969" spans="1:14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10">
        <v>195385</v>
      </c>
      <c r="K969" s="2">
        <v>0.21</v>
      </c>
      <c r="L969" t="s">
        <v>33</v>
      </c>
      <c r="M969" t="s">
        <v>34</v>
      </c>
      <c r="N969" s="1" t="s">
        <v>21</v>
      </c>
    </row>
    <row r="970" spans="1:14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10">
        <v>52693</v>
      </c>
      <c r="K970" s="2">
        <v>0</v>
      </c>
      <c r="L970" t="s">
        <v>52</v>
      </c>
      <c r="M970" t="s">
        <v>66</v>
      </c>
      <c r="N970" s="1" t="s">
        <v>21</v>
      </c>
    </row>
    <row r="971" spans="1:14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10">
        <v>72045</v>
      </c>
      <c r="K971" s="2">
        <v>0</v>
      </c>
      <c r="L971" t="s">
        <v>19</v>
      </c>
      <c r="M971" t="s">
        <v>39</v>
      </c>
      <c r="N971" s="1" t="s">
        <v>21</v>
      </c>
    </row>
    <row r="972" spans="1:14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10">
        <v>62749</v>
      </c>
      <c r="K972" s="2">
        <v>0</v>
      </c>
      <c r="L972" t="s">
        <v>52</v>
      </c>
      <c r="M972" t="s">
        <v>81</v>
      </c>
      <c r="N972" s="1" t="s">
        <v>21</v>
      </c>
    </row>
    <row r="973" spans="1:14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10">
        <v>154884</v>
      </c>
      <c r="K973" s="2">
        <v>0.1</v>
      </c>
      <c r="L973" t="s">
        <v>33</v>
      </c>
      <c r="M973" t="s">
        <v>74</v>
      </c>
      <c r="N973" s="1" t="s">
        <v>21</v>
      </c>
    </row>
    <row r="974" spans="1:14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10">
        <v>96566</v>
      </c>
      <c r="K974" s="2">
        <v>0</v>
      </c>
      <c r="L974" t="s">
        <v>19</v>
      </c>
      <c r="M974" t="s">
        <v>29</v>
      </c>
      <c r="N974" s="1" t="s">
        <v>21</v>
      </c>
    </row>
    <row r="975" spans="1:14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10">
        <v>54994</v>
      </c>
      <c r="K975" s="2">
        <v>0</v>
      </c>
      <c r="L975" t="s">
        <v>19</v>
      </c>
      <c r="M975" t="s">
        <v>29</v>
      </c>
      <c r="N975" s="1" t="s">
        <v>21</v>
      </c>
    </row>
    <row r="976" spans="1:14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10">
        <v>61523</v>
      </c>
      <c r="K976" s="2">
        <v>0</v>
      </c>
      <c r="L976" t="s">
        <v>19</v>
      </c>
      <c r="M976" t="s">
        <v>29</v>
      </c>
      <c r="N976" s="1" t="s">
        <v>21</v>
      </c>
    </row>
    <row r="977" spans="1:14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10">
        <v>190512</v>
      </c>
      <c r="K977" s="2">
        <v>0.32</v>
      </c>
      <c r="L977" t="s">
        <v>19</v>
      </c>
      <c r="M977" t="s">
        <v>29</v>
      </c>
      <c r="N977" s="1" t="s">
        <v>21</v>
      </c>
    </row>
    <row r="978" spans="1:14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10">
        <v>124827</v>
      </c>
      <c r="K978" s="2">
        <v>0</v>
      </c>
      <c r="L978" t="s">
        <v>33</v>
      </c>
      <c r="M978" t="s">
        <v>60</v>
      </c>
      <c r="N978" s="1" t="s">
        <v>21</v>
      </c>
    </row>
    <row r="979" spans="1:14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10">
        <v>101577</v>
      </c>
      <c r="K979" s="2">
        <v>0.05</v>
      </c>
      <c r="L979" t="s">
        <v>19</v>
      </c>
      <c r="M979" t="s">
        <v>20</v>
      </c>
      <c r="N979" s="1" t="s">
        <v>21</v>
      </c>
    </row>
    <row r="980" spans="1:14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10">
        <v>105223</v>
      </c>
      <c r="K980" s="2">
        <v>0.1</v>
      </c>
      <c r="L980" t="s">
        <v>19</v>
      </c>
      <c r="M980" t="s">
        <v>39</v>
      </c>
      <c r="N980" s="1" t="s">
        <v>21</v>
      </c>
    </row>
    <row r="981" spans="1:14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10">
        <v>94815</v>
      </c>
      <c r="K981" s="2">
        <v>0</v>
      </c>
      <c r="L981" t="s">
        <v>19</v>
      </c>
      <c r="M981" t="s">
        <v>20</v>
      </c>
      <c r="N981" s="1" t="s">
        <v>21</v>
      </c>
    </row>
    <row r="982" spans="1:14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10">
        <v>114893</v>
      </c>
      <c r="K982" s="2">
        <v>0.06</v>
      </c>
      <c r="L982" t="s">
        <v>33</v>
      </c>
      <c r="M982" t="s">
        <v>34</v>
      </c>
      <c r="N982" s="1" t="s">
        <v>21</v>
      </c>
    </row>
    <row r="983" spans="1:14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10">
        <v>80622</v>
      </c>
      <c r="K983" s="2">
        <v>0</v>
      </c>
      <c r="L983" t="s">
        <v>19</v>
      </c>
      <c r="M983" t="s">
        <v>25</v>
      </c>
      <c r="N983" s="1" t="s">
        <v>21</v>
      </c>
    </row>
    <row r="984" spans="1:14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10">
        <v>246589</v>
      </c>
      <c r="K984" s="2">
        <v>0.33</v>
      </c>
      <c r="L984" t="s">
        <v>19</v>
      </c>
      <c r="M984" t="s">
        <v>39</v>
      </c>
      <c r="N984" s="1">
        <v>42820</v>
      </c>
    </row>
    <row r="985" spans="1:14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10">
        <v>119397</v>
      </c>
      <c r="K985" s="2">
        <v>0.09</v>
      </c>
      <c r="L985" t="s">
        <v>33</v>
      </c>
      <c r="M985" t="s">
        <v>60</v>
      </c>
      <c r="N985" s="1">
        <v>43538</v>
      </c>
    </row>
    <row r="986" spans="1:14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10">
        <v>150666</v>
      </c>
      <c r="K986" s="2">
        <v>0.23</v>
      </c>
      <c r="L986" t="s">
        <v>33</v>
      </c>
      <c r="M986" t="s">
        <v>34</v>
      </c>
      <c r="N986" s="1" t="s">
        <v>21</v>
      </c>
    </row>
    <row r="987" spans="1:14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10">
        <v>148035</v>
      </c>
      <c r="K987" s="2">
        <v>0.14000000000000001</v>
      </c>
      <c r="L987" t="s">
        <v>19</v>
      </c>
      <c r="M987" t="s">
        <v>39</v>
      </c>
      <c r="N987" s="1" t="s">
        <v>21</v>
      </c>
    </row>
    <row r="988" spans="1:14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10">
        <v>158898</v>
      </c>
      <c r="K988" s="2">
        <v>0.18</v>
      </c>
      <c r="L988" t="s">
        <v>19</v>
      </c>
      <c r="M988" t="s">
        <v>45</v>
      </c>
      <c r="N988" s="1" t="s">
        <v>21</v>
      </c>
    </row>
    <row r="989" spans="1:14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10">
        <v>89659</v>
      </c>
      <c r="K989" s="2">
        <v>0</v>
      </c>
      <c r="L989" t="s">
        <v>33</v>
      </c>
      <c r="M989" t="s">
        <v>60</v>
      </c>
      <c r="N989" s="1" t="s">
        <v>21</v>
      </c>
    </row>
    <row r="990" spans="1:14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10">
        <v>171487</v>
      </c>
      <c r="K990" s="2">
        <v>0.23</v>
      </c>
      <c r="L990" t="s">
        <v>19</v>
      </c>
      <c r="M990" t="s">
        <v>39</v>
      </c>
      <c r="N990" s="1" t="s">
        <v>21</v>
      </c>
    </row>
    <row r="991" spans="1:14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10">
        <v>258498</v>
      </c>
      <c r="K991" s="2">
        <v>0.35</v>
      </c>
      <c r="L991" t="s">
        <v>19</v>
      </c>
      <c r="M991" t="s">
        <v>29</v>
      </c>
      <c r="N991" s="1" t="s">
        <v>21</v>
      </c>
    </row>
    <row r="992" spans="1:14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10">
        <v>146961</v>
      </c>
      <c r="K992" s="2">
        <v>0.11</v>
      </c>
      <c r="L992" t="s">
        <v>19</v>
      </c>
      <c r="M992" t="s">
        <v>29</v>
      </c>
      <c r="N992" s="1" t="s">
        <v>21</v>
      </c>
    </row>
    <row r="993" spans="1:14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10">
        <v>85369</v>
      </c>
      <c r="K993" s="2">
        <v>0</v>
      </c>
      <c r="L993" t="s">
        <v>52</v>
      </c>
      <c r="M993" t="s">
        <v>81</v>
      </c>
      <c r="N993" s="1">
        <v>38318</v>
      </c>
    </row>
    <row r="994" spans="1:14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10">
        <v>67489</v>
      </c>
      <c r="K994" s="2">
        <v>0</v>
      </c>
      <c r="L994" t="s">
        <v>19</v>
      </c>
      <c r="M994" t="s">
        <v>20</v>
      </c>
      <c r="N994" s="1" t="s">
        <v>21</v>
      </c>
    </row>
    <row r="995" spans="1:14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10">
        <v>166259</v>
      </c>
      <c r="K995" s="2">
        <v>0.17</v>
      </c>
      <c r="L995" t="s">
        <v>19</v>
      </c>
      <c r="M995" t="s">
        <v>20</v>
      </c>
      <c r="N995" s="1" t="s">
        <v>21</v>
      </c>
    </row>
    <row r="996" spans="1:14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10">
        <v>47032</v>
      </c>
      <c r="K996" s="2">
        <v>0</v>
      </c>
      <c r="L996" t="s">
        <v>19</v>
      </c>
      <c r="M996" t="s">
        <v>29</v>
      </c>
      <c r="N996" s="1" t="s">
        <v>21</v>
      </c>
    </row>
    <row r="997" spans="1:14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10">
        <v>98427</v>
      </c>
      <c r="K997" s="2">
        <v>0</v>
      </c>
      <c r="L997" t="s">
        <v>19</v>
      </c>
      <c r="M997" t="s">
        <v>29</v>
      </c>
      <c r="N997" s="1" t="s">
        <v>21</v>
      </c>
    </row>
    <row r="998" spans="1:14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10">
        <v>47387</v>
      </c>
      <c r="K998" s="2">
        <v>0</v>
      </c>
      <c r="L998" t="s">
        <v>33</v>
      </c>
      <c r="M998" t="s">
        <v>34</v>
      </c>
      <c r="N998" s="1">
        <v>43108</v>
      </c>
    </row>
    <row r="999" spans="1:14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10">
        <v>176710</v>
      </c>
      <c r="K999" s="2">
        <v>0.15</v>
      </c>
      <c r="L999" t="s">
        <v>19</v>
      </c>
      <c r="M999" t="s">
        <v>45</v>
      </c>
      <c r="N999" s="1" t="s">
        <v>21</v>
      </c>
    </row>
    <row r="1000" spans="1:14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10">
        <v>95960</v>
      </c>
      <c r="K1000" s="2">
        <v>0</v>
      </c>
      <c r="L1000" t="s">
        <v>33</v>
      </c>
      <c r="M1000" t="s">
        <v>34</v>
      </c>
      <c r="N1000" s="1" t="s">
        <v>21</v>
      </c>
    </row>
    <row r="1001" spans="1:14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10">
        <v>216195</v>
      </c>
      <c r="K1001" s="2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12" sqref="C12"/>
    </sheetView>
  </sheetViews>
  <sheetFormatPr defaultRowHeight="15" x14ac:dyDescent="0.25"/>
  <cols>
    <col min="1" max="1" width="16.28515625" bestFit="1" customWidth="1"/>
    <col min="2" max="2" width="14" style="14" bestFit="1" customWidth="1"/>
    <col min="3" max="3" width="23.5703125" bestFit="1" customWidth="1"/>
  </cols>
  <sheetData>
    <row r="1" spans="1:3" x14ac:dyDescent="0.25">
      <c r="A1" s="7" t="s">
        <v>1</v>
      </c>
      <c r="B1" s="12" t="s">
        <v>9</v>
      </c>
    </row>
    <row r="2" spans="1:3" x14ac:dyDescent="0.25">
      <c r="A2" s="8" t="s">
        <v>411</v>
      </c>
      <c r="B2" s="13">
        <v>141604</v>
      </c>
    </row>
    <row r="3" spans="1:3" x14ac:dyDescent="0.25">
      <c r="A3" s="8" t="s">
        <v>413</v>
      </c>
      <c r="B3" s="13">
        <v>99975</v>
      </c>
    </row>
    <row r="4" spans="1:3" x14ac:dyDescent="0.25">
      <c r="A4" s="8" t="s">
        <v>414</v>
      </c>
      <c r="B4" s="13">
        <v>163099</v>
      </c>
    </row>
    <row r="5" spans="1:3" x14ac:dyDescent="0.25">
      <c r="A5" s="8" t="s">
        <v>415</v>
      </c>
      <c r="B5" s="13">
        <v>84913</v>
      </c>
    </row>
    <row r="6" spans="1:3" x14ac:dyDescent="0.25">
      <c r="A6" s="8" t="s">
        <v>416</v>
      </c>
      <c r="B6" s="13">
        <v>95409</v>
      </c>
    </row>
    <row r="7" spans="1:3" x14ac:dyDescent="0.25">
      <c r="A7" s="8" t="s">
        <v>418</v>
      </c>
      <c r="B7" s="13">
        <v>50994</v>
      </c>
    </row>
    <row r="8" spans="1:3" x14ac:dyDescent="0.25">
      <c r="A8" s="8" t="s">
        <v>257</v>
      </c>
      <c r="B8" s="13">
        <v>119746</v>
      </c>
    </row>
    <row r="9" spans="1:3" x14ac:dyDescent="0.25">
      <c r="A9" s="8" t="s">
        <v>419</v>
      </c>
      <c r="B9" s="13">
        <v>41336</v>
      </c>
    </row>
    <row r="10" spans="1:3" x14ac:dyDescent="0.25">
      <c r="A10" s="8"/>
      <c r="B10" s="14">
        <f>SUM(B2:B9)</f>
        <v>797076</v>
      </c>
      <c r="C10" s="11" t="s">
        <v>1983</v>
      </c>
    </row>
    <row r="11" spans="1:3" x14ac:dyDescent="0.25">
      <c r="A11" s="8"/>
      <c r="B11" s="14">
        <f>SUM(B2:B9)</f>
        <v>797076</v>
      </c>
      <c r="C11" s="15" t="str">
        <f ca="1">_xlfn.FORMULATEXT(B11)</f>
        <v>=SUM(B2:B9)</v>
      </c>
    </row>
    <row r="12" spans="1:3" x14ac:dyDescent="0.25">
      <c r="A12" s="8"/>
      <c r="B12" s="14">
        <f>SUMIF(B2:B9,"&gt;100000")</f>
        <v>424449</v>
      </c>
      <c r="C12" s="15" t="str">
        <f ca="1">_xlfn.FORMULATEXT(B12)</f>
        <v>=SUMIF(B2:B9,"&gt;100000")</v>
      </c>
    </row>
    <row r="13" spans="1:3" x14ac:dyDescent="0.25">
      <c r="C13" s="15" t="s">
        <v>1984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"/>
  <sheetViews>
    <sheetView workbookViewId="0">
      <selection activeCell="O11" sqref="O11"/>
    </sheetView>
  </sheetViews>
  <sheetFormatPr defaultRowHeight="15" x14ac:dyDescent="0.25"/>
  <cols>
    <col min="2" max="2" width="10.28515625" bestFit="1" customWidth="1"/>
    <col min="4" max="4" width="25.140625" bestFit="1" customWidth="1"/>
  </cols>
  <sheetData>
    <row r="1" spans="1:17" x14ac:dyDescent="0.25">
      <c r="A1" s="16" t="s">
        <v>1985</v>
      </c>
      <c r="B1" s="16" t="s">
        <v>1986</v>
      </c>
      <c r="C1" s="16" t="s">
        <v>1987</v>
      </c>
    </row>
    <row r="2" spans="1:17" x14ac:dyDescent="0.25">
      <c r="A2" s="17">
        <v>55</v>
      </c>
      <c r="B2" s="18">
        <v>5</v>
      </c>
      <c r="C2" s="19">
        <f>SUM(A2:B2)</f>
        <v>60</v>
      </c>
    </row>
    <row r="3" spans="1:17" x14ac:dyDescent="0.25">
      <c r="A3" s="17">
        <v>59</v>
      </c>
      <c r="B3" s="18">
        <v>5</v>
      </c>
      <c r="C3" s="19">
        <f t="shared" ref="C3:C10" si="0">SUM(A3:B3)</f>
        <v>64</v>
      </c>
    </row>
    <row r="4" spans="1:17" x14ac:dyDescent="0.25">
      <c r="A4" s="17">
        <v>50</v>
      </c>
      <c r="B4" s="18">
        <v>5</v>
      </c>
      <c r="C4" s="19">
        <f t="shared" si="0"/>
        <v>55</v>
      </c>
    </row>
    <row r="5" spans="1:17" x14ac:dyDescent="0.25">
      <c r="A5" s="17">
        <v>26</v>
      </c>
      <c r="B5" s="18">
        <v>5</v>
      </c>
      <c r="C5" s="19">
        <f t="shared" si="0"/>
        <v>31</v>
      </c>
      <c r="H5" s="16" t="s">
        <v>1986</v>
      </c>
      <c r="I5" s="18">
        <v>5</v>
      </c>
      <c r="J5" s="18">
        <v>5</v>
      </c>
      <c r="K5" s="18">
        <v>5</v>
      </c>
      <c r="L5" s="18">
        <v>5</v>
      </c>
      <c r="M5" s="18">
        <v>5</v>
      </c>
      <c r="N5" s="18">
        <v>5</v>
      </c>
      <c r="O5" s="18">
        <v>5</v>
      </c>
      <c r="P5" s="18">
        <v>5</v>
      </c>
      <c r="Q5" s="18">
        <v>5</v>
      </c>
    </row>
    <row r="6" spans="1:17" x14ac:dyDescent="0.25">
      <c r="A6" s="17">
        <v>55</v>
      </c>
      <c r="B6" s="18">
        <v>5</v>
      </c>
      <c r="C6" s="19">
        <f t="shared" si="0"/>
        <v>60</v>
      </c>
      <c r="H6" s="16" t="s">
        <v>1985</v>
      </c>
      <c r="I6" s="17">
        <v>55</v>
      </c>
      <c r="J6" s="17">
        <v>59</v>
      </c>
      <c r="K6" s="17">
        <v>50</v>
      </c>
      <c r="L6" s="17">
        <v>26</v>
      </c>
      <c r="M6" s="17">
        <v>55</v>
      </c>
      <c r="N6" s="17">
        <v>57</v>
      </c>
      <c r="O6" s="17">
        <v>27</v>
      </c>
      <c r="P6" s="17">
        <v>25</v>
      </c>
      <c r="Q6" s="17">
        <v>29</v>
      </c>
    </row>
    <row r="7" spans="1:17" x14ac:dyDescent="0.25">
      <c r="A7" s="17">
        <v>57</v>
      </c>
      <c r="B7" s="18">
        <v>5</v>
      </c>
      <c r="C7" s="19">
        <f t="shared" si="0"/>
        <v>62</v>
      </c>
      <c r="H7" s="16" t="s">
        <v>1986</v>
      </c>
      <c r="I7" s="18">
        <v>5</v>
      </c>
      <c r="J7" s="18">
        <v>5</v>
      </c>
      <c r="K7" s="18">
        <v>5</v>
      </c>
      <c r="L7" s="18">
        <v>5</v>
      </c>
      <c r="M7" s="18">
        <v>5</v>
      </c>
      <c r="N7" s="18">
        <v>5</v>
      </c>
      <c r="O7" s="18">
        <v>5</v>
      </c>
      <c r="P7" s="18">
        <v>5</v>
      </c>
      <c r="Q7" s="18">
        <v>5</v>
      </c>
    </row>
    <row r="8" spans="1:17" x14ac:dyDescent="0.25">
      <c r="A8" s="17">
        <v>27</v>
      </c>
      <c r="B8" s="18">
        <v>5</v>
      </c>
      <c r="C8" s="19">
        <f t="shared" si="0"/>
        <v>32</v>
      </c>
      <c r="H8" s="16" t="s">
        <v>1985</v>
      </c>
      <c r="I8" s="17">
        <v>55</v>
      </c>
      <c r="J8" s="17">
        <v>59</v>
      </c>
      <c r="K8" s="17">
        <v>50</v>
      </c>
      <c r="L8" s="17">
        <v>26</v>
      </c>
      <c r="M8" s="17">
        <v>55</v>
      </c>
      <c r="N8" s="17">
        <v>57</v>
      </c>
      <c r="O8" s="17">
        <v>27</v>
      </c>
      <c r="P8" s="17">
        <v>25</v>
      </c>
      <c r="Q8" s="17">
        <v>29</v>
      </c>
    </row>
    <row r="9" spans="1:17" x14ac:dyDescent="0.25">
      <c r="A9" s="17">
        <v>25</v>
      </c>
      <c r="B9" s="18">
        <v>5</v>
      </c>
      <c r="C9" s="19">
        <f t="shared" si="0"/>
        <v>30</v>
      </c>
      <c r="H9" s="16" t="s">
        <v>1986</v>
      </c>
      <c r="I9" s="18">
        <v>5</v>
      </c>
      <c r="J9" s="18">
        <v>5</v>
      </c>
      <c r="K9" s="18">
        <v>5</v>
      </c>
      <c r="L9" s="18">
        <v>5</v>
      </c>
      <c r="M9" s="18">
        <v>5</v>
      </c>
      <c r="N9" s="18">
        <v>5</v>
      </c>
      <c r="O9" s="18">
        <v>5</v>
      </c>
      <c r="P9" s="18">
        <v>5</v>
      </c>
      <c r="Q9" s="18">
        <v>5</v>
      </c>
    </row>
    <row r="10" spans="1:17" x14ac:dyDescent="0.25">
      <c r="A10" s="17">
        <v>29</v>
      </c>
      <c r="B10" s="18">
        <v>5</v>
      </c>
      <c r="C10" s="19">
        <f t="shared" si="0"/>
        <v>34</v>
      </c>
      <c r="D10" s="15" t="s">
        <v>1988</v>
      </c>
      <c r="H10" s="16" t="s">
        <v>1987</v>
      </c>
      <c r="I10" s="19">
        <f>SUM(I5:I9)</f>
        <v>125</v>
      </c>
      <c r="J10" s="19">
        <f t="shared" ref="J10:Q10" si="1">SUM(J5:J9)</f>
        <v>133</v>
      </c>
      <c r="K10" s="19">
        <f t="shared" si="1"/>
        <v>115</v>
      </c>
      <c r="L10" s="19">
        <f t="shared" si="1"/>
        <v>67</v>
      </c>
      <c r="M10" s="19">
        <f t="shared" si="1"/>
        <v>125</v>
      </c>
      <c r="N10" s="19">
        <f t="shared" si="1"/>
        <v>129</v>
      </c>
      <c r="O10" s="19">
        <f t="shared" si="1"/>
        <v>69</v>
      </c>
      <c r="P10" s="19">
        <f t="shared" si="1"/>
        <v>65</v>
      </c>
      <c r="Q10" s="19">
        <f t="shared" si="1"/>
        <v>73</v>
      </c>
    </row>
    <row r="11" spans="1:17" x14ac:dyDescent="0.25">
      <c r="D11" s="15" t="s">
        <v>1989</v>
      </c>
    </row>
    <row r="12" spans="1:17" x14ac:dyDescent="0.25">
      <c r="D12" s="15" t="s">
        <v>1990</v>
      </c>
      <c r="N12" s="15" t="s">
        <v>1991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topLeftCell="A19" workbookViewId="0">
      <selection activeCell="A18" sqref="A18"/>
    </sheetView>
  </sheetViews>
  <sheetFormatPr defaultRowHeight="15" x14ac:dyDescent="0.25"/>
  <cols>
    <col min="1" max="1" width="16" bestFit="1" customWidth="1"/>
    <col min="2" max="2" width="26.28515625" bestFit="1" customWidth="1"/>
    <col min="3" max="3" width="11" bestFit="1" customWidth="1"/>
    <col min="5" max="5" width="21.5703125" bestFit="1" customWidth="1"/>
    <col min="8" max="8" width="16" bestFit="1" customWidth="1"/>
  </cols>
  <sheetData>
    <row r="1" spans="1:8" x14ac:dyDescent="0.25">
      <c r="A1" s="15">
        <v>6</v>
      </c>
      <c r="B1" t="s">
        <v>1992</v>
      </c>
      <c r="C1" t="s">
        <v>1993</v>
      </c>
    </row>
    <row r="2" spans="1:8" x14ac:dyDescent="0.25">
      <c r="A2" s="8" t="s">
        <v>411</v>
      </c>
      <c r="B2" s="8" t="s">
        <v>1994</v>
      </c>
      <c r="C2" t="s">
        <v>1995</v>
      </c>
    </row>
    <row r="3" spans="1:8" x14ac:dyDescent="0.25">
      <c r="A3" s="8" t="s">
        <v>413</v>
      </c>
      <c r="B3" s="8" t="s">
        <v>1996</v>
      </c>
      <c r="C3" t="s">
        <v>1997</v>
      </c>
      <c r="E3" s="15" t="s">
        <v>2011</v>
      </c>
    </row>
    <row r="4" spans="1:8" x14ac:dyDescent="0.25">
      <c r="A4" s="8" t="s">
        <v>414</v>
      </c>
      <c r="B4" s="8" t="s">
        <v>1998</v>
      </c>
      <c r="C4" t="s">
        <v>1999</v>
      </c>
      <c r="E4" s="15" t="s">
        <v>2056</v>
      </c>
      <c r="H4" s="8"/>
    </row>
    <row r="5" spans="1:8" x14ac:dyDescent="0.25">
      <c r="A5" s="8" t="s">
        <v>415</v>
      </c>
      <c r="B5" s="8" t="s">
        <v>2000</v>
      </c>
      <c r="C5" t="s">
        <v>2001</v>
      </c>
      <c r="H5" s="8"/>
    </row>
    <row r="6" spans="1:8" x14ac:dyDescent="0.25">
      <c r="A6" s="8" t="s">
        <v>416</v>
      </c>
      <c r="B6" s="8" t="s">
        <v>25</v>
      </c>
      <c r="C6" t="s">
        <v>2002</v>
      </c>
      <c r="H6" s="8"/>
    </row>
    <row r="7" spans="1:8" x14ac:dyDescent="0.25">
      <c r="A7" s="8" t="s">
        <v>418</v>
      </c>
      <c r="B7" s="8" t="s">
        <v>2003</v>
      </c>
      <c r="C7" t="s">
        <v>2004</v>
      </c>
      <c r="H7" s="8"/>
    </row>
    <row r="8" spans="1:8" x14ac:dyDescent="0.25">
      <c r="A8" s="8" t="s">
        <v>257</v>
      </c>
      <c r="B8" s="8" t="s">
        <v>2005</v>
      </c>
      <c r="C8" t="s">
        <v>2006</v>
      </c>
      <c r="H8" s="8"/>
    </row>
    <row r="9" spans="1:8" x14ac:dyDescent="0.25">
      <c r="A9" s="8" t="s">
        <v>419</v>
      </c>
      <c r="B9" s="8" t="s">
        <v>2007</v>
      </c>
      <c r="C9" t="s">
        <v>2008</v>
      </c>
      <c r="H9" s="8"/>
    </row>
    <row r="10" spans="1:8" x14ac:dyDescent="0.25">
      <c r="A10" s="8" t="s">
        <v>421</v>
      </c>
      <c r="B10" s="8" t="s">
        <v>2009</v>
      </c>
      <c r="C10" t="s">
        <v>2010</v>
      </c>
      <c r="H10" s="8"/>
    </row>
    <row r="11" spans="1:8" x14ac:dyDescent="0.25">
      <c r="H11" s="8"/>
    </row>
    <row r="12" spans="1:8" ht="45" x14ac:dyDescent="0.25">
      <c r="E12" s="20" t="s">
        <v>2012</v>
      </c>
      <c r="H12" s="8" t="s">
        <v>421</v>
      </c>
    </row>
    <row r="13" spans="1:8" x14ac:dyDescent="0.25">
      <c r="A13" s="8" t="s">
        <v>411</v>
      </c>
      <c r="B13" t="s">
        <v>1994</v>
      </c>
      <c r="C13" t="s">
        <v>1995</v>
      </c>
      <c r="E13" s="21"/>
    </row>
    <row r="14" spans="1:8" x14ac:dyDescent="0.25">
      <c r="A14" s="8" t="s">
        <v>413</v>
      </c>
      <c r="B14" t="s">
        <v>1996</v>
      </c>
      <c r="C14" t="s">
        <v>1997</v>
      </c>
    </row>
    <row r="15" spans="1:8" x14ac:dyDescent="0.25">
      <c r="A15" s="8" t="s">
        <v>414</v>
      </c>
      <c r="B15" t="s">
        <v>1998</v>
      </c>
      <c r="C15" t="s">
        <v>1999</v>
      </c>
    </row>
    <row r="16" spans="1:8" x14ac:dyDescent="0.25">
      <c r="A16" s="8" t="s">
        <v>415</v>
      </c>
      <c r="B16" t="s">
        <v>2000</v>
      </c>
      <c r="C16" t="s">
        <v>2001</v>
      </c>
    </row>
    <row r="17" spans="1:3" x14ac:dyDescent="0.25">
      <c r="A17" s="8" t="s">
        <v>416</v>
      </c>
      <c r="B17" t="s">
        <v>25</v>
      </c>
      <c r="C17" t="s">
        <v>2002</v>
      </c>
    </row>
    <row r="18" spans="1:3" x14ac:dyDescent="0.25">
      <c r="A18" s="8" t="s">
        <v>418</v>
      </c>
      <c r="B18" t="s">
        <v>2003</v>
      </c>
      <c r="C18" t="s">
        <v>2004</v>
      </c>
    </row>
    <row r="19" spans="1:3" x14ac:dyDescent="0.25">
      <c r="A19" s="8" t="s">
        <v>257</v>
      </c>
      <c r="B19" t="s">
        <v>2005</v>
      </c>
      <c r="C19" t="s">
        <v>2006</v>
      </c>
    </row>
    <row r="20" spans="1:3" x14ac:dyDescent="0.25">
      <c r="A20" s="8" t="s">
        <v>419</v>
      </c>
      <c r="B20" t="s">
        <v>2007</v>
      </c>
      <c r="C20" t="s">
        <v>2008</v>
      </c>
    </row>
    <row r="21" spans="1:3" x14ac:dyDescent="0.25">
      <c r="A21" s="8" t="s">
        <v>421</v>
      </c>
      <c r="B21" t="s">
        <v>2009</v>
      </c>
      <c r="C21" t="s">
        <v>2010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>
      <selection activeCell="D13" sqref="D13"/>
    </sheetView>
  </sheetViews>
  <sheetFormatPr defaultRowHeight="15" x14ac:dyDescent="0.25"/>
  <cols>
    <col min="1" max="1" width="16" bestFit="1" customWidth="1"/>
    <col min="2" max="2" width="14" bestFit="1" customWidth="1"/>
    <col min="4" max="4" width="14" bestFit="1" customWidth="1"/>
    <col min="5" max="5" width="11" bestFit="1" customWidth="1"/>
    <col min="6" max="6" width="14.28515625" bestFit="1" customWidth="1"/>
    <col min="7" max="7" width="12.5703125" bestFit="1" customWidth="1"/>
    <col min="8" max="8" width="16" bestFit="1" customWidth="1"/>
    <col min="9" max="9" width="9.5703125" bestFit="1" customWidth="1"/>
    <col min="10" max="10" width="12.7109375" bestFit="1" customWidth="1"/>
    <col min="11" max="11" width="11.85546875" bestFit="1" customWidth="1"/>
    <col min="12" max="12" width="11.42578125" bestFit="1" customWidth="1"/>
  </cols>
  <sheetData>
    <row r="1" spans="1:12" x14ac:dyDescent="0.25">
      <c r="A1" s="7" t="s">
        <v>1</v>
      </c>
      <c r="B1" s="12" t="s">
        <v>9</v>
      </c>
      <c r="D1" s="7" t="s">
        <v>1</v>
      </c>
      <c r="E1" s="8" t="s">
        <v>411</v>
      </c>
      <c r="F1" s="8" t="s">
        <v>413</v>
      </c>
      <c r="G1" s="8" t="s">
        <v>414</v>
      </c>
      <c r="H1" s="8" t="s">
        <v>415</v>
      </c>
      <c r="I1" s="8" t="s">
        <v>416</v>
      </c>
      <c r="J1" s="8" t="s">
        <v>418</v>
      </c>
      <c r="K1" s="8" t="s">
        <v>257</v>
      </c>
      <c r="L1" s="8" t="s">
        <v>419</v>
      </c>
    </row>
    <row r="2" spans="1:12" x14ac:dyDescent="0.25">
      <c r="A2" s="8" t="s">
        <v>411</v>
      </c>
      <c r="B2" s="13">
        <v>141604</v>
      </c>
      <c r="D2" s="12" t="s">
        <v>9</v>
      </c>
      <c r="E2" s="13">
        <v>141604</v>
      </c>
      <c r="F2" s="13">
        <v>99975</v>
      </c>
      <c r="G2" s="13">
        <v>163099</v>
      </c>
      <c r="H2" s="13">
        <v>84913</v>
      </c>
      <c r="I2" s="13">
        <v>95409</v>
      </c>
      <c r="J2" s="13">
        <v>50994</v>
      </c>
      <c r="K2" s="13">
        <v>119746</v>
      </c>
      <c r="L2" s="13">
        <v>41336</v>
      </c>
    </row>
    <row r="3" spans="1:12" x14ac:dyDescent="0.25">
      <c r="A3" s="8" t="s">
        <v>413</v>
      </c>
      <c r="B3" s="13">
        <v>99975</v>
      </c>
    </row>
    <row r="4" spans="1:12" x14ac:dyDescent="0.25">
      <c r="A4" s="8" t="s">
        <v>414</v>
      </c>
      <c r="B4" s="13">
        <v>163099</v>
      </c>
    </row>
    <row r="5" spans="1:12" x14ac:dyDescent="0.25">
      <c r="A5" s="8" t="s">
        <v>415</v>
      </c>
      <c r="B5" s="13">
        <v>84913</v>
      </c>
    </row>
    <row r="6" spans="1:12" x14ac:dyDescent="0.25">
      <c r="A6" s="8" t="s">
        <v>416</v>
      </c>
      <c r="B6" s="13">
        <v>95409</v>
      </c>
      <c r="D6" s="7" t="s">
        <v>1</v>
      </c>
      <c r="E6" s="8" t="s">
        <v>411</v>
      </c>
      <c r="F6" s="8" t="s">
        <v>413</v>
      </c>
      <c r="G6" s="8" t="s">
        <v>414</v>
      </c>
      <c r="H6" s="8" t="s">
        <v>415</v>
      </c>
      <c r="I6" s="8" t="s">
        <v>416</v>
      </c>
      <c r="J6" s="8" t="s">
        <v>418</v>
      </c>
      <c r="K6" s="8" t="s">
        <v>257</v>
      </c>
      <c r="L6" s="8" t="s">
        <v>419</v>
      </c>
    </row>
    <row r="7" spans="1:12" x14ac:dyDescent="0.25">
      <c r="A7" s="8" t="s">
        <v>418</v>
      </c>
      <c r="B7" s="13">
        <v>50994</v>
      </c>
      <c r="D7" s="12" t="s">
        <v>9</v>
      </c>
      <c r="E7" s="13">
        <v>141604</v>
      </c>
      <c r="F7" s="13">
        <v>99975</v>
      </c>
      <c r="G7" s="13">
        <v>163099</v>
      </c>
      <c r="H7" s="13">
        <v>84913</v>
      </c>
      <c r="I7" s="13">
        <v>95409</v>
      </c>
      <c r="J7" s="13">
        <v>50994</v>
      </c>
      <c r="K7" s="13">
        <v>119746</v>
      </c>
      <c r="L7" s="13">
        <v>41336</v>
      </c>
    </row>
    <row r="8" spans="1:12" x14ac:dyDescent="0.25">
      <c r="A8" s="8" t="s">
        <v>257</v>
      </c>
      <c r="B8" s="13">
        <v>119746</v>
      </c>
    </row>
    <row r="9" spans="1:12" x14ac:dyDescent="0.25">
      <c r="A9" s="8" t="s">
        <v>419</v>
      </c>
      <c r="B9" s="13">
        <v>41336</v>
      </c>
    </row>
    <row r="11" spans="1:12" x14ac:dyDescent="0.25">
      <c r="D11" s="48" t="s">
        <v>2021</v>
      </c>
      <c r="E11" s="48"/>
      <c r="F11" s="48"/>
    </row>
    <row r="13" spans="1:12" x14ac:dyDescent="0.25">
      <c r="D13" s="15" t="s">
        <v>2058</v>
      </c>
      <c r="E13" s="15" t="s">
        <v>2057</v>
      </c>
    </row>
    <row r="17" spans="4:12" x14ac:dyDescent="0.25">
      <c r="D17" t="str" cm="1">
        <f t="array" ref="D17:L18">TRANSPOSE(A1:B9)</f>
        <v>Full Name</v>
      </c>
      <c r="E17" t="str">
        <v>Emily Davis</v>
      </c>
      <c r="F17" t="str">
        <v>Theodore Dinh</v>
      </c>
      <c r="G17" t="str">
        <v>Luna Sanders</v>
      </c>
      <c r="H17" t="str">
        <v>Penelope Jordan</v>
      </c>
      <c r="I17" t="str">
        <v>Austin Vo</v>
      </c>
      <c r="J17" t="str">
        <v>Joshua Gupta</v>
      </c>
      <c r="K17" t="str">
        <v>Ruby Barnes</v>
      </c>
      <c r="L17" t="str">
        <v>Luke Martin</v>
      </c>
    </row>
    <row r="18" spans="4:12" x14ac:dyDescent="0.25">
      <c r="D18" t="str">
        <v>Annual Salary</v>
      </c>
      <c r="E18">
        <v>141604</v>
      </c>
      <c r="F18">
        <v>99975</v>
      </c>
      <c r="G18">
        <v>163099</v>
      </c>
      <c r="H18">
        <v>84913</v>
      </c>
      <c r="I18">
        <v>95409</v>
      </c>
      <c r="J18">
        <v>50994</v>
      </c>
      <c r="K18">
        <v>119746</v>
      </c>
      <c r="L18">
        <v>41336</v>
      </c>
    </row>
  </sheetData>
  <mergeCells count="1">
    <mergeCell ref="D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tabSelected="1" workbookViewId="0">
      <selection activeCell="J16" sqref="J16"/>
    </sheetView>
  </sheetViews>
  <sheetFormatPr defaultRowHeight="15" x14ac:dyDescent="0.25"/>
  <cols>
    <col min="3" max="3" width="10.42578125" bestFit="1" customWidth="1"/>
    <col min="4" max="4" width="14" bestFit="1" customWidth="1"/>
    <col min="8" max="8" width="30.42578125" bestFit="1" customWidth="1"/>
  </cols>
  <sheetData>
    <row r="1" spans="1:8" x14ac:dyDescent="0.25">
      <c r="A1" s="7" t="s">
        <v>6</v>
      </c>
      <c r="B1" s="7" t="s">
        <v>7</v>
      </c>
      <c r="C1" s="7" t="s">
        <v>8</v>
      </c>
      <c r="D1" s="22" t="s">
        <v>9</v>
      </c>
      <c r="E1" s="7" t="s">
        <v>10</v>
      </c>
    </row>
    <row r="2" spans="1:8" x14ac:dyDescent="0.25">
      <c r="A2" s="8" t="s">
        <v>18</v>
      </c>
      <c r="B2" s="8">
        <v>27</v>
      </c>
      <c r="C2" s="23">
        <v>44013</v>
      </c>
      <c r="D2" s="24">
        <v>119746</v>
      </c>
      <c r="E2" s="25">
        <v>0.1</v>
      </c>
      <c r="H2" s="15" t="s">
        <v>2059</v>
      </c>
    </row>
    <row r="3" spans="1:8" x14ac:dyDescent="0.25">
      <c r="A3" s="8" t="s">
        <v>47</v>
      </c>
      <c r="B3" s="8">
        <v>25</v>
      </c>
      <c r="C3" s="23">
        <v>43967</v>
      </c>
      <c r="D3" s="24">
        <v>41336</v>
      </c>
      <c r="E3" s="25">
        <v>0</v>
      </c>
    </row>
    <row r="4" spans="1:8" x14ac:dyDescent="0.25">
      <c r="A4" s="8" t="s">
        <v>18</v>
      </c>
      <c r="B4" s="8">
        <v>26</v>
      </c>
      <c r="C4" s="23">
        <v>43735</v>
      </c>
      <c r="D4" s="24">
        <v>84913</v>
      </c>
      <c r="E4" s="25">
        <v>7.0000000000000007E-2</v>
      </c>
    </row>
    <row r="5" spans="1:8" x14ac:dyDescent="0.25">
      <c r="A5" s="8" t="s">
        <v>18</v>
      </c>
      <c r="B5" s="8">
        <v>29</v>
      </c>
      <c r="C5" s="23">
        <v>43490</v>
      </c>
      <c r="D5" s="24">
        <v>113527</v>
      </c>
      <c r="E5" s="25">
        <v>0.06</v>
      </c>
    </row>
    <row r="6" spans="1:8" x14ac:dyDescent="0.25">
      <c r="A6" s="8" t="s">
        <v>18</v>
      </c>
      <c r="B6" s="8">
        <v>34</v>
      </c>
      <c r="C6" s="23">
        <v>43264</v>
      </c>
      <c r="D6" s="24">
        <v>77203</v>
      </c>
      <c r="E6" s="25">
        <v>0</v>
      </c>
    </row>
    <row r="7" spans="1:8" x14ac:dyDescent="0.25">
      <c r="A7" s="8" t="s">
        <v>24</v>
      </c>
      <c r="B7" s="8">
        <v>57</v>
      </c>
      <c r="C7" s="23">
        <v>42759</v>
      </c>
      <c r="D7" s="24">
        <v>50994</v>
      </c>
      <c r="E7" s="25">
        <v>0</v>
      </c>
    </row>
    <row r="8" spans="1:8" x14ac:dyDescent="0.25">
      <c r="A8" s="8" t="s">
        <v>47</v>
      </c>
      <c r="B8" s="8">
        <v>55</v>
      </c>
      <c r="C8" s="23">
        <v>42468</v>
      </c>
      <c r="D8" s="24">
        <v>141604</v>
      </c>
      <c r="E8" s="25">
        <v>0.15</v>
      </c>
    </row>
    <row r="9" spans="1:8" x14ac:dyDescent="0.25">
      <c r="A9" s="8" t="s">
        <v>18</v>
      </c>
      <c r="B9" s="8">
        <v>50</v>
      </c>
      <c r="C9" s="23">
        <v>39016</v>
      </c>
      <c r="D9" s="24">
        <v>163099</v>
      </c>
      <c r="E9" s="25">
        <v>0.2</v>
      </c>
    </row>
    <row r="10" spans="1:8" x14ac:dyDescent="0.25">
      <c r="A10" s="8" t="s">
        <v>24</v>
      </c>
      <c r="B10" s="8">
        <v>59</v>
      </c>
      <c r="C10" s="23">
        <v>35763</v>
      </c>
      <c r="D10" s="24">
        <v>99975</v>
      </c>
      <c r="E10" s="25">
        <v>0</v>
      </c>
    </row>
    <row r="11" spans="1:8" x14ac:dyDescent="0.25">
      <c r="A11" s="8" t="s">
        <v>24</v>
      </c>
      <c r="B11" s="8">
        <v>55</v>
      </c>
      <c r="C11" s="23">
        <v>35023</v>
      </c>
      <c r="D11" s="24">
        <v>95409</v>
      </c>
      <c r="E11" s="25">
        <v>0</v>
      </c>
    </row>
    <row r="13" spans="1:8" x14ac:dyDescent="0.25">
      <c r="G13" cm="1">
        <f t="array" ref="G13:H18">_xlfn._xlws.SORT(C6:D11,2,1)</f>
        <v>42759</v>
      </c>
      <c r="H13">
        <v>50994</v>
      </c>
    </row>
    <row r="14" spans="1:8" x14ac:dyDescent="0.25">
      <c r="G14">
        <v>43264</v>
      </c>
      <c r="H14">
        <v>77203</v>
      </c>
    </row>
    <row r="15" spans="1:8" x14ac:dyDescent="0.25">
      <c r="G15">
        <v>35023</v>
      </c>
      <c r="H15">
        <v>95409</v>
      </c>
    </row>
    <row r="16" spans="1:8" x14ac:dyDescent="0.25">
      <c r="G16">
        <v>35763</v>
      </c>
      <c r="H16">
        <v>99975</v>
      </c>
    </row>
    <row r="17" spans="7:8" x14ac:dyDescent="0.25">
      <c r="G17">
        <v>42468</v>
      </c>
      <c r="H17">
        <v>141604</v>
      </c>
    </row>
    <row r="18" spans="7:8" x14ac:dyDescent="0.25">
      <c r="G18">
        <v>39016</v>
      </c>
      <c r="H18">
        <v>163099</v>
      </c>
    </row>
  </sheetData>
  <sortState xmlns:xlrd2="http://schemas.microsoft.com/office/spreadsheetml/2017/richdata2" ref="A2:E13">
    <sortCondition descending="1" ref="C2:C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workbookViewId="0">
      <selection activeCell="D10" sqref="D10"/>
    </sheetView>
  </sheetViews>
  <sheetFormatPr defaultRowHeight="15" x14ac:dyDescent="0.25"/>
  <cols>
    <col min="1" max="1" width="16" bestFit="1" customWidth="1"/>
    <col min="2" max="2" width="13.85546875" customWidth="1"/>
    <col min="3" max="3" width="8.85546875" bestFit="1" customWidth="1"/>
    <col min="6" max="6" width="21.5703125" bestFit="1" customWidth="1"/>
    <col min="7" max="7" width="16" bestFit="1" customWidth="1"/>
  </cols>
  <sheetData>
    <row r="1" spans="1:7" x14ac:dyDescent="0.25">
      <c r="A1" s="28" t="s">
        <v>1985</v>
      </c>
      <c r="B1" s="29" t="s">
        <v>1986</v>
      </c>
      <c r="C1" s="32" t="s">
        <v>1987</v>
      </c>
    </row>
    <row r="2" spans="1:7" x14ac:dyDescent="0.25">
      <c r="A2" s="26">
        <v>55</v>
      </c>
      <c r="B2" s="27">
        <v>5</v>
      </c>
      <c r="C2">
        <f>Table3[[#This Row],[QUANTITY]]*Table3[[#This Row],[MRP]]</f>
        <v>275</v>
      </c>
    </row>
    <row r="3" spans="1:7" x14ac:dyDescent="0.25">
      <c r="A3" s="26">
        <v>59</v>
      </c>
      <c r="B3" s="27">
        <v>5</v>
      </c>
      <c r="C3">
        <f>Table3[[#This Row],[QUANTITY]]*Table3[[#This Row],[MRP]]</f>
        <v>295</v>
      </c>
    </row>
    <row r="4" spans="1:7" x14ac:dyDescent="0.25">
      <c r="A4" s="26">
        <v>50</v>
      </c>
      <c r="B4" s="27">
        <v>5</v>
      </c>
      <c r="C4">
        <f>Table3[[#This Row],[QUANTITY]]*Table3[[#This Row],[MRP]]</f>
        <v>250</v>
      </c>
    </row>
    <row r="5" spans="1:7" x14ac:dyDescent="0.25">
      <c r="A5" s="26">
        <v>26</v>
      </c>
      <c r="B5" s="27">
        <v>5</v>
      </c>
      <c r="C5">
        <f>Table3[[#This Row],[QUANTITY]]*Table3[[#This Row],[MRP]]</f>
        <v>130</v>
      </c>
    </row>
    <row r="6" spans="1:7" x14ac:dyDescent="0.25">
      <c r="A6" s="26">
        <v>55</v>
      </c>
      <c r="B6" s="27">
        <v>5</v>
      </c>
      <c r="C6">
        <f>Table3[[#This Row],[QUANTITY]]*Table3[[#This Row],[MRP]]</f>
        <v>275</v>
      </c>
    </row>
    <row r="7" spans="1:7" x14ac:dyDescent="0.25">
      <c r="A7" s="26">
        <v>57</v>
      </c>
      <c r="B7" s="27">
        <v>5</v>
      </c>
      <c r="C7">
        <f>Table3[[#This Row],[QUANTITY]]*Table3[[#This Row],[MRP]]</f>
        <v>285</v>
      </c>
      <c r="F7" s="15" t="s">
        <v>2015</v>
      </c>
    </row>
    <row r="8" spans="1:7" x14ac:dyDescent="0.25">
      <c r="A8" s="26">
        <v>27</v>
      </c>
      <c r="B8" s="27">
        <v>5</v>
      </c>
      <c r="C8">
        <f>Table3[[#This Row],[QUANTITY]]*Table3[[#This Row],[MRP]]</f>
        <v>135</v>
      </c>
    </row>
    <row r="9" spans="1:7" x14ac:dyDescent="0.25">
      <c r="A9" s="26">
        <v>25</v>
      </c>
      <c r="B9" s="27">
        <v>5</v>
      </c>
      <c r="C9">
        <f>Table3[[#This Row],[QUANTITY]]*Table3[[#This Row],[MRP]]</f>
        <v>125</v>
      </c>
      <c r="F9" s="15" t="s">
        <v>2013</v>
      </c>
      <c r="G9" s="15" t="s">
        <v>2014</v>
      </c>
    </row>
    <row r="10" spans="1:7" x14ac:dyDescent="0.25">
      <c r="A10" s="30">
        <v>29</v>
      </c>
      <c r="B10" s="31">
        <v>5</v>
      </c>
      <c r="C10">
        <f>Table3[[#This Row],[QUANTITY]]*Table3[[#This Row],[MRP]]</f>
        <v>145</v>
      </c>
    </row>
    <row r="11" spans="1:7" x14ac:dyDescent="0.25">
      <c r="A11" s="33" t="s">
        <v>1987</v>
      </c>
      <c r="B11" s="34"/>
      <c r="C11" s="35">
        <f>SUBTOTAL(109,C2:C10)</f>
        <v>1915</v>
      </c>
    </row>
    <row r="12" spans="1:7" x14ac:dyDescent="0.25">
      <c r="A12" s="33" t="s">
        <v>2049</v>
      </c>
      <c r="B12" s="31"/>
      <c r="C12" s="36">
        <f>SUBTOTAL(103,Table3[TOTAL])</f>
        <v>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16"/>
  <sheetViews>
    <sheetView workbookViewId="0">
      <selection activeCell="G18" sqref="G18"/>
    </sheetView>
  </sheetViews>
  <sheetFormatPr defaultRowHeight="15" x14ac:dyDescent="0.25"/>
  <cols>
    <col min="1" max="1" width="16.28515625" bestFit="1" customWidth="1"/>
    <col min="2" max="2" width="10.42578125" customWidth="1"/>
    <col min="5" max="5" width="23.140625" bestFit="1" customWidth="1"/>
    <col min="8" max="8" width="9.85546875" customWidth="1"/>
    <col min="12" max="12" width="9.85546875" customWidth="1"/>
  </cols>
  <sheetData>
    <row r="2" spans="1:12" x14ac:dyDescent="0.25">
      <c r="A2" s="7" t="s">
        <v>1</v>
      </c>
      <c r="B2" t="s">
        <v>2016</v>
      </c>
      <c r="E2" t="s">
        <v>2016</v>
      </c>
      <c r="G2" s="41" t="s">
        <v>2050</v>
      </c>
      <c r="H2" s="41" t="s">
        <v>5</v>
      </c>
      <c r="I2" s="41" t="s">
        <v>2076</v>
      </c>
      <c r="L2" s="46" t="s">
        <v>2073</v>
      </c>
    </row>
    <row r="3" spans="1:12" x14ac:dyDescent="0.25">
      <c r="A3" s="8" t="s">
        <v>411</v>
      </c>
      <c r="B3" t="s">
        <v>2018</v>
      </c>
      <c r="E3" t="s">
        <v>2017</v>
      </c>
      <c r="G3" s="39" t="s">
        <v>2060</v>
      </c>
      <c r="H3" s="39" t="s">
        <v>17</v>
      </c>
      <c r="I3" s="45" t="s">
        <v>2077</v>
      </c>
      <c r="L3" s="44" t="s">
        <v>2074</v>
      </c>
    </row>
    <row r="4" spans="1:12" x14ac:dyDescent="0.25">
      <c r="A4" s="8" t="s">
        <v>413</v>
      </c>
      <c r="B4" t="s">
        <v>2017</v>
      </c>
      <c r="E4" t="s">
        <v>2018</v>
      </c>
      <c r="G4" s="40" t="s">
        <v>2061</v>
      </c>
      <c r="H4" s="40" t="s">
        <v>17</v>
      </c>
      <c r="I4" s="39" t="s">
        <v>2078</v>
      </c>
      <c r="L4" s="43" t="s">
        <v>2075</v>
      </c>
    </row>
    <row r="5" spans="1:12" x14ac:dyDescent="0.25">
      <c r="A5" s="8" t="s">
        <v>414</v>
      </c>
      <c r="B5" t="s">
        <v>2018</v>
      </c>
      <c r="G5" s="39" t="s">
        <v>2062</v>
      </c>
      <c r="H5" s="39" t="s">
        <v>17</v>
      </c>
      <c r="I5" s="39" t="s">
        <v>2078</v>
      </c>
    </row>
    <row r="6" spans="1:12" x14ac:dyDescent="0.25">
      <c r="A6" s="8" t="s">
        <v>415</v>
      </c>
      <c r="B6" t="s">
        <v>2017</v>
      </c>
      <c r="G6" s="40" t="s">
        <v>2063</v>
      </c>
      <c r="H6" s="40" t="s">
        <v>17</v>
      </c>
      <c r="I6" s="39" t="s">
        <v>2077</v>
      </c>
    </row>
    <row r="7" spans="1:12" x14ac:dyDescent="0.25">
      <c r="A7" s="8" t="s">
        <v>416</v>
      </c>
      <c r="B7" t="s">
        <v>2018</v>
      </c>
      <c r="G7" s="39" t="s">
        <v>2064</v>
      </c>
      <c r="H7" s="39" t="s">
        <v>28</v>
      </c>
      <c r="I7" s="39" t="s">
        <v>2078</v>
      </c>
    </row>
    <row r="8" spans="1:12" x14ac:dyDescent="0.25">
      <c r="A8" s="8" t="s">
        <v>418</v>
      </c>
      <c r="B8" t="s">
        <v>2017</v>
      </c>
      <c r="G8" s="40" t="s">
        <v>2065</v>
      </c>
      <c r="H8" s="40" t="s">
        <v>28</v>
      </c>
      <c r="I8" s="39"/>
    </row>
    <row r="9" spans="1:12" x14ac:dyDescent="0.25">
      <c r="A9" s="8" t="s">
        <v>257</v>
      </c>
      <c r="B9" t="s">
        <v>2018</v>
      </c>
      <c r="E9" s="15" t="s">
        <v>2019</v>
      </c>
      <c r="G9" s="39" t="s">
        <v>2066</v>
      </c>
      <c r="H9" s="39" t="s">
        <v>28</v>
      </c>
      <c r="I9" s="39"/>
    </row>
    <row r="10" spans="1:12" x14ac:dyDescent="0.25">
      <c r="A10" s="8" t="s">
        <v>419</v>
      </c>
      <c r="B10" t="s">
        <v>2017</v>
      </c>
      <c r="E10" s="15" t="s">
        <v>2079</v>
      </c>
      <c r="G10" s="40" t="s">
        <v>2067</v>
      </c>
      <c r="H10" s="40" t="s">
        <v>28</v>
      </c>
      <c r="I10" s="39"/>
    </row>
    <row r="11" spans="1:12" x14ac:dyDescent="0.25">
      <c r="A11" s="8" t="s">
        <v>421</v>
      </c>
      <c r="B11" t="s">
        <v>2018</v>
      </c>
      <c r="G11" s="39" t="s">
        <v>2068</v>
      </c>
      <c r="H11" s="39" t="s">
        <v>28</v>
      </c>
      <c r="I11" s="39"/>
    </row>
    <row r="12" spans="1:12" x14ac:dyDescent="0.25">
      <c r="A12" s="8" t="s">
        <v>423</v>
      </c>
      <c r="B12" t="s">
        <v>2018</v>
      </c>
      <c r="G12" s="40" t="s">
        <v>2069</v>
      </c>
      <c r="H12" s="40" t="s">
        <v>28</v>
      </c>
      <c r="I12" s="39"/>
    </row>
    <row r="13" spans="1:12" x14ac:dyDescent="0.25">
      <c r="A13" s="8" t="s">
        <v>424</v>
      </c>
      <c r="B13" t="s">
        <v>2018</v>
      </c>
      <c r="G13" s="39" t="s">
        <v>2070</v>
      </c>
      <c r="H13" s="39" t="s">
        <v>17</v>
      </c>
      <c r="I13" s="39"/>
    </row>
    <row r="14" spans="1:12" x14ac:dyDescent="0.25">
      <c r="A14" s="8" t="s">
        <v>426</v>
      </c>
      <c r="B14" t="s">
        <v>2017</v>
      </c>
      <c r="G14" s="40" t="s">
        <v>2071</v>
      </c>
      <c r="H14" s="40" t="s">
        <v>17</v>
      </c>
      <c r="I14" s="39"/>
    </row>
    <row r="15" spans="1:12" x14ac:dyDescent="0.25">
      <c r="A15" s="8" t="s">
        <v>427</v>
      </c>
      <c r="B15" t="s">
        <v>2017</v>
      </c>
      <c r="G15" s="42" t="s">
        <v>2072</v>
      </c>
      <c r="H15" s="42" t="s">
        <v>17</v>
      </c>
      <c r="I15" s="42"/>
    </row>
    <row r="16" spans="1:12" x14ac:dyDescent="0.25">
      <c r="A16" s="8" t="s">
        <v>429</v>
      </c>
      <c r="B16" t="s">
        <v>2018</v>
      </c>
    </row>
  </sheetData>
  <conditionalFormatting sqref="G3:G15">
    <cfRule type="duplicateValues" dxfId="21" priority="1"/>
  </conditionalFormatting>
  <dataValidations count="2">
    <dataValidation type="list" allowBlank="1" showInputMessage="1" showErrorMessage="1" sqref="B3:B16" xr:uid="{00000000-0002-0000-0700-000000000000}">
      <formula1>"MALE,FEMALE"</formula1>
    </dataValidation>
    <dataValidation type="list" allowBlank="1" showInputMessage="1" showErrorMessage="1" sqref="I3:I15" xr:uid="{FC522CAD-3131-4E00-943A-A7164493F257}">
      <formula1>"IND, NZ"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7CF0-E0AB-4E97-A6C5-8E52CF191692}">
  <dimension ref="A1:C26"/>
  <sheetViews>
    <sheetView workbookViewId="0">
      <selection activeCell="C8" sqref="C8"/>
    </sheetView>
  </sheetViews>
  <sheetFormatPr defaultRowHeight="15" x14ac:dyDescent="0.25"/>
  <cols>
    <col min="1" max="1" width="17.85546875" customWidth="1"/>
    <col min="2" max="2" width="9.7109375" customWidth="1"/>
    <col min="3" max="3" width="12.5703125" bestFit="1" customWidth="1"/>
  </cols>
  <sheetData>
    <row r="1" spans="1:3" x14ac:dyDescent="0.25">
      <c r="A1" s="47" t="s">
        <v>2060</v>
      </c>
      <c r="B1" s="47" t="s">
        <v>17</v>
      </c>
      <c r="C1" s="47" t="s">
        <v>2080</v>
      </c>
    </row>
    <row r="2" spans="1:3" x14ac:dyDescent="0.25">
      <c r="A2" s="40" t="s">
        <v>2093</v>
      </c>
      <c r="B2" s="40" t="s">
        <v>28</v>
      </c>
      <c r="C2" s="40" t="s">
        <v>15</v>
      </c>
    </row>
    <row r="3" spans="1:3" x14ac:dyDescent="0.25">
      <c r="A3" s="39" t="s">
        <v>2092</v>
      </c>
      <c r="B3" s="39" t="s">
        <v>28</v>
      </c>
      <c r="C3" s="39" t="s">
        <v>15</v>
      </c>
    </row>
    <row r="4" spans="1:3" x14ac:dyDescent="0.25">
      <c r="A4" s="40" t="s">
        <v>2089</v>
      </c>
      <c r="B4" s="40" t="s">
        <v>17</v>
      </c>
      <c r="C4" s="40" t="s">
        <v>2088</v>
      </c>
    </row>
    <row r="5" spans="1:3" x14ac:dyDescent="0.25">
      <c r="A5" s="39" t="s">
        <v>2087</v>
      </c>
      <c r="B5" s="39" t="s">
        <v>17</v>
      </c>
      <c r="C5" s="39" t="s">
        <v>2088</v>
      </c>
    </row>
    <row r="6" spans="1:3" x14ac:dyDescent="0.25">
      <c r="A6" s="40" t="s">
        <v>2067</v>
      </c>
      <c r="B6" s="40" t="s">
        <v>28</v>
      </c>
      <c r="C6" s="40" t="s">
        <v>2081</v>
      </c>
    </row>
    <row r="7" spans="1:3" x14ac:dyDescent="0.25">
      <c r="A7" s="40" t="s">
        <v>2069</v>
      </c>
      <c r="B7" s="40" t="s">
        <v>28</v>
      </c>
      <c r="C7" s="40" t="s">
        <v>2081</v>
      </c>
    </row>
    <row r="8" spans="1:3" x14ac:dyDescent="0.25">
      <c r="A8" s="40" t="s">
        <v>2071</v>
      </c>
      <c r="B8" s="40" t="s">
        <v>17</v>
      </c>
      <c r="C8" s="40" t="s">
        <v>2081</v>
      </c>
    </row>
    <row r="9" spans="1:3" x14ac:dyDescent="0.25">
      <c r="A9" s="40" t="s">
        <v>2091</v>
      </c>
      <c r="B9" s="40" t="s">
        <v>28</v>
      </c>
      <c r="C9" s="40" t="s">
        <v>2081</v>
      </c>
    </row>
    <row r="10" spans="1:3" x14ac:dyDescent="0.25">
      <c r="A10" s="40" t="s">
        <v>2095</v>
      </c>
      <c r="B10" s="40" t="s">
        <v>28</v>
      </c>
      <c r="C10" s="40" t="s">
        <v>2081</v>
      </c>
    </row>
    <row r="11" spans="1:3" x14ac:dyDescent="0.25">
      <c r="A11" s="39" t="s">
        <v>2066</v>
      </c>
      <c r="B11" s="39" t="s">
        <v>28</v>
      </c>
      <c r="C11" s="39" t="s">
        <v>2081</v>
      </c>
    </row>
    <row r="12" spans="1:3" x14ac:dyDescent="0.25">
      <c r="A12" s="39" t="s">
        <v>2068</v>
      </c>
      <c r="B12" s="39" t="s">
        <v>28</v>
      </c>
      <c r="C12" s="39" t="s">
        <v>2081</v>
      </c>
    </row>
    <row r="13" spans="1:3" x14ac:dyDescent="0.25">
      <c r="A13" s="39" t="s">
        <v>2070</v>
      </c>
      <c r="B13" s="39" t="s">
        <v>17</v>
      </c>
      <c r="C13" s="39" t="s">
        <v>2081</v>
      </c>
    </row>
    <row r="14" spans="1:3" x14ac:dyDescent="0.25">
      <c r="A14" s="39" t="s">
        <v>2090</v>
      </c>
      <c r="B14" s="39" t="s">
        <v>28</v>
      </c>
      <c r="C14" s="39" t="s">
        <v>2081</v>
      </c>
    </row>
    <row r="15" spans="1:3" x14ac:dyDescent="0.25">
      <c r="A15" s="39" t="s">
        <v>2094</v>
      </c>
      <c r="B15" s="39" t="s">
        <v>28</v>
      </c>
      <c r="C15" s="39" t="s">
        <v>2081</v>
      </c>
    </row>
    <row r="16" spans="1:3" x14ac:dyDescent="0.25">
      <c r="A16" s="40" t="s">
        <v>2065</v>
      </c>
      <c r="B16" s="40" t="s">
        <v>28</v>
      </c>
      <c r="C16" s="40" t="s">
        <v>50</v>
      </c>
    </row>
    <row r="17" spans="1:3" x14ac:dyDescent="0.25">
      <c r="A17" s="40" t="s">
        <v>2084</v>
      </c>
      <c r="B17" s="40" t="s">
        <v>28</v>
      </c>
      <c r="C17" s="40" t="s">
        <v>50</v>
      </c>
    </row>
    <row r="18" spans="1:3" x14ac:dyDescent="0.25">
      <c r="A18" s="39" t="s">
        <v>2064</v>
      </c>
      <c r="B18" s="39" t="s">
        <v>28</v>
      </c>
      <c r="C18" s="39" t="s">
        <v>50</v>
      </c>
    </row>
    <row r="19" spans="1:3" x14ac:dyDescent="0.25">
      <c r="A19" s="39" t="s">
        <v>2083</v>
      </c>
      <c r="B19" s="39" t="s">
        <v>28</v>
      </c>
      <c r="C19" s="39" t="s">
        <v>50</v>
      </c>
    </row>
    <row r="20" spans="1:3" x14ac:dyDescent="0.25">
      <c r="A20" s="40" t="s">
        <v>2061</v>
      </c>
      <c r="B20" s="40" t="s">
        <v>17</v>
      </c>
      <c r="C20" s="40" t="s">
        <v>2080</v>
      </c>
    </row>
    <row r="21" spans="1:3" x14ac:dyDescent="0.25">
      <c r="A21" s="40" t="s">
        <v>2063</v>
      </c>
      <c r="B21" s="40" t="s">
        <v>17</v>
      </c>
      <c r="C21" s="40" t="s">
        <v>2080</v>
      </c>
    </row>
    <row r="22" spans="1:3" x14ac:dyDescent="0.25">
      <c r="A22" s="40" t="s">
        <v>2082</v>
      </c>
      <c r="B22" s="40" t="s">
        <v>17</v>
      </c>
      <c r="C22" s="40" t="s">
        <v>2080</v>
      </c>
    </row>
    <row r="23" spans="1:3" x14ac:dyDescent="0.25">
      <c r="A23" s="40" t="s">
        <v>2086</v>
      </c>
      <c r="B23" s="40" t="s">
        <v>17</v>
      </c>
      <c r="C23" s="40" t="s">
        <v>2080</v>
      </c>
    </row>
    <row r="24" spans="1:3" x14ac:dyDescent="0.25">
      <c r="A24" s="39" t="s">
        <v>2062</v>
      </c>
      <c r="B24" s="39" t="s">
        <v>17</v>
      </c>
      <c r="C24" s="39" t="s">
        <v>2080</v>
      </c>
    </row>
    <row r="25" spans="1:3" x14ac:dyDescent="0.25">
      <c r="A25" s="39" t="s">
        <v>2072</v>
      </c>
      <c r="B25" s="39" t="s">
        <v>17</v>
      </c>
      <c r="C25" s="39" t="s">
        <v>2080</v>
      </c>
    </row>
    <row r="26" spans="1:3" x14ac:dyDescent="0.25">
      <c r="A26" s="42" t="s">
        <v>2085</v>
      </c>
      <c r="B26" s="42" t="s">
        <v>17</v>
      </c>
      <c r="C26" s="42" t="s">
        <v>2080</v>
      </c>
    </row>
  </sheetData>
  <conditionalFormatting sqref="A1:A26">
    <cfRule type="duplicateValues" dxfId="7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7"/>
  <sheetViews>
    <sheetView workbookViewId="0">
      <selection activeCell="G3" sqref="G3"/>
    </sheetView>
  </sheetViews>
  <sheetFormatPr defaultColWidth="27.5703125" defaultRowHeight="15" x14ac:dyDescent="0.25"/>
  <sheetData>
    <row r="1" spans="1:6" ht="16.5" thickBot="1" x14ac:dyDescent="0.3">
      <c r="A1" s="49" t="s">
        <v>2023</v>
      </c>
      <c r="B1" s="49"/>
      <c r="D1" s="49" t="s">
        <v>2024</v>
      </c>
      <c r="E1" s="49"/>
    </row>
    <row r="2" spans="1:6" ht="15.75" thickTop="1" x14ac:dyDescent="0.25">
      <c r="A2" t="s">
        <v>2025</v>
      </c>
      <c r="B2" t="str">
        <f>UPPER(A2)</f>
        <v>ENDLESS KNOWLEDGE</v>
      </c>
      <c r="D2" t="s">
        <v>2026</v>
      </c>
      <c r="E2" t="str">
        <f>LEFT(D2,5)</f>
        <v>Sugan</v>
      </c>
    </row>
    <row r="4" spans="1:6" ht="16.5" thickBot="1" x14ac:dyDescent="0.3">
      <c r="A4" s="49" t="s">
        <v>2027</v>
      </c>
      <c r="B4" s="49"/>
      <c r="D4" s="49" t="s">
        <v>2028</v>
      </c>
      <c r="E4" s="49"/>
    </row>
    <row r="5" spans="1:6" ht="15.75" thickTop="1" x14ac:dyDescent="0.25">
      <c r="A5" t="s">
        <v>2029</v>
      </c>
      <c r="B5" t="str">
        <f>LOWER(A5)</f>
        <v>endless knowledge</v>
      </c>
      <c r="D5" t="s">
        <v>2030</v>
      </c>
      <c r="E5" t="str">
        <f>RIGHT(D5,5)</f>
        <v>pathy</v>
      </c>
    </row>
    <row r="7" spans="1:6" ht="16.5" thickBot="1" x14ac:dyDescent="0.3">
      <c r="A7" s="49" t="s">
        <v>2031</v>
      </c>
      <c r="B7" s="49"/>
      <c r="D7" s="49" t="s">
        <v>2032</v>
      </c>
      <c r="E7" s="49"/>
    </row>
    <row r="8" spans="1:6" ht="15.75" thickTop="1" x14ac:dyDescent="0.25">
      <c r="A8" t="s">
        <v>2033</v>
      </c>
      <c r="B8" t="str">
        <f>PROPER(A8)</f>
        <v>Endless Knowledge</v>
      </c>
      <c r="D8" t="s">
        <v>2030</v>
      </c>
      <c r="E8" t="str">
        <f>MID(D8,3,10)</f>
        <v>jaganapath</v>
      </c>
    </row>
    <row r="10" spans="1:6" ht="16.5" thickBot="1" x14ac:dyDescent="0.3">
      <c r="A10" s="49" t="s">
        <v>2034</v>
      </c>
      <c r="B10" s="49"/>
      <c r="D10" s="49" t="s">
        <v>2035</v>
      </c>
      <c r="E10" s="49"/>
    </row>
    <row r="11" spans="1:6" ht="15.75" thickTop="1" x14ac:dyDescent="0.25">
      <c r="A11" t="s">
        <v>2036</v>
      </c>
      <c r="B11">
        <f>LEN(A11)</f>
        <v>17</v>
      </c>
      <c r="C11" t="s">
        <v>2045</v>
      </c>
      <c r="D11" t="s">
        <v>2037</v>
      </c>
      <c r="E11" t="str">
        <f>TRIM(D11)</f>
        <v>Endless Knowledge</v>
      </c>
      <c r="F11" t="s">
        <v>2047</v>
      </c>
    </row>
    <row r="13" spans="1:6" ht="16.5" thickBot="1" x14ac:dyDescent="0.3">
      <c r="A13" s="49" t="s">
        <v>2038</v>
      </c>
      <c r="B13" s="49"/>
      <c r="D13" s="49" t="s">
        <v>2039</v>
      </c>
      <c r="E13" s="49"/>
    </row>
    <row r="14" spans="1:6" ht="45.75" thickTop="1" x14ac:dyDescent="0.25">
      <c r="A14" t="s">
        <v>2040</v>
      </c>
      <c r="B14">
        <f>FIND("e",A14)</f>
        <v>5</v>
      </c>
      <c r="C14" s="37" t="s">
        <v>2046</v>
      </c>
      <c r="D14" t="s">
        <v>2040</v>
      </c>
      <c r="E14">
        <f>SEARCH("l",D14)</f>
        <v>4</v>
      </c>
      <c r="F14" s="37" t="s">
        <v>2048</v>
      </c>
    </row>
    <row r="16" spans="1:6" ht="16.5" thickBot="1" x14ac:dyDescent="0.3">
      <c r="A16" s="49" t="s">
        <v>2041</v>
      </c>
      <c r="B16" s="49"/>
      <c r="D16" s="49" t="s">
        <v>2042</v>
      </c>
      <c r="E16" s="49"/>
    </row>
    <row r="17" spans="1:6" ht="15.75" thickTop="1" x14ac:dyDescent="0.25">
      <c r="A17" t="s">
        <v>2043</v>
      </c>
      <c r="B17" t="str">
        <f>REPLACE(A17,3,2,"ff")</f>
        <v>Miffor</v>
      </c>
      <c r="D17" t="s">
        <v>2044</v>
      </c>
      <c r="E17" t="str">
        <f>SUBSTITUTE(D17,"Ho","Te")</f>
        <v>Terror</v>
      </c>
      <c r="F17" t="s">
        <v>2022</v>
      </c>
    </row>
  </sheetData>
  <mergeCells count="12">
    <mergeCell ref="A10:B10"/>
    <mergeCell ref="D10:E10"/>
    <mergeCell ref="A13:B13"/>
    <mergeCell ref="D13:E13"/>
    <mergeCell ref="A16:B16"/>
    <mergeCell ref="D16:E16"/>
    <mergeCell ref="A1:B1"/>
    <mergeCell ref="D1:E1"/>
    <mergeCell ref="A4:B4"/>
    <mergeCell ref="D4:E4"/>
    <mergeCell ref="A7:B7"/>
    <mergeCell ref="D7:E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2"/>
  <sheetViews>
    <sheetView workbookViewId="0">
      <selection activeCell="D2" sqref="D2"/>
    </sheetView>
  </sheetViews>
  <sheetFormatPr defaultRowHeight="15" x14ac:dyDescent="0.25"/>
  <cols>
    <col min="2" max="2" width="16.28515625" bestFit="1" customWidth="1"/>
    <col min="3" max="4" width="20.42578125" customWidth="1"/>
    <col min="5" max="5" width="28.28515625" customWidth="1"/>
    <col min="7" max="7" width="14.140625" customWidth="1"/>
  </cols>
  <sheetData>
    <row r="1" spans="1:7" x14ac:dyDescent="0.25">
      <c r="A1" t="s">
        <v>2051</v>
      </c>
      <c r="B1" s="38" t="s">
        <v>2050</v>
      </c>
      <c r="C1" s="38" t="s">
        <v>2053</v>
      </c>
      <c r="D1" s="38"/>
      <c r="E1" s="38" t="s">
        <v>2053</v>
      </c>
      <c r="F1" s="38" t="s">
        <v>2055</v>
      </c>
      <c r="G1" t="s">
        <v>2054</v>
      </c>
    </row>
    <row r="2" spans="1:7" x14ac:dyDescent="0.25">
      <c r="A2" t="s">
        <v>2052</v>
      </c>
      <c r="B2" t="s">
        <v>411</v>
      </c>
      <c r="C2" t="str">
        <f>CONCATENATE(A2," ",B2)</f>
        <v>Mr. Emily Davis</v>
      </c>
      <c r="D2" t="str">
        <f ca="1">_xlfn.FORMULATEXT(C2)</f>
        <v>=CONCATENATE(A2," ",B2)</v>
      </c>
      <c r="E2" t="str">
        <f>A2&amp;F2&amp;B2</f>
        <v>Mr. Emily Davis</v>
      </c>
      <c r="F2" t="s">
        <v>2020</v>
      </c>
      <c r="G2" t="str">
        <f ca="1">_xlfn.FORMULATEXT(E2)</f>
        <v>=A2&amp;F2&amp;B2</v>
      </c>
    </row>
    <row r="3" spans="1:7" x14ac:dyDescent="0.25">
      <c r="A3" t="s">
        <v>2052</v>
      </c>
      <c r="B3" t="s">
        <v>413</v>
      </c>
      <c r="C3" t="str">
        <f t="shared" ref="C3:C22" si="0">CONCATENATE(A3," ",B3)</f>
        <v>Mr. Theodore Dinh</v>
      </c>
      <c r="E3" t="str">
        <f t="shared" ref="E3:E22" si="1">A3&amp;F3&amp;B3</f>
        <v>Mr. Theodore Dinh</v>
      </c>
      <c r="F3" t="s">
        <v>2020</v>
      </c>
      <c r="G3" t="str">
        <f t="shared" ref="G3:G22" ca="1" si="2">_xlfn.FORMULATEXT(E3)</f>
        <v>=A3&amp;F3&amp;B3</v>
      </c>
    </row>
    <row r="4" spans="1:7" x14ac:dyDescent="0.25">
      <c r="A4" t="s">
        <v>2052</v>
      </c>
      <c r="B4" t="s">
        <v>414</v>
      </c>
      <c r="C4" t="str">
        <f t="shared" si="0"/>
        <v>Mr. Luna Sanders</v>
      </c>
      <c r="E4" t="str">
        <f t="shared" si="1"/>
        <v>Mr. Luna Sanders</v>
      </c>
      <c r="F4" t="s">
        <v>2020</v>
      </c>
      <c r="G4" t="str">
        <f t="shared" ca="1" si="2"/>
        <v>=A4&amp;F4&amp;B4</v>
      </c>
    </row>
    <row r="5" spans="1:7" x14ac:dyDescent="0.25">
      <c r="A5" t="s">
        <v>2052</v>
      </c>
      <c r="B5" t="s">
        <v>415</v>
      </c>
      <c r="C5" t="str">
        <f t="shared" si="0"/>
        <v>Mr. Penelope Jordan</v>
      </c>
      <c r="E5" t="str">
        <f t="shared" si="1"/>
        <v>Mr. Penelope Jordan</v>
      </c>
      <c r="F5" t="s">
        <v>2020</v>
      </c>
      <c r="G5" t="str">
        <f t="shared" ca="1" si="2"/>
        <v>=A5&amp;F5&amp;B5</v>
      </c>
    </row>
    <row r="6" spans="1:7" x14ac:dyDescent="0.25">
      <c r="A6" t="s">
        <v>2052</v>
      </c>
      <c r="B6" t="s">
        <v>416</v>
      </c>
      <c r="C6" t="str">
        <f t="shared" si="0"/>
        <v>Mr. Austin Vo</v>
      </c>
      <c r="E6" t="str">
        <f t="shared" si="1"/>
        <v>Mr. Austin Vo</v>
      </c>
      <c r="F6" t="s">
        <v>2020</v>
      </c>
      <c r="G6" t="str">
        <f t="shared" ca="1" si="2"/>
        <v>=A6&amp;F6&amp;B6</v>
      </c>
    </row>
    <row r="7" spans="1:7" x14ac:dyDescent="0.25">
      <c r="A7" t="s">
        <v>2052</v>
      </c>
      <c r="B7" t="s">
        <v>418</v>
      </c>
      <c r="C7" t="str">
        <f t="shared" si="0"/>
        <v>Mr. Joshua Gupta</v>
      </c>
      <c r="E7" t="str">
        <f t="shared" si="1"/>
        <v>Mr. Joshua Gupta</v>
      </c>
      <c r="F7" t="s">
        <v>2020</v>
      </c>
      <c r="G7" t="str">
        <f t="shared" ca="1" si="2"/>
        <v>=A7&amp;F7&amp;B7</v>
      </c>
    </row>
    <row r="8" spans="1:7" x14ac:dyDescent="0.25">
      <c r="A8" t="s">
        <v>2052</v>
      </c>
      <c r="B8" t="s">
        <v>257</v>
      </c>
      <c r="C8" t="str">
        <f t="shared" si="0"/>
        <v>Mr. Ruby Barnes</v>
      </c>
      <c r="E8" t="str">
        <f t="shared" si="1"/>
        <v>Mr. Ruby Barnes</v>
      </c>
      <c r="F8" t="s">
        <v>2020</v>
      </c>
      <c r="G8" t="str">
        <f t="shared" ca="1" si="2"/>
        <v>=A8&amp;F8&amp;B8</v>
      </c>
    </row>
    <row r="9" spans="1:7" x14ac:dyDescent="0.25">
      <c r="A9" t="s">
        <v>2052</v>
      </c>
      <c r="B9" t="s">
        <v>419</v>
      </c>
      <c r="C9" t="str">
        <f t="shared" si="0"/>
        <v>Mr. Luke Martin</v>
      </c>
      <c r="E9" t="str">
        <f t="shared" si="1"/>
        <v>Mr. Luke Martin</v>
      </c>
      <c r="F9" t="s">
        <v>2020</v>
      </c>
      <c r="G9" t="str">
        <f t="shared" ca="1" si="2"/>
        <v>=A9&amp;F9&amp;B9</v>
      </c>
    </row>
    <row r="10" spans="1:7" x14ac:dyDescent="0.25">
      <c r="A10" t="s">
        <v>2052</v>
      </c>
      <c r="B10" t="s">
        <v>421</v>
      </c>
      <c r="C10" t="str">
        <f t="shared" si="0"/>
        <v>Mr. Easton Bailey</v>
      </c>
      <c r="E10" t="str">
        <f t="shared" si="1"/>
        <v>Mr. Easton Bailey</v>
      </c>
      <c r="F10" t="s">
        <v>2020</v>
      </c>
      <c r="G10" t="str">
        <f t="shared" ca="1" si="2"/>
        <v>=A10&amp;F10&amp;B10</v>
      </c>
    </row>
    <row r="11" spans="1:7" x14ac:dyDescent="0.25">
      <c r="A11" t="s">
        <v>2052</v>
      </c>
      <c r="B11" t="s">
        <v>423</v>
      </c>
      <c r="C11" t="str">
        <f t="shared" si="0"/>
        <v>Mr. Madeline Walker</v>
      </c>
      <c r="E11" t="str">
        <f t="shared" si="1"/>
        <v>Mr. Madeline Walker</v>
      </c>
      <c r="F11" t="s">
        <v>2020</v>
      </c>
      <c r="G11" t="str">
        <f t="shared" ca="1" si="2"/>
        <v>=A11&amp;F11&amp;B11</v>
      </c>
    </row>
    <row r="12" spans="1:7" x14ac:dyDescent="0.25">
      <c r="A12" t="s">
        <v>2052</v>
      </c>
      <c r="B12" t="s">
        <v>424</v>
      </c>
      <c r="C12" t="str">
        <f t="shared" si="0"/>
        <v>Mr. Savannah Ali</v>
      </c>
      <c r="E12" t="str">
        <f t="shared" si="1"/>
        <v>Mr. Savannah Ali</v>
      </c>
      <c r="F12" t="s">
        <v>2020</v>
      </c>
      <c r="G12" t="str">
        <f t="shared" ca="1" si="2"/>
        <v>=A12&amp;F12&amp;B12</v>
      </c>
    </row>
    <row r="13" spans="1:7" x14ac:dyDescent="0.25">
      <c r="A13" t="s">
        <v>2052</v>
      </c>
      <c r="B13" t="s">
        <v>426</v>
      </c>
      <c r="C13" t="str">
        <f t="shared" si="0"/>
        <v>Mr. Camila Rogers</v>
      </c>
      <c r="E13" t="str">
        <f t="shared" si="1"/>
        <v>Mr. Camila Rogers</v>
      </c>
      <c r="F13" t="s">
        <v>2020</v>
      </c>
      <c r="G13" t="str">
        <f t="shared" ca="1" si="2"/>
        <v>=A13&amp;F13&amp;B13</v>
      </c>
    </row>
    <row r="14" spans="1:7" x14ac:dyDescent="0.25">
      <c r="A14" t="s">
        <v>2052</v>
      </c>
      <c r="B14" t="s">
        <v>427</v>
      </c>
      <c r="C14" t="str">
        <f t="shared" si="0"/>
        <v>Mr. Eli Jones</v>
      </c>
      <c r="E14" t="str">
        <f t="shared" si="1"/>
        <v>Mr. Eli Jones</v>
      </c>
      <c r="F14" t="s">
        <v>2020</v>
      </c>
      <c r="G14" t="str">
        <f t="shared" ca="1" si="2"/>
        <v>=A14&amp;F14&amp;B14</v>
      </c>
    </row>
    <row r="15" spans="1:7" x14ac:dyDescent="0.25">
      <c r="A15" t="s">
        <v>2052</v>
      </c>
      <c r="B15" t="s">
        <v>429</v>
      </c>
      <c r="C15" t="str">
        <f t="shared" si="0"/>
        <v>Mr. Everleigh Ng</v>
      </c>
      <c r="E15" t="str">
        <f t="shared" si="1"/>
        <v>Mr. Everleigh Ng</v>
      </c>
      <c r="F15" t="s">
        <v>2020</v>
      </c>
      <c r="G15" t="str">
        <f t="shared" ca="1" si="2"/>
        <v>=A15&amp;F15&amp;B15</v>
      </c>
    </row>
    <row r="16" spans="1:7" x14ac:dyDescent="0.25">
      <c r="A16" t="s">
        <v>2052</v>
      </c>
      <c r="B16" t="s">
        <v>431</v>
      </c>
      <c r="C16" t="str">
        <f t="shared" si="0"/>
        <v>Mr. Robert Yang</v>
      </c>
      <c r="E16" t="str">
        <f t="shared" si="1"/>
        <v>Mr. Robert Yang</v>
      </c>
      <c r="F16" t="s">
        <v>2020</v>
      </c>
      <c r="G16" t="str">
        <f t="shared" ca="1" si="2"/>
        <v>=A16&amp;F16&amp;B16</v>
      </c>
    </row>
    <row r="17" spans="1:7" x14ac:dyDescent="0.25">
      <c r="A17" t="s">
        <v>2052</v>
      </c>
      <c r="B17" t="s">
        <v>433</v>
      </c>
      <c r="C17" t="str">
        <f t="shared" si="0"/>
        <v>Mr. Isabella Xi</v>
      </c>
      <c r="E17" t="str">
        <f t="shared" si="1"/>
        <v>Mr. Isabella Xi</v>
      </c>
      <c r="F17" t="s">
        <v>2020</v>
      </c>
      <c r="G17" t="str">
        <f t="shared" ca="1" si="2"/>
        <v>=A17&amp;F17&amp;B17</v>
      </c>
    </row>
    <row r="18" spans="1:7" x14ac:dyDescent="0.25">
      <c r="A18" t="s">
        <v>2052</v>
      </c>
      <c r="B18" t="s">
        <v>435</v>
      </c>
      <c r="C18" t="str">
        <f t="shared" si="0"/>
        <v>Mr. Bella Powell</v>
      </c>
      <c r="E18" t="str">
        <f t="shared" si="1"/>
        <v>Mr. Bella Powell</v>
      </c>
      <c r="F18" t="s">
        <v>2020</v>
      </c>
      <c r="G18" t="str">
        <f t="shared" ca="1" si="2"/>
        <v>=A18&amp;F18&amp;B18</v>
      </c>
    </row>
    <row r="19" spans="1:7" x14ac:dyDescent="0.25">
      <c r="A19" t="s">
        <v>2052</v>
      </c>
      <c r="B19" t="s">
        <v>437</v>
      </c>
      <c r="C19" t="str">
        <f t="shared" si="0"/>
        <v>Mr. Camila Silva</v>
      </c>
      <c r="E19" t="str">
        <f t="shared" si="1"/>
        <v>Mr. Camila Silva</v>
      </c>
      <c r="F19" t="s">
        <v>2020</v>
      </c>
      <c r="G19" t="str">
        <f t="shared" ca="1" si="2"/>
        <v>=A19&amp;F19&amp;B19</v>
      </c>
    </row>
    <row r="20" spans="1:7" x14ac:dyDescent="0.25">
      <c r="A20" t="s">
        <v>2052</v>
      </c>
      <c r="B20" t="s">
        <v>439</v>
      </c>
      <c r="C20" t="str">
        <f t="shared" si="0"/>
        <v>Mr. David Barnes</v>
      </c>
      <c r="E20" t="str">
        <f t="shared" si="1"/>
        <v>Mr. David Barnes</v>
      </c>
      <c r="F20" t="s">
        <v>2020</v>
      </c>
      <c r="G20" t="str">
        <f t="shared" ca="1" si="2"/>
        <v>=A20&amp;F20&amp;B20</v>
      </c>
    </row>
    <row r="21" spans="1:7" x14ac:dyDescent="0.25">
      <c r="A21" t="s">
        <v>2052</v>
      </c>
      <c r="B21" t="s">
        <v>440</v>
      </c>
      <c r="C21" t="str">
        <f t="shared" si="0"/>
        <v>Mr. Adam Dang</v>
      </c>
      <c r="E21" t="str">
        <f t="shared" si="1"/>
        <v>Mr. Adam Dang</v>
      </c>
      <c r="F21" t="s">
        <v>2020</v>
      </c>
      <c r="G21" t="str">
        <f t="shared" ca="1" si="2"/>
        <v>=A21&amp;F21&amp;B21</v>
      </c>
    </row>
    <row r="22" spans="1:7" x14ac:dyDescent="0.25">
      <c r="A22" t="s">
        <v>2052</v>
      </c>
      <c r="B22" t="s">
        <v>441</v>
      </c>
      <c r="C22" t="str">
        <f t="shared" si="0"/>
        <v>Mr. Elias Alvarado</v>
      </c>
      <c r="E22" t="str">
        <f t="shared" si="1"/>
        <v>Mr. Elias Alvarado</v>
      </c>
      <c r="F22" t="s">
        <v>2020</v>
      </c>
      <c r="G22" t="str">
        <f t="shared" ca="1" si="2"/>
        <v>=A22&amp;F22&amp;B22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FD980E-F4E2-48DB-A0B6-EC6D9E513B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Add</vt:lpstr>
      <vt:lpstr>Fill</vt:lpstr>
      <vt:lpstr>SPLIT</vt:lpstr>
      <vt:lpstr>TRANSPOSE</vt:lpstr>
      <vt:lpstr>SORT AND FILTER</vt:lpstr>
      <vt:lpstr>TABLE</vt:lpstr>
      <vt:lpstr>DROP DOWNS</vt:lpstr>
      <vt:lpstr>Sheet1</vt:lpstr>
      <vt:lpstr>Text formula bar</vt:lpstr>
      <vt:lpstr>CONCATENATE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MAHALAKSHMI P</cp:lastModifiedBy>
  <dcterms:created xsi:type="dcterms:W3CDTF">2022-08-29T14:02:56Z</dcterms:created>
  <dcterms:modified xsi:type="dcterms:W3CDTF">2023-08-17T13:17:51Z</dcterms:modified>
</cp:coreProperties>
</file>