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phaa ai\week 4\"/>
    </mc:Choice>
  </mc:AlternateContent>
  <bookViews>
    <workbookView xWindow="0" yWindow="0" windowWidth="20490" windowHeight="9600" activeTab="2"/>
  </bookViews>
  <sheets>
    <sheet name="Christmas Sales" sheetId="2" r:id="rId1"/>
    <sheet name="Sheet1" sheetId="3" r:id="rId2"/>
    <sheet name="Sheet3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D14" i="3"/>
  <c r="D13" i="3"/>
  <c r="C14" i="3"/>
  <c r="C13" i="3"/>
  <c r="I17" i="2"/>
  <c r="I19" i="2"/>
  <c r="I18" i="2"/>
  <c r="H19" i="2"/>
  <c r="H18" i="2"/>
  <c r="H17" i="2"/>
  <c r="G19" i="2"/>
  <c r="G18" i="2"/>
  <c r="G17" i="2"/>
  <c r="E22" i="2" l="1"/>
  <c r="E23" i="2"/>
  <c r="C23" i="2"/>
  <c r="C22" i="2"/>
  <c r="E21" i="2"/>
  <c r="C21" i="2"/>
  <c r="B23" i="2"/>
  <c r="B22" i="2"/>
  <c r="B21" i="2"/>
  <c r="F18" i="2"/>
  <c r="F19" i="2"/>
  <c r="F17" i="2"/>
  <c r="D18" i="2"/>
  <c r="D19" i="2"/>
  <c r="D17" i="2"/>
  <c r="E19" i="2"/>
  <c r="E18" i="2"/>
  <c r="E17" i="2"/>
  <c r="E10" i="2"/>
  <c r="E11" i="2"/>
  <c r="E12" i="2"/>
  <c r="E13" i="2"/>
  <c r="B13" i="2"/>
  <c r="C13" i="2"/>
  <c r="C12" i="2"/>
  <c r="C11" i="2"/>
  <c r="C10" i="2"/>
  <c r="B12" i="2"/>
  <c r="B11" i="2"/>
  <c r="B10" i="2"/>
  <c r="C19" i="2"/>
  <c r="C18" i="2"/>
  <c r="C17" i="2"/>
  <c r="B19" i="2"/>
  <c r="B18" i="2"/>
  <c r="B17" i="2"/>
  <c r="D9" i="3"/>
  <c r="C9" i="3"/>
  <c r="D33" i="2" l="1"/>
  <c r="F3" i="2" l="1"/>
  <c r="F4" i="2"/>
  <c r="F5" i="2"/>
  <c r="F6" i="2"/>
  <c r="F7" i="2"/>
  <c r="F2" i="2"/>
  <c r="D3" i="2"/>
  <c r="D4" i="2"/>
  <c r="D5" i="2"/>
  <c r="D6" i="2"/>
  <c r="D7" i="2"/>
  <c r="D2" i="2"/>
  <c r="E9" i="2" l="1"/>
  <c r="C9" i="2"/>
  <c r="B9" i="2"/>
  <c r="C15" i="2" s="1"/>
</calcChain>
</file>

<file path=xl/sharedStrings.xml><?xml version="1.0" encoding="utf-8"?>
<sst xmlns="http://schemas.openxmlformats.org/spreadsheetml/2006/main" count="41" uniqueCount="30">
  <si>
    <t>Sales Person</t>
  </si>
  <si>
    <t>Last Month Sales</t>
  </si>
  <si>
    <t>A1</t>
  </si>
  <si>
    <t>A2</t>
  </si>
  <si>
    <t>S2</t>
  </si>
  <si>
    <t>S1</t>
  </si>
  <si>
    <t>P1</t>
  </si>
  <si>
    <t>P2</t>
  </si>
  <si>
    <t>Christmas Month A</t>
  </si>
  <si>
    <t>Christmas Month B</t>
  </si>
  <si>
    <t>Total</t>
  </si>
  <si>
    <t>mean</t>
  </si>
  <si>
    <t>team a</t>
  </si>
  <si>
    <t>team b</t>
  </si>
  <si>
    <t>team c</t>
  </si>
  <si>
    <t>median</t>
  </si>
  <si>
    <t>std.dev.</t>
  </si>
  <si>
    <t>varience</t>
  </si>
  <si>
    <t>variance</t>
  </si>
  <si>
    <t>TEAMS</t>
  </si>
  <si>
    <t>A</t>
  </si>
  <si>
    <t>S</t>
  </si>
  <si>
    <t>P</t>
  </si>
  <si>
    <t>LAST</t>
  </si>
  <si>
    <t>DEC-A</t>
  </si>
  <si>
    <t>DEC-B</t>
  </si>
  <si>
    <t>Growth</t>
  </si>
  <si>
    <t xml:space="preserve">Christmas Month </t>
  </si>
  <si>
    <t xml:space="preserve"> 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</si>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</sst>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2" borderId="0" xfId="0" applyNumberFormat="1" applyFont="1" applyFill="1" applyAlignment="1"/>
    <xf numFmtId="164" fontId="1" fillId="0" borderId="0" xfId="0" applyNumberFormat="1" applyFont="1" applyAlignment="1"/>
    <xf numFmtId="164" fontId="1" fillId="3" borderId="0" xfId="0" applyNumberFormat="1" applyFont="1" applyFill="1" applyAlignment="1"/>
    <xf numFmtId="10" fontId="2" fillId="4" borderId="0" xfId="0" applyNumberFormat="1" applyFont="1" applyFill="1"/>
    <xf numFmtId="10" fontId="2" fillId="4" borderId="0" xfId="0" applyNumberFormat="1" applyFont="1" applyFill="1" applyAlignment="1"/>
    <xf numFmtId="164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/>
    <xf numFmtId="1" fontId="0" fillId="0" borderId="0" xfId="0" applyNumberFormat="1" applyFont="1" applyAlignment="1"/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"/>
      <fill>
        <patternFill patternType="solid">
          <fgColor rgb="FFB6D7A8"/>
          <bgColor rgb="FFB6D7A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PERFORMANCE OF TEAMS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Last Month Sales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cene3d>
              <a:camera prst="orthographicFront"/>
              <a:lightRig rig="threePt" dir="t"/>
            </a:scene3d>
            <a:sp3d>
              <a:bevelT w="139700" h="139700"/>
            </a:sp3d>
          </c:spPr>
          <c:invertIfNegative val="0"/>
          <c:dLbls>
            <c:dLbl>
              <c:idx val="0"/>
              <c:layout>
                <c:manualLayout>
                  <c:x val="-8.33333333333334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E3F-49ED-95EA-6FF391481C0D}"/>
                </c:ext>
              </c:extLst>
            </c:dLbl>
            <c:dLbl>
              <c:idx val="2"/>
              <c:layout>
                <c:manualLayout>
                  <c:x val="-5.5555555555556061E-3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E3F-49ED-95EA-6FF391481C0D}"/>
                </c:ext>
              </c:extLst>
            </c:dLbl>
            <c:dLbl>
              <c:idx val="3"/>
              <c:layout>
                <c:manualLayout>
                  <c:x val="-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E3F-49ED-95EA-6FF391481C0D}"/>
                </c:ext>
              </c:extLst>
            </c:dLbl>
            <c:dLbl>
              <c:idx val="4"/>
              <c:layout>
                <c:manualLayout>
                  <c:x val="-1.1111111111111212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E3F-49ED-95EA-6FF391481C0D}"/>
                </c:ext>
              </c:extLst>
            </c:dLbl>
            <c:dLbl>
              <c:idx val="5"/>
              <c:layout>
                <c:manualLayout>
                  <c:x val="-1.388888888888888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E3F-49ED-95EA-6FF391481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S2</c:v>
                  </c:pt>
                  <c:pt idx="3">
                    <c:v>S1</c:v>
                  </c:pt>
                  <c:pt idx="4">
                    <c:v>P1</c:v>
                  </c:pt>
                  <c:pt idx="5">
                    <c:v>P2</c:v>
                  </c:pt>
                </c:lvl>
                <c:lvl>
                  <c:pt idx="0">
                    <c:v>A</c:v>
                  </c:pt>
                  <c:pt idx="2">
                    <c:v>S</c:v>
                  </c:pt>
                  <c:pt idx="4">
                    <c:v>P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"$"#,##0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F-49ED-95EA-6FF391481C0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Christmas Month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  <a:scene3d>
              <a:camera prst="orthographicFront"/>
              <a:lightRig rig="threePt" dir="t"/>
            </a:scene3d>
            <a:sp3d>
              <a:bevelT w="139700" h="139700"/>
            </a:sp3d>
          </c:spPr>
          <c:invertIfNegative val="0"/>
          <c:dLbls>
            <c:dLbl>
              <c:idx val="1"/>
              <c:layout>
                <c:manualLayout>
                  <c:x val="1.11111111111110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E3F-49ED-95EA-6FF391481C0D}"/>
                </c:ext>
              </c:extLst>
            </c:dLbl>
            <c:dLbl>
              <c:idx val="2"/>
              <c:layout>
                <c:manualLayout>
                  <c:x val="2.66966966966966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3CF-4117-996D-0FF9C3A51C4C}"/>
                </c:ext>
              </c:extLst>
            </c:dLbl>
            <c:dLbl>
              <c:idx val="3"/>
              <c:layout>
                <c:manualLayout>
                  <c:x val="3.8888888888888785E-2"/>
                  <c:y val="4.6296296296295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E3F-49ED-95EA-6FF391481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S2</c:v>
                  </c:pt>
                  <c:pt idx="3">
                    <c:v>S1</c:v>
                  </c:pt>
                  <c:pt idx="4">
                    <c:v>P1</c:v>
                  </c:pt>
                  <c:pt idx="5">
                    <c:v>P2</c:v>
                  </c:pt>
                </c:lvl>
                <c:lvl>
                  <c:pt idx="0">
                    <c:v>A</c:v>
                  </c:pt>
                  <c:pt idx="2">
                    <c:v>S</c:v>
                  </c:pt>
                  <c:pt idx="4">
                    <c:v>P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"$"#,##0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3F-49ED-95EA-6FF39148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692176"/>
        <c:axId val="422694672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</c:marker>
          <c:dLbls>
            <c:dLbl>
              <c:idx val="0"/>
              <c:layout>
                <c:manualLayout>
                  <c:x val="1.9069069069069067E-2"/>
                  <c:y val="-2.9707602339181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3CF-4117-996D-0FF9C3A51C4C}"/>
                </c:ext>
              </c:extLst>
            </c:dLbl>
            <c:dLbl>
              <c:idx val="1"/>
              <c:layout>
                <c:manualLayout>
                  <c:x val="1.7162162162162164E-2"/>
                  <c:y val="-1.361582711426138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3CF-4117-996D-0FF9C3A51C4C}"/>
                </c:ext>
              </c:extLst>
            </c:dLbl>
            <c:dLbl>
              <c:idx val="2"/>
              <c:layout>
                <c:manualLayout>
                  <c:x val="-5.3330486667986739E-2"/>
                  <c:y val="-9.5932414951843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360347985347976E-2"/>
                      <c:h val="9.00603162951438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3CF-4117-996D-0FF9C3A51C4C}"/>
                </c:ext>
              </c:extLst>
            </c:dLbl>
            <c:dLbl>
              <c:idx val="3"/>
              <c:layout>
                <c:manualLayout>
                  <c:x val="2.2882882882882954E-2"/>
                  <c:y val="-1.361582711426138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3CF-4117-996D-0FF9C3A51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S2</c:v>
                  </c:pt>
                  <c:pt idx="3">
                    <c:v>S1</c:v>
                  </c:pt>
                  <c:pt idx="4">
                    <c:v>P1</c:v>
                  </c:pt>
                  <c:pt idx="5">
                    <c:v>P2</c:v>
                  </c:pt>
                </c:lvl>
                <c:lvl>
                  <c:pt idx="0">
                    <c:v>A</c:v>
                  </c:pt>
                  <c:pt idx="2">
                    <c:v>S</c:v>
                  </c:pt>
                  <c:pt idx="4">
                    <c:v>P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0%</c:formatCode>
                <c:ptCount val="6"/>
                <c:pt idx="0">
                  <c:v>-0.15555555555555556</c:v>
                </c:pt>
                <c:pt idx="1">
                  <c:v>-0.32727272727272727</c:v>
                </c:pt>
                <c:pt idx="2">
                  <c:v>1.8</c:v>
                </c:pt>
                <c:pt idx="3">
                  <c:v>0.6</c:v>
                </c:pt>
                <c:pt idx="4">
                  <c:v>4.5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3F-49ED-95EA-6FF39148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1760"/>
        <c:axId val="422701744"/>
      </c:lineChart>
      <c:catAx>
        <c:axId val="4226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4672"/>
        <c:crosses val="autoZero"/>
        <c:auto val="1"/>
        <c:lblAlgn val="ctr"/>
        <c:lblOffset val="100"/>
        <c:noMultiLvlLbl val="0"/>
      </c:catAx>
      <c:valAx>
        <c:axId val="42269467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2176"/>
        <c:crosses val="autoZero"/>
        <c:crossBetween val="between"/>
      </c:valAx>
      <c:valAx>
        <c:axId val="4227017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1760"/>
        <c:crosses val="max"/>
        <c:crossBetween val="between"/>
      </c:valAx>
      <c:catAx>
        <c:axId val="42269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70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7591</xdr:rowOff>
    </xdr:from>
    <xdr:to>
      <xdr:col>10</xdr:col>
      <xdr:colOff>28575</xdr:colOff>
      <xdr:row>60</xdr:row>
      <xdr:rowOff>57150</xdr:rowOff>
    </xdr:to>
    <xdr:pic>
      <xdr:nvPicPr>
        <xdr:cNvPr id="6" name="Picture 5" descr="Christmas background theme illustration | Royalty free stock vector ...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6" b="2959"/>
        <a:stretch/>
      </xdr:blipFill>
      <xdr:spPr>
        <a:xfrm>
          <a:off x="0" y="7591"/>
          <a:ext cx="6724650" cy="9765059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</xdr:pic>
    <xdr:clientData/>
  </xdr:twoCellAnchor>
  <xdr:twoCellAnchor>
    <xdr:from>
      <xdr:col>0</xdr:col>
      <xdr:colOff>171450</xdr:colOff>
      <xdr:row>13</xdr:row>
      <xdr:rowOff>80348</xdr:rowOff>
    </xdr:from>
    <xdr:to>
      <xdr:col>9</xdr:col>
      <xdr:colOff>741790</xdr:colOff>
      <xdr:row>31</xdr:row>
      <xdr:rowOff>73017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4</xdr:row>
      <xdr:rowOff>966</xdr:rowOff>
    </xdr:from>
    <xdr:to>
      <xdr:col>9</xdr:col>
      <xdr:colOff>741790</xdr:colOff>
      <xdr:row>14</xdr:row>
      <xdr:rowOff>966</xdr:rowOff>
    </xdr:to>
    <xdr:sp macro="" textlink="">
      <xdr:nvSpPr>
        <xdr:cNvPr id="7" name="TextBox 6"/>
        <xdr:cNvSpPr txBox="1"/>
      </xdr:nvSpPr>
      <xdr:spPr>
        <a:xfrm>
          <a:off x="171450" y="648666"/>
          <a:ext cx="6332965" cy="161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+mn-lt"/>
              <a:cs typeface="Times New Roman" panose="02020603050405020304" pitchFamily="18" charset="0"/>
            </a:rPr>
            <a:t>To :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 Alphaa ai Team,</a:t>
          </a:r>
        </a:p>
        <a:p>
          <a:r>
            <a:rPr lang="en-US" sz="1100" b="1" baseline="0">
              <a:latin typeface="+mn-lt"/>
              <a:cs typeface="Times New Roman" panose="02020603050405020304" pitchFamily="18" charset="0"/>
            </a:rPr>
            <a:t>cc :  batch mates,</a:t>
          </a:r>
        </a:p>
        <a:p>
          <a:endParaRPr lang="en-US" sz="1100" b="1" baseline="0">
            <a:latin typeface="+mn-lt"/>
            <a:cs typeface="Times New Roman" panose="02020603050405020304" pitchFamily="18" charset="0"/>
          </a:endParaRPr>
        </a:p>
        <a:p>
          <a:r>
            <a:rPr lang="en-US" sz="1100" b="1" baseline="0">
              <a:latin typeface="+mn-lt"/>
              <a:cs typeface="Times New Roman" panose="02020603050405020304" pitchFamily="18" charset="0"/>
            </a:rPr>
            <a:t>Dear Leadership,</a:t>
          </a:r>
        </a:p>
        <a:p>
          <a:endParaRPr lang="en-US" sz="1100" baseline="0">
            <a:latin typeface="+mn-lt"/>
            <a:cs typeface="Times New Roman" panose="02020603050405020304" pitchFamily="18" charset="0"/>
          </a:endParaRPr>
        </a:p>
        <a:p>
          <a:r>
            <a:rPr lang="en-US" sz="1100" baseline="0">
              <a:latin typeface="+mn-lt"/>
              <a:cs typeface="Times New Roman" panose="02020603050405020304" pitchFamily="18" charset="0"/>
            </a:rPr>
            <a:t>Greatings and Happy to submit the company sales performance report.</a:t>
          </a:r>
        </a:p>
        <a:p>
          <a:r>
            <a:rPr lang="en-US" sz="1100">
              <a:latin typeface="+mn-lt"/>
              <a:cs typeface="Times New Roman" panose="02020603050405020304" pitchFamily="18" charset="0"/>
            </a:rPr>
            <a:t>By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this we are happy to saw that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sales is incresed by 15.38% for Chirstmas Month.</a:t>
          </a:r>
        </a:p>
        <a:p>
          <a:endParaRPr lang="en-US" sz="1100" b="1" baseline="0">
            <a:latin typeface="+mn-lt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P increased their performance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increase sales.</a:t>
          </a:r>
          <a:endParaRPr lang="en-US">
            <a:effectLst/>
          </a:endParaRPr>
        </a:p>
        <a:p>
          <a:endParaRPr lang="en-US" sz="1100" b="1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171450</xdr:colOff>
      <xdr:row>30</xdr:row>
      <xdr:rowOff>152400</xdr:rowOff>
    </xdr:from>
    <xdr:to>
      <xdr:col>9</xdr:col>
      <xdr:colOff>742950</xdr:colOff>
      <xdr:row>43</xdr:row>
      <xdr:rowOff>147569</xdr:rowOff>
    </xdr:to>
    <xdr:sp macro="" textlink="">
      <xdr:nvSpPr>
        <xdr:cNvPr id="2" name="TextBox 1"/>
        <xdr:cNvSpPr txBox="1"/>
      </xdr:nvSpPr>
      <xdr:spPr>
        <a:xfrm>
          <a:off x="171450" y="5010150"/>
          <a:ext cx="6334125" cy="2100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latin typeface="+mn-lt"/>
            </a:rPr>
            <a:t>Team A:</a:t>
          </a:r>
          <a:r>
            <a:rPr lang="en-US" sz="1100">
              <a:latin typeface="+mn-lt"/>
            </a:rPr>
            <a:t> Team</a:t>
          </a:r>
          <a:r>
            <a:rPr lang="en-US" sz="1100" baseline="0">
              <a:latin typeface="+mn-lt"/>
            </a:rPr>
            <a:t> A contribution in overall sales for </a:t>
          </a:r>
          <a:r>
            <a:rPr lang="en-US" sz="1100" b="1" baseline="0">
              <a:latin typeface="+mn-lt"/>
            </a:rPr>
            <a:t>last month was 77%</a:t>
          </a:r>
          <a:r>
            <a:rPr lang="en-US" sz="1100" baseline="0">
              <a:latin typeface="+mn-lt"/>
            </a:rPr>
            <a:t> but in Christmas Month </a:t>
          </a:r>
          <a:r>
            <a:rPr lang="en-US" sz="1100" b="1" baseline="0">
              <a:latin typeface="+mn-lt"/>
            </a:rPr>
            <a:t>decreasing to  50%, </a:t>
          </a:r>
          <a:r>
            <a:rPr lang="en-US" sz="1100" baseline="0">
              <a:latin typeface="+mn-lt"/>
            </a:rPr>
            <a:t>Team A sales </a:t>
          </a:r>
          <a:r>
            <a:rPr lang="en-US" sz="1100" b="1" baseline="0">
              <a:latin typeface="+mn-lt"/>
            </a:rPr>
            <a:t>decrease by  25 % in Christmas Month.</a:t>
          </a:r>
          <a:endParaRPr lang="en-US" sz="1100" b="1">
            <a:latin typeface="+mn-lt"/>
          </a:endParaRPr>
        </a:p>
        <a:p>
          <a:pPr algn="l"/>
          <a:endParaRPr lang="en-US" sz="1100">
            <a:latin typeface="+mn-lt"/>
            <a:cs typeface="Times New Roman" panose="02020603050405020304" pitchFamily="18" charset="0"/>
          </a:endParaRPr>
        </a:p>
        <a:p>
          <a:pPr algn="l"/>
          <a:r>
            <a:rPr lang="en-US" sz="1100" b="1">
              <a:latin typeface="+mn-lt"/>
              <a:cs typeface="Times New Roman" panose="02020603050405020304" pitchFamily="18" charset="0"/>
            </a:rPr>
            <a:t>Team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 S: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Team S contribution in overall sales for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last month was 19 %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and in Christmas Month is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increasing to 35%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and Team S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increase their sales by 108% in Christmas Month.</a:t>
          </a:r>
        </a:p>
        <a:p>
          <a:pPr algn="l"/>
          <a:endParaRPr lang="en-US" sz="1100" b="1" baseline="0">
            <a:latin typeface="+mn-lt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latin typeface="+mn-lt"/>
              <a:cs typeface="Times New Roman" panose="02020603050405020304" pitchFamily="18" charset="0"/>
            </a:rPr>
            <a:t>Team P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: Team P contribution in overall sales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for last month is 4%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and in Christmas Month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increase their constribution to 15%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 and </a:t>
          </a:r>
          <a:r>
            <a:rPr lang="en-US" sz="1100" b="1" baseline="0">
              <a:latin typeface="+mn-lt"/>
              <a:cs typeface="Times New Roman" panose="02020603050405020304" pitchFamily="18" charset="0"/>
            </a:rPr>
            <a:t>Increase their sales performance by 360% for Christmas Month</a:t>
          </a:r>
          <a:r>
            <a:rPr lang="en-US" sz="1100" baseline="0">
              <a:latin typeface="+mn-lt"/>
              <a:cs typeface="Times New Roman" panose="02020603050405020304" pitchFamily="18" charset="0"/>
            </a:rPr>
            <a:t>.</a:t>
          </a:r>
        </a:p>
        <a:p>
          <a:pPr algn="l"/>
          <a:endParaRPr lang="en-US" sz="1100" baseline="0">
            <a:latin typeface="+mn-lt"/>
            <a:cs typeface="Times New Roman" panose="02020603050405020304" pitchFamily="18" charset="0"/>
          </a:endParaRPr>
        </a:p>
        <a:p>
          <a:pPr algn="l"/>
          <a:r>
            <a:rPr lang="en-US" sz="1100" baseline="0">
              <a:latin typeface="+mn-lt"/>
              <a:cs typeface="Times New Roman" panose="02020603050405020304" pitchFamily="18" charset="0"/>
            </a:rPr>
            <a:t>The strategy of Team P and Team S  help us to increase the sales for Christmas month &amp; Team A work on problems and loop hole in strategy and will improve their strategy for upcoming month sales.</a:t>
          </a:r>
        </a:p>
        <a:p>
          <a:pPr algn="l"/>
          <a:endParaRPr lang="en-US" sz="1100" baseline="0">
            <a:latin typeface="+mn-lt"/>
            <a:cs typeface="Times New Roman" panose="02020603050405020304" pitchFamily="18" charset="0"/>
          </a:endParaRPr>
        </a:p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666751</xdr:colOff>
      <xdr:row>45</xdr:row>
      <xdr:rowOff>133350</xdr:rowOff>
    </xdr:from>
    <xdr:to>
      <xdr:col>9</xdr:col>
      <xdr:colOff>714376</xdr:colOff>
      <xdr:row>50</xdr:row>
      <xdr:rowOff>142875</xdr:rowOff>
    </xdr:to>
    <xdr:sp macro="" textlink="">
      <xdr:nvSpPr>
        <xdr:cNvPr id="3" name="TextBox 2"/>
        <xdr:cNvSpPr txBox="1"/>
      </xdr:nvSpPr>
      <xdr:spPr>
        <a:xfrm>
          <a:off x="4933951" y="7419975"/>
          <a:ext cx="1543050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Best Regards,</a:t>
          </a:r>
        </a:p>
        <a:p>
          <a:endParaRPr lang="en-US" sz="1100" b="1"/>
        </a:p>
        <a:p>
          <a:r>
            <a:rPr lang="en-US" sz="1100" b="1"/>
            <a:t>Devendra Satpute</a:t>
          </a:r>
        </a:p>
        <a:p>
          <a:r>
            <a:rPr lang="en-US" sz="1100" b="1"/>
            <a:t>Fello</a:t>
          </a:r>
          <a:r>
            <a:rPr lang="en-US" sz="1100" b="1" baseline="0"/>
            <a:t>w@alphaa ai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TEAMS" dataDxfId="3"/>
    <tableColumn id="2" name="Sales Person" dataDxfId="2"/>
    <tableColumn id="3" name="Last Month Sales" dataDxfId="1"/>
    <tableColumn id="4" name="Christmas Month " dataDxfId="0"/>
    <tableColumn id="5" name="Growth" dataCellStyle="Percent">
      <calculatedColumnFormula>(Table1[[#This Row],[Christmas Month ]]-Table1[[#This Row],[Last Month Sales]])/Table1[[#This Row],[Last Month 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zoomScale="115" zoomScaleNormal="115" workbookViewId="0">
      <selection activeCell="D13" sqref="D13"/>
    </sheetView>
  </sheetViews>
  <sheetFormatPr defaultColWidth="14.42578125" defaultRowHeight="15" customHeight="1" x14ac:dyDescent="0.2"/>
  <cols>
    <col min="2" max="2" width="16.85546875" customWidth="1"/>
    <col min="3" max="3" width="18.42578125" customWidth="1"/>
    <col min="5" max="5" width="18.42578125" customWidth="1"/>
  </cols>
  <sheetData>
    <row r="1" spans="1:9" ht="15" customHeight="1" x14ac:dyDescent="0.2">
      <c r="A1" s="1" t="s">
        <v>0</v>
      </c>
      <c r="B1" s="1" t="s">
        <v>1</v>
      </c>
      <c r="C1" s="2" t="s">
        <v>8</v>
      </c>
      <c r="E1" s="3" t="s">
        <v>9</v>
      </c>
    </row>
    <row r="2" spans="1:9" ht="15" customHeight="1" x14ac:dyDescent="0.2">
      <c r="A2" s="1" t="s">
        <v>2</v>
      </c>
      <c r="B2" s="4">
        <v>45</v>
      </c>
      <c r="C2" s="5">
        <v>38</v>
      </c>
      <c r="D2" s="13">
        <f>(C2-B2)/100</f>
        <v>-7.0000000000000007E-2</v>
      </c>
      <c r="E2" s="6">
        <v>48</v>
      </c>
      <c r="F2" s="13">
        <f>(E2-B2)/100</f>
        <v>0.03</v>
      </c>
    </row>
    <row r="3" spans="1:9" ht="15" customHeight="1" x14ac:dyDescent="0.2">
      <c r="A3" s="1" t="s">
        <v>3</v>
      </c>
      <c r="B3" s="4">
        <v>55</v>
      </c>
      <c r="C3" s="7">
        <v>37</v>
      </c>
      <c r="D3" s="13">
        <f t="shared" ref="D3:D7" si="0">(C3-B3)/100</f>
        <v>-0.18</v>
      </c>
      <c r="E3" s="6">
        <v>50</v>
      </c>
      <c r="F3" s="13">
        <f t="shared" ref="F3:F7" si="1">(E3-B3)/100</f>
        <v>-0.05</v>
      </c>
    </row>
    <row r="4" spans="1:9" ht="15" customHeight="1" x14ac:dyDescent="0.2">
      <c r="A4" s="1" t="s">
        <v>4</v>
      </c>
      <c r="B4" s="8">
        <v>10</v>
      </c>
      <c r="C4" s="7">
        <v>28</v>
      </c>
      <c r="D4" s="13">
        <f t="shared" si="0"/>
        <v>0.18</v>
      </c>
      <c r="E4" s="6">
        <v>18</v>
      </c>
      <c r="F4" s="13">
        <f t="shared" si="1"/>
        <v>0.08</v>
      </c>
    </row>
    <row r="5" spans="1:9" ht="15" customHeight="1" x14ac:dyDescent="0.2">
      <c r="A5" s="1" t="s">
        <v>5</v>
      </c>
      <c r="B5" s="8">
        <v>15</v>
      </c>
      <c r="C5" s="7">
        <v>24</v>
      </c>
      <c r="D5" s="13">
        <f t="shared" si="0"/>
        <v>0.09</v>
      </c>
      <c r="E5" s="6">
        <v>11</v>
      </c>
      <c r="F5" s="13">
        <f t="shared" si="1"/>
        <v>-0.04</v>
      </c>
    </row>
    <row r="6" spans="1:9" ht="15" customHeight="1" x14ac:dyDescent="0.2">
      <c r="A6" s="1" t="s">
        <v>6</v>
      </c>
      <c r="B6" s="8">
        <v>2</v>
      </c>
      <c r="C6" s="7">
        <v>11</v>
      </c>
      <c r="D6" s="13">
        <f t="shared" si="0"/>
        <v>0.09</v>
      </c>
      <c r="E6" s="9">
        <v>14</v>
      </c>
      <c r="F6" s="13">
        <f t="shared" si="1"/>
        <v>0.12</v>
      </c>
    </row>
    <row r="7" spans="1:9" ht="15" customHeight="1" x14ac:dyDescent="0.2">
      <c r="A7" s="1" t="s">
        <v>7</v>
      </c>
      <c r="B7" s="8">
        <v>3</v>
      </c>
      <c r="C7" s="7">
        <v>12</v>
      </c>
      <c r="D7" s="13">
        <f t="shared" si="0"/>
        <v>0.09</v>
      </c>
      <c r="E7" s="9">
        <v>9</v>
      </c>
      <c r="F7" s="13">
        <f t="shared" si="1"/>
        <v>0.06</v>
      </c>
    </row>
    <row r="8" spans="1:9" ht="15" customHeight="1" x14ac:dyDescent="0.2">
      <c r="A8" s="1"/>
      <c r="B8" s="4"/>
      <c r="C8" s="5"/>
      <c r="E8" s="6"/>
    </row>
    <row r="9" spans="1:9" ht="15" customHeight="1" x14ac:dyDescent="0.2">
      <c r="A9" s="1" t="s">
        <v>10</v>
      </c>
      <c r="B9" s="4">
        <f t="shared" ref="B9:C9" si="2">SUM(B2:B8)</f>
        <v>130</v>
      </c>
      <c r="C9" s="5">
        <f t="shared" si="2"/>
        <v>150</v>
      </c>
      <c r="E9" s="6">
        <f>SUM(E2:E8)</f>
        <v>150</v>
      </c>
    </row>
    <row r="10" spans="1:9" ht="15" customHeight="1" x14ac:dyDescent="0.2">
      <c r="A10" s="1" t="s">
        <v>11</v>
      </c>
      <c r="B10" s="4">
        <f>AVERAGE(B2:B7)</f>
        <v>21.666666666666668</v>
      </c>
      <c r="C10" s="5">
        <f>AVERAGE(C2:C7)</f>
        <v>25</v>
      </c>
      <c r="E10" s="6">
        <f>AVERAGE(E2:E7)</f>
        <v>25</v>
      </c>
    </row>
    <row r="11" spans="1:9" ht="15" customHeight="1" x14ac:dyDescent="0.2">
      <c r="A11" s="1" t="s">
        <v>15</v>
      </c>
      <c r="B11" s="4">
        <f>MEDIAN(B2:B7)</f>
        <v>12.5</v>
      </c>
      <c r="C11" s="5">
        <f>MEDIAN(C2:C7)</f>
        <v>26</v>
      </c>
      <c r="E11" s="6">
        <f>MEDIAN(E2:E7)</f>
        <v>16</v>
      </c>
    </row>
    <row r="12" spans="1:9" ht="15" customHeight="1" x14ac:dyDescent="0.2">
      <c r="A12" s="1" t="s">
        <v>16</v>
      </c>
      <c r="B12" s="4">
        <f>_xlfn.STDEV.P(B2:B7)</f>
        <v>20.70158340696565</v>
      </c>
      <c r="C12" s="5">
        <f>_xlfn.STDEV.P(C2:C7)</f>
        <v>10.708252269472673</v>
      </c>
      <c r="E12" s="6">
        <f>_xlfn.STDEV.P(E2:E7)</f>
        <v>17.204650534085253</v>
      </c>
    </row>
    <row r="13" spans="1:9" ht="15" customHeight="1" x14ac:dyDescent="0.2">
      <c r="A13" s="1" t="s">
        <v>17</v>
      </c>
      <c r="B13" s="4">
        <f>_xlfn.VAR.P(B2:B7)</f>
        <v>428.55555555555554</v>
      </c>
      <c r="C13" s="5">
        <f>_xlfn.VAR.P(C2:C7)</f>
        <v>114.66666666666667</v>
      </c>
      <c r="E13" s="6">
        <f>_xlfn.VAR.P(E2:E7)</f>
        <v>296</v>
      </c>
    </row>
    <row r="15" spans="1:9" ht="15" customHeight="1" x14ac:dyDescent="0.2">
      <c r="C15" s="10">
        <f>20/B9</f>
        <v>0.15384615384615385</v>
      </c>
      <c r="E15" s="11">
        <v>0.15379999999999999</v>
      </c>
    </row>
    <row r="16" spans="1:9" ht="15" customHeight="1" x14ac:dyDescent="0.2">
      <c r="F16" s="13"/>
      <c r="G16" t="s">
        <v>23</v>
      </c>
      <c r="H16" t="s">
        <v>24</v>
      </c>
      <c r="I16" t="s">
        <v>25</v>
      </c>
    </row>
    <row r="17" spans="1:9" ht="15" customHeight="1" x14ac:dyDescent="0.2">
      <c r="A17" s="14" t="s">
        <v>12</v>
      </c>
      <c r="B17" s="12">
        <f>B2+B3</f>
        <v>100</v>
      </c>
      <c r="C17" s="12">
        <f>C2+C3</f>
        <v>75</v>
      </c>
      <c r="D17" s="13">
        <f>(C17-B17)/B17</f>
        <v>-0.25</v>
      </c>
      <c r="E17" s="12">
        <f>E2+E3</f>
        <v>98</v>
      </c>
      <c r="F17" s="13">
        <f>(E17-B17)/B17</f>
        <v>-0.02</v>
      </c>
      <c r="G17" s="13">
        <f>B17/B9</f>
        <v>0.76923076923076927</v>
      </c>
      <c r="H17" s="13">
        <f>C17/C9</f>
        <v>0.5</v>
      </c>
      <c r="I17" s="13">
        <f>E17/E9</f>
        <v>0.65333333333333332</v>
      </c>
    </row>
    <row r="18" spans="1:9" ht="15" customHeight="1" x14ac:dyDescent="0.2">
      <c r="A18" s="14" t="s">
        <v>13</v>
      </c>
      <c r="B18" s="12">
        <f>B4+B5</f>
        <v>25</v>
      </c>
      <c r="C18" s="12">
        <f>C4+C5</f>
        <v>52</v>
      </c>
      <c r="D18" s="13">
        <f t="shared" ref="D18:D19" si="3">(C18-B18)/B18</f>
        <v>1.08</v>
      </c>
      <c r="E18" s="12">
        <f>E4+E5</f>
        <v>29</v>
      </c>
      <c r="F18" s="13">
        <f t="shared" ref="F18:F19" si="4">(E18-B18)/B18</f>
        <v>0.16</v>
      </c>
      <c r="G18" s="13">
        <f>B18/B9</f>
        <v>0.19230769230769232</v>
      </c>
      <c r="H18" s="13">
        <f>C18/C9</f>
        <v>0.34666666666666668</v>
      </c>
      <c r="I18" s="13">
        <f>E18/E9</f>
        <v>0.19333333333333333</v>
      </c>
    </row>
    <row r="19" spans="1:9" ht="15" customHeight="1" x14ac:dyDescent="0.2">
      <c r="A19" s="4" t="s">
        <v>14</v>
      </c>
      <c r="B19" s="12">
        <f>B6+B7</f>
        <v>5</v>
      </c>
      <c r="C19" s="12">
        <f>C6+C7</f>
        <v>23</v>
      </c>
      <c r="D19" s="13">
        <f t="shared" si="3"/>
        <v>3.6</v>
      </c>
      <c r="E19" s="12">
        <f>E6+E7</f>
        <v>23</v>
      </c>
      <c r="F19" s="13">
        <f t="shared" si="4"/>
        <v>3.6</v>
      </c>
      <c r="G19" s="13">
        <f>B19/B9</f>
        <v>3.8461538461538464E-2</v>
      </c>
      <c r="H19" s="13">
        <f>C19/C9</f>
        <v>0.15333333333333332</v>
      </c>
      <c r="I19" s="13">
        <f>E19/E9</f>
        <v>0.15333333333333332</v>
      </c>
    </row>
    <row r="20" spans="1:9" ht="15" customHeight="1" x14ac:dyDescent="0.2">
      <c r="A20" s="4"/>
      <c r="F20" s="13"/>
    </row>
    <row r="21" spans="1:9" ht="15" customHeight="1" x14ac:dyDescent="0.2">
      <c r="A21" s="8" t="s">
        <v>11</v>
      </c>
      <c r="B21" s="12">
        <f>AVERAGE(B17:B19)</f>
        <v>43.333333333333336</v>
      </c>
      <c r="C21" s="12">
        <f>AVERAGE(C17:C19)</f>
        <v>50</v>
      </c>
      <c r="E21" s="12">
        <f>AVERAGE(E17:E19)</f>
        <v>50</v>
      </c>
      <c r="F21" s="13"/>
    </row>
    <row r="22" spans="1:9" ht="15" customHeight="1" x14ac:dyDescent="0.2">
      <c r="A22" s="8" t="s">
        <v>16</v>
      </c>
      <c r="B22" s="15">
        <f>_xlfn.STDEV.P(B17:B19)</f>
        <v>40.892813821284321</v>
      </c>
      <c r="C22" s="15">
        <f>_xlfn.STDEV.P(C17:C19)</f>
        <v>21.275964529643932</v>
      </c>
      <c r="E22" s="15">
        <f>_xlfn.STDEV.P(E17:E19)</f>
        <v>34.02939905434711</v>
      </c>
      <c r="F22" s="13"/>
    </row>
    <row r="23" spans="1:9" ht="15" customHeight="1" x14ac:dyDescent="0.2">
      <c r="A23" s="8" t="s">
        <v>18</v>
      </c>
      <c r="B23" s="15">
        <f>_xlfn.VAR.P(B17:B19)</f>
        <v>1672.2222222222222</v>
      </c>
      <c r="C23" s="15">
        <f>_xlfn.VAR.P(C17:C19)</f>
        <v>452.66666666666669</v>
      </c>
      <c r="E23">
        <f>_xlfn.VAR.P(E17:E19)</f>
        <v>1158</v>
      </c>
      <c r="F23" s="13"/>
    </row>
    <row r="24" spans="1:9" ht="15" customHeight="1" x14ac:dyDescent="0.2">
      <c r="A24" s="8"/>
    </row>
    <row r="26" spans="1:9" ht="15" customHeight="1" x14ac:dyDescent="0.2">
      <c r="B26" s="14"/>
    </row>
    <row r="27" spans="1:9" ht="15" customHeight="1" x14ac:dyDescent="0.2">
      <c r="A27" s="12"/>
      <c r="B27" s="14"/>
    </row>
    <row r="28" spans="1:9" ht="15" customHeight="1" x14ac:dyDescent="0.2">
      <c r="B28" s="14"/>
    </row>
    <row r="30" spans="1:9" ht="15" customHeight="1" x14ac:dyDescent="0.2">
      <c r="C30" s="14"/>
    </row>
    <row r="33" spans="4:4" ht="15" customHeight="1" x14ac:dyDescent="0.2">
      <c r="D33">
        <f>C31+3*C32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H7" sqref="H7"/>
    </sheetView>
  </sheetViews>
  <sheetFormatPr defaultRowHeight="12.75" x14ac:dyDescent="0.2"/>
  <cols>
    <col min="2" max="2" width="21.28515625" customWidth="1"/>
    <col min="3" max="3" width="23.7109375" customWidth="1"/>
    <col min="4" max="4" width="30" customWidth="1"/>
  </cols>
  <sheetData>
    <row r="1" spans="1:5" x14ac:dyDescent="0.2">
      <c r="A1" s="16" t="s">
        <v>19</v>
      </c>
      <c r="B1" s="1" t="s">
        <v>0</v>
      </c>
      <c r="C1" s="1" t="s">
        <v>1</v>
      </c>
      <c r="D1" s="3" t="s">
        <v>27</v>
      </c>
      <c r="E1" t="s">
        <v>26</v>
      </c>
    </row>
    <row r="2" spans="1:5" x14ac:dyDescent="0.2">
      <c r="A2" s="14" t="s">
        <v>20</v>
      </c>
      <c r="B2" s="1" t="s">
        <v>2</v>
      </c>
      <c r="C2" s="4">
        <v>45</v>
      </c>
      <c r="D2" s="5">
        <v>38</v>
      </c>
      <c r="E2" s="13">
        <f>(Table1[[#This Row],[Christmas Month ]]-Table1[[#This Row],[Last Month Sales]])/Table1[[#This Row],[Last Month Sales]]</f>
        <v>-0.15555555555555556</v>
      </c>
    </row>
    <row r="3" spans="1:5" x14ac:dyDescent="0.2">
      <c r="A3" s="14"/>
      <c r="B3" s="1" t="s">
        <v>3</v>
      </c>
      <c r="C3" s="4">
        <v>55</v>
      </c>
      <c r="D3" s="7">
        <v>37</v>
      </c>
      <c r="E3" s="13">
        <f>(Table1[[#This Row],[Christmas Month ]]-Table1[[#This Row],[Last Month Sales]])/Table1[[#This Row],[Last Month Sales]]</f>
        <v>-0.32727272727272727</v>
      </c>
    </row>
    <row r="4" spans="1:5" x14ac:dyDescent="0.2">
      <c r="A4" s="14" t="s">
        <v>21</v>
      </c>
      <c r="B4" s="1" t="s">
        <v>4</v>
      </c>
      <c r="C4" s="8">
        <v>10</v>
      </c>
      <c r="D4" s="7">
        <v>28</v>
      </c>
      <c r="E4" s="13">
        <f>(Table1[[#This Row],[Christmas Month ]]-Table1[[#This Row],[Last Month Sales]])/Table1[[#This Row],[Last Month Sales]]</f>
        <v>1.8</v>
      </c>
    </row>
    <row r="5" spans="1:5" x14ac:dyDescent="0.2">
      <c r="A5" s="14"/>
      <c r="B5" s="1" t="s">
        <v>5</v>
      </c>
      <c r="C5" s="8">
        <v>15</v>
      </c>
      <c r="D5" s="7">
        <v>24</v>
      </c>
      <c r="E5" s="13">
        <f>(Table1[[#This Row],[Christmas Month ]]-Table1[[#This Row],[Last Month Sales]])/Table1[[#This Row],[Last Month Sales]]</f>
        <v>0.6</v>
      </c>
    </row>
    <row r="6" spans="1:5" x14ac:dyDescent="0.2">
      <c r="A6" s="14" t="s">
        <v>22</v>
      </c>
      <c r="B6" s="1" t="s">
        <v>6</v>
      </c>
      <c r="C6" s="8">
        <v>2</v>
      </c>
      <c r="D6" s="7">
        <v>11</v>
      </c>
      <c r="E6" s="13">
        <f>(Table1[[#This Row],[Christmas Month ]]-Table1[[#This Row],[Last Month Sales]])/Table1[[#This Row],[Last Month Sales]]</f>
        <v>4.5</v>
      </c>
    </row>
    <row r="7" spans="1:5" x14ac:dyDescent="0.2">
      <c r="A7" s="14"/>
      <c r="B7" s="1" t="s">
        <v>7</v>
      </c>
      <c r="C7" s="8">
        <v>3</v>
      </c>
      <c r="D7" s="7">
        <v>12</v>
      </c>
      <c r="E7" s="13">
        <f>(Table1[[#This Row],[Christmas Month ]]-Table1[[#This Row],[Last Month Sales]])/Table1[[#This Row],[Last Month Sales]]</f>
        <v>3</v>
      </c>
    </row>
    <row r="8" spans="1:5" x14ac:dyDescent="0.2">
      <c r="B8" s="1"/>
      <c r="C8" s="4"/>
      <c r="D8" s="6"/>
    </row>
    <row r="9" spans="1:5" x14ac:dyDescent="0.2">
      <c r="B9" s="1" t="s">
        <v>10</v>
      </c>
      <c r="C9" s="4">
        <f t="shared" ref="C9" si="0">SUM(C2:C8)</f>
        <v>130</v>
      </c>
      <c r="D9" s="6">
        <f>SUM(D2:D8)</f>
        <v>150</v>
      </c>
    </row>
    <row r="11" spans="1:5" x14ac:dyDescent="0.2">
      <c r="D11" s="11">
        <v>0.15379999999999999</v>
      </c>
    </row>
    <row r="13" spans="1:5" x14ac:dyDescent="0.2">
      <c r="C13" s="15">
        <f>AVERAGE(Table1[Last Month Sales])</f>
        <v>21.666666666666668</v>
      </c>
      <c r="D13">
        <f>AVERAGE(Table1[[Christmas Month ]])</f>
        <v>25</v>
      </c>
    </row>
    <row r="14" spans="1:5" x14ac:dyDescent="0.2">
      <c r="C14" s="15">
        <f>_xlfn.STDEV.P(Table1[Last Month Sales])</f>
        <v>20.70158340696565</v>
      </c>
      <c r="D14" s="15">
        <f>_xlfn.STDEV.P(Table1[[Christmas Month ]])</f>
        <v>10.708252269472673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tabSelected="1" topLeftCell="A34" zoomScaleNormal="100" workbookViewId="0">
      <selection activeCell="M56" sqref="M56"/>
    </sheetView>
  </sheetViews>
  <sheetFormatPr defaultRowHeight="12.75" x14ac:dyDescent="0.2"/>
  <cols>
    <col min="8" max="8" width="10.42578125" customWidth="1"/>
    <col min="9" max="9" width="12" customWidth="1"/>
    <col min="10" max="10" width="14" customWidth="1"/>
    <col min="11" max="11" width="11" customWidth="1"/>
    <col min="12" max="12" width="10.42578125" customWidth="1"/>
  </cols>
  <sheetData>
    <row r="1" spans="1:1" x14ac:dyDescent="0.2">
      <c r="A1" s="14" t="s">
        <v>28</v>
      </c>
    </row>
    <row r="29" spans="16:16" x14ac:dyDescent="0.2">
      <c r="P29" t="s">
        <v>29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Christmas Sales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Devendra Satpute</cp:lastModifiedBy>
  <cp:lastPrinted>2021-02-19T21:01:15Z</cp:lastPrinted>
  <dcterms:modified xsi:type="dcterms:W3CDTF">2021-02-19T21:30:12Z</dcterms:modified>
</cp:coreProperties>
</file>