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gh\Documents\"/>
    </mc:Choice>
  </mc:AlternateContent>
  <xr:revisionPtr revIDLastSave="0" documentId="13_ncr:1_{F870DD83-BE73-44B0-8804-8EBE9B258F16}" xr6:coauthVersionLast="47" xr6:coauthVersionMax="47" xr10:uidLastSave="{00000000-0000-0000-0000-000000000000}"/>
  <bookViews>
    <workbookView xWindow="11808" yWindow="0" windowWidth="11484" windowHeight="12336" activeTab="3" xr2:uid="{00000000-000D-0000-FFFF-FFFF00000000}"/>
  </bookViews>
  <sheets>
    <sheet name="UT1.11" sheetId="1" r:id="rId1"/>
    <sheet name="UT1.12" sheetId="3" r:id="rId2"/>
    <sheet name="PW1.10" sheetId="4" r:id="rId3"/>
    <sheet name="PW1.9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46" i="5" s="1"/>
  <c r="E50" i="5" s="1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5" i="5"/>
  <c r="K6" i="5"/>
  <c r="K39" i="5" s="1"/>
  <c r="K43" i="5" s="1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5" i="5"/>
  <c r="E47" i="4"/>
  <c r="E46" i="4"/>
  <c r="K6" i="4"/>
  <c r="K43" i="4" s="1"/>
  <c r="K47" i="4" s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5" i="4"/>
  <c r="E7" i="4"/>
  <c r="E8" i="4"/>
  <c r="E9" i="4"/>
  <c r="E10" i="4"/>
  <c r="E11" i="4"/>
  <c r="E12" i="4"/>
  <c r="E13" i="4"/>
  <c r="E14" i="4"/>
  <c r="E48" i="4" s="1"/>
  <c r="E52" i="4" s="1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6" i="4"/>
  <c r="E5" i="4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6" i="3"/>
  <c r="E5" i="3"/>
  <c r="E42" i="3" s="1"/>
  <c r="E46" i="3" s="1"/>
  <c r="E37" i="1"/>
  <c r="E19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6" i="1"/>
  <c r="E5" i="1"/>
</calcChain>
</file>

<file path=xl/sharedStrings.xml><?xml version="1.0" encoding="utf-8"?>
<sst xmlns="http://schemas.openxmlformats.org/spreadsheetml/2006/main" count="354" uniqueCount="252">
  <si>
    <t>JAWAHAR NAVODAYA VIDYALAYA KHEDGAON NASHIK 2023-24</t>
  </si>
  <si>
    <t>CLASS- XI TH</t>
  </si>
  <si>
    <t>MAX MARKS-40</t>
  </si>
  <si>
    <t>MONTH -JUL23</t>
  </si>
  <si>
    <t>SR</t>
  </si>
  <si>
    <t>ROLL NO</t>
  </si>
  <si>
    <t>NAME OF STUDENT</t>
  </si>
  <si>
    <t>DIPIKA BHAMARE</t>
  </si>
  <si>
    <t>REKHA GAVIT</t>
  </si>
  <si>
    <t>AISHWARYA PAWAR</t>
  </si>
  <si>
    <t>SHATAKSHI PATHAK</t>
  </si>
  <si>
    <t>KOMAL KOTHAWADE</t>
  </si>
  <si>
    <t>ARTI KHATEKAR</t>
  </si>
  <si>
    <t>TANUJA KALE</t>
  </si>
  <si>
    <t>HARSHADA KADAM</t>
  </si>
  <si>
    <t>SAFANAAZ KHAN</t>
  </si>
  <si>
    <t>LINA CHAUDHARI</t>
  </si>
  <si>
    <t>AMOL DHERINGE</t>
  </si>
  <si>
    <t>DEVA DEORE</t>
  </si>
  <si>
    <t>MAHESH NAVALE</t>
  </si>
  <si>
    <t>OMKAR CHAUDHARI</t>
  </si>
  <si>
    <t>PREM MOHATMAL</t>
  </si>
  <si>
    <t>SHIVAM MORE</t>
  </si>
  <si>
    <t>SHREYASH NAIK</t>
  </si>
  <si>
    <t>BHAGYASHREE SHIRSE</t>
  </si>
  <si>
    <t>KRISHNA PAGARE</t>
  </si>
  <si>
    <t>VIKRAM SOMASE</t>
  </si>
  <si>
    <t>LALIT SALMUTHE</t>
  </si>
  <si>
    <t>PRAJWALI AROTE</t>
  </si>
  <si>
    <t>DIMPAL BHUSARE</t>
  </si>
  <si>
    <t>ARYA SATALKAR</t>
  </si>
  <si>
    <t>HARSHALI RAUT</t>
  </si>
  <si>
    <t>BHAVIKA JAGTAP</t>
  </si>
  <si>
    <t>SHIVRAJ PINGLE</t>
  </si>
  <si>
    <t>PRATIK JAGTAP</t>
  </si>
  <si>
    <t>TOTAL</t>
  </si>
  <si>
    <t>PASS %</t>
  </si>
  <si>
    <t>TOTAL NUMBER OF STUDENT</t>
  </si>
  <si>
    <t>APPEARED STUDENTS</t>
  </si>
  <si>
    <t>SUB AVERAGE</t>
  </si>
  <si>
    <t>BELOW 33%</t>
  </si>
  <si>
    <t>34-59%</t>
  </si>
  <si>
    <t>60-74%</t>
  </si>
  <si>
    <t>75-90%</t>
  </si>
  <si>
    <t>91-100%</t>
  </si>
  <si>
    <t>UT/ PWT- 1 , CHEMISTRY</t>
  </si>
  <si>
    <t xml:space="preserve">SIGN OF </t>
  </si>
  <si>
    <t>SUB TEACHER</t>
  </si>
  <si>
    <t>PRINCIPAL</t>
  </si>
  <si>
    <t>AKASH BHANGRE</t>
  </si>
  <si>
    <t>ANANTA WAGH</t>
  </si>
  <si>
    <t>ANKITA JADHAV</t>
  </si>
  <si>
    <t>BHUSHAN VIDHATE</t>
  </si>
  <si>
    <t>DIPAK DESHMUKH</t>
  </si>
  <si>
    <t>DURGESH PAWAR</t>
  </si>
  <si>
    <t>GAURAV JADHAV</t>
  </si>
  <si>
    <t>MACHINDRA GHOTEKAR</t>
  </si>
  <si>
    <t>MANJIRI KHAIRE</t>
  </si>
  <si>
    <t>MAUYR THAKARE</t>
  </si>
  <si>
    <t>NEHA BHOYE</t>
  </si>
  <si>
    <t>NINAD SONJE</t>
  </si>
  <si>
    <t>PADMA JADHAV</t>
  </si>
  <si>
    <t>PRASHANT MORE</t>
  </si>
  <si>
    <t>RAJASHREE DEORE</t>
  </si>
  <si>
    <t>RUTIK ARINGLE</t>
  </si>
  <si>
    <t>SARTHAK BAHIRAM</t>
  </si>
  <si>
    <t>SHAM PATOLE</t>
  </si>
  <si>
    <t>SIDHARTH SANAP</t>
  </si>
  <si>
    <t>TANMAY WAGH</t>
  </si>
  <si>
    <t>VASANT JADHAV</t>
  </si>
  <si>
    <t>VISHAKHA JAGTAP</t>
  </si>
  <si>
    <t>YASH PATIL</t>
  </si>
  <si>
    <t>YASH SONAWANE</t>
  </si>
  <si>
    <t>YOJANA WAGHMARE</t>
  </si>
  <si>
    <t>ISHWARI KUSHARE</t>
  </si>
  <si>
    <t>JAYSHREE PARBHANE</t>
  </si>
  <si>
    <t>MANALI UGALE</t>
  </si>
  <si>
    <t>TANMAY GANGURDE</t>
  </si>
  <si>
    <t>VAISHNAVI GUTALE</t>
  </si>
  <si>
    <t>VAISHNAVI SHEWALE</t>
  </si>
  <si>
    <t>YASH KOTWAL</t>
  </si>
  <si>
    <t>YASHASVI CHAVAN</t>
  </si>
  <si>
    <t>PRANIT JADHAV</t>
  </si>
  <si>
    <t>DIP KHAIRNAR</t>
  </si>
  <si>
    <t>SATVIK UGALE</t>
  </si>
  <si>
    <t>CLASS- XIITH</t>
  </si>
  <si>
    <t>KOPAL KATARIA</t>
  </si>
  <si>
    <t>CLASS TEACHER</t>
  </si>
  <si>
    <t>CLASS- XTH A</t>
  </si>
  <si>
    <t>CLASS- XTH B</t>
  </si>
  <si>
    <t>CLASS-IXTH A</t>
  </si>
  <si>
    <t>CLASS- IXTH B</t>
  </si>
  <si>
    <t>PWT- 1 , SCIENCE</t>
  </si>
  <si>
    <t xml:space="preserve"> PWT- 1 , SCIENCE</t>
  </si>
  <si>
    <t>ADITYA KHAIRE</t>
  </si>
  <si>
    <t>ADITYA PAWAR</t>
  </si>
  <si>
    <t>ADITYA SARAK</t>
  </si>
  <si>
    <t>AKANKSHA PAGAR</t>
  </si>
  <si>
    <t>AKSHADA GHUMARE</t>
  </si>
  <si>
    <t>AKSHATA SURVASE</t>
  </si>
  <si>
    <t>APEKSHA AHIRE</t>
  </si>
  <si>
    <t>ATHARVA GAMBHIRE</t>
  </si>
  <si>
    <t>DHANANJAY WAGH</t>
  </si>
  <si>
    <t>GAURAV KHAIRNAR</t>
  </si>
  <si>
    <t>GAURI SWAMI</t>
  </si>
  <si>
    <t>HARSHADA SONAWANE</t>
  </si>
  <si>
    <t>HARSHAL RUNDAL</t>
  </si>
  <si>
    <t>JIDNESH MAHALE</t>
  </si>
  <si>
    <t>KIRAN JAGTAP</t>
  </si>
  <si>
    <t>LAKHAN KHIRADKAR</t>
  </si>
  <si>
    <t>MAYUR AHIRE</t>
  </si>
  <si>
    <t>MAYURI AHIER</t>
  </si>
  <si>
    <t>MUKTA PAWAR</t>
  </si>
  <si>
    <t>PALASH KAKVIPURE</t>
  </si>
  <si>
    <t>PALLAVI BHOYE</t>
  </si>
  <si>
    <t>PALLAVI DANGAL</t>
  </si>
  <si>
    <t>PALLAVI GAVIT</t>
  </si>
  <si>
    <t>PALLAVI KSHIRSAGAR</t>
  </si>
  <si>
    <t>PRANALI BORHADE</t>
  </si>
  <si>
    <t>PRATIBHA JADHAV</t>
  </si>
  <si>
    <t>PRAVIN AWARI</t>
  </si>
  <si>
    <t>PREM GAWLE</t>
  </si>
  <si>
    <t>PUSHKAR PAWAR</t>
  </si>
  <si>
    <t>RAMCHARAN SHARMA</t>
  </si>
  <si>
    <t>SALONI AHIRE</t>
  </si>
  <si>
    <t>SARTHAK SURYAWANSHI</t>
  </si>
  <si>
    <t>SATYAM MANKAR</t>
  </si>
  <si>
    <t>SAURABH SHELKE</t>
  </si>
  <si>
    <t>SIDDHESH GAIDHANI</t>
  </si>
  <si>
    <t>TANMAY KSHIRSAGAR</t>
  </si>
  <si>
    <t>VAIBHAV ARINGALE</t>
  </si>
  <si>
    <t>VAIBHAV ROTE</t>
  </si>
  <si>
    <t>VAISHNAVI PATIL</t>
  </si>
  <si>
    <t>VEDANT SHELKE</t>
  </si>
  <si>
    <t>VEDANT SONAWANE</t>
  </si>
  <si>
    <t>ADITYA PAGARE</t>
  </si>
  <si>
    <t>AKASH BHOYE</t>
  </si>
  <si>
    <t>ARYA JADHAV</t>
  </si>
  <si>
    <t>BHAGYASHRI NADEKAR</t>
  </si>
  <si>
    <t>CHANDRAKALA JAITMAL</t>
  </si>
  <si>
    <t>CHETNA BHOYE</t>
  </si>
  <si>
    <t>DIVYA SALVE</t>
  </si>
  <si>
    <t>DIVYA SANAP</t>
  </si>
  <si>
    <t>GUNJAN BHELE</t>
  </si>
  <si>
    <t>HIMESH GAVALI</t>
  </si>
  <si>
    <t>ISHAN SANSARE</t>
  </si>
  <si>
    <t>JAYRAJ NIKAM</t>
  </si>
  <si>
    <t>KRISHNA LAHANE</t>
  </si>
  <si>
    <t>LALIT JADHAV</t>
  </si>
  <si>
    <t>MAKRAND PAWAR</t>
  </si>
  <si>
    <t>MAYRUSH AHIRE</t>
  </si>
  <si>
    <t>MITALI WAGHMARE</t>
  </si>
  <si>
    <t>NISHANT PATIL</t>
  </si>
  <si>
    <t>PRAJWAL GAIKAWD</t>
  </si>
  <si>
    <t>PRAMILA BHOYE</t>
  </si>
  <si>
    <t>PRATIBHA BHIVSEN</t>
  </si>
  <si>
    <t>PRIYAL SAWANT</t>
  </si>
  <si>
    <t>ROHAN LATHE</t>
  </si>
  <si>
    <t>SAHIL MORE</t>
  </si>
  <si>
    <t>SAMARTH MAHALE</t>
  </si>
  <si>
    <t>SAMYAK DONDE</t>
  </si>
  <si>
    <t>SANGHPAL JAGTAP</t>
  </si>
  <si>
    <t>SANIKA MAHALE</t>
  </si>
  <si>
    <t>SARVESH NIKAM</t>
  </si>
  <si>
    <t>SHIVAM KAULE</t>
  </si>
  <si>
    <t>SHRADDHA BORSE</t>
  </si>
  <si>
    <t>SHARVANI PATIL</t>
  </si>
  <si>
    <t>SOHAM WEDHANE</t>
  </si>
  <si>
    <t>TANISHKA JADHAV</t>
  </si>
  <si>
    <t>TEJASWINI PAWAR</t>
  </si>
  <si>
    <t>VIJAY CHAUDHARI</t>
  </si>
  <si>
    <t>YADNESHA BORSE</t>
  </si>
  <si>
    <t>YUVRAJ BHOYE</t>
  </si>
  <si>
    <t>CHE</t>
  </si>
  <si>
    <t>BIO</t>
  </si>
  <si>
    <t>PHY</t>
  </si>
  <si>
    <t>VIJAY DAGALE</t>
  </si>
  <si>
    <t>YASH MORE</t>
  </si>
  <si>
    <t>ARYA BHOYE</t>
  </si>
  <si>
    <t>ABHISHEK</t>
  </si>
  <si>
    <t>ARYAN WAGHMARE</t>
  </si>
  <si>
    <t>BALVINDER</t>
  </si>
  <si>
    <t>BHAVISHYA CHAUDHARI</t>
  </si>
  <si>
    <t>DIPALI KHAMBAIT</t>
  </si>
  <si>
    <t>HARSHADA GAVANDE</t>
  </si>
  <si>
    <t>JYOTI CHAUDHARI</t>
  </si>
  <si>
    <t xml:space="preserve">JYOTI </t>
  </si>
  <si>
    <t>KIRAN KASWAN</t>
  </si>
  <si>
    <t>KOMAL KAMDI</t>
  </si>
  <si>
    <t>KSHITIJ AHIRE</t>
  </si>
  <si>
    <t>KUNDAN KUMAR</t>
  </si>
  <si>
    <t>MINAKSHI MALI</t>
  </si>
  <si>
    <t>MOHANDAS PAWAR</t>
  </si>
  <si>
    <t>NEEL CHAUDHARI</t>
  </si>
  <si>
    <t>NUTAN GAWALI</t>
  </si>
  <si>
    <t>PARSIT</t>
  </si>
  <si>
    <t>ROHAN THORAT</t>
  </si>
  <si>
    <t>PRANALI PAWAR</t>
  </si>
  <si>
    <t>REETA</t>
  </si>
  <si>
    <t>SARTHAK BACCHAV</t>
  </si>
  <si>
    <t>SHRAVANI MORE</t>
  </si>
  <si>
    <t>SIDDHESH GAWALI</t>
  </si>
  <si>
    <t>SIDDHESH SHEWALE</t>
  </si>
  <si>
    <t>SRUSHTI SHEWALE</t>
  </si>
  <si>
    <t>SUNITA</t>
  </si>
  <si>
    <t>TEJASHREE KHARIRAD</t>
  </si>
  <si>
    <t>VAISHANAVI BORSE</t>
  </si>
  <si>
    <t>VIJENDRA SIHAG</t>
  </si>
  <si>
    <t>VISHAL JADHAV</t>
  </si>
  <si>
    <t>YUGANDHARA PATIL</t>
  </si>
  <si>
    <t>YUKTA</t>
  </si>
  <si>
    <t>PARTH SHEWALE</t>
  </si>
  <si>
    <t>AMAN DHAKA</t>
  </si>
  <si>
    <t>AMANKUMAR</t>
  </si>
  <si>
    <t>ANGEL CHAVAN</t>
  </si>
  <si>
    <t>ANIKET KATHALE</t>
  </si>
  <si>
    <t>BHAVESH KHOR</t>
  </si>
  <si>
    <t>DARSHAN GARG</t>
  </si>
  <si>
    <t>DIVYA BAGUL</t>
  </si>
  <si>
    <t>GARIMA POONIA</t>
  </si>
  <si>
    <t>HARSHAL BHADANE</t>
  </si>
  <si>
    <t>HARSHALI MAHALE</t>
  </si>
  <si>
    <t>KALYANI SATPUTE</t>
  </si>
  <si>
    <t>KARTIK SWAMI</t>
  </si>
  <si>
    <t>KHUSHAL PAWAR</t>
  </si>
  <si>
    <t>KUMKUM VYRAT</t>
  </si>
  <si>
    <t>LALIT KUMAR</t>
  </si>
  <si>
    <t>MOHANA RAUT</t>
  </si>
  <si>
    <t>MRUNALI BRAMANKAR</t>
  </si>
  <si>
    <t>NIKHIL GAIKWAD</t>
  </si>
  <si>
    <t>NISHA THANGE</t>
  </si>
  <si>
    <t>OM GALANDE</t>
  </si>
  <si>
    <t>PADMESH DAWANE</t>
  </si>
  <si>
    <t>PANKAJ KUMAR</t>
  </si>
  <si>
    <t>PRADNYA JADHAV</t>
  </si>
  <si>
    <t>PRANAV POTE</t>
  </si>
  <si>
    <t>RITESH GAIKWAD</t>
  </si>
  <si>
    <t>SAGAR SALVE</t>
  </si>
  <si>
    <t>SANUPRIYAKOOKNA</t>
  </si>
  <si>
    <t>SARTHAK CHAVAN</t>
  </si>
  <si>
    <t>SHRAVANI PANDAV</t>
  </si>
  <si>
    <t>SHREYA GAVALI</t>
  </si>
  <si>
    <t>SHUBHAM DHAMU</t>
  </si>
  <si>
    <t>SNEHA BIJARNIA</t>
  </si>
  <si>
    <t>SONU PAWAR</t>
  </si>
  <si>
    <t>TANISH DAHIJE</t>
  </si>
  <si>
    <t>TANISHKA PANSARE</t>
  </si>
  <si>
    <t>TEJAS SANAP</t>
  </si>
  <si>
    <t>VED TAMBE</t>
  </si>
  <si>
    <t>YASH GARG</t>
  </si>
  <si>
    <t>YOGITA CHAUDHARI</t>
  </si>
  <si>
    <t>SARTHAK KHAIRNAR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</si>
</sst>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2" fillId="0" borderId="0" xfId="0" applyFont="1"/>
    <xf numFmtId="2" fontId="0" fillId="0" borderId="1" xfId="0" applyNumberForma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1" fillId="0" borderId="4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opLeftCell="A25" workbookViewId="0">
      <selection activeCell="F26" sqref="F26"/>
    </sheetView>
  </sheetViews>
  <sheetFormatPr defaultRowHeight="14.4" x14ac:dyDescent="0.3"/>
  <cols>
    <col min="3" max="3" width="20.21875" customWidth="1"/>
  </cols>
  <sheetData>
    <row r="1" spans="1:8" x14ac:dyDescent="0.3">
      <c r="B1" t="s">
        <v>0</v>
      </c>
    </row>
    <row r="2" spans="1:8" x14ac:dyDescent="0.3">
      <c r="B2" t="s">
        <v>1</v>
      </c>
      <c r="E2" t="s">
        <v>2</v>
      </c>
    </row>
    <row r="3" spans="1:8" x14ac:dyDescent="0.3">
      <c r="B3" t="s">
        <v>45</v>
      </c>
      <c r="E3" t="s">
        <v>3</v>
      </c>
    </row>
    <row r="4" spans="1:8" x14ac:dyDescent="0.3">
      <c r="A4" s="2" t="s">
        <v>4</v>
      </c>
      <c r="B4" s="2" t="s">
        <v>5</v>
      </c>
      <c r="C4" s="2" t="s">
        <v>6</v>
      </c>
      <c r="D4" s="6">
        <v>40</v>
      </c>
      <c r="E4" s="6">
        <v>100</v>
      </c>
      <c r="F4" s="6"/>
    </row>
    <row r="5" spans="1:8" x14ac:dyDescent="0.3">
      <c r="A5" s="2">
        <v>1</v>
      </c>
      <c r="B5" s="2">
        <v>1101</v>
      </c>
      <c r="C5" s="1" t="s">
        <v>30</v>
      </c>
      <c r="D5" s="6">
        <v>17</v>
      </c>
      <c r="E5" s="7">
        <f>D5*2.5</f>
        <v>42.5</v>
      </c>
      <c r="F5" s="2"/>
      <c r="H5" s="8"/>
    </row>
    <row r="6" spans="1:8" x14ac:dyDescent="0.3">
      <c r="A6" s="2">
        <v>2</v>
      </c>
      <c r="B6" s="2">
        <v>1102</v>
      </c>
      <c r="C6" s="1" t="s">
        <v>7</v>
      </c>
      <c r="D6" s="6">
        <v>24</v>
      </c>
      <c r="E6" s="7">
        <f>D6*2.5</f>
        <v>60</v>
      </c>
      <c r="F6" s="2"/>
      <c r="H6" s="8"/>
    </row>
    <row r="7" spans="1:8" x14ac:dyDescent="0.3">
      <c r="A7" s="2">
        <v>3</v>
      </c>
      <c r="B7" s="2">
        <v>1103</v>
      </c>
      <c r="C7" s="1" t="s">
        <v>31</v>
      </c>
      <c r="D7" s="6">
        <v>16</v>
      </c>
      <c r="E7" s="7">
        <f t="shared" ref="E7:E32" si="0">D7*2.5</f>
        <v>40</v>
      </c>
      <c r="F7" s="2"/>
      <c r="H7" s="8"/>
    </row>
    <row r="8" spans="1:8" x14ac:dyDescent="0.3">
      <c r="A8" s="2">
        <v>4</v>
      </c>
      <c r="B8" s="2">
        <v>1104</v>
      </c>
      <c r="C8" s="1" t="s">
        <v>8</v>
      </c>
      <c r="D8" s="6">
        <v>24</v>
      </c>
      <c r="E8" s="7">
        <f t="shared" si="0"/>
        <v>60</v>
      </c>
      <c r="F8" s="2"/>
      <c r="H8" s="8"/>
    </row>
    <row r="9" spans="1:8" x14ac:dyDescent="0.3">
      <c r="A9" s="2">
        <v>5</v>
      </c>
      <c r="B9" s="2">
        <v>1105</v>
      </c>
      <c r="C9" s="1" t="s">
        <v>9</v>
      </c>
      <c r="D9" s="6">
        <v>0</v>
      </c>
      <c r="E9" s="7">
        <f t="shared" si="0"/>
        <v>0</v>
      </c>
      <c r="F9" s="2"/>
      <c r="H9" s="8"/>
    </row>
    <row r="10" spans="1:8" x14ac:dyDescent="0.3">
      <c r="A10" s="2">
        <v>6</v>
      </c>
      <c r="B10" s="2">
        <v>1106</v>
      </c>
      <c r="C10" s="1" t="s">
        <v>10</v>
      </c>
      <c r="D10" s="6">
        <v>0</v>
      </c>
      <c r="E10" s="7">
        <f t="shared" si="0"/>
        <v>0</v>
      </c>
      <c r="F10" s="2"/>
      <c r="H10" s="8"/>
    </row>
    <row r="11" spans="1:8" x14ac:dyDescent="0.3">
      <c r="A11" s="2">
        <v>7</v>
      </c>
      <c r="B11" s="2">
        <v>1107</v>
      </c>
      <c r="C11" s="1" t="s">
        <v>11</v>
      </c>
      <c r="D11" s="6">
        <v>17</v>
      </c>
      <c r="E11" s="7">
        <f t="shared" si="0"/>
        <v>42.5</v>
      </c>
      <c r="F11" s="2"/>
      <c r="H11" s="8"/>
    </row>
    <row r="12" spans="1:8" x14ac:dyDescent="0.3">
      <c r="A12" s="2">
        <v>8</v>
      </c>
      <c r="B12" s="2">
        <v>1108</v>
      </c>
      <c r="C12" s="1" t="s">
        <v>12</v>
      </c>
      <c r="D12" s="6">
        <v>14</v>
      </c>
      <c r="E12" s="7">
        <f t="shared" si="0"/>
        <v>35</v>
      </c>
      <c r="F12" s="2"/>
      <c r="H12" s="8"/>
    </row>
    <row r="13" spans="1:8" x14ac:dyDescent="0.3">
      <c r="A13" s="2">
        <v>9</v>
      </c>
      <c r="B13" s="2">
        <v>1109</v>
      </c>
      <c r="C13" s="1" t="s">
        <v>13</v>
      </c>
      <c r="D13" s="6">
        <v>23</v>
      </c>
      <c r="E13" s="7">
        <f t="shared" si="0"/>
        <v>57.5</v>
      </c>
      <c r="F13" s="2"/>
      <c r="H13" s="8"/>
    </row>
    <row r="14" spans="1:8" x14ac:dyDescent="0.3">
      <c r="A14" s="2">
        <v>10</v>
      </c>
      <c r="B14" s="2">
        <v>1110</v>
      </c>
      <c r="C14" s="1" t="s">
        <v>14</v>
      </c>
      <c r="D14" s="6">
        <v>24</v>
      </c>
      <c r="E14" s="7">
        <f t="shared" si="0"/>
        <v>60</v>
      </c>
      <c r="F14" s="2"/>
      <c r="H14" s="8"/>
    </row>
    <row r="15" spans="1:8" x14ac:dyDescent="0.3">
      <c r="A15" s="2">
        <v>11</v>
      </c>
      <c r="B15" s="2">
        <v>1111</v>
      </c>
      <c r="C15" s="1" t="s">
        <v>15</v>
      </c>
      <c r="D15" s="6">
        <v>19</v>
      </c>
      <c r="E15" s="7">
        <f t="shared" si="0"/>
        <v>47.5</v>
      </c>
      <c r="F15" s="2"/>
      <c r="H15" s="8"/>
    </row>
    <row r="16" spans="1:8" x14ac:dyDescent="0.3">
      <c r="A16" s="2">
        <v>12</v>
      </c>
      <c r="B16" s="2">
        <v>1112</v>
      </c>
      <c r="C16" s="1" t="s">
        <v>16</v>
      </c>
      <c r="D16" s="6">
        <v>17</v>
      </c>
      <c r="E16" s="7">
        <f t="shared" si="0"/>
        <v>42.5</v>
      </c>
      <c r="F16" s="2"/>
      <c r="H16" s="8"/>
    </row>
    <row r="17" spans="1:8" x14ac:dyDescent="0.3">
      <c r="A17" s="2">
        <v>13</v>
      </c>
      <c r="B17" s="2">
        <v>1113</v>
      </c>
      <c r="C17" s="1" t="s">
        <v>32</v>
      </c>
      <c r="D17" s="6">
        <v>26</v>
      </c>
      <c r="E17" s="7">
        <f t="shared" si="0"/>
        <v>65</v>
      </c>
      <c r="F17" s="2"/>
      <c r="H17" s="8"/>
    </row>
    <row r="18" spans="1:8" x14ac:dyDescent="0.3">
      <c r="A18" s="2">
        <v>14</v>
      </c>
      <c r="B18" s="2">
        <v>1114</v>
      </c>
      <c r="C18" s="1" t="s">
        <v>17</v>
      </c>
      <c r="D18" s="6">
        <v>14</v>
      </c>
      <c r="E18" s="7">
        <f t="shared" si="0"/>
        <v>35</v>
      </c>
      <c r="F18" s="2"/>
      <c r="H18" s="8"/>
    </row>
    <row r="19" spans="1:8" x14ac:dyDescent="0.3">
      <c r="A19" s="2">
        <v>15</v>
      </c>
      <c r="B19" s="2">
        <v>1115</v>
      </c>
      <c r="C19" s="1" t="s">
        <v>18</v>
      </c>
      <c r="D19" s="6">
        <v>18</v>
      </c>
      <c r="E19" s="7">
        <f>D19*2.5</f>
        <v>45</v>
      </c>
      <c r="F19" s="2"/>
      <c r="H19" s="8"/>
    </row>
    <row r="20" spans="1:8" x14ac:dyDescent="0.3">
      <c r="A20" s="2">
        <v>16</v>
      </c>
      <c r="B20" s="2">
        <v>1116</v>
      </c>
      <c r="C20" s="1" t="s">
        <v>19</v>
      </c>
      <c r="D20" s="6">
        <v>29</v>
      </c>
      <c r="E20" s="7">
        <f t="shared" si="0"/>
        <v>72.5</v>
      </c>
      <c r="F20" s="2"/>
      <c r="H20" s="8"/>
    </row>
    <row r="21" spans="1:8" x14ac:dyDescent="0.3">
      <c r="A21" s="2">
        <v>17</v>
      </c>
      <c r="B21" s="2">
        <v>1117</v>
      </c>
      <c r="C21" s="1" t="s">
        <v>20</v>
      </c>
      <c r="D21" s="6">
        <v>15</v>
      </c>
      <c r="E21" s="7">
        <f t="shared" si="0"/>
        <v>37.5</v>
      </c>
      <c r="F21" s="2"/>
      <c r="H21" s="8"/>
    </row>
    <row r="22" spans="1:8" x14ac:dyDescent="0.3">
      <c r="A22" s="2">
        <v>18</v>
      </c>
      <c r="B22" s="2">
        <v>1118</v>
      </c>
      <c r="C22" s="1" t="s">
        <v>21</v>
      </c>
      <c r="D22" s="6">
        <v>14</v>
      </c>
      <c r="E22" s="7">
        <f t="shared" si="0"/>
        <v>35</v>
      </c>
      <c r="F22" s="2"/>
      <c r="H22" s="8"/>
    </row>
    <row r="23" spans="1:8" x14ac:dyDescent="0.3">
      <c r="A23" s="2">
        <v>19</v>
      </c>
      <c r="B23" s="2">
        <v>1119</v>
      </c>
      <c r="C23" s="1" t="s">
        <v>22</v>
      </c>
      <c r="D23" s="6">
        <v>15</v>
      </c>
      <c r="E23" s="7">
        <f t="shared" si="0"/>
        <v>37.5</v>
      </c>
      <c r="F23" s="2"/>
      <c r="H23" s="8"/>
    </row>
    <row r="24" spans="1:8" x14ac:dyDescent="0.3">
      <c r="A24" s="2">
        <v>20</v>
      </c>
      <c r="B24" s="2">
        <v>1120</v>
      </c>
      <c r="C24" s="3" t="s">
        <v>23</v>
      </c>
      <c r="D24" s="6">
        <v>20</v>
      </c>
      <c r="E24" s="7">
        <f t="shared" si="0"/>
        <v>50</v>
      </c>
      <c r="F24" s="2"/>
      <c r="H24" s="8"/>
    </row>
    <row r="25" spans="1:8" x14ac:dyDescent="0.3">
      <c r="A25" s="2">
        <v>21</v>
      </c>
      <c r="B25" s="2">
        <v>1121</v>
      </c>
      <c r="C25" s="3" t="s">
        <v>24</v>
      </c>
      <c r="D25" s="6">
        <v>17</v>
      </c>
      <c r="E25" s="7">
        <f t="shared" si="0"/>
        <v>42.5</v>
      </c>
      <c r="F25" s="2"/>
      <c r="H25" s="8"/>
    </row>
    <row r="26" spans="1:8" x14ac:dyDescent="0.3">
      <c r="A26" s="2">
        <v>22</v>
      </c>
      <c r="B26" s="2">
        <v>1122</v>
      </c>
      <c r="C26" s="3" t="s">
        <v>25</v>
      </c>
      <c r="D26" s="6">
        <v>0</v>
      </c>
      <c r="E26" s="7">
        <f t="shared" si="0"/>
        <v>0</v>
      </c>
      <c r="F26" s="2"/>
      <c r="H26" s="8"/>
    </row>
    <row r="27" spans="1:8" x14ac:dyDescent="0.3">
      <c r="A27" s="2">
        <v>23</v>
      </c>
      <c r="B27" s="2">
        <v>1123</v>
      </c>
      <c r="C27" s="3" t="s">
        <v>33</v>
      </c>
      <c r="D27" s="6">
        <v>18</v>
      </c>
      <c r="E27" s="7">
        <f t="shared" si="0"/>
        <v>45</v>
      </c>
      <c r="F27" s="2"/>
      <c r="H27" s="8"/>
    </row>
    <row r="28" spans="1:8" x14ac:dyDescent="0.3">
      <c r="A28" s="2">
        <v>24</v>
      </c>
      <c r="B28" s="2">
        <v>1124</v>
      </c>
      <c r="C28" s="3" t="s">
        <v>26</v>
      </c>
      <c r="D28" s="6">
        <v>23</v>
      </c>
      <c r="E28" s="7">
        <f t="shared" si="0"/>
        <v>57.5</v>
      </c>
      <c r="F28" s="2"/>
      <c r="H28" s="8"/>
    </row>
    <row r="29" spans="1:8" x14ac:dyDescent="0.3">
      <c r="A29" s="2">
        <v>25</v>
      </c>
      <c r="B29" s="2">
        <v>1125</v>
      </c>
      <c r="C29" s="3" t="s">
        <v>27</v>
      </c>
      <c r="D29" s="6">
        <v>17</v>
      </c>
      <c r="E29" s="7">
        <f t="shared" si="0"/>
        <v>42.5</v>
      </c>
      <c r="F29" s="2"/>
      <c r="H29" s="8"/>
    </row>
    <row r="30" spans="1:8" x14ac:dyDescent="0.3">
      <c r="A30" s="2">
        <v>26</v>
      </c>
      <c r="B30" s="2">
        <v>1126</v>
      </c>
      <c r="C30" s="3" t="s">
        <v>34</v>
      </c>
      <c r="D30" s="6">
        <v>14</v>
      </c>
      <c r="E30" s="7">
        <f t="shared" si="0"/>
        <v>35</v>
      </c>
      <c r="F30" s="2"/>
      <c r="H30" s="8"/>
    </row>
    <row r="31" spans="1:8" x14ac:dyDescent="0.3">
      <c r="A31" s="2">
        <v>27</v>
      </c>
      <c r="B31" s="2">
        <v>1127</v>
      </c>
      <c r="C31" s="3" t="s">
        <v>28</v>
      </c>
      <c r="D31" s="6">
        <v>23</v>
      </c>
      <c r="E31" s="7">
        <f t="shared" si="0"/>
        <v>57.5</v>
      </c>
      <c r="F31" s="2"/>
      <c r="H31" s="8"/>
    </row>
    <row r="32" spans="1:8" x14ac:dyDescent="0.3">
      <c r="A32" s="2">
        <v>28</v>
      </c>
      <c r="B32" s="2">
        <v>1128</v>
      </c>
      <c r="C32" s="3" t="s">
        <v>29</v>
      </c>
      <c r="D32" s="6">
        <v>14</v>
      </c>
      <c r="E32" s="7">
        <f t="shared" si="0"/>
        <v>35</v>
      </c>
      <c r="F32" s="2"/>
      <c r="H32" s="8"/>
    </row>
    <row r="33" spans="1:6" x14ac:dyDescent="0.3">
      <c r="A33" s="2"/>
      <c r="B33" s="3"/>
      <c r="C33" s="4" t="s">
        <v>35</v>
      </c>
      <c r="D33" s="2"/>
      <c r="E33" s="2">
        <v>1180</v>
      </c>
      <c r="F33" s="2"/>
    </row>
    <row r="34" spans="1:6" x14ac:dyDescent="0.3">
      <c r="A34" s="2"/>
      <c r="B34" s="3"/>
      <c r="C34" s="4" t="s">
        <v>36</v>
      </c>
      <c r="D34" s="2"/>
      <c r="E34" s="2">
        <v>100</v>
      </c>
      <c r="F34" s="2"/>
    </row>
    <row r="35" spans="1:6" x14ac:dyDescent="0.3">
      <c r="A35" s="2"/>
      <c r="B35" s="3"/>
      <c r="C35" s="4" t="s">
        <v>37</v>
      </c>
      <c r="D35" s="2"/>
      <c r="E35" s="2">
        <v>28</v>
      </c>
      <c r="F35" s="2"/>
    </row>
    <row r="36" spans="1:6" x14ac:dyDescent="0.3">
      <c r="A36" s="2"/>
      <c r="B36" s="3"/>
      <c r="C36" s="4" t="s">
        <v>38</v>
      </c>
      <c r="D36" s="2"/>
      <c r="E36" s="2">
        <v>25</v>
      </c>
      <c r="F36" s="2"/>
    </row>
    <row r="37" spans="1:6" x14ac:dyDescent="0.3">
      <c r="A37" s="2"/>
      <c r="B37" s="3"/>
      <c r="C37" s="4" t="s">
        <v>39</v>
      </c>
      <c r="D37" s="2"/>
      <c r="E37" s="2">
        <f>E33/25</f>
        <v>47.2</v>
      </c>
      <c r="F37" s="2"/>
    </row>
    <row r="38" spans="1:6" x14ac:dyDescent="0.3">
      <c r="A38" s="2"/>
      <c r="B38" s="3"/>
      <c r="C38" s="4" t="s">
        <v>40</v>
      </c>
      <c r="D38" s="2"/>
      <c r="E38" s="2">
        <v>0</v>
      </c>
      <c r="F38" s="2"/>
    </row>
    <row r="39" spans="1:6" x14ac:dyDescent="0.3">
      <c r="A39" s="2"/>
      <c r="B39" s="3"/>
      <c r="C39" s="4" t="s">
        <v>41</v>
      </c>
      <c r="D39" s="2"/>
      <c r="E39" s="2">
        <v>20</v>
      </c>
      <c r="F39" s="2"/>
    </row>
    <row r="40" spans="1:6" x14ac:dyDescent="0.3">
      <c r="A40" s="2"/>
      <c r="B40" s="3"/>
      <c r="C40" s="4" t="s">
        <v>42</v>
      </c>
      <c r="D40" s="2"/>
      <c r="E40" s="2">
        <v>5</v>
      </c>
      <c r="F40" s="2"/>
    </row>
    <row r="41" spans="1:6" x14ac:dyDescent="0.3">
      <c r="A41" s="2"/>
      <c r="B41" s="3"/>
      <c r="C41" s="4" t="s">
        <v>43</v>
      </c>
      <c r="D41" s="2"/>
      <c r="E41" s="2">
        <v>0</v>
      </c>
      <c r="F41" s="2"/>
    </row>
    <row r="42" spans="1:6" x14ac:dyDescent="0.3">
      <c r="A42" s="2"/>
      <c r="B42" s="3"/>
      <c r="C42" s="4" t="s">
        <v>44</v>
      </c>
      <c r="D42" s="2"/>
      <c r="E42" s="2">
        <v>0</v>
      </c>
      <c r="F42" s="2"/>
    </row>
    <row r="44" spans="1:6" x14ac:dyDescent="0.3">
      <c r="B44" t="s">
        <v>46</v>
      </c>
      <c r="C44" s="5" t="s">
        <v>47</v>
      </c>
    </row>
    <row r="45" spans="1:6" x14ac:dyDescent="0.3">
      <c r="E45" t="s">
        <v>48</v>
      </c>
    </row>
  </sheetData>
  <sortState xmlns:xlrd2="http://schemas.microsoft.com/office/spreadsheetml/2017/richdata2" ref="H5:H32">
    <sortCondition ref="H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workbookViewId="0">
      <selection activeCell="C42" sqref="C42:F53"/>
    </sheetView>
  </sheetViews>
  <sheetFormatPr defaultRowHeight="14.4" x14ac:dyDescent="0.3"/>
  <cols>
    <col min="1" max="1" width="3.44140625" customWidth="1"/>
    <col min="2" max="2" width="7.109375" customWidth="1"/>
    <col min="3" max="3" width="23.21875" customWidth="1"/>
    <col min="5" max="5" width="9.33203125" bestFit="1" customWidth="1"/>
  </cols>
  <sheetData>
    <row r="1" spans="1:8" x14ac:dyDescent="0.3">
      <c r="B1" t="s">
        <v>0</v>
      </c>
    </row>
    <row r="2" spans="1:8" x14ac:dyDescent="0.3">
      <c r="B2" t="s">
        <v>85</v>
      </c>
      <c r="E2" t="s">
        <v>2</v>
      </c>
    </row>
    <row r="3" spans="1:8" x14ac:dyDescent="0.3">
      <c r="B3" t="s">
        <v>45</v>
      </c>
      <c r="E3" t="s">
        <v>3</v>
      </c>
    </row>
    <row r="4" spans="1:8" x14ac:dyDescent="0.3">
      <c r="A4" s="2" t="s">
        <v>4</v>
      </c>
      <c r="B4" s="2" t="s">
        <v>5</v>
      </c>
      <c r="C4" s="2" t="s">
        <v>6</v>
      </c>
      <c r="D4" s="6">
        <v>40</v>
      </c>
      <c r="E4" s="6">
        <v>100</v>
      </c>
      <c r="F4" s="6"/>
    </row>
    <row r="5" spans="1:8" ht="15.6" x14ac:dyDescent="0.3">
      <c r="A5" s="2">
        <v>1</v>
      </c>
      <c r="B5" s="2">
        <v>1201</v>
      </c>
      <c r="C5" s="9" t="s">
        <v>49</v>
      </c>
      <c r="D5" s="6">
        <v>20</v>
      </c>
      <c r="E5" s="7">
        <f>D5*2.5</f>
        <v>50</v>
      </c>
      <c r="H5" s="8"/>
    </row>
    <row r="6" spans="1:8" ht="15.6" x14ac:dyDescent="0.3">
      <c r="A6" s="2">
        <v>2</v>
      </c>
      <c r="B6" s="2">
        <v>1202</v>
      </c>
      <c r="C6" s="10" t="s">
        <v>50</v>
      </c>
      <c r="D6" s="6">
        <v>25</v>
      </c>
      <c r="E6" s="7">
        <f>D6*2.5</f>
        <v>62.5</v>
      </c>
      <c r="H6" s="8"/>
    </row>
    <row r="7" spans="1:8" ht="15.6" x14ac:dyDescent="0.3">
      <c r="A7" s="2">
        <v>3</v>
      </c>
      <c r="B7" s="2">
        <v>1203</v>
      </c>
      <c r="C7" s="10" t="s">
        <v>51</v>
      </c>
      <c r="D7" s="6">
        <v>15</v>
      </c>
      <c r="E7" s="7">
        <f t="shared" ref="E7:E41" si="0">D7*2.5</f>
        <v>37.5</v>
      </c>
      <c r="H7" s="8"/>
    </row>
    <row r="8" spans="1:8" ht="15.6" x14ac:dyDescent="0.3">
      <c r="A8" s="2">
        <v>4</v>
      </c>
      <c r="B8" s="2">
        <v>1204</v>
      </c>
      <c r="C8" s="10" t="s">
        <v>52</v>
      </c>
      <c r="D8" s="6">
        <v>13</v>
      </c>
      <c r="E8" s="7">
        <f t="shared" si="0"/>
        <v>32.5</v>
      </c>
      <c r="H8" s="8"/>
    </row>
    <row r="9" spans="1:8" ht="15.6" x14ac:dyDescent="0.3">
      <c r="A9" s="2">
        <v>5</v>
      </c>
      <c r="B9" s="2">
        <v>1205</v>
      </c>
      <c r="C9" s="10" t="s">
        <v>83</v>
      </c>
      <c r="D9" s="6">
        <v>15</v>
      </c>
      <c r="E9" s="7">
        <f t="shared" si="0"/>
        <v>37.5</v>
      </c>
      <c r="H9" s="8"/>
    </row>
    <row r="10" spans="1:8" ht="15.6" x14ac:dyDescent="0.3">
      <c r="A10" s="2">
        <v>6</v>
      </c>
      <c r="B10" s="2">
        <v>1206</v>
      </c>
      <c r="C10" s="10" t="s">
        <v>53</v>
      </c>
      <c r="D10" s="6">
        <v>13</v>
      </c>
      <c r="E10" s="7">
        <f t="shared" si="0"/>
        <v>32.5</v>
      </c>
      <c r="H10" s="8"/>
    </row>
    <row r="11" spans="1:8" ht="15.6" x14ac:dyDescent="0.3">
      <c r="A11" s="2">
        <v>7</v>
      </c>
      <c r="B11" s="2">
        <v>1207</v>
      </c>
      <c r="C11" s="10" t="s">
        <v>54</v>
      </c>
      <c r="D11" s="6">
        <v>13</v>
      </c>
      <c r="E11" s="7">
        <f t="shared" si="0"/>
        <v>32.5</v>
      </c>
      <c r="H11" s="8"/>
    </row>
    <row r="12" spans="1:8" ht="15.6" x14ac:dyDescent="0.3">
      <c r="A12" s="2">
        <v>8</v>
      </c>
      <c r="B12" s="2">
        <v>1208</v>
      </c>
      <c r="C12" s="10" t="s">
        <v>55</v>
      </c>
      <c r="D12" s="6">
        <v>24</v>
      </c>
      <c r="E12" s="7">
        <f t="shared" si="0"/>
        <v>60</v>
      </c>
      <c r="H12" s="8"/>
    </row>
    <row r="13" spans="1:8" ht="15.6" x14ac:dyDescent="0.3">
      <c r="A13" s="2">
        <v>9</v>
      </c>
      <c r="B13" s="2">
        <v>1209</v>
      </c>
      <c r="C13" s="10" t="s">
        <v>74</v>
      </c>
      <c r="D13" s="6">
        <v>16</v>
      </c>
      <c r="E13" s="7">
        <f t="shared" si="0"/>
        <v>40</v>
      </c>
      <c r="H13" s="8"/>
    </row>
    <row r="14" spans="1:8" ht="15.6" x14ac:dyDescent="0.3">
      <c r="A14" s="2">
        <v>10</v>
      </c>
      <c r="B14" s="2">
        <v>1210</v>
      </c>
      <c r="C14" s="10" t="s">
        <v>75</v>
      </c>
      <c r="D14" s="6">
        <v>16</v>
      </c>
      <c r="E14" s="7">
        <f t="shared" si="0"/>
        <v>40</v>
      </c>
      <c r="H14" s="8"/>
    </row>
    <row r="15" spans="1:8" ht="15.6" x14ac:dyDescent="0.3">
      <c r="A15" s="2">
        <v>11</v>
      </c>
      <c r="B15" s="2">
        <v>1211</v>
      </c>
      <c r="C15" s="10" t="s">
        <v>86</v>
      </c>
      <c r="D15" s="6">
        <v>0</v>
      </c>
      <c r="E15" s="7">
        <f t="shared" si="0"/>
        <v>0</v>
      </c>
      <c r="H15" s="8"/>
    </row>
    <row r="16" spans="1:8" ht="15.6" x14ac:dyDescent="0.3">
      <c r="A16" s="2">
        <v>12</v>
      </c>
      <c r="B16" s="2">
        <v>1212</v>
      </c>
      <c r="C16" s="10" t="s">
        <v>56</v>
      </c>
      <c r="D16" s="6">
        <v>19</v>
      </c>
      <c r="E16" s="7">
        <f t="shared" si="0"/>
        <v>47.5</v>
      </c>
      <c r="H16" s="8"/>
    </row>
    <row r="17" spans="1:8" ht="15.6" x14ac:dyDescent="0.3">
      <c r="A17" s="2">
        <v>13</v>
      </c>
      <c r="B17" s="2">
        <v>1213</v>
      </c>
      <c r="C17" s="10" t="s">
        <v>76</v>
      </c>
      <c r="D17" s="6">
        <v>23</v>
      </c>
      <c r="E17" s="7">
        <f t="shared" si="0"/>
        <v>57.5</v>
      </c>
      <c r="H17" s="8"/>
    </row>
    <row r="18" spans="1:8" ht="15.6" x14ac:dyDescent="0.3">
      <c r="A18" s="2">
        <v>14</v>
      </c>
      <c r="B18" s="2">
        <v>1214</v>
      </c>
      <c r="C18" s="10" t="s">
        <v>57</v>
      </c>
      <c r="D18" s="6">
        <v>17</v>
      </c>
      <c r="E18" s="7">
        <f t="shared" si="0"/>
        <v>42.5</v>
      </c>
      <c r="H18" s="8"/>
    </row>
    <row r="19" spans="1:8" ht="15.6" x14ac:dyDescent="0.3">
      <c r="A19" s="2">
        <v>15</v>
      </c>
      <c r="B19" s="2">
        <v>1215</v>
      </c>
      <c r="C19" s="10" t="s">
        <v>58</v>
      </c>
      <c r="D19" s="6">
        <v>34</v>
      </c>
      <c r="E19" s="7">
        <f t="shared" si="0"/>
        <v>85</v>
      </c>
      <c r="H19" s="8"/>
    </row>
    <row r="20" spans="1:8" ht="15.6" x14ac:dyDescent="0.3">
      <c r="A20" s="2">
        <v>16</v>
      </c>
      <c r="B20" s="2">
        <v>1216</v>
      </c>
      <c r="C20" s="10" t="s">
        <v>59</v>
      </c>
      <c r="D20" s="6">
        <v>29</v>
      </c>
      <c r="E20" s="7">
        <f t="shared" si="0"/>
        <v>72.5</v>
      </c>
      <c r="H20" s="8"/>
    </row>
    <row r="21" spans="1:8" ht="15.6" x14ac:dyDescent="0.3">
      <c r="A21" s="2">
        <v>17</v>
      </c>
      <c r="B21" s="2">
        <v>1217</v>
      </c>
      <c r="C21" s="10" t="s">
        <v>60</v>
      </c>
      <c r="D21" s="6">
        <v>25</v>
      </c>
      <c r="E21" s="7">
        <f t="shared" si="0"/>
        <v>62.5</v>
      </c>
      <c r="H21" s="8"/>
    </row>
    <row r="22" spans="1:8" ht="15.6" x14ac:dyDescent="0.3">
      <c r="A22" s="2">
        <v>18</v>
      </c>
      <c r="B22" s="2">
        <v>1218</v>
      </c>
      <c r="C22" s="10" t="s">
        <v>61</v>
      </c>
      <c r="D22" s="6">
        <v>18</v>
      </c>
      <c r="E22" s="7">
        <f t="shared" si="0"/>
        <v>45</v>
      </c>
      <c r="H22" s="8"/>
    </row>
    <row r="23" spans="1:8" ht="15.6" x14ac:dyDescent="0.3">
      <c r="A23" s="2">
        <v>19</v>
      </c>
      <c r="B23" s="2">
        <v>1219</v>
      </c>
      <c r="C23" s="10" t="s">
        <v>82</v>
      </c>
      <c r="D23" s="6">
        <v>32</v>
      </c>
      <c r="E23" s="7">
        <f t="shared" si="0"/>
        <v>80</v>
      </c>
      <c r="H23" s="8"/>
    </row>
    <row r="24" spans="1:8" ht="15.6" x14ac:dyDescent="0.3">
      <c r="A24" s="2">
        <v>20</v>
      </c>
      <c r="B24" s="2">
        <v>1220</v>
      </c>
      <c r="C24" s="10" t="s">
        <v>62</v>
      </c>
      <c r="D24" s="6">
        <v>30</v>
      </c>
      <c r="E24" s="7">
        <f t="shared" si="0"/>
        <v>75</v>
      </c>
      <c r="H24" s="8"/>
    </row>
    <row r="25" spans="1:8" ht="15.6" x14ac:dyDescent="0.3">
      <c r="A25" s="2">
        <v>21</v>
      </c>
      <c r="B25" s="2">
        <v>1221</v>
      </c>
      <c r="C25" s="10" t="s">
        <v>63</v>
      </c>
      <c r="D25" s="6">
        <v>16</v>
      </c>
      <c r="E25" s="7">
        <f t="shared" si="0"/>
        <v>40</v>
      </c>
      <c r="H25" s="8"/>
    </row>
    <row r="26" spans="1:8" ht="15.6" x14ac:dyDescent="0.3">
      <c r="A26" s="2">
        <v>22</v>
      </c>
      <c r="B26" s="2">
        <v>1222</v>
      </c>
      <c r="C26" s="10" t="s">
        <v>64</v>
      </c>
      <c r="D26" s="6">
        <v>24</v>
      </c>
      <c r="E26" s="7">
        <f t="shared" si="0"/>
        <v>60</v>
      </c>
      <c r="H26" s="8"/>
    </row>
    <row r="27" spans="1:8" ht="15.6" x14ac:dyDescent="0.3">
      <c r="A27" s="2">
        <v>23</v>
      </c>
      <c r="B27" s="2">
        <v>1223</v>
      </c>
      <c r="C27" s="10" t="s">
        <v>65</v>
      </c>
      <c r="D27" s="6">
        <v>20</v>
      </c>
      <c r="E27" s="7">
        <f t="shared" si="0"/>
        <v>50</v>
      </c>
      <c r="H27" s="8"/>
    </row>
    <row r="28" spans="1:8" ht="15.6" x14ac:dyDescent="0.3">
      <c r="A28" s="2">
        <v>24</v>
      </c>
      <c r="B28" s="2">
        <v>1224</v>
      </c>
      <c r="C28" s="10" t="s">
        <v>84</v>
      </c>
      <c r="D28" s="6">
        <v>20</v>
      </c>
      <c r="E28" s="7">
        <f t="shared" si="0"/>
        <v>50</v>
      </c>
      <c r="H28" s="8"/>
    </row>
    <row r="29" spans="1:8" ht="15.6" x14ac:dyDescent="0.3">
      <c r="A29" s="2">
        <v>25</v>
      </c>
      <c r="B29" s="2">
        <v>1225</v>
      </c>
      <c r="C29" s="10" t="s">
        <v>66</v>
      </c>
      <c r="D29" s="6">
        <v>22</v>
      </c>
      <c r="E29" s="7">
        <f t="shared" si="0"/>
        <v>55</v>
      </c>
      <c r="H29" s="8"/>
    </row>
    <row r="30" spans="1:8" ht="15.6" x14ac:dyDescent="0.3">
      <c r="A30" s="2">
        <v>26</v>
      </c>
      <c r="B30" s="2">
        <v>1226</v>
      </c>
      <c r="C30" s="10" t="s">
        <v>67</v>
      </c>
      <c r="D30" s="6">
        <v>34</v>
      </c>
      <c r="E30" s="7">
        <f t="shared" si="0"/>
        <v>85</v>
      </c>
      <c r="H30" s="8"/>
    </row>
    <row r="31" spans="1:8" ht="15.6" x14ac:dyDescent="0.3">
      <c r="A31" s="2">
        <v>27</v>
      </c>
      <c r="B31" s="2">
        <v>1227</v>
      </c>
      <c r="C31" s="10" t="s">
        <v>77</v>
      </c>
      <c r="D31" s="6">
        <v>22</v>
      </c>
      <c r="E31" s="7">
        <f t="shared" si="0"/>
        <v>55</v>
      </c>
      <c r="H31" s="8"/>
    </row>
    <row r="32" spans="1:8" ht="15.6" x14ac:dyDescent="0.3">
      <c r="A32" s="2">
        <v>28</v>
      </c>
      <c r="B32" s="2">
        <v>1228</v>
      </c>
      <c r="C32" s="10" t="s">
        <v>68</v>
      </c>
      <c r="D32" s="6">
        <v>30</v>
      </c>
      <c r="E32" s="7">
        <f t="shared" si="0"/>
        <v>75</v>
      </c>
      <c r="H32" s="8"/>
    </row>
    <row r="33" spans="1:8" ht="15.6" x14ac:dyDescent="0.3">
      <c r="A33" s="2">
        <v>29</v>
      </c>
      <c r="B33" s="2">
        <v>1229</v>
      </c>
      <c r="C33" s="10" t="s">
        <v>78</v>
      </c>
      <c r="D33" s="6">
        <v>18</v>
      </c>
      <c r="E33" s="7">
        <f t="shared" si="0"/>
        <v>45</v>
      </c>
      <c r="H33" s="8"/>
    </row>
    <row r="34" spans="1:8" ht="15.6" x14ac:dyDescent="0.3">
      <c r="A34" s="2">
        <v>30</v>
      </c>
      <c r="B34" s="2">
        <v>1230</v>
      </c>
      <c r="C34" s="12" t="s">
        <v>79</v>
      </c>
      <c r="D34" s="6">
        <v>0</v>
      </c>
      <c r="E34" s="7">
        <f t="shared" si="0"/>
        <v>0</v>
      </c>
      <c r="H34" s="8"/>
    </row>
    <row r="35" spans="1:8" ht="15.6" x14ac:dyDescent="0.3">
      <c r="A35" s="2">
        <v>31</v>
      </c>
      <c r="B35" s="2">
        <v>1231</v>
      </c>
      <c r="C35" s="10" t="s">
        <v>69</v>
      </c>
      <c r="D35" s="6">
        <v>21</v>
      </c>
      <c r="E35" s="7">
        <f t="shared" si="0"/>
        <v>52.5</v>
      </c>
      <c r="H35" s="8"/>
    </row>
    <row r="36" spans="1:8" ht="15.6" x14ac:dyDescent="0.3">
      <c r="A36" s="2">
        <v>32</v>
      </c>
      <c r="B36" s="2">
        <v>1232</v>
      </c>
      <c r="C36" s="10" t="s">
        <v>70</v>
      </c>
      <c r="D36" s="6">
        <v>14</v>
      </c>
      <c r="E36" s="7">
        <f t="shared" si="0"/>
        <v>35</v>
      </c>
      <c r="H36" s="8"/>
    </row>
    <row r="37" spans="1:8" ht="15.6" x14ac:dyDescent="0.3">
      <c r="A37" s="2">
        <v>33</v>
      </c>
      <c r="B37" s="2">
        <v>1233</v>
      </c>
      <c r="C37" s="10" t="s">
        <v>80</v>
      </c>
      <c r="D37" s="6">
        <v>16</v>
      </c>
      <c r="E37" s="7">
        <f t="shared" si="0"/>
        <v>40</v>
      </c>
      <c r="H37" s="8"/>
    </row>
    <row r="38" spans="1:8" ht="15.6" x14ac:dyDescent="0.3">
      <c r="A38" s="2">
        <v>34</v>
      </c>
      <c r="B38" s="2">
        <v>1234</v>
      </c>
      <c r="C38" s="10" t="s">
        <v>71</v>
      </c>
      <c r="D38" s="6">
        <v>14</v>
      </c>
      <c r="E38" s="7">
        <f t="shared" si="0"/>
        <v>35</v>
      </c>
      <c r="G38" s="12"/>
      <c r="H38" s="8"/>
    </row>
    <row r="39" spans="1:8" ht="15.6" x14ac:dyDescent="0.3">
      <c r="A39" s="2">
        <v>35</v>
      </c>
      <c r="B39" s="2">
        <v>1235</v>
      </c>
      <c r="C39" s="10" t="s">
        <v>72</v>
      </c>
      <c r="D39" s="6">
        <v>15</v>
      </c>
      <c r="E39" s="7">
        <f t="shared" si="0"/>
        <v>37.5</v>
      </c>
      <c r="H39" s="8"/>
    </row>
    <row r="40" spans="1:8" ht="15.6" x14ac:dyDescent="0.3">
      <c r="A40" s="2">
        <v>36</v>
      </c>
      <c r="B40" s="2">
        <v>1236</v>
      </c>
      <c r="C40" s="10" t="s">
        <v>81</v>
      </c>
      <c r="D40" s="6">
        <v>13</v>
      </c>
      <c r="E40" s="7">
        <f t="shared" si="0"/>
        <v>32.5</v>
      </c>
      <c r="H40" s="8"/>
    </row>
    <row r="41" spans="1:8" ht="15.6" x14ac:dyDescent="0.3">
      <c r="A41" s="2">
        <v>37</v>
      </c>
      <c r="B41" s="2">
        <v>1237</v>
      </c>
      <c r="C41" s="10" t="s">
        <v>73</v>
      </c>
      <c r="D41" s="6">
        <v>27</v>
      </c>
      <c r="E41" s="7">
        <f t="shared" si="0"/>
        <v>67.5</v>
      </c>
      <c r="H41" s="8"/>
    </row>
    <row r="42" spans="1:8" x14ac:dyDescent="0.3">
      <c r="A42" s="2"/>
      <c r="B42" s="2"/>
      <c r="C42" s="11" t="s">
        <v>35</v>
      </c>
      <c r="D42" s="2"/>
      <c r="E42" s="7">
        <f>SUM(E5:E41)</f>
        <v>1807.5</v>
      </c>
    </row>
    <row r="43" spans="1:8" x14ac:dyDescent="0.3">
      <c r="A43" s="2"/>
      <c r="B43" s="2"/>
      <c r="C43" s="11" t="s">
        <v>36</v>
      </c>
      <c r="D43" s="2"/>
      <c r="E43" s="6">
        <v>100</v>
      </c>
    </row>
    <row r="44" spans="1:8" x14ac:dyDescent="0.3">
      <c r="A44" s="2"/>
      <c r="B44" s="2"/>
      <c r="C44" s="11" t="s">
        <v>37</v>
      </c>
      <c r="D44" s="2"/>
      <c r="E44" s="6">
        <v>37</v>
      </c>
    </row>
    <row r="45" spans="1:8" x14ac:dyDescent="0.3">
      <c r="A45" s="2"/>
      <c r="B45" s="2"/>
      <c r="C45" s="11" t="s">
        <v>38</v>
      </c>
      <c r="D45" s="2"/>
      <c r="E45" s="6">
        <v>35</v>
      </c>
    </row>
    <row r="46" spans="1:8" x14ac:dyDescent="0.3">
      <c r="A46" s="2"/>
      <c r="B46" s="2"/>
      <c r="C46" s="11" t="s">
        <v>39</v>
      </c>
      <c r="D46" s="2"/>
      <c r="E46" s="13">
        <f>E42/35</f>
        <v>51.642857142857146</v>
      </c>
    </row>
    <row r="47" spans="1:8" x14ac:dyDescent="0.3">
      <c r="A47" s="2"/>
      <c r="B47" s="2"/>
      <c r="C47" s="11" t="s">
        <v>40</v>
      </c>
      <c r="D47" s="2"/>
      <c r="E47" s="6">
        <v>0</v>
      </c>
    </row>
    <row r="48" spans="1:8" x14ac:dyDescent="0.3">
      <c r="A48" s="2"/>
      <c r="B48" s="2"/>
      <c r="C48" s="11" t="s">
        <v>41</v>
      </c>
      <c r="D48" s="2"/>
      <c r="E48" s="6">
        <v>24</v>
      </c>
    </row>
    <row r="49" spans="1:6" x14ac:dyDescent="0.3">
      <c r="A49" s="2"/>
      <c r="B49" s="2"/>
      <c r="C49" s="11" t="s">
        <v>42</v>
      </c>
      <c r="D49" s="2"/>
      <c r="E49" s="6">
        <v>6</v>
      </c>
    </row>
    <row r="50" spans="1:6" x14ac:dyDescent="0.3">
      <c r="A50" s="2"/>
      <c r="B50" s="2"/>
      <c r="C50" s="11" t="s">
        <v>43</v>
      </c>
      <c r="D50" s="2"/>
      <c r="E50" s="6">
        <v>5</v>
      </c>
    </row>
    <row r="51" spans="1:6" x14ac:dyDescent="0.3">
      <c r="A51" s="2"/>
      <c r="B51" s="2"/>
      <c r="C51" s="4" t="s">
        <v>44</v>
      </c>
      <c r="D51" s="2"/>
      <c r="E51" s="6">
        <v>0</v>
      </c>
    </row>
    <row r="53" spans="1:6" ht="15.6" x14ac:dyDescent="0.3">
      <c r="C53" s="12" t="s">
        <v>87</v>
      </c>
      <c r="F53" t="s">
        <v>48</v>
      </c>
    </row>
  </sheetData>
  <sortState xmlns:xlrd2="http://schemas.microsoft.com/office/spreadsheetml/2017/richdata2" ref="H5:H41">
    <sortCondition ref="H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2"/>
  <sheetViews>
    <sheetView workbookViewId="0">
      <selection activeCell="J3" sqref="J3"/>
    </sheetView>
  </sheetViews>
  <sheetFormatPr defaultRowHeight="14.4" x14ac:dyDescent="0.3"/>
  <cols>
    <col min="1" max="1" width="4.21875" customWidth="1"/>
    <col min="2" max="2" width="6.88671875" customWidth="1"/>
    <col min="3" max="3" width="22.21875" customWidth="1"/>
    <col min="7" max="7" width="3.5546875" customWidth="1"/>
    <col min="8" max="8" width="6.44140625" customWidth="1"/>
    <col min="9" max="9" width="20.33203125" customWidth="1"/>
  </cols>
  <sheetData>
    <row r="1" spans="1:14" x14ac:dyDescent="0.3">
      <c r="B1" t="s">
        <v>0</v>
      </c>
      <c r="H1" t="s">
        <v>0</v>
      </c>
    </row>
    <row r="2" spans="1:14" x14ac:dyDescent="0.3">
      <c r="B2" t="s">
        <v>88</v>
      </c>
      <c r="E2" t="s">
        <v>2</v>
      </c>
      <c r="H2" t="s">
        <v>89</v>
      </c>
      <c r="K2" t="s">
        <v>2</v>
      </c>
    </row>
    <row r="3" spans="1:14" x14ac:dyDescent="0.3">
      <c r="B3" t="s">
        <v>45</v>
      </c>
      <c r="E3" t="s">
        <v>3</v>
      </c>
      <c r="H3" t="s">
        <v>45</v>
      </c>
      <c r="K3" t="s">
        <v>3</v>
      </c>
    </row>
    <row r="4" spans="1:14" x14ac:dyDescent="0.3">
      <c r="A4" s="2" t="s">
        <v>4</v>
      </c>
      <c r="B4" s="2" t="s">
        <v>5</v>
      </c>
      <c r="C4" s="2" t="s">
        <v>6</v>
      </c>
      <c r="D4" s="6">
        <v>40</v>
      </c>
      <c r="E4" s="6">
        <v>100</v>
      </c>
      <c r="F4" s="6"/>
      <c r="G4" s="2" t="s">
        <v>4</v>
      </c>
      <c r="H4" s="2" t="s">
        <v>5</v>
      </c>
      <c r="I4" s="2" t="s">
        <v>6</v>
      </c>
      <c r="J4" s="6">
        <v>40</v>
      </c>
      <c r="K4" s="6">
        <v>100</v>
      </c>
      <c r="L4" s="6"/>
    </row>
    <row r="5" spans="1:14" x14ac:dyDescent="0.3">
      <c r="A5" s="2">
        <v>1</v>
      </c>
      <c r="B5" s="2">
        <v>1001</v>
      </c>
      <c r="C5" s="2" t="s">
        <v>94</v>
      </c>
      <c r="D5" s="2">
        <v>25</v>
      </c>
      <c r="E5" s="7">
        <f>D5*2.5</f>
        <v>62.5</v>
      </c>
      <c r="G5" s="2">
        <v>1</v>
      </c>
      <c r="H5" s="2">
        <v>1051</v>
      </c>
      <c r="I5" s="2" t="s">
        <v>135</v>
      </c>
      <c r="J5" s="2">
        <v>34</v>
      </c>
      <c r="K5" s="7">
        <f>J5*2.5</f>
        <v>85</v>
      </c>
      <c r="N5" s="8"/>
    </row>
    <row r="6" spans="1:14" x14ac:dyDescent="0.3">
      <c r="A6" s="2">
        <v>2</v>
      </c>
      <c r="B6" s="2">
        <v>1002</v>
      </c>
      <c r="C6" s="2" t="s">
        <v>95</v>
      </c>
      <c r="D6" s="2">
        <v>39</v>
      </c>
      <c r="E6" s="7">
        <f>D6*2.5</f>
        <v>97.5</v>
      </c>
      <c r="G6" s="2">
        <v>2</v>
      </c>
      <c r="H6" s="2">
        <v>1052</v>
      </c>
      <c r="I6" s="2" t="s">
        <v>136</v>
      </c>
      <c r="J6" s="2">
        <v>18</v>
      </c>
      <c r="K6" s="7">
        <f t="shared" ref="K6:K42" si="0">J6*2.5</f>
        <v>45</v>
      </c>
      <c r="N6" s="8"/>
    </row>
    <row r="7" spans="1:14" x14ac:dyDescent="0.3">
      <c r="A7" s="2">
        <v>3</v>
      </c>
      <c r="B7" s="2">
        <v>1003</v>
      </c>
      <c r="C7" s="2" t="s">
        <v>96</v>
      </c>
      <c r="D7" s="2">
        <v>31</v>
      </c>
      <c r="E7" s="7">
        <f t="shared" ref="E7:E47" si="1">D7*2.5</f>
        <v>77.5</v>
      </c>
      <c r="G7" s="2">
        <v>3</v>
      </c>
      <c r="H7" s="2">
        <v>1053</v>
      </c>
      <c r="I7" s="2" t="s">
        <v>137</v>
      </c>
      <c r="J7" s="2">
        <v>37</v>
      </c>
      <c r="K7" s="7">
        <f t="shared" si="0"/>
        <v>92.5</v>
      </c>
      <c r="N7" s="8"/>
    </row>
    <row r="8" spans="1:14" x14ac:dyDescent="0.3">
      <c r="A8" s="2">
        <v>4</v>
      </c>
      <c r="B8" s="2">
        <v>1004</v>
      </c>
      <c r="C8" s="2" t="s">
        <v>97</v>
      </c>
      <c r="D8" s="2">
        <v>34</v>
      </c>
      <c r="E8" s="7">
        <f t="shared" si="1"/>
        <v>85</v>
      </c>
      <c r="G8" s="2">
        <v>4</v>
      </c>
      <c r="H8" s="2">
        <v>1054</v>
      </c>
      <c r="I8" s="2" t="s">
        <v>138</v>
      </c>
      <c r="J8" s="2">
        <v>28</v>
      </c>
      <c r="K8" s="7">
        <f t="shared" si="0"/>
        <v>70</v>
      </c>
      <c r="N8" s="8"/>
    </row>
    <row r="9" spans="1:14" x14ac:dyDescent="0.3">
      <c r="A9" s="2">
        <v>5</v>
      </c>
      <c r="B9" s="2">
        <v>1005</v>
      </c>
      <c r="C9" s="2" t="s">
        <v>98</v>
      </c>
      <c r="D9" s="2">
        <v>36</v>
      </c>
      <c r="E9" s="7">
        <f t="shared" si="1"/>
        <v>90</v>
      </c>
      <c r="G9" s="2">
        <v>5</v>
      </c>
      <c r="H9" s="2">
        <v>1055</v>
      </c>
      <c r="I9" s="2" t="s">
        <v>139</v>
      </c>
      <c r="J9" s="2">
        <v>16</v>
      </c>
      <c r="K9" s="7">
        <f t="shared" si="0"/>
        <v>40</v>
      </c>
      <c r="N9" s="8"/>
    </row>
    <row r="10" spans="1:14" x14ac:dyDescent="0.3">
      <c r="A10" s="2">
        <v>6</v>
      </c>
      <c r="B10" s="2">
        <v>1006</v>
      </c>
      <c r="C10" s="2" t="s">
        <v>99</v>
      </c>
      <c r="D10" s="2">
        <v>37</v>
      </c>
      <c r="E10" s="7">
        <f t="shared" si="1"/>
        <v>92.5</v>
      </c>
      <c r="G10" s="2">
        <v>6</v>
      </c>
      <c r="H10" s="2">
        <v>1056</v>
      </c>
      <c r="I10" s="2" t="s">
        <v>140</v>
      </c>
      <c r="J10" s="2">
        <v>37</v>
      </c>
      <c r="K10" s="7">
        <f t="shared" si="0"/>
        <v>92.5</v>
      </c>
      <c r="N10" s="8"/>
    </row>
    <row r="11" spans="1:14" x14ac:dyDescent="0.3">
      <c r="A11" s="2">
        <v>7</v>
      </c>
      <c r="B11" s="2">
        <v>1007</v>
      </c>
      <c r="C11" s="2" t="s">
        <v>100</v>
      </c>
      <c r="D11" s="2">
        <v>28</v>
      </c>
      <c r="E11" s="7">
        <f t="shared" si="1"/>
        <v>70</v>
      </c>
      <c r="G11" s="2">
        <v>7</v>
      </c>
      <c r="H11" s="2">
        <v>1057</v>
      </c>
      <c r="I11" s="2" t="s">
        <v>141</v>
      </c>
      <c r="J11" s="2">
        <v>39</v>
      </c>
      <c r="K11" s="7">
        <f t="shared" si="0"/>
        <v>97.5</v>
      </c>
      <c r="N11" s="8"/>
    </row>
    <row r="12" spans="1:14" x14ac:dyDescent="0.3">
      <c r="A12" s="2">
        <v>8</v>
      </c>
      <c r="B12" s="2">
        <v>1008</v>
      </c>
      <c r="C12" s="2" t="s">
        <v>101</v>
      </c>
      <c r="D12" s="2">
        <v>24</v>
      </c>
      <c r="E12" s="7">
        <f t="shared" si="1"/>
        <v>60</v>
      </c>
      <c r="G12" s="2">
        <v>8</v>
      </c>
      <c r="H12" s="2">
        <v>1058</v>
      </c>
      <c r="I12" s="2" t="s">
        <v>142</v>
      </c>
      <c r="J12" s="2">
        <v>23</v>
      </c>
      <c r="K12" s="7">
        <f t="shared" si="0"/>
        <v>57.5</v>
      </c>
      <c r="N12" s="8"/>
    </row>
    <row r="13" spans="1:14" x14ac:dyDescent="0.3">
      <c r="A13" s="2">
        <v>9</v>
      </c>
      <c r="B13" s="2">
        <v>1009</v>
      </c>
      <c r="C13" s="2" t="s">
        <v>102</v>
      </c>
      <c r="D13" s="2">
        <v>26</v>
      </c>
      <c r="E13" s="7">
        <f t="shared" si="1"/>
        <v>65</v>
      </c>
      <c r="G13" s="2">
        <v>9</v>
      </c>
      <c r="H13" s="2">
        <v>1059</v>
      </c>
      <c r="I13" s="2" t="s">
        <v>143</v>
      </c>
      <c r="J13" s="2">
        <v>31</v>
      </c>
      <c r="K13" s="7">
        <f t="shared" si="0"/>
        <v>77.5</v>
      </c>
      <c r="N13" s="8"/>
    </row>
    <row r="14" spans="1:14" x14ac:dyDescent="0.3">
      <c r="A14" s="2">
        <v>10</v>
      </c>
      <c r="B14" s="2">
        <v>1010</v>
      </c>
      <c r="C14" s="2" t="s">
        <v>103</v>
      </c>
      <c r="D14" s="2">
        <v>28</v>
      </c>
      <c r="E14" s="7">
        <f t="shared" si="1"/>
        <v>70</v>
      </c>
      <c r="G14" s="2">
        <v>10</v>
      </c>
      <c r="H14" s="2">
        <v>1060</v>
      </c>
      <c r="I14" s="2" t="s">
        <v>144</v>
      </c>
      <c r="J14" s="2">
        <v>37</v>
      </c>
      <c r="K14" s="7">
        <f t="shared" si="0"/>
        <v>92.5</v>
      </c>
      <c r="N14" s="8"/>
    </row>
    <row r="15" spans="1:14" x14ac:dyDescent="0.3">
      <c r="A15" s="2">
        <v>11</v>
      </c>
      <c r="B15" s="2">
        <v>1011</v>
      </c>
      <c r="C15" s="2" t="s">
        <v>104</v>
      </c>
      <c r="D15" s="2">
        <v>30</v>
      </c>
      <c r="E15" s="7">
        <f t="shared" si="1"/>
        <v>75</v>
      </c>
      <c r="G15" s="2">
        <v>11</v>
      </c>
      <c r="H15" s="2">
        <v>1061</v>
      </c>
      <c r="I15" s="2" t="s">
        <v>145</v>
      </c>
      <c r="J15" s="2">
        <v>38</v>
      </c>
      <c r="K15" s="7">
        <f t="shared" si="0"/>
        <v>95</v>
      </c>
      <c r="N15" s="8"/>
    </row>
    <row r="16" spans="1:14" x14ac:dyDescent="0.3">
      <c r="A16" s="2">
        <v>12</v>
      </c>
      <c r="B16" s="2">
        <v>1012</v>
      </c>
      <c r="C16" s="2" t="s">
        <v>105</v>
      </c>
      <c r="D16" s="2">
        <v>21</v>
      </c>
      <c r="E16" s="7">
        <f t="shared" si="1"/>
        <v>52.5</v>
      </c>
      <c r="G16" s="2">
        <v>12</v>
      </c>
      <c r="H16" s="2">
        <v>1062</v>
      </c>
      <c r="I16" s="2" t="s">
        <v>146</v>
      </c>
      <c r="J16" s="2">
        <v>37</v>
      </c>
      <c r="K16" s="7">
        <f t="shared" si="0"/>
        <v>92.5</v>
      </c>
      <c r="N16" s="8"/>
    </row>
    <row r="17" spans="1:14" x14ac:dyDescent="0.3">
      <c r="A17" s="2">
        <v>13</v>
      </c>
      <c r="B17" s="2">
        <v>1013</v>
      </c>
      <c r="C17" s="2" t="s">
        <v>106</v>
      </c>
      <c r="D17" s="2">
        <v>33</v>
      </c>
      <c r="E17" s="7">
        <f t="shared" si="1"/>
        <v>82.5</v>
      </c>
      <c r="G17" s="2">
        <v>13</v>
      </c>
      <c r="H17" s="2">
        <v>1063</v>
      </c>
      <c r="I17" s="2" t="s">
        <v>147</v>
      </c>
      <c r="J17" s="2">
        <v>28</v>
      </c>
      <c r="K17" s="7">
        <f t="shared" si="0"/>
        <v>70</v>
      </c>
      <c r="N17" s="8"/>
    </row>
    <row r="18" spans="1:14" x14ac:dyDescent="0.3">
      <c r="A18" s="2">
        <v>14</v>
      </c>
      <c r="B18" s="2">
        <v>1014</v>
      </c>
      <c r="C18" s="2" t="s">
        <v>107</v>
      </c>
      <c r="D18" s="2">
        <v>25</v>
      </c>
      <c r="E18" s="7">
        <f t="shared" si="1"/>
        <v>62.5</v>
      </c>
      <c r="G18" s="2">
        <v>14</v>
      </c>
      <c r="H18" s="2">
        <v>1064</v>
      </c>
      <c r="I18" s="2" t="s">
        <v>148</v>
      </c>
      <c r="J18" s="2">
        <v>17</v>
      </c>
      <c r="K18" s="7">
        <f t="shared" si="0"/>
        <v>42.5</v>
      </c>
      <c r="N18" s="8"/>
    </row>
    <row r="19" spans="1:14" x14ac:dyDescent="0.3">
      <c r="A19" s="2">
        <v>15</v>
      </c>
      <c r="B19" s="2">
        <v>1015</v>
      </c>
      <c r="C19" s="2" t="s">
        <v>108</v>
      </c>
      <c r="D19" s="2">
        <v>21</v>
      </c>
      <c r="E19" s="7">
        <f t="shared" si="1"/>
        <v>52.5</v>
      </c>
      <c r="G19" s="2">
        <v>15</v>
      </c>
      <c r="H19" s="2">
        <v>1065</v>
      </c>
      <c r="I19" s="2" t="s">
        <v>149</v>
      </c>
      <c r="J19" s="2">
        <v>14</v>
      </c>
      <c r="K19" s="7">
        <f t="shared" si="0"/>
        <v>35</v>
      </c>
      <c r="N19" s="8"/>
    </row>
    <row r="20" spans="1:14" x14ac:dyDescent="0.3">
      <c r="A20" s="2">
        <v>16</v>
      </c>
      <c r="B20" s="2">
        <v>1016</v>
      </c>
      <c r="C20" s="2" t="s">
        <v>109</v>
      </c>
      <c r="D20" s="2">
        <v>0</v>
      </c>
      <c r="E20" s="7">
        <f t="shared" si="1"/>
        <v>0</v>
      </c>
      <c r="G20" s="2">
        <v>16</v>
      </c>
      <c r="H20" s="2">
        <v>1066</v>
      </c>
      <c r="I20" s="2" t="s">
        <v>150</v>
      </c>
      <c r="J20" s="2">
        <v>38</v>
      </c>
      <c r="K20" s="7">
        <f t="shared" si="0"/>
        <v>95</v>
      </c>
      <c r="N20" s="8"/>
    </row>
    <row r="21" spans="1:14" x14ac:dyDescent="0.3">
      <c r="A21" s="2">
        <v>17</v>
      </c>
      <c r="B21" s="2">
        <v>1017</v>
      </c>
      <c r="C21" s="2" t="s">
        <v>110</v>
      </c>
      <c r="D21" s="2">
        <v>21</v>
      </c>
      <c r="E21" s="7">
        <f t="shared" si="1"/>
        <v>52.5</v>
      </c>
      <c r="G21" s="2">
        <v>17</v>
      </c>
      <c r="H21" s="2">
        <v>1067</v>
      </c>
      <c r="I21" s="2" t="s">
        <v>151</v>
      </c>
      <c r="J21" s="2">
        <v>0</v>
      </c>
      <c r="K21" s="7">
        <f t="shared" si="0"/>
        <v>0</v>
      </c>
      <c r="N21" s="8"/>
    </row>
    <row r="22" spans="1:14" x14ac:dyDescent="0.3">
      <c r="A22" s="2">
        <v>18</v>
      </c>
      <c r="B22" s="2">
        <v>1018</v>
      </c>
      <c r="C22" s="2" t="s">
        <v>111</v>
      </c>
      <c r="D22" s="2">
        <v>29</v>
      </c>
      <c r="E22" s="7">
        <f t="shared" si="1"/>
        <v>72.5</v>
      </c>
      <c r="G22" s="2">
        <v>18</v>
      </c>
      <c r="H22" s="2">
        <v>1068</v>
      </c>
      <c r="I22" s="2" t="s">
        <v>152</v>
      </c>
      <c r="J22" s="2">
        <v>31</v>
      </c>
      <c r="K22" s="7">
        <f t="shared" si="0"/>
        <v>77.5</v>
      </c>
      <c r="N22" s="8"/>
    </row>
    <row r="23" spans="1:14" x14ac:dyDescent="0.3">
      <c r="A23" s="2">
        <v>19</v>
      </c>
      <c r="B23" s="2">
        <v>1019</v>
      </c>
      <c r="C23" s="2" t="s">
        <v>112</v>
      </c>
      <c r="D23" s="2">
        <v>32</v>
      </c>
      <c r="E23" s="7">
        <f t="shared" si="1"/>
        <v>80</v>
      </c>
      <c r="G23" s="2">
        <v>19</v>
      </c>
      <c r="H23" s="2">
        <v>1069</v>
      </c>
      <c r="I23" s="2" t="s">
        <v>153</v>
      </c>
      <c r="J23" s="2">
        <v>17</v>
      </c>
      <c r="K23" s="7">
        <f t="shared" si="0"/>
        <v>42.5</v>
      </c>
      <c r="N23" s="8"/>
    </row>
    <row r="24" spans="1:14" x14ac:dyDescent="0.3">
      <c r="A24" s="2">
        <v>20</v>
      </c>
      <c r="B24" s="2">
        <v>1020</v>
      </c>
      <c r="C24" s="2" t="s">
        <v>113</v>
      </c>
      <c r="D24" s="2">
        <v>36</v>
      </c>
      <c r="E24" s="7">
        <f t="shared" si="1"/>
        <v>90</v>
      </c>
      <c r="G24" s="2">
        <v>20</v>
      </c>
      <c r="H24" s="2">
        <v>1070</v>
      </c>
      <c r="I24" s="2" t="s">
        <v>154</v>
      </c>
      <c r="J24" s="2">
        <v>23</v>
      </c>
      <c r="K24" s="7">
        <f t="shared" si="0"/>
        <v>57.5</v>
      </c>
      <c r="N24" s="8"/>
    </row>
    <row r="25" spans="1:14" x14ac:dyDescent="0.3">
      <c r="A25" s="2">
        <v>21</v>
      </c>
      <c r="B25" s="2">
        <v>1021</v>
      </c>
      <c r="C25" s="2" t="s">
        <v>114</v>
      </c>
      <c r="D25" s="2">
        <v>19</v>
      </c>
      <c r="E25" s="7">
        <f t="shared" si="1"/>
        <v>47.5</v>
      </c>
      <c r="G25" s="2">
        <v>21</v>
      </c>
      <c r="H25" s="2">
        <v>1071</v>
      </c>
      <c r="I25" s="2" t="s">
        <v>155</v>
      </c>
      <c r="J25" s="2">
        <v>31</v>
      </c>
      <c r="K25" s="7">
        <f t="shared" si="0"/>
        <v>77.5</v>
      </c>
      <c r="N25" s="8"/>
    </row>
    <row r="26" spans="1:14" x14ac:dyDescent="0.3">
      <c r="A26" s="2">
        <v>22</v>
      </c>
      <c r="B26" s="2">
        <v>1022</v>
      </c>
      <c r="C26" s="2" t="s">
        <v>115</v>
      </c>
      <c r="D26" s="2">
        <v>39</v>
      </c>
      <c r="E26" s="7">
        <f t="shared" si="1"/>
        <v>97.5</v>
      </c>
      <c r="G26" s="2">
        <v>22</v>
      </c>
      <c r="H26" s="2">
        <v>1072</v>
      </c>
      <c r="I26" s="2" t="s">
        <v>156</v>
      </c>
      <c r="J26" s="2">
        <v>21</v>
      </c>
      <c r="K26" s="7">
        <f t="shared" si="0"/>
        <v>52.5</v>
      </c>
      <c r="N26" s="8"/>
    </row>
    <row r="27" spans="1:14" x14ac:dyDescent="0.3">
      <c r="A27" s="2">
        <v>23</v>
      </c>
      <c r="B27" s="2">
        <v>1023</v>
      </c>
      <c r="C27" s="2" t="s">
        <v>116</v>
      </c>
      <c r="D27" s="2">
        <v>18</v>
      </c>
      <c r="E27" s="7">
        <f t="shared" si="1"/>
        <v>45</v>
      </c>
      <c r="G27" s="2">
        <v>23</v>
      </c>
      <c r="H27" s="2">
        <v>1073</v>
      </c>
      <c r="I27" s="2" t="s">
        <v>157</v>
      </c>
      <c r="J27" s="2">
        <v>33</v>
      </c>
      <c r="K27" s="7">
        <f t="shared" si="0"/>
        <v>82.5</v>
      </c>
      <c r="N27" s="8"/>
    </row>
    <row r="28" spans="1:14" x14ac:dyDescent="0.3">
      <c r="A28" s="2">
        <v>24</v>
      </c>
      <c r="B28" s="2">
        <v>1024</v>
      </c>
      <c r="C28" s="2" t="s">
        <v>117</v>
      </c>
      <c r="D28" s="2">
        <v>28</v>
      </c>
      <c r="E28" s="7">
        <f t="shared" si="1"/>
        <v>70</v>
      </c>
      <c r="G28" s="2">
        <v>24</v>
      </c>
      <c r="H28" s="2">
        <v>1074</v>
      </c>
      <c r="I28" s="2" t="s">
        <v>158</v>
      </c>
      <c r="J28" s="2">
        <v>31</v>
      </c>
      <c r="K28" s="7">
        <f t="shared" si="0"/>
        <v>77.5</v>
      </c>
      <c r="N28" s="8"/>
    </row>
    <row r="29" spans="1:14" x14ac:dyDescent="0.3">
      <c r="A29" s="2">
        <v>25</v>
      </c>
      <c r="B29" s="2">
        <v>1025</v>
      </c>
      <c r="C29" s="2" t="s">
        <v>118</v>
      </c>
      <c r="D29" s="2">
        <v>26</v>
      </c>
      <c r="E29" s="7">
        <f t="shared" si="1"/>
        <v>65</v>
      </c>
      <c r="G29" s="2">
        <v>25</v>
      </c>
      <c r="H29" s="2">
        <v>1075</v>
      </c>
      <c r="I29" s="2" t="s">
        <v>159</v>
      </c>
      <c r="J29" s="2">
        <v>29</v>
      </c>
      <c r="K29" s="7">
        <f t="shared" si="0"/>
        <v>72.5</v>
      </c>
      <c r="N29" s="8"/>
    </row>
    <row r="30" spans="1:14" x14ac:dyDescent="0.3">
      <c r="A30" s="2">
        <v>26</v>
      </c>
      <c r="B30" s="2">
        <v>1026</v>
      </c>
      <c r="C30" s="2" t="s">
        <v>119</v>
      </c>
      <c r="D30" s="2">
        <v>16</v>
      </c>
      <c r="E30" s="7">
        <f t="shared" si="1"/>
        <v>40</v>
      </c>
      <c r="G30" s="2">
        <v>26</v>
      </c>
      <c r="H30" s="2">
        <v>1076</v>
      </c>
      <c r="I30" s="2" t="s">
        <v>160</v>
      </c>
      <c r="J30" s="2">
        <v>35</v>
      </c>
      <c r="K30" s="7">
        <f t="shared" si="0"/>
        <v>87.5</v>
      </c>
      <c r="N30" s="8"/>
    </row>
    <row r="31" spans="1:14" x14ac:dyDescent="0.3">
      <c r="A31" s="2">
        <v>27</v>
      </c>
      <c r="B31" s="2">
        <v>1027</v>
      </c>
      <c r="C31" s="2" t="s">
        <v>120</v>
      </c>
      <c r="D31" s="2">
        <v>20</v>
      </c>
      <c r="E31" s="7">
        <f t="shared" si="1"/>
        <v>50</v>
      </c>
      <c r="G31" s="2">
        <v>27</v>
      </c>
      <c r="H31" s="2">
        <v>1077</v>
      </c>
      <c r="I31" s="2" t="s">
        <v>161</v>
      </c>
      <c r="J31" s="2">
        <v>28</v>
      </c>
      <c r="K31" s="7">
        <f t="shared" si="0"/>
        <v>70</v>
      </c>
      <c r="N31" s="8"/>
    </row>
    <row r="32" spans="1:14" x14ac:dyDescent="0.3">
      <c r="A32" s="2">
        <v>28</v>
      </c>
      <c r="B32" s="2">
        <v>1028</v>
      </c>
      <c r="C32" s="2" t="s">
        <v>121</v>
      </c>
      <c r="D32" s="2">
        <v>21</v>
      </c>
      <c r="E32" s="7">
        <f t="shared" si="1"/>
        <v>52.5</v>
      </c>
      <c r="G32" s="2">
        <v>28</v>
      </c>
      <c r="H32" s="2">
        <v>1078</v>
      </c>
      <c r="I32" s="2" t="s">
        <v>162</v>
      </c>
      <c r="J32" s="2">
        <v>19</v>
      </c>
      <c r="K32" s="7">
        <f t="shared" si="0"/>
        <v>47.5</v>
      </c>
      <c r="N32" s="8"/>
    </row>
    <row r="33" spans="1:14" x14ac:dyDescent="0.3">
      <c r="A33" s="2">
        <v>29</v>
      </c>
      <c r="B33" s="2">
        <v>1029</v>
      </c>
      <c r="C33" s="2" t="s">
        <v>122</v>
      </c>
      <c r="D33" s="2">
        <v>34</v>
      </c>
      <c r="E33" s="7">
        <f t="shared" si="1"/>
        <v>85</v>
      </c>
      <c r="G33" s="2">
        <v>29</v>
      </c>
      <c r="H33" s="2">
        <v>1079</v>
      </c>
      <c r="I33" s="2" t="s">
        <v>163</v>
      </c>
      <c r="J33" s="2">
        <v>22</v>
      </c>
      <c r="K33" s="7">
        <f t="shared" si="0"/>
        <v>55</v>
      </c>
      <c r="N33" s="8"/>
    </row>
    <row r="34" spans="1:14" x14ac:dyDescent="0.3">
      <c r="A34" s="2">
        <v>30</v>
      </c>
      <c r="B34" s="2">
        <v>1030</v>
      </c>
      <c r="C34" s="2" t="s">
        <v>123</v>
      </c>
      <c r="D34" s="2">
        <v>28</v>
      </c>
      <c r="E34" s="7">
        <f t="shared" si="1"/>
        <v>70</v>
      </c>
      <c r="G34" s="2">
        <v>30</v>
      </c>
      <c r="H34" s="2">
        <v>1080</v>
      </c>
      <c r="I34" s="2" t="s">
        <v>164</v>
      </c>
      <c r="J34" s="2">
        <v>34</v>
      </c>
      <c r="K34" s="7">
        <f t="shared" si="0"/>
        <v>85</v>
      </c>
      <c r="N34" s="8"/>
    </row>
    <row r="35" spans="1:14" x14ac:dyDescent="0.3">
      <c r="A35" s="2">
        <v>31</v>
      </c>
      <c r="B35" s="2">
        <v>1031</v>
      </c>
      <c r="C35" s="2" t="s">
        <v>124</v>
      </c>
      <c r="D35" s="2">
        <v>21</v>
      </c>
      <c r="E35" s="7">
        <f t="shared" si="1"/>
        <v>52.5</v>
      </c>
      <c r="G35" s="2">
        <v>31</v>
      </c>
      <c r="H35" s="2">
        <v>1081</v>
      </c>
      <c r="I35" s="2" t="s">
        <v>165</v>
      </c>
      <c r="J35" s="2">
        <v>33</v>
      </c>
      <c r="K35" s="7">
        <f t="shared" si="0"/>
        <v>82.5</v>
      </c>
      <c r="N35" s="8"/>
    </row>
    <row r="36" spans="1:14" x14ac:dyDescent="0.3">
      <c r="A36" s="2">
        <v>32</v>
      </c>
      <c r="B36" s="2">
        <v>1032</v>
      </c>
      <c r="C36" s="2" t="s">
        <v>125</v>
      </c>
      <c r="D36" s="2">
        <v>37</v>
      </c>
      <c r="E36" s="7">
        <f t="shared" si="1"/>
        <v>92.5</v>
      </c>
      <c r="G36" s="2">
        <v>32</v>
      </c>
      <c r="H36" s="2">
        <v>1082</v>
      </c>
      <c r="I36" s="2" t="s">
        <v>166</v>
      </c>
      <c r="J36" s="2">
        <v>0</v>
      </c>
      <c r="K36" s="7">
        <f t="shared" si="0"/>
        <v>0</v>
      </c>
      <c r="N36" s="8"/>
    </row>
    <row r="37" spans="1:14" x14ac:dyDescent="0.3">
      <c r="A37" s="2">
        <v>33</v>
      </c>
      <c r="B37" s="2">
        <v>1033</v>
      </c>
      <c r="C37" s="2" t="s">
        <v>126</v>
      </c>
      <c r="D37" s="2">
        <v>35</v>
      </c>
      <c r="E37" s="7">
        <f t="shared" si="1"/>
        <v>87.5</v>
      </c>
      <c r="G37" s="2">
        <v>33</v>
      </c>
      <c r="H37" s="2">
        <v>1083</v>
      </c>
      <c r="I37" s="2" t="s">
        <v>167</v>
      </c>
      <c r="J37" s="2">
        <v>23</v>
      </c>
      <c r="K37" s="7">
        <f t="shared" si="0"/>
        <v>57.5</v>
      </c>
      <c r="N37" s="8"/>
    </row>
    <row r="38" spans="1:14" x14ac:dyDescent="0.3">
      <c r="A38" s="2">
        <v>34</v>
      </c>
      <c r="B38" s="2">
        <v>1034</v>
      </c>
      <c r="C38" s="2" t="s">
        <v>127</v>
      </c>
      <c r="D38" s="2">
        <v>35</v>
      </c>
      <c r="E38" s="7">
        <f t="shared" si="1"/>
        <v>87.5</v>
      </c>
      <c r="G38" s="2">
        <v>34</v>
      </c>
      <c r="H38" s="2">
        <v>1084</v>
      </c>
      <c r="I38" s="2" t="s">
        <v>168</v>
      </c>
      <c r="J38" s="2">
        <v>31</v>
      </c>
      <c r="K38" s="7">
        <f t="shared" si="0"/>
        <v>77.5</v>
      </c>
      <c r="N38" s="8"/>
    </row>
    <row r="39" spans="1:14" x14ac:dyDescent="0.3">
      <c r="A39" s="2">
        <v>35</v>
      </c>
      <c r="B39" s="2">
        <v>1035</v>
      </c>
      <c r="C39" s="2" t="s">
        <v>128</v>
      </c>
      <c r="D39" s="2">
        <v>34</v>
      </c>
      <c r="E39" s="7">
        <f t="shared" si="1"/>
        <v>85</v>
      </c>
      <c r="G39" s="2">
        <v>35</v>
      </c>
      <c r="H39" s="2">
        <v>1085</v>
      </c>
      <c r="I39" s="2" t="s">
        <v>169</v>
      </c>
      <c r="J39" s="2">
        <v>14</v>
      </c>
      <c r="K39" s="7">
        <f t="shared" si="0"/>
        <v>35</v>
      </c>
      <c r="N39" s="8"/>
    </row>
    <row r="40" spans="1:14" x14ac:dyDescent="0.3">
      <c r="A40" s="2">
        <v>36</v>
      </c>
      <c r="B40" s="2">
        <v>1036</v>
      </c>
      <c r="C40" s="2" t="s">
        <v>129</v>
      </c>
      <c r="D40" s="2">
        <v>26</v>
      </c>
      <c r="E40" s="7">
        <f t="shared" si="1"/>
        <v>65</v>
      </c>
      <c r="G40" s="2">
        <v>36</v>
      </c>
      <c r="H40" s="2">
        <v>1086</v>
      </c>
      <c r="I40" s="2" t="s">
        <v>170</v>
      </c>
      <c r="J40" s="2">
        <v>14</v>
      </c>
      <c r="K40" s="7">
        <f t="shared" si="0"/>
        <v>35</v>
      </c>
      <c r="N40" s="8"/>
    </row>
    <row r="41" spans="1:14" x14ac:dyDescent="0.3">
      <c r="A41" s="2">
        <v>37</v>
      </c>
      <c r="B41" s="2">
        <v>1037</v>
      </c>
      <c r="C41" s="2" t="s">
        <v>130</v>
      </c>
      <c r="D41" s="2">
        <v>25</v>
      </c>
      <c r="E41" s="7">
        <f t="shared" si="1"/>
        <v>62.5</v>
      </c>
      <c r="G41" s="2">
        <v>37</v>
      </c>
      <c r="H41" s="2">
        <v>1087</v>
      </c>
      <c r="I41" s="2" t="s">
        <v>171</v>
      </c>
      <c r="J41" s="2">
        <v>28</v>
      </c>
      <c r="K41" s="7">
        <f t="shared" si="0"/>
        <v>70</v>
      </c>
      <c r="N41" s="8"/>
    </row>
    <row r="42" spans="1:14" x14ac:dyDescent="0.3">
      <c r="A42" s="2">
        <v>38</v>
      </c>
      <c r="B42" s="2">
        <v>1038</v>
      </c>
      <c r="C42" s="2" t="s">
        <v>131</v>
      </c>
      <c r="D42" s="2">
        <v>32</v>
      </c>
      <c r="E42" s="7">
        <f t="shared" si="1"/>
        <v>80</v>
      </c>
      <c r="G42" s="2">
        <v>38</v>
      </c>
      <c r="H42" s="2">
        <v>1088</v>
      </c>
      <c r="I42" s="2" t="s">
        <v>172</v>
      </c>
      <c r="J42" s="2">
        <v>28</v>
      </c>
      <c r="K42" s="7">
        <f t="shared" si="0"/>
        <v>70</v>
      </c>
      <c r="N42" s="8"/>
    </row>
    <row r="43" spans="1:14" x14ac:dyDescent="0.3">
      <c r="A43" s="2">
        <v>39</v>
      </c>
      <c r="B43" s="2">
        <v>1039</v>
      </c>
      <c r="C43" s="2" t="s">
        <v>132</v>
      </c>
      <c r="D43" s="2">
        <v>34</v>
      </c>
      <c r="E43" s="7">
        <f t="shared" si="1"/>
        <v>85</v>
      </c>
      <c r="I43" s="4" t="s">
        <v>35</v>
      </c>
      <c r="J43" s="2"/>
      <c r="K43" s="7">
        <f>SUM(K5:K42)</f>
        <v>2492.5</v>
      </c>
      <c r="N43" s="8"/>
    </row>
    <row r="44" spans="1:14" x14ac:dyDescent="0.3">
      <c r="A44" s="2">
        <v>40</v>
      </c>
      <c r="B44" s="2">
        <v>1040</v>
      </c>
      <c r="C44" s="2" t="s">
        <v>133</v>
      </c>
      <c r="D44" s="2">
        <v>27</v>
      </c>
      <c r="E44" s="7">
        <f t="shared" si="1"/>
        <v>67.5</v>
      </c>
      <c r="I44" s="11" t="s">
        <v>36</v>
      </c>
      <c r="J44" s="2"/>
      <c r="K44" s="6">
        <v>100</v>
      </c>
      <c r="N44" s="8"/>
    </row>
    <row r="45" spans="1:14" x14ac:dyDescent="0.3">
      <c r="A45" s="2">
        <v>41</v>
      </c>
      <c r="B45" s="2">
        <v>1041</v>
      </c>
      <c r="C45" s="2" t="s">
        <v>134</v>
      </c>
      <c r="D45" s="2">
        <v>37</v>
      </c>
      <c r="E45" s="7">
        <f t="shared" si="1"/>
        <v>92.5</v>
      </c>
      <c r="I45" s="11" t="s">
        <v>37</v>
      </c>
      <c r="J45" s="2"/>
      <c r="K45" s="6">
        <v>38</v>
      </c>
      <c r="N45" s="8"/>
    </row>
    <row r="46" spans="1:14" x14ac:dyDescent="0.3">
      <c r="A46" s="2">
        <v>42</v>
      </c>
      <c r="B46" s="2">
        <v>1042</v>
      </c>
      <c r="C46" s="3" t="s">
        <v>176</v>
      </c>
      <c r="D46" s="2">
        <v>20</v>
      </c>
      <c r="E46" s="7">
        <f t="shared" si="1"/>
        <v>50</v>
      </c>
      <c r="I46" s="11" t="s">
        <v>38</v>
      </c>
      <c r="J46" s="2"/>
      <c r="K46" s="6">
        <v>36</v>
      </c>
      <c r="N46" s="8"/>
    </row>
    <row r="47" spans="1:14" x14ac:dyDescent="0.3">
      <c r="A47" s="2">
        <v>43</v>
      </c>
      <c r="B47" s="2">
        <v>1043</v>
      </c>
      <c r="C47" s="3" t="s">
        <v>177</v>
      </c>
      <c r="D47" s="2">
        <v>28</v>
      </c>
      <c r="E47" s="7">
        <f t="shared" si="1"/>
        <v>70</v>
      </c>
      <c r="I47" s="11" t="s">
        <v>39</v>
      </c>
      <c r="J47" s="2"/>
      <c r="K47" s="6">
        <f>K43/36</f>
        <v>69.236111111111114</v>
      </c>
      <c r="N47" s="8"/>
    </row>
    <row r="48" spans="1:14" x14ac:dyDescent="0.3">
      <c r="C48" s="11" t="s">
        <v>35</v>
      </c>
      <c r="D48" s="2"/>
      <c r="E48" s="7">
        <f>SUM(E5:E47)</f>
        <v>2990</v>
      </c>
      <c r="I48" s="11" t="s">
        <v>40</v>
      </c>
      <c r="J48" s="2"/>
      <c r="K48" s="6">
        <v>0</v>
      </c>
    </row>
    <row r="49" spans="2:11" x14ac:dyDescent="0.3">
      <c r="C49" s="11" t="s">
        <v>36</v>
      </c>
      <c r="D49" s="2"/>
      <c r="E49" s="6">
        <v>100</v>
      </c>
      <c r="I49" s="11" t="s">
        <v>41</v>
      </c>
      <c r="J49" s="2"/>
      <c r="K49" s="13">
        <v>13</v>
      </c>
    </row>
    <row r="50" spans="2:11" x14ac:dyDescent="0.3">
      <c r="C50" s="11" t="s">
        <v>37</v>
      </c>
      <c r="D50" s="2"/>
      <c r="E50" s="6">
        <v>43</v>
      </c>
      <c r="I50" s="11" t="s">
        <v>42</v>
      </c>
      <c r="J50" s="2"/>
      <c r="K50" s="6">
        <v>6</v>
      </c>
    </row>
    <row r="51" spans="2:11" x14ac:dyDescent="0.3">
      <c r="C51" s="11" t="s">
        <v>38</v>
      </c>
      <c r="D51" s="2"/>
      <c r="E51" s="6">
        <v>42</v>
      </c>
      <c r="I51" s="11" t="s">
        <v>43</v>
      </c>
      <c r="J51" s="2"/>
      <c r="K51" s="6">
        <v>10</v>
      </c>
    </row>
    <row r="52" spans="2:11" x14ac:dyDescent="0.3">
      <c r="C52" s="11" t="s">
        <v>39</v>
      </c>
      <c r="D52" s="2"/>
      <c r="E52" s="13">
        <f>E48/42</f>
        <v>71.19047619047619</v>
      </c>
      <c r="I52" s="4" t="s">
        <v>44</v>
      </c>
      <c r="J52" s="2"/>
      <c r="K52" s="6">
        <v>7</v>
      </c>
    </row>
    <row r="53" spans="2:11" x14ac:dyDescent="0.3">
      <c r="C53" s="11" t="s">
        <v>40</v>
      </c>
      <c r="D53" s="2"/>
      <c r="E53" s="6">
        <v>0</v>
      </c>
      <c r="K53" s="15"/>
    </row>
    <row r="54" spans="2:11" x14ac:dyDescent="0.3">
      <c r="C54" s="11" t="s">
        <v>41</v>
      </c>
      <c r="D54" s="2"/>
      <c r="E54" s="6">
        <v>10</v>
      </c>
      <c r="K54" s="15"/>
    </row>
    <row r="55" spans="2:11" x14ac:dyDescent="0.3">
      <c r="C55" s="11" t="s">
        <v>42</v>
      </c>
      <c r="D55" s="2"/>
      <c r="E55" s="6">
        <v>14</v>
      </c>
      <c r="I55" s="5"/>
      <c r="K55" s="15"/>
    </row>
    <row r="56" spans="2:11" x14ac:dyDescent="0.3">
      <c r="C56" s="11" t="s">
        <v>43</v>
      </c>
      <c r="D56" s="2"/>
      <c r="E56" s="6">
        <v>13</v>
      </c>
      <c r="I56" s="5"/>
      <c r="K56" s="15"/>
    </row>
    <row r="57" spans="2:11" x14ac:dyDescent="0.3">
      <c r="C57" s="4" t="s">
        <v>44</v>
      </c>
      <c r="D57" s="2"/>
      <c r="E57" s="6">
        <v>5</v>
      </c>
      <c r="I57" s="5"/>
      <c r="K57" s="15"/>
    </row>
    <row r="59" spans="2:11" ht="15.6" x14ac:dyDescent="0.3">
      <c r="C59" s="12" t="s">
        <v>47</v>
      </c>
      <c r="I59" s="12" t="s">
        <v>47</v>
      </c>
    </row>
    <row r="60" spans="2:11" x14ac:dyDescent="0.3">
      <c r="B60">
        <v>1</v>
      </c>
      <c r="C60" s="5" t="s">
        <v>173</v>
      </c>
      <c r="H60">
        <v>1</v>
      </c>
      <c r="I60" t="s">
        <v>173</v>
      </c>
    </row>
    <row r="61" spans="2:11" x14ac:dyDescent="0.3">
      <c r="B61">
        <v>2</v>
      </c>
      <c r="C61" s="5" t="s">
        <v>174</v>
      </c>
      <c r="H61">
        <v>2</v>
      </c>
      <c r="I61" t="s">
        <v>174</v>
      </c>
    </row>
    <row r="62" spans="2:11" x14ac:dyDescent="0.3">
      <c r="B62">
        <v>3</v>
      </c>
      <c r="C62" s="5" t="s">
        <v>175</v>
      </c>
      <c r="E62" t="s">
        <v>48</v>
      </c>
      <c r="H62">
        <v>3</v>
      </c>
      <c r="I62" t="s">
        <v>175</v>
      </c>
      <c r="K62" t="s">
        <v>48</v>
      </c>
    </row>
  </sheetData>
  <sortState xmlns:xlrd2="http://schemas.microsoft.com/office/spreadsheetml/2017/richdata2" ref="N5:N42">
    <sortCondition ref="N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0"/>
  <sheetViews>
    <sheetView tabSelected="1" topLeftCell="E1" workbookViewId="0">
      <selection activeCell="K44" sqref="K44:K48"/>
    </sheetView>
  </sheetViews>
  <sheetFormatPr defaultRowHeight="14.4" x14ac:dyDescent="0.3"/>
  <cols>
    <col min="1" max="1" width="3.33203125" customWidth="1"/>
    <col min="2" max="2" width="6.109375" customWidth="1"/>
    <col min="3" max="3" width="22.88671875" customWidth="1"/>
    <col min="7" max="7" width="3.44140625" customWidth="1"/>
    <col min="8" max="8" width="6.33203125" customWidth="1"/>
    <col min="9" max="9" width="22.5546875" customWidth="1"/>
  </cols>
  <sheetData>
    <row r="1" spans="1:14" x14ac:dyDescent="0.3">
      <c r="B1" t="s">
        <v>0</v>
      </c>
      <c r="H1" t="s">
        <v>0</v>
      </c>
    </row>
    <row r="2" spans="1:14" x14ac:dyDescent="0.3">
      <c r="B2" t="s">
        <v>90</v>
      </c>
      <c r="E2" t="s">
        <v>2</v>
      </c>
      <c r="H2" t="s">
        <v>91</v>
      </c>
      <c r="K2" t="s">
        <v>2</v>
      </c>
    </row>
    <row r="3" spans="1:14" x14ac:dyDescent="0.3">
      <c r="B3" t="s">
        <v>92</v>
      </c>
      <c r="E3" t="s">
        <v>3</v>
      </c>
      <c r="H3" t="s">
        <v>93</v>
      </c>
      <c r="K3" t="s">
        <v>3</v>
      </c>
    </row>
    <row r="4" spans="1:14" x14ac:dyDescent="0.3">
      <c r="A4" s="2" t="s">
        <v>4</v>
      </c>
      <c r="B4" s="2" t="s">
        <v>5</v>
      </c>
      <c r="C4" s="2" t="s">
        <v>6</v>
      </c>
      <c r="D4" s="6">
        <v>40</v>
      </c>
      <c r="E4" s="6">
        <v>100</v>
      </c>
      <c r="F4" s="6"/>
      <c r="G4" s="2" t="s">
        <v>4</v>
      </c>
      <c r="H4" s="2" t="s">
        <v>5</v>
      </c>
      <c r="I4" s="2" t="s">
        <v>6</v>
      </c>
      <c r="J4" s="6">
        <v>40</v>
      </c>
      <c r="K4" s="6">
        <v>100</v>
      </c>
      <c r="L4" s="6"/>
    </row>
    <row r="5" spans="1:14" x14ac:dyDescent="0.3">
      <c r="A5" s="2">
        <v>1</v>
      </c>
      <c r="B5" s="2">
        <v>901</v>
      </c>
      <c r="C5" s="2" t="s">
        <v>212</v>
      </c>
      <c r="D5" s="6">
        <v>34</v>
      </c>
      <c r="E5" s="7">
        <f>D5*2.5</f>
        <v>85</v>
      </c>
      <c r="G5" s="2">
        <v>1</v>
      </c>
      <c r="H5" s="2">
        <v>951</v>
      </c>
      <c r="I5" s="2" t="s">
        <v>178</v>
      </c>
      <c r="J5" s="6">
        <v>23</v>
      </c>
      <c r="K5" s="7">
        <f>J5*2.5</f>
        <v>57.5</v>
      </c>
      <c r="M5" s="8"/>
      <c r="N5" s="8"/>
    </row>
    <row r="6" spans="1:14" x14ac:dyDescent="0.3">
      <c r="A6" s="2">
        <v>2</v>
      </c>
      <c r="B6" s="2">
        <v>902</v>
      </c>
      <c r="C6" s="2" t="s">
        <v>213</v>
      </c>
      <c r="D6" s="6">
        <v>15</v>
      </c>
      <c r="E6" s="7">
        <f t="shared" ref="E6:E45" si="0">D6*2.5</f>
        <v>37.5</v>
      </c>
      <c r="G6" s="2">
        <v>2</v>
      </c>
      <c r="H6" s="2">
        <v>952</v>
      </c>
      <c r="I6" s="2" t="s">
        <v>179</v>
      </c>
      <c r="J6" s="6">
        <v>14</v>
      </c>
      <c r="K6" s="7">
        <f t="shared" ref="K6:K38" si="1">J6*2.5</f>
        <v>35</v>
      </c>
      <c r="M6" s="8"/>
      <c r="N6" s="8"/>
    </row>
    <row r="7" spans="1:14" x14ac:dyDescent="0.3">
      <c r="A7" s="2">
        <v>3</v>
      </c>
      <c r="B7" s="2">
        <v>903</v>
      </c>
      <c r="C7" s="2" t="s">
        <v>214</v>
      </c>
      <c r="D7" s="6">
        <v>23</v>
      </c>
      <c r="E7" s="7">
        <f t="shared" si="0"/>
        <v>57.5</v>
      </c>
      <c r="G7" s="2">
        <v>3</v>
      </c>
      <c r="H7" s="2">
        <v>953</v>
      </c>
      <c r="I7" s="2" t="s">
        <v>180</v>
      </c>
      <c r="J7" s="6">
        <v>14</v>
      </c>
      <c r="K7" s="7">
        <f t="shared" si="1"/>
        <v>35</v>
      </c>
      <c r="M7" s="8"/>
      <c r="N7" s="8"/>
    </row>
    <row r="8" spans="1:14" x14ac:dyDescent="0.3">
      <c r="A8" s="2">
        <v>4</v>
      </c>
      <c r="B8" s="2">
        <v>904</v>
      </c>
      <c r="C8" s="2" t="s">
        <v>215</v>
      </c>
      <c r="D8" s="6">
        <v>31</v>
      </c>
      <c r="E8" s="7">
        <f t="shared" si="0"/>
        <v>77.5</v>
      </c>
      <c r="G8" s="2">
        <v>4</v>
      </c>
      <c r="H8" s="2">
        <v>954</v>
      </c>
      <c r="I8" s="2" t="s">
        <v>181</v>
      </c>
      <c r="J8" s="6">
        <v>17</v>
      </c>
      <c r="K8" s="7">
        <f t="shared" si="1"/>
        <v>42.5</v>
      </c>
      <c r="M8" s="8"/>
      <c r="N8" s="8"/>
    </row>
    <row r="9" spans="1:14" x14ac:dyDescent="0.3">
      <c r="A9" s="2">
        <v>5</v>
      </c>
      <c r="B9" s="2">
        <v>905</v>
      </c>
      <c r="C9" s="2" t="s">
        <v>216</v>
      </c>
      <c r="D9" s="6">
        <v>32</v>
      </c>
      <c r="E9" s="7">
        <f t="shared" si="0"/>
        <v>80</v>
      </c>
      <c r="G9" s="2">
        <v>5</v>
      </c>
      <c r="H9" s="2">
        <v>955</v>
      </c>
      <c r="I9" s="2" t="s">
        <v>182</v>
      </c>
      <c r="J9" s="6">
        <v>32</v>
      </c>
      <c r="K9" s="7">
        <f t="shared" si="1"/>
        <v>80</v>
      </c>
      <c r="M9" s="8"/>
      <c r="N9" s="8"/>
    </row>
    <row r="10" spans="1:14" x14ac:dyDescent="0.3">
      <c r="A10" s="2">
        <v>6</v>
      </c>
      <c r="B10" s="2">
        <v>906</v>
      </c>
      <c r="C10" s="2" t="s">
        <v>217</v>
      </c>
      <c r="D10" s="6">
        <v>35</v>
      </c>
      <c r="E10" s="7">
        <f t="shared" si="0"/>
        <v>87.5</v>
      </c>
      <c r="G10" s="2">
        <v>6</v>
      </c>
      <c r="H10" s="2">
        <v>956</v>
      </c>
      <c r="I10" s="2" t="s">
        <v>183</v>
      </c>
      <c r="J10" s="6">
        <v>14</v>
      </c>
      <c r="K10" s="7">
        <f t="shared" si="1"/>
        <v>35</v>
      </c>
      <c r="M10" s="8"/>
      <c r="N10" s="8"/>
    </row>
    <row r="11" spans="1:14" x14ac:dyDescent="0.3">
      <c r="A11" s="2">
        <v>7</v>
      </c>
      <c r="B11" s="2">
        <v>907</v>
      </c>
      <c r="C11" s="2" t="s">
        <v>218</v>
      </c>
      <c r="D11" s="6">
        <v>16</v>
      </c>
      <c r="E11" s="7">
        <f t="shared" si="0"/>
        <v>40</v>
      </c>
      <c r="G11" s="2">
        <v>7</v>
      </c>
      <c r="H11" s="2">
        <v>957</v>
      </c>
      <c r="I11" s="2" t="s">
        <v>184</v>
      </c>
      <c r="J11" s="6">
        <v>21</v>
      </c>
      <c r="K11" s="7">
        <f t="shared" si="1"/>
        <v>52.5</v>
      </c>
      <c r="M11" s="8"/>
      <c r="N11" s="8"/>
    </row>
    <row r="12" spans="1:14" x14ac:dyDescent="0.3">
      <c r="A12" s="2">
        <v>8</v>
      </c>
      <c r="B12" s="2">
        <v>908</v>
      </c>
      <c r="C12" s="2" t="s">
        <v>219</v>
      </c>
      <c r="D12" s="6">
        <v>26</v>
      </c>
      <c r="E12" s="7">
        <f t="shared" si="0"/>
        <v>65</v>
      </c>
      <c r="G12" s="2">
        <v>8</v>
      </c>
      <c r="H12" s="2">
        <v>958</v>
      </c>
      <c r="I12" s="2" t="s">
        <v>185</v>
      </c>
      <c r="J12" s="6">
        <v>15</v>
      </c>
      <c r="K12" s="7">
        <f t="shared" si="1"/>
        <v>37.5</v>
      </c>
      <c r="M12" s="8"/>
      <c r="N12" s="8"/>
    </row>
    <row r="13" spans="1:14" x14ac:dyDescent="0.3">
      <c r="A13" s="2">
        <v>9</v>
      </c>
      <c r="B13" s="2">
        <v>909</v>
      </c>
      <c r="C13" s="2" t="s">
        <v>220</v>
      </c>
      <c r="D13" s="6">
        <v>28</v>
      </c>
      <c r="E13" s="7">
        <f t="shared" si="0"/>
        <v>70</v>
      </c>
      <c r="G13" s="2">
        <v>9</v>
      </c>
      <c r="H13" s="2">
        <v>959</v>
      </c>
      <c r="I13" s="2" t="s">
        <v>186</v>
      </c>
      <c r="J13" s="6">
        <v>14</v>
      </c>
      <c r="K13" s="7">
        <f t="shared" si="1"/>
        <v>35</v>
      </c>
      <c r="M13" s="8"/>
      <c r="N13" s="8"/>
    </row>
    <row r="14" spans="1:14" x14ac:dyDescent="0.3">
      <c r="A14" s="2">
        <v>10</v>
      </c>
      <c r="B14" s="2">
        <v>910</v>
      </c>
      <c r="C14" s="2" t="s">
        <v>221</v>
      </c>
      <c r="D14" s="6">
        <v>14</v>
      </c>
      <c r="E14" s="7">
        <f t="shared" si="0"/>
        <v>35</v>
      </c>
      <c r="G14" s="2">
        <v>10</v>
      </c>
      <c r="H14" s="2">
        <v>960</v>
      </c>
      <c r="I14" s="2" t="s">
        <v>187</v>
      </c>
      <c r="J14" s="6">
        <v>24</v>
      </c>
      <c r="K14" s="7">
        <f t="shared" si="1"/>
        <v>60</v>
      </c>
      <c r="M14" s="8"/>
      <c r="N14" s="8"/>
    </row>
    <row r="15" spans="1:14" x14ac:dyDescent="0.3">
      <c r="A15" s="2">
        <v>11</v>
      </c>
      <c r="B15" s="2">
        <v>911</v>
      </c>
      <c r="C15" s="2" t="s">
        <v>222</v>
      </c>
      <c r="D15" s="6">
        <v>37</v>
      </c>
      <c r="E15" s="7">
        <f t="shared" si="0"/>
        <v>92.5</v>
      </c>
      <c r="G15" s="2">
        <v>11</v>
      </c>
      <c r="H15" s="2">
        <v>961</v>
      </c>
      <c r="I15" s="2" t="s">
        <v>188</v>
      </c>
      <c r="J15" s="6">
        <v>15</v>
      </c>
      <c r="K15" s="7">
        <f t="shared" si="1"/>
        <v>37.5</v>
      </c>
      <c r="M15" s="8"/>
      <c r="N15" s="8"/>
    </row>
    <row r="16" spans="1:14" x14ac:dyDescent="0.3">
      <c r="A16" s="2">
        <v>12</v>
      </c>
      <c r="B16" s="2">
        <v>912</v>
      </c>
      <c r="C16" s="2" t="s">
        <v>223</v>
      </c>
      <c r="D16" s="6">
        <v>21</v>
      </c>
      <c r="E16" s="7">
        <f t="shared" si="0"/>
        <v>52.5</v>
      </c>
      <c r="G16" s="2">
        <v>12</v>
      </c>
      <c r="H16" s="2">
        <v>962</v>
      </c>
      <c r="I16" s="2" t="s">
        <v>189</v>
      </c>
      <c r="J16" s="6">
        <v>30</v>
      </c>
      <c r="K16" s="7">
        <f t="shared" si="1"/>
        <v>75</v>
      </c>
      <c r="M16" s="8"/>
      <c r="N16" s="8"/>
    </row>
    <row r="17" spans="1:14" x14ac:dyDescent="0.3">
      <c r="A17" s="2">
        <v>13</v>
      </c>
      <c r="B17" s="2">
        <v>913</v>
      </c>
      <c r="C17" s="2" t="s">
        <v>224</v>
      </c>
      <c r="D17" s="6">
        <v>15</v>
      </c>
      <c r="E17" s="7">
        <f t="shared" si="0"/>
        <v>37.5</v>
      </c>
      <c r="G17" s="2">
        <v>13</v>
      </c>
      <c r="H17" s="2">
        <v>963</v>
      </c>
      <c r="I17" s="2" t="s">
        <v>190</v>
      </c>
      <c r="J17" s="6">
        <v>14</v>
      </c>
      <c r="K17" s="7">
        <f t="shared" si="1"/>
        <v>35</v>
      </c>
      <c r="M17" s="8"/>
      <c r="N17" s="8"/>
    </row>
    <row r="18" spans="1:14" x14ac:dyDescent="0.3">
      <c r="A18" s="2">
        <v>14</v>
      </c>
      <c r="B18" s="2">
        <v>914</v>
      </c>
      <c r="C18" s="2" t="s">
        <v>225</v>
      </c>
      <c r="D18" s="6">
        <v>21</v>
      </c>
      <c r="E18" s="7">
        <f t="shared" si="0"/>
        <v>52.5</v>
      </c>
      <c r="G18" s="2">
        <v>14</v>
      </c>
      <c r="H18" s="2">
        <v>964</v>
      </c>
      <c r="I18" s="2" t="s">
        <v>191</v>
      </c>
      <c r="J18" s="6">
        <v>24</v>
      </c>
      <c r="K18" s="7">
        <f t="shared" si="1"/>
        <v>60</v>
      </c>
      <c r="M18" s="8"/>
      <c r="N18" s="8"/>
    </row>
    <row r="19" spans="1:14" x14ac:dyDescent="0.3">
      <c r="A19" s="2">
        <v>15</v>
      </c>
      <c r="B19" s="2">
        <v>915</v>
      </c>
      <c r="C19" s="2" t="s">
        <v>226</v>
      </c>
      <c r="D19" s="6">
        <v>33</v>
      </c>
      <c r="E19" s="7">
        <f t="shared" si="0"/>
        <v>82.5</v>
      </c>
      <c r="G19" s="2">
        <v>15</v>
      </c>
      <c r="H19" s="2">
        <v>965</v>
      </c>
      <c r="I19" s="2" t="s">
        <v>192</v>
      </c>
      <c r="J19" s="6">
        <v>14</v>
      </c>
      <c r="K19" s="7">
        <f t="shared" si="1"/>
        <v>35</v>
      </c>
      <c r="M19" s="8"/>
      <c r="N19" s="8"/>
    </row>
    <row r="20" spans="1:14" x14ac:dyDescent="0.3">
      <c r="A20" s="2">
        <v>16</v>
      </c>
      <c r="B20" s="2">
        <v>916</v>
      </c>
      <c r="C20" s="2" t="s">
        <v>227</v>
      </c>
      <c r="D20" s="6">
        <v>19</v>
      </c>
      <c r="E20" s="7">
        <f t="shared" si="0"/>
        <v>47.5</v>
      </c>
      <c r="G20" s="2">
        <v>16</v>
      </c>
      <c r="H20" s="2">
        <v>966</v>
      </c>
      <c r="I20" s="2" t="s">
        <v>193</v>
      </c>
      <c r="J20" s="6">
        <v>30</v>
      </c>
      <c r="K20" s="7">
        <f t="shared" si="1"/>
        <v>75</v>
      </c>
      <c r="M20" s="8"/>
      <c r="N20" s="8"/>
    </row>
    <row r="21" spans="1:14" x14ac:dyDescent="0.3">
      <c r="A21" s="2">
        <v>17</v>
      </c>
      <c r="B21" s="2">
        <v>917</v>
      </c>
      <c r="C21" s="2" t="s">
        <v>228</v>
      </c>
      <c r="D21" s="6">
        <v>38</v>
      </c>
      <c r="E21" s="7">
        <f t="shared" si="0"/>
        <v>95</v>
      </c>
      <c r="G21" s="2">
        <v>17</v>
      </c>
      <c r="H21" s="2">
        <v>967</v>
      </c>
      <c r="I21" s="2" t="s">
        <v>194</v>
      </c>
      <c r="J21" s="6">
        <v>14</v>
      </c>
      <c r="K21" s="7">
        <f t="shared" si="1"/>
        <v>35</v>
      </c>
      <c r="M21" s="8"/>
      <c r="N21" s="8"/>
    </row>
    <row r="22" spans="1:14" x14ac:dyDescent="0.3">
      <c r="A22" s="2">
        <v>18</v>
      </c>
      <c r="B22" s="2">
        <v>918</v>
      </c>
      <c r="C22" s="2" t="s">
        <v>229</v>
      </c>
      <c r="D22" s="6">
        <v>14</v>
      </c>
      <c r="E22" s="7">
        <f t="shared" si="0"/>
        <v>35</v>
      </c>
      <c r="G22" s="2">
        <v>18</v>
      </c>
      <c r="H22" s="2">
        <v>968</v>
      </c>
      <c r="I22" s="2" t="s">
        <v>195</v>
      </c>
      <c r="J22" s="6">
        <v>19</v>
      </c>
      <c r="K22" s="7">
        <f t="shared" si="1"/>
        <v>47.5</v>
      </c>
      <c r="M22" s="8"/>
      <c r="N22" s="8"/>
    </row>
    <row r="23" spans="1:14" x14ac:dyDescent="0.3">
      <c r="A23" s="2">
        <v>19</v>
      </c>
      <c r="B23" s="2">
        <v>919</v>
      </c>
      <c r="C23" s="2" t="s">
        <v>230</v>
      </c>
      <c r="D23" s="6">
        <v>14</v>
      </c>
      <c r="E23" s="7">
        <f t="shared" si="0"/>
        <v>35</v>
      </c>
      <c r="G23" s="2">
        <v>19</v>
      </c>
      <c r="H23" s="2">
        <v>969</v>
      </c>
      <c r="I23" s="2" t="s">
        <v>197</v>
      </c>
      <c r="J23" s="6">
        <v>28</v>
      </c>
      <c r="K23" s="7">
        <f t="shared" si="1"/>
        <v>70</v>
      </c>
      <c r="M23" s="8"/>
      <c r="N23" s="8"/>
    </row>
    <row r="24" spans="1:14" x14ac:dyDescent="0.3">
      <c r="A24" s="2">
        <v>20</v>
      </c>
      <c r="B24" s="2">
        <v>920</v>
      </c>
      <c r="C24" s="2" t="s">
        <v>231</v>
      </c>
      <c r="D24" s="6">
        <v>14</v>
      </c>
      <c r="E24" s="7">
        <f t="shared" si="0"/>
        <v>35</v>
      </c>
      <c r="G24" s="2">
        <v>20</v>
      </c>
      <c r="H24" s="2">
        <v>970</v>
      </c>
      <c r="I24" s="2" t="s">
        <v>198</v>
      </c>
      <c r="J24" s="6">
        <v>14</v>
      </c>
      <c r="K24" s="7">
        <f t="shared" si="1"/>
        <v>35</v>
      </c>
      <c r="M24" s="8"/>
      <c r="N24" s="8"/>
    </row>
    <row r="25" spans="1:14" x14ac:dyDescent="0.3">
      <c r="A25" s="2">
        <v>21</v>
      </c>
      <c r="B25" s="2">
        <v>921</v>
      </c>
      <c r="C25" s="2" t="s">
        <v>232</v>
      </c>
      <c r="D25" s="6">
        <v>33</v>
      </c>
      <c r="E25" s="7">
        <f t="shared" si="0"/>
        <v>82.5</v>
      </c>
      <c r="G25" s="2">
        <v>21</v>
      </c>
      <c r="H25" s="2">
        <v>971</v>
      </c>
      <c r="I25" s="2" t="s">
        <v>196</v>
      </c>
      <c r="J25" s="6">
        <v>14</v>
      </c>
      <c r="K25" s="7">
        <f t="shared" si="1"/>
        <v>35</v>
      </c>
      <c r="M25" s="8"/>
      <c r="N25" s="8"/>
    </row>
    <row r="26" spans="1:14" x14ac:dyDescent="0.3">
      <c r="A26" s="2">
        <v>22</v>
      </c>
      <c r="B26" s="2">
        <v>922</v>
      </c>
      <c r="C26" s="2" t="s">
        <v>233</v>
      </c>
      <c r="D26" s="6">
        <v>14</v>
      </c>
      <c r="E26" s="7">
        <f t="shared" si="0"/>
        <v>35</v>
      </c>
      <c r="G26" s="2">
        <v>22</v>
      </c>
      <c r="H26" s="2">
        <v>972</v>
      </c>
      <c r="I26" s="2" t="s">
        <v>199</v>
      </c>
      <c r="J26" s="6">
        <v>26</v>
      </c>
      <c r="K26" s="7">
        <f t="shared" si="1"/>
        <v>65</v>
      </c>
      <c r="M26" s="8"/>
      <c r="N26" s="8"/>
    </row>
    <row r="27" spans="1:14" x14ac:dyDescent="0.3">
      <c r="A27" s="2">
        <v>23</v>
      </c>
      <c r="B27" s="2">
        <v>923</v>
      </c>
      <c r="C27" s="2" t="s">
        <v>234</v>
      </c>
      <c r="D27" s="6">
        <v>14</v>
      </c>
      <c r="E27" s="7">
        <f t="shared" si="0"/>
        <v>35</v>
      </c>
      <c r="G27" s="2">
        <v>23</v>
      </c>
      <c r="H27" s="2">
        <v>973</v>
      </c>
      <c r="I27" s="2" t="s">
        <v>200</v>
      </c>
      <c r="J27" s="6">
        <v>20</v>
      </c>
      <c r="K27" s="7">
        <f t="shared" si="1"/>
        <v>50</v>
      </c>
      <c r="M27" s="8"/>
      <c r="N27" s="8"/>
    </row>
    <row r="28" spans="1:14" x14ac:dyDescent="0.3">
      <c r="A28" s="2">
        <v>24</v>
      </c>
      <c r="B28" s="2">
        <v>924</v>
      </c>
      <c r="C28" s="2" t="s">
        <v>235</v>
      </c>
      <c r="D28" s="6">
        <v>22</v>
      </c>
      <c r="E28" s="7">
        <f t="shared" si="0"/>
        <v>55</v>
      </c>
      <c r="G28" s="2">
        <v>24</v>
      </c>
      <c r="H28" s="2">
        <v>974</v>
      </c>
      <c r="I28" s="2" t="s">
        <v>201</v>
      </c>
      <c r="J28" s="6">
        <v>14</v>
      </c>
      <c r="K28" s="7">
        <f t="shared" si="1"/>
        <v>35</v>
      </c>
      <c r="M28" s="8"/>
      <c r="N28" s="8"/>
    </row>
    <row r="29" spans="1:14" x14ac:dyDescent="0.3">
      <c r="A29" s="2">
        <v>25</v>
      </c>
      <c r="B29" s="2">
        <v>925</v>
      </c>
      <c r="C29" s="2" t="s">
        <v>236</v>
      </c>
      <c r="D29" s="6">
        <v>22</v>
      </c>
      <c r="E29" s="7">
        <f t="shared" si="0"/>
        <v>55</v>
      </c>
      <c r="G29" s="2">
        <v>25</v>
      </c>
      <c r="H29" s="2">
        <v>975</v>
      </c>
      <c r="I29" s="2" t="s">
        <v>202</v>
      </c>
      <c r="J29" s="6">
        <v>14</v>
      </c>
      <c r="K29" s="7">
        <f t="shared" si="1"/>
        <v>35</v>
      </c>
      <c r="M29" s="8"/>
      <c r="N29" s="8"/>
    </row>
    <row r="30" spans="1:14" x14ac:dyDescent="0.3">
      <c r="A30" s="2">
        <v>26</v>
      </c>
      <c r="B30" s="2">
        <v>926</v>
      </c>
      <c r="C30" s="2" t="s">
        <v>237</v>
      </c>
      <c r="D30" s="6">
        <v>27</v>
      </c>
      <c r="E30" s="7">
        <f t="shared" si="0"/>
        <v>67.5</v>
      </c>
      <c r="G30" s="2">
        <v>26</v>
      </c>
      <c r="H30" s="2">
        <v>976</v>
      </c>
      <c r="I30" s="2" t="s">
        <v>203</v>
      </c>
      <c r="J30" s="6">
        <v>32</v>
      </c>
      <c r="K30" s="7">
        <f t="shared" si="1"/>
        <v>80</v>
      </c>
      <c r="M30" s="8"/>
      <c r="N30" s="8"/>
    </row>
    <row r="31" spans="1:14" x14ac:dyDescent="0.3">
      <c r="A31" s="2">
        <v>27</v>
      </c>
      <c r="B31" s="2">
        <v>927</v>
      </c>
      <c r="C31" s="2" t="s">
        <v>238</v>
      </c>
      <c r="D31" s="6">
        <v>33</v>
      </c>
      <c r="E31" s="7">
        <f t="shared" si="0"/>
        <v>82.5</v>
      </c>
      <c r="G31" s="2">
        <v>27</v>
      </c>
      <c r="H31" s="2">
        <v>977</v>
      </c>
      <c r="I31" s="2" t="s">
        <v>204</v>
      </c>
      <c r="J31" s="6">
        <v>18</v>
      </c>
      <c r="K31" s="7">
        <f t="shared" si="1"/>
        <v>45</v>
      </c>
      <c r="M31" s="8"/>
      <c r="N31" s="8"/>
    </row>
    <row r="32" spans="1:14" x14ac:dyDescent="0.3">
      <c r="A32" s="2">
        <v>28</v>
      </c>
      <c r="B32" s="2">
        <v>928</v>
      </c>
      <c r="C32" s="2" t="s">
        <v>239</v>
      </c>
      <c r="D32" s="6">
        <v>31</v>
      </c>
      <c r="E32" s="7">
        <f t="shared" si="0"/>
        <v>77.5</v>
      </c>
      <c r="G32" s="2">
        <v>28</v>
      </c>
      <c r="H32" s="2">
        <v>978</v>
      </c>
      <c r="I32" s="2" t="s">
        <v>205</v>
      </c>
      <c r="J32" s="6">
        <v>14</v>
      </c>
      <c r="K32" s="7">
        <f t="shared" si="1"/>
        <v>35</v>
      </c>
      <c r="M32" s="8"/>
      <c r="N32" s="8"/>
    </row>
    <row r="33" spans="1:14" x14ac:dyDescent="0.3">
      <c r="A33" s="2">
        <v>29</v>
      </c>
      <c r="B33" s="2">
        <v>929</v>
      </c>
      <c r="C33" s="17" t="s">
        <v>251</v>
      </c>
      <c r="D33" s="6">
        <v>0</v>
      </c>
      <c r="E33" s="7">
        <f t="shared" si="0"/>
        <v>0</v>
      </c>
      <c r="G33" s="2">
        <v>29</v>
      </c>
      <c r="H33" s="2">
        <v>979</v>
      </c>
      <c r="I33" s="2" t="s">
        <v>206</v>
      </c>
      <c r="J33" s="6">
        <v>27</v>
      </c>
      <c r="K33" s="7">
        <f t="shared" si="1"/>
        <v>67.5</v>
      </c>
      <c r="M33" s="8"/>
      <c r="N33" s="8"/>
    </row>
    <row r="34" spans="1:14" x14ac:dyDescent="0.3">
      <c r="A34" s="2">
        <v>30</v>
      </c>
      <c r="B34" s="2">
        <v>930</v>
      </c>
      <c r="C34" s="2" t="s">
        <v>240</v>
      </c>
      <c r="D34" s="6">
        <v>24</v>
      </c>
      <c r="E34" s="7">
        <f t="shared" si="0"/>
        <v>60</v>
      </c>
      <c r="G34" s="2">
        <v>30</v>
      </c>
      <c r="H34" s="2">
        <v>980</v>
      </c>
      <c r="I34" s="2" t="s">
        <v>207</v>
      </c>
      <c r="J34" s="6">
        <v>14</v>
      </c>
      <c r="K34" s="7">
        <f t="shared" si="1"/>
        <v>35</v>
      </c>
      <c r="M34" s="8"/>
      <c r="N34" s="8"/>
    </row>
    <row r="35" spans="1:14" x14ac:dyDescent="0.3">
      <c r="A35" s="2">
        <v>31</v>
      </c>
      <c r="B35" s="2">
        <v>931</v>
      </c>
      <c r="C35" s="2" t="s">
        <v>241</v>
      </c>
      <c r="D35" s="6">
        <v>15</v>
      </c>
      <c r="E35" s="7">
        <f t="shared" si="0"/>
        <v>37.5</v>
      </c>
      <c r="G35" s="2">
        <v>31</v>
      </c>
      <c r="H35" s="2">
        <v>981</v>
      </c>
      <c r="I35" s="2" t="s">
        <v>208</v>
      </c>
      <c r="J35" s="6">
        <v>15</v>
      </c>
      <c r="K35" s="7">
        <f t="shared" si="1"/>
        <v>37.5</v>
      </c>
      <c r="M35" s="8"/>
      <c r="N35" s="8"/>
    </row>
    <row r="36" spans="1:14" x14ac:dyDescent="0.3">
      <c r="A36" s="2">
        <v>32</v>
      </c>
      <c r="B36" s="2">
        <v>932</v>
      </c>
      <c r="C36" s="2" t="s">
        <v>242</v>
      </c>
      <c r="D36" s="6">
        <v>14</v>
      </c>
      <c r="E36" s="7">
        <f t="shared" si="0"/>
        <v>35</v>
      </c>
      <c r="G36" s="2">
        <v>32</v>
      </c>
      <c r="H36" s="2">
        <v>982</v>
      </c>
      <c r="I36" s="2" t="s">
        <v>209</v>
      </c>
      <c r="J36" s="6">
        <v>14</v>
      </c>
      <c r="K36" s="7">
        <f t="shared" si="1"/>
        <v>35</v>
      </c>
      <c r="M36" s="8"/>
      <c r="N36" s="8"/>
    </row>
    <row r="37" spans="1:14" x14ac:dyDescent="0.3">
      <c r="A37" s="2">
        <v>33</v>
      </c>
      <c r="B37" s="2">
        <v>933</v>
      </c>
      <c r="C37" s="2" t="s">
        <v>243</v>
      </c>
      <c r="D37" s="6">
        <v>38</v>
      </c>
      <c r="E37" s="7">
        <f t="shared" si="0"/>
        <v>95</v>
      </c>
      <c r="G37" s="2">
        <v>33</v>
      </c>
      <c r="H37" s="2">
        <v>983</v>
      </c>
      <c r="I37" s="2" t="s">
        <v>210</v>
      </c>
      <c r="J37" s="6">
        <v>25</v>
      </c>
      <c r="K37" s="7">
        <f t="shared" si="1"/>
        <v>62.5</v>
      </c>
      <c r="M37" s="8"/>
      <c r="N37" s="8"/>
    </row>
    <row r="38" spans="1:14" x14ac:dyDescent="0.3">
      <c r="A38" s="2">
        <v>34</v>
      </c>
      <c r="B38" s="2">
        <v>934</v>
      </c>
      <c r="C38" s="2" t="s">
        <v>244</v>
      </c>
      <c r="D38" s="6">
        <v>14</v>
      </c>
      <c r="E38" s="7">
        <f t="shared" si="0"/>
        <v>35</v>
      </c>
      <c r="G38" s="14">
        <v>34</v>
      </c>
      <c r="H38" s="14">
        <v>984</v>
      </c>
      <c r="I38" s="2" t="s">
        <v>211</v>
      </c>
      <c r="J38" s="6">
        <v>33</v>
      </c>
      <c r="K38" s="7">
        <f t="shared" si="1"/>
        <v>82.5</v>
      </c>
      <c r="M38" s="8"/>
      <c r="N38" s="8"/>
    </row>
    <row r="39" spans="1:14" x14ac:dyDescent="0.3">
      <c r="A39" s="2">
        <v>35</v>
      </c>
      <c r="B39" s="2">
        <v>935</v>
      </c>
      <c r="C39" s="2" t="s">
        <v>245</v>
      </c>
      <c r="D39" s="6">
        <v>21</v>
      </c>
      <c r="E39" s="7">
        <f t="shared" si="0"/>
        <v>52.5</v>
      </c>
      <c r="I39" s="16" t="s">
        <v>35</v>
      </c>
      <c r="J39" s="2"/>
      <c r="K39" s="7">
        <f>SUM(K5:K38)</f>
        <v>1675</v>
      </c>
      <c r="M39" s="8"/>
      <c r="N39" s="8"/>
    </row>
    <row r="40" spans="1:14" x14ac:dyDescent="0.3">
      <c r="A40" s="2">
        <v>36</v>
      </c>
      <c r="B40" s="2">
        <v>936</v>
      </c>
      <c r="C40" s="2" t="s">
        <v>246</v>
      </c>
      <c r="D40" s="6">
        <v>37</v>
      </c>
      <c r="E40" s="7">
        <f t="shared" si="0"/>
        <v>92.5</v>
      </c>
      <c r="I40" s="16" t="s">
        <v>36</v>
      </c>
      <c r="J40" s="2"/>
      <c r="K40" s="6">
        <v>100</v>
      </c>
      <c r="M40" s="8"/>
      <c r="N40" s="8"/>
    </row>
    <row r="41" spans="1:14" x14ac:dyDescent="0.3">
      <c r="A41" s="2">
        <v>37</v>
      </c>
      <c r="B41" s="2">
        <v>937</v>
      </c>
      <c r="C41" s="2" t="s">
        <v>247</v>
      </c>
      <c r="D41" s="6">
        <v>33</v>
      </c>
      <c r="E41" s="7">
        <f t="shared" si="0"/>
        <v>82.5</v>
      </c>
      <c r="I41" s="16" t="s">
        <v>37</v>
      </c>
      <c r="J41" s="2"/>
      <c r="K41" s="6">
        <v>34</v>
      </c>
      <c r="M41" s="8"/>
      <c r="N41" s="8"/>
    </row>
    <row r="42" spans="1:14" x14ac:dyDescent="0.3">
      <c r="A42" s="2">
        <v>38</v>
      </c>
      <c r="B42" s="2">
        <v>938</v>
      </c>
      <c r="C42" s="2" t="s">
        <v>248</v>
      </c>
      <c r="D42" s="6">
        <v>35</v>
      </c>
      <c r="E42" s="7">
        <f t="shared" si="0"/>
        <v>87.5</v>
      </c>
      <c r="I42" s="16" t="s">
        <v>38</v>
      </c>
      <c r="J42" s="2"/>
      <c r="K42" s="6">
        <v>34</v>
      </c>
      <c r="M42" s="8"/>
      <c r="N42" s="8"/>
    </row>
    <row r="43" spans="1:14" x14ac:dyDescent="0.3">
      <c r="A43" s="2">
        <v>39</v>
      </c>
      <c r="B43" s="2">
        <v>939</v>
      </c>
      <c r="C43" s="2" t="s">
        <v>249</v>
      </c>
      <c r="D43" s="6">
        <v>0</v>
      </c>
      <c r="E43" s="7">
        <f t="shared" si="0"/>
        <v>0</v>
      </c>
      <c r="I43" s="16" t="s">
        <v>39</v>
      </c>
      <c r="J43" s="2"/>
      <c r="K43" s="13">
        <f>K39/34</f>
        <v>49.264705882352942</v>
      </c>
      <c r="M43" s="8"/>
      <c r="N43" s="8"/>
    </row>
    <row r="44" spans="1:14" x14ac:dyDescent="0.3">
      <c r="A44" s="2">
        <v>40</v>
      </c>
      <c r="B44" s="2">
        <v>940</v>
      </c>
      <c r="C44" s="2" t="s">
        <v>81</v>
      </c>
      <c r="D44" s="6">
        <v>14</v>
      </c>
      <c r="E44" s="7">
        <f t="shared" si="0"/>
        <v>35</v>
      </c>
      <c r="I44" s="16" t="s">
        <v>40</v>
      </c>
      <c r="J44" s="2"/>
      <c r="K44" s="6">
        <v>0</v>
      </c>
      <c r="M44" s="8"/>
      <c r="N44" s="8"/>
    </row>
    <row r="45" spans="1:14" x14ac:dyDescent="0.3">
      <c r="A45" s="2">
        <v>41</v>
      </c>
      <c r="B45" s="2">
        <v>941</v>
      </c>
      <c r="C45" s="2" t="s">
        <v>250</v>
      </c>
      <c r="D45" s="6">
        <v>14</v>
      </c>
      <c r="E45" s="7">
        <f t="shared" si="0"/>
        <v>35</v>
      </c>
      <c r="I45" s="16" t="s">
        <v>41</v>
      </c>
      <c r="J45" s="2"/>
      <c r="K45" s="6">
        <v>23</v>
      </c>
      <c r="M45" s="8"/>
      <c r="N45" s="8"/>
    </row>
    <row r="46" spans="1:14" x14ac:dyDescent="0.3">
      <c r="C46" s="11" t="s">
        <v>35</v>
      </c>
      <c r="D46" s="2"/>
      <c r="E46" s="7">
        <f>SUM(E5:E45)</f>
        <v>2337.5</v>
      </c>
      <c r="I46" s="11" t="s">
        <v>42</v>
      </c>
      <c r="J46" s="2"/>
      <c r="K46" s="6">
        <v>6</v>
      </c>
    </row>
    <row r="47" spans="1:14" x14ac:dyDescent="0.3">
      <c r="C47" s="11" t="s">
        <v>36</v>
      </c>
      <c r="D47" s="2"/>
      <c r="E47" s="6">
        <v>100</v>
      </c>
      <c r="I47" s="11" t="s">
        <v>43</v>
      </c>
      <c r="J47" s="2"/>
      <c r="K47" s="6">
        <v>5</v>
      </c>
    </row>
    <row r="48" spans="1:14" x14ac:dyDescent="0.3">
      <c r="C48" s="11" t="s">
        <v>37</v>
      </c>
      <c r="D48" s="2"/>
      <c r="E48" s="6">
        <v>41</v>
      </c>
      <c r="I48" s="4" t="s">
        <v>44</v>
      </c>
      <c r="J48" s="2"/>
      <c r="K48" s="6">
        <v>0</v>
      </c>
    </row>
    <row r="49" spans="2:11" x14ac:dyDescent="0.3">
      <c r="C49" s="11" t="s">
        <v>38</v>
      </c>
      <c r="D49" s="2"/>
      <c r="E49" s="6">
        <v>39</v>
      </c>
    </row>
    <row r="50" spans="2:11" ht="15.6" x14ac:dyDescent="0.3">
      <c r="C50" s="11" t="s">
        <v>39</v>
      </c>
      <c r="D50" s="2"/>
      <c r="E50" s="13">
        <f>E46/39</f>
        <v>59.935897435897438</v>
      </c>
      <c r="I50" s="12" t="s">
        <v>47</v>
      </c>
    </row>
    <row r="51" spans="2:11" x14ac:dyDescent="0.3">
      <c r="C51" s="11" t="s">
        <v>40</v>
      </c>
      <c r="D51" s="2"/>
      <c r="E51" s="6">
        <v>0</v>
      </c>
      <c r="H51">
        <v>1</v>
      </c>
      <c r="I51" s="5" t="s">
        <v>173</v>
      </c>
    </row>
    <row r="52" spans="2:11" x14ac:dyDescent="0.3">
      <c r="C52" s="11" t="s">
        <v>41</v>
      </c>
      <c r="D52" s="2"/>
      <c r="E52" s="6">
        <v>21</v>
      </c>
      <c r="H52">
        <v>2</v>
      </c>
      <c r="I52" s="5" t="s">
        <v>174</v>
      </c>
    </row>
    <row r="53" spans="2:11" x14ac:dyDescent="0.3">
      <c r="C53" s="11" t="s">
        <v>42</v>
      </c>
      <c r="D53" s="2"/>
      <c r="E53" s="6">
        <v>4</v>
      </c>
      <c r="H53">
        <v>3</v>
      </c>
      <c r="I53" s="5" t="s">
        <v>175</v>
      </c>
      <c r="K53" t="s">
        <v>48</v>
      </c>
    </row>
    <row r="54" spans="2:11" x14ac:dyDescent="0.3">
      <c r="C54" s="11" t="s">
        <v>43</v>
      </c>
      <c r="D54" s="2"/>
      <c r="E54" s="6">
        <v>10</v>
      </c>
    </row>
    <row r="55" spans="2:11" x14ac:dyDescent="0.3">
      <c r="C55" s="4" t="s">
        <v>44</v>
      </c>
      <c r="D55" s="2"/>
      <c r="E55" s="6">
        <v>4</v>
      </c>
    </row>
    <row r="57" spans="2:11" ht="15.6" x14ac:dyDescent="0.3">
      <c r="C57" s="12" t="s">
        <v>47</v>
      </c>
    </row>
    <row r="58" spans="2:11" x14ac:dyDescent="0.3">
      <c r="B58">
        <v>1</v>
      </c>
      <c r="C58" s="5" t="s">
        <v>173</v>
      </c>
    </row>
    <row r="59" spans="2:11" x14ac:dyDescent="0.3">
      <c r="B59">
        <v>2</v>
      </c>
      <c r="C59" s="5" t="s">
        <v>174</v>
      </c>
    </row>
    <row r="60" spans="2:11" x14ac:dyDescent="0.3">
      <c r="B60">
        <v>3</v>
      </c>
      <c r="C60" s="5" t="s">
        <v>175</v>
      </c>
      <c r="E60" t="s">
        <v>48</v>
      </c>
    </row>
  </sheetData>
  <sortState xmlns:xlrd2="http://schemas.microsoft.com/office/spreadsheetml/2017/richdata2" ref="M5:M45">
    <sortCondition ref="M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UT1.11</vt:lpstr>
      <vt:lpstr>UT1.12</vt:lpstr>
      <vt:lpstr>PW1.10</vt:lpstr>
      <vt:lpstr>PW1.9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DEV GHULE</cp:lastModifiedBy>
  <dcterms:created xsi:type="dcterms:W3CDTF">2023-07-25T06:44:29Z</dcterms:created>
  <dcterms:modified xsi:type="dcterms:W3CDTF">2023-07-27T06:59:26Z</dcterms:modified>
</cp:coreProperties>
</file>