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0148eda4234508/Documents/S-4/kecerdasan_komputasi/"/>
    </mc:Choice>
  </mc:AlternateContent>
  <xr:revisionPtr revIDLastSave="314" documentId="8_{E37D5388-99F0-469D-BADF-4897E1648789}" xr6:coauthVersionLast="47" xr6:coauthVersionMax="47" xr10:uidLastSave="{47EE5ECB-20A4-4F36-8BBC-49D50E8A2C99}"/>
  <bookViews>
    <workbookView xWindow="-110" yWindow="-110" windowWidth="19420" windowHeight="10300" activeTab="1" xr2:uid="{4E0451C3-BA35-492C-B510-4DD80F94CA0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2" l="1"/>
  <c r="L24" i="2"/>
  <c r="L22" i="2"/>
  <c r="K23" i="2"/>
  <c r="J24" i="2"/>
  <c r="J22" i="2"/>
  <c r="I24" i="2"/>
  <c r="L21" i="2"/>
  <c r="K21" i="2"/>
  <c r="I21" i="2"/>
  <c r="M20" i="2"/>
  <c r="K5" i="2"/>
  <c r="J20" i="2"/>
  <c r="M13" i="2"/>
  <c r="M14" i="2"/>
  <c r="M15" i="2"/>
  <c r="M16" i="2"/>
  <c r="M12" i="2"/>
  <c r="L13" i="2"/>
  <c r="L14" i="2"/>
  <c r="L15" i="2"/>
  <c r="L16" i="2"/>
  <c r="L12" i="2"/>
  <c r="K13" i="2"/>
  <c r="K14" i="2"/>
  <c r="K15" i="2"/>
  <c r="K16" i="2"/>
  <c r="K12" i="2"/>
  <c r="J15" i="2"/>
  <c r="J16" i="2"/>
  <c r="J14" i="2"/>
  <c r="J12" i="2"/>
  <c r="I14" i="2"/>
  <c r="I15" i="2"/>
  <c r="I16" i="2"/>
  <c r="I13" i="2"/>
  <c r="K4" i="2"/>
  <c r="K3" i="2"/>
  <c r="I34" i="2"/>
  <c r="D69" i="2"/>
  <c r="D68" i="2"/>
  <c r="D65" i="2"/>
  <c r="D66" i="2"/>
  <c r="C63" i="2"/>
  <c r="D58" i="2"/>
  <c r="D57" i="2"/>
  <c r="D56" i="2"/>
  <c r="D52" i="2"/>
  <c r="D54" i="2"/>
  <c r="D53" i="2"/>
  <c r="C50" i="2"/>
  <c r="D45" i="2"/>
  <c r="D44" i="2"/>
  <c r="D43" i="2"/>
  <c r="D42" i="2"/>
  <c r="D37" i="2"/>
  <c r="D40" i="2"/>
  <c r="D39" i="2"/>
  <c r="D38" i="2"/>
  <c r="C35" i="2"/>
  <c r="F21" i="2"/>
  <c r="F22" i="2"/>
  <c r="F23" i="2"/>
  <c r="F20" i="2"/>
  <c r="E21" i="2"/>
  <c r="E22" i="2"/>
  <c r="E24" i="2"/>
  <c r="E20" i="2"/>
  <c r="D21" i="2"/>
  <c r="D23" i="2"/>
  <c r="D24" i="2"/>
  <c r="D20" i="2"/>
  <c r="B21" i="2"/>
  <c r="B22" i="2"/>
  <c r="B23" i="2"/>
  <c r="B24" i="2"/>
  <c r="C22" i="2"/>
  <c r="C23" i="2"/>
  <c r="C24" i="2"/>
  <c r="C20" i="2"/>
</calcChain>
</file>

<file path=xl/sharedStrings.xml><?xml version="1.0" encoding="utf-8"?>
<sst xmlns="http://schemas.openxmlformats.org/spreadsheetml/2006/main" count="152" uniqueCount="60">
  <si>
    <t>A</t>
  </si>
  <si>
    <t>B</t>
  </si>
  <si>
    <t>C</t>
  </si>
  <si>
    <t>D</t>
  </si>
  <si>
    <t>E</t>
  </si>
  <si>
    <t>Jarak</t>
  </si>
  <si>
    <t>Pheromone</t>
  </si>
  <si>
    <t>Prior = 1/jarak</t>
  </si>
  <si>
    <t>Semut 1</t>
  </si>
  <si>
    <t>Semut 2</t>
  </si>
  <si>
    <t>Semut 3</t>
  </si>
  <si>
    <t>Semut  1</t>
  </si>
  <si>
    <t xml:space="preserve">Terhubung = </t>
  </si>
  <si>
    <t>AB, AC, AD, AE</t>
  </si>
  <si>
    <t xml:space="preserve">Total Prob = </t>
  </si>
  <si>
    <t>(pheromon_ij * prior_ij) + ….</t>
  </si>
  <si>
    <t xml:space="preserve">Prob path = </t>
  </si>
  <si>
    <t>(pheromone_ij * prior_ij)/total prob</t>
  </si>
  <si>
    <t>AB</t>
  </si>
  <si>
    <t>AC</t>
  </si>
  <si>
    <t>AD</t>
  </si>
  <si>
    <t>AE</t>
  </si>
  <si>
    <t>komulatif</t>
  </si>
  <si>
    <t>Angka random</t>
  </si>
  <si>
    <t>Iterasi 0</t>
  </si>
  <si>
    <t>Terhubung</t>
  </si>
  <si>
    <t>EB, EC, ED</t>
  </si>
  <si>
    <t>Total Prob</t>
  </si>
  <si>
    <t>Prob path</t>
  </si>
  <si>
    <t>EB</t>
  </si>
  <si>
    <t>EC</t>
  </si>
  <si>
    <t>ED</t>
  </si>
  <si>
    <t>Komulatif</t>
  </si>
  <si>
    <t>___________________________________________________</t>
  </si>
  <si>
    <t>_______________________________________________</t>
  </si>
  <si>
    <t>BC, BD</t>
  </si>
  <si>
    <t>Total prob</t>
  </si>
  <si>
    <t>BC</t>
  </si>
  <si>
    <t>BD</t>
  </si>
  <si>
    <t>kota terpilih</t>
  </si>
  <si>
    <t xml:space="preserve">kota terpilih = </t>
  </si>
  <si>
    <t>kota terpiih</t>
  </si>
  <si>
    <t>____________________________________________________</t>
  </si>
  <si>
    <t>Rute = AEB</t>
  </si>
  <si>
    <t>Rute = AE</t>
  </si>
  <si>
    <t xml:space="preserve"> </t>
  </si>
  <si>
    <t>Rute = AEBD</t>
  </si>
  <si>
    <t>Rute Semut 1 =</t>
  </si>
  <si>
    <t>AEBDC</t>
  </si>
  <si>
    <t>BA, BC, BD, BE</t>
  </si>
  <si>
    <t>Hasil Rute</t>
  </si>
  <si>
    <t>BCDEA</t>
  </si>
  <si>
    <t>Delta Rute</t>
  </si>
  <si>
    <t>1/jarak</t>
  </si>
  <si>
    <t>Evaporasi</t>
  </si>
  <si>
    <t>(1-ro)*pheromone_ij</t>
  </si>
  <si>
    <t>ro = 0,5</t>
  </si>
  <si>
    <t>Update Pheromone</t>
  </si>
  <si>
    <t>evaporasi_ij + deltaRute_ij</t>
  </si>
  <si>
    <t>CBAED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</si>
</sst>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C77D-8809-4353-94FB-FCEFB6D1B4D0}">
  <dimension ref="A1:F14"/>
  <sheetViews>
    <sheetView workbookViewId="0">
      <selection activeCell="A9" sqref="A9:F14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0</v>
      </c>
      <c r="B2">
        <v>0</v>
      </c>
      <c r="C2">
        <v>0.01</v>
      </c>
      <c r="D2">
        <v>0.01</v>
      </c>
      <c r="E2">
        <v>0.01</v>
      </c>
      <c r="F2">
        <v>0.10750999999999999</v>
      </c>
    </row>
    <row r="3" spans="1:6" x14ac:dyDescent="0.35">
      <c r="A3" t="s">
        <v>1</v>
      </c>
      <c r="B3">
        <v>0.01</v>
      </c>
      <c r="C3">
        <v>0</v>
      </c>
      <c r="D3">
        <v>6.3799999999999996E-2</v>
      </c>
      <c r="E3">
        <v>4.4999999999999998E-2</v>
      </c>
      <c r="F3">
        <v>0.01</v>
      </c>
    </row>
    <row r="4" spans="1:6" x14ac:dyDescent="0.35">
      <c r="A4" t="s">
        <v>2</v>
      </c>
      <c r="B4">
        <v>0.01</v>
      </c>
      <c r="C4">
        <v>6.8000000000000005E-2</v>
      </c>
      <c r="D4">
        <v>0</v>
      </c>
      <c r="E4">
        <v>6.3799999999999996E-2</v>
      </c>
      <c r="F4">
        <v>0.01</v>
      </c>
    </row>
    <row r="5" spans="1:6" x14ac:dyDescent="0.35">
      <c r="A5" t="s">
        <v>3</v>
      </c>
      <c r="B5">
        <v>0.01</v>
      </c>
      <c r="C5">
        <v>0.01</v>
      </c>
      <c r="D5">
        <v>4.4999999999999998E-2</v>
      </c>
      <c r="E5">
        <v>0</v>
      </c>
      <c r="F5">
        <v>6.3824000000000006E-2</v>
      </c>
    </row>
    <row r="6" spans="1:6" x14ac:dyDescent="0.35">
      <c r="A6" t="s">
        <v>4</v>
      </c>
      <c r="B6">
        <v>6.3820000000000002E-2</v>
      </c>
      <c r="C6">
        <v>4.4999999999999998E-2</v>
      </c>
      <c r="D6">
        <v>0.01</v>
      </c>
      <c r="E6">
        <v>0.01</v>
      </c>
      <c r="F6">
        <v>0</v>
      </c>
    </row>
    <row r="9" spans="1:6" x14ac:dyDescent="0.35">
      <c r="A9" s="2"/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</row>
    <row r="10" spans="1:6" x14ac:dyDescent="0.35">
      <c r="A10" s="2" t="s">
        <v>0</v>
      </c>
      <c r="B10" s="1">
        <v>0</v>
      </c>
      <c r="C10" s="1">
        <v>0.01</v>
      </c>
      <c r="D10" s="1">
        <v>0.01</v>
      </c>
      <c r="E10" s="1">
        <v>0.01</v>
      </c>
      <c r="F10" s="1">
        <v>0.01</v>
      </c>
    </row>
    <row r="11" spans="1:6" x14ac:dyDescent="0.35">
      <c r="A11" s="2" t="s">
        <v>1</v>
      </c>
      <c r="B11" s="1">
        <v>0.01</v>
      </c>
      <c r="C11" s="1">
        <v>0</v>
      </c>
      <c r="D11" s="1">
        <v>0.01</v>
      </c>
      <c r="E11" s="1">
        <v>0.01</v>
      </c>
      <c r="F11" s="1">
        <v>0.01</v>
      </c>
    </row>
    <row r="12" spans="1:6" x14ac:dyDescent="0.35">
      <c r="A12" s="2" t="s">
        <v>2</v>
      </c>
      <c r="B12" s="1">
        <v>0.01</v>
      </c>
      <c r="C12" s="1">
        <v>0.01</v>
      </c>
      <c r="D12" s="1">
        <v>0</v>
      </c>
      <c r="E12" s="1">
        <v>0.01</v>
      </c>
      <c r="F12" s="1">
        <v>0.01</v>
      </c>
    </row>
    <row r="13" spans="1:6" x14ac:dyDescent="0.35">
      <c r="A13" s="2" t="s">
        <v>3</v>
      </c>
      <c r="B13" s="1">
        <v>0.01</v>
      </c>
      <c r="C13" s="1">
        <v>0.01</v>
      </c>
      <c r="D13" s="1">
        <v>0.01</v>
      </c>
      <c r="E13" s="1">
        <v>0</v>
      </c>
      <c r="F13" s="1">
        <v>0.01</v>
      </c>
    </row>
    <row r="14" spans="1:6" x14ac:dyDescent="0.35">
      <c r="A14" s="2" t="s">
        <v>4</v>
      </c>
      <c r="B14" s="1">
        <v>0.01</v>
      </c>
      <c r="C14" s="1">
        <v>0.01</v>
      </c>
      <c r="D14" s="1">
        <v>0.01</v>
      </c>
      <c r="E14" s="1">
        <v>0.01</v>
      </c>
      <c r="F14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7942-D6D5-4332-AD1F-15EAC128F0A9}">
  <dimension ref="A1:M74"/>
  <sheetViews>
    <sheetView tabSelected="1" workbookViewId="0">
      <selection activeCell="H9" sqref="H9"/>
    </sheetView>
  </sheetViews>
  <sheetFormatPr defaultRowHeight="14.5" x14ac:dyDescent="0.35"/>
  <cols>
    <col min="1" max="1" width="12.81640625" customWidth="1"/>
    <col min="2" max="2" width="14.6328125" customWidth="1"/>
    <col min="3" max="3" width="13.54296875" customWidth="1"/>
    <col min="4" max="4" width="16.26953125" customWidth="1"/>
    <col min="5" max="5" width="16.36328125" customWidth="1"/>
    <col min="6" max="6" width="14.90625" customWidth="1"/>
    <col min="8" max="8" width="15.6328125" customWidth="1"/>
  </cols>
  <sheetData>
    <row r="1" spans="1:13" x14ac:dyDescent="0.35">
      <c r="A1" t="s">
        <v>5</v>
      </c>
    </row>
    <row r="2" spans="1:13" x14ac:dyDescent="0.3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H2" s="6" t="s">
        <v>50</v>
      </c>
      <c r="K2" t="s">
        <v>52</v>
      </c>
      <c r="M2" t="s">
        <v>53</v>
      </c>
    </row>
    <row r="3" spans="1:13" x14ac:dyDescent="0.35">
      <c r="A3" s="2" t="s">
        <v>0</v>
      </c>
      <c r="B3" s="1">
        <v>0</v>
      </c>
      <c r="C3" s="1">
        <v>4</v>
      </c>
      <c r="D3" s="1">
        <v>9</v>
      </c>
      <c r="E3" s="1">
        <v>11</v>
      </c>
      <c r="F3" s="1">
        <v>2</v>
      </c>
      <c r="H3" t="s">
        <v>8</v>
      </c>
      <c r="I3" t="s">
        <v>48</v>
      </c>
      <c r="K3">
        <f>1/(F3+C7+E4+D6)</f>
        <v>0.04</v>
      </c>
    </row>
    <row r="4" spans="1:13" x14ac:dyDescent="0.35">
      <c r="A4" s="2" t="s">
        <v>1</v>
      </c>
      <c r="B4" s="1">
        <v>4</v>
      </c>
      <c r="C4" s="1">
        <v>0</v>
      </c>
      <c r="D4" s="1">
        <v>3</v>
      </c>
      <c r="E4" s="1">
        <v>10</v>
      </c>
      <c r="F4" s="1">
        <v>8</v>
      </c>
      <c r="H4" t="s">
        <v>9</v>
      </c>
      <c r="I4" t="s">
        <v>51</v>
      </c>
      <c r="K4">
        <f>1/(D4+E5+F6+B7)</f>
        <v>5.8823529411764705E-2</v>
      </c>
    </row>
    <row r="5" spans="1:13" x14ac:dyDescent="0.35">
      <c r="A5" s="2" t="s">
        <v>2</v>
      </c>
      <c r="B5" s="1">
        <v>9</v>
      </c>
      <c r="C5" s="1">
        <v>3</v>
      </c>
      <c r="D5" s="1">
        <v>0</v>
      </c>
      <c r="E5" s="1">
        <v>5</v>
      </c>
      <c r="F5" s="1">
        <v>10</v>
      </c>
      <c r="H5" t="s">
        <v>10</v>
      </c>
      <c r="I5" t="s">
        <v>59</v>
      </c>
      <c r="K5">
        <f>1/(C5+B4+F3+E7)</f>
        <v>6.25E-2</v>
      </c>
    </row>
    <row r="6" spans="1:13" x14ac:dyDescent="0.35">
      <c r="A6" s="2" t="s">
        <v>3</v>
      </c>
      <c r="B6" s="1">
        <v>11</v>
      </c>
      <c r="C6" s="1">
        <v>10</v>
      </c>
      <c r="D6" s="1">
        <v>5</v>
      </c>
      <c r="E6" s="1">
        <v>0</v>
      </c>
      <c r="F6" s="1">
        <v>7</v>
      </c>
    </row>
    <row r="7" spans="1:13" x14ac:dyDescent="0.35">
      <c r="A7" s="2" t="s">
        <v>4</v>
      </c>
      <c r="B7" s="1">
        <v>2</v>
      </c>
      <c r="C7" s="1">
        <v>8</v>
      </c>
      <c r="D7" s="1">
        <v>10</v>
      </c>
      <c r="E7" s="1">
        <v>7</v>
      </c>
      <c r="F7" s="1">
        <v>0</v>
      </c>
    </row>
    <row r="10" spans="1:13" x14ac:dyDescent="0.35">
      <c r="A10" s="4" t="s">
        <v>6</v>
      </c>
      <c r="H10" s="6" t="s">
        <v>54</v>
      </c>
      <c r="I10" t="s">
        <v>55</v>
      </c>
      <c r="L10" t="s">
        <v>56</v>
      </c>
    </row>
    <row r="11" spans="1:13" x14ac:dyDescent="0.35">
      <c r="A11" s="2"/>
      <c r="B11" s="2" t="s">
        <v>0</v>
      </c>
      <c r="C11" s="2" t="s">
        <v>1</v>
      </c>
      <c r="D11" s="2" t="s">
        <v>2</v>
      </c>
      <c r="E11" s="2" t="s">
        <v>3</v>
      </c>
      <c r="F11" s="2" t="s">
        <v>4</v>
      </c>
      <c r="H11" s="2"/>
      <c r="I11" s="2" t="s">
        <v>0</v>
      </c>
      <c r="J11" s="2" t="s">
        <v>1</v>
      </c>
      <c r="K11" s="2" t="s">
        <v>2</v>
      </c>
      <c r="L11" s="2" t="s">
        <v>3</v>
      </c>
      <c r="M11" s="2" t="s">
        <v>4</v>
      </c>
    </row>
    <row r="12" spans="1:13" x14ac:dyDescent="0.35">
      <c r="A12" s="2" t="s">
        <v>0</v>
      </c>
      <c r="B12" s="1">
        <v>0</v>
      </c>
      <c r="C12" s="1">
        <v>0.01</v>
      </c>
      <c r="D12" s="1">
        <v>0.01</v>
      </c>
      <c r="E12" s="1">
        <v>0.01</v>
      </c>
      <c r="F12" s="1">
        <v>0.01</v>
      </c>
      <c r="H12" s="2" t="s">
        <v>0</v>
      </c>
      <c r="I12" s="1">
        <v>0</v>
      </c>
      <c r="J12" s="1">
        <f>(1-0.5)*C12</f>
        <v>5.0000000000000001E-3</v>
      </c>
      <c r="K12" s="1">
        <f>(1-0.5)*D12</f>
        <v>5.0000000000000001E-3</v>
      </c>
      <c r="L12" s="1">
        <f t="shared" ref="K12:M16" si="0">(1-0.5)*E12</f>
        <v>5.0000000000000001E-3</v>
      </c>
      <c r="M12" s="1">
        <f t="shared" si="0"/>
        <v>5.0000000000000001E-3</v>
      </c>
    </row>
    <row r="13" spans="1:13" x14ac:dyDescent="0.35">
      <c r="A13" s="2" t="s">
        <v>1</v>
      </c>
      <c r="B13" s="1">
        <v>0.01</v>
      </c>
      <c r="C13" s="1">
        <v>0</v>
      </c>
      <c r="D13" s="1">
        <v>0.01</v>
      </c>
      <c r="E13" s="1">
        <v>0.01</v>
      </c>
      <c r="F13" s="1">
        <v>0.01</v>
      </c>
      <c r="H13" s="2" t="s">
        <v>1</v>
      </c>
      <c r="I13" s="1">
        <f>(1-0.5)*B13</f>
        <v>5.0000000000000001E-3</v>
      </c>
      <c r="J13" s="1">
        <v>0</v>
      </c>
      <c r="K13" s="1">
        <f t="shared" si="0"/>
        <v>5.0000000000000001E-3</v>
      </c>
      <c r="L13" s="1">
        <f t="shared" si="0"/>
        <v>5.0000000000000001E-3</v>
      </c>
      <c r="M13" s="1">
        <f t="shared" si="0"/>
        <v>5.0000000000000001E-3</v>
      </c>
    </row>
    <row r="14" spans="1:13" x14ac:dyDescent="0.35">
      <c r="A14" s="2" t="s">
        <v>2</v>
      </c>
      <c r="B14" s="1">
        <v>0.01</v>
      </c>
      <c r="C14" s="1">
        <v>0.01</v>
      </c>
      <c r="D14" s="1">
        <v>0</v>
      </c>
      <c r="E14" s="1">
        <v>0.01</v>
      </c>
      <c r="F14" s="1">
        <v>0.01</v>
      </c>
      <c r="H14" s="2" t="s">
        <v>2</v>
      </c>
      <c r="I14" s="1">
        <f t="shared" ref="I14:I16" si="1">(1-0.5)*B14</f>
        <v>5.0000000000000001E-3</v>
      </c>
      <c r="J14" s="1">
        <f>(1-0.5)*C14</f>
        <v>5.0000000000000001E-3</v>
      </c>
      <c r="K14" s="1">
        <f t="shared" si="0"/>
        <v>0</v>
      </c>
      <c r="L14" s="1">
        <f t="shared" si="0"/>
        <v>5.0000000000000001E-3</v>
      </c>
      <c r="M14" s="1">
        <f t="shared" si="0"/>
        <v>5.0000000000000001E-3</v>
      </c>
    </row>
    <row r="15" spans="1:13" x14ac:dyDescent="0.35">
      <c r="A15" s="2" t="s">
        <v>3</v>
      </c>
      <c r="B15" s="1">
        <v>0.01</v>
      </c>
      <c r="C15" s="1">
        <v>0.01</v>
      </c>
      <c r="D15" s="1">
        <v>0.01</v>
      </c>
      <c r="E15" s="1">
        <v>0</v>
      </c>
      <c r="F15" s="1">
        <v>0.01</v>
      </c>
      <c r="H15" s="2" t="s">
        <v>3</v>
      </c>
      <c r="I15" s="1">
        <f t="shared" si="1"/>
        <v>5.0000000000000001E-3</v>
      </c>
      <c r="J15" s="1">
        <f t="shared" ref="J15:J16" si="2">(1-0.5)*C15</f>
        <v>5.0000000000000001E-3</v>
      </c>
      <c r="K15" s="1">
        <f t="shared" si="0"/>
        <v>5.0000000000000001E-3</v>
      </c>
      <c r="L15" s="1">
        <f t="shared" si="0"/>
        <v>0</v>
      </c>
      <c r="M15" s="1">
        <f t="shared" si="0"/>
        <v>5.0000000000000001E-3</v>
      </c>
    </row>
    <row r="16" spans="1:13" x14ac:dyDescent="0.35">
      <c r="A16" s="2" t="s">
        <v>4</v>
      </c>
      <c r="B16" s="1">
        <v>0.01</v>
      </c>
      <c r="C16" s="1">
        <v>0.01</v>
      </c>
      <c r="D16" s="1">
        <v>0.01</v>
      </c>
      <c r="E16" s="1">
        <v>0.01</v>
      </c>
      <c r="F16" s="1">
        <v>0</v>
      </c>
      <c r="H16" s="2" t="s">
        <v>4</v>
      </c>
      <c r="I16" s="1">
        <f t="shared" si="1"/>
        <v>5.0000000000000001E-3</v>
      </c>
      <c r="J16" s="1">
        <f t="shared" si="2"/>
        <v>5.0000000000000001E-3</v>
      </c>
      <c r="K16" s="1">
        <f t="shared" si="0"/>
        <v>5.0000000000000001E-3</v>
      </c>
      <c r="L16" s="1">
        <f t="shared" si="0"/>
        <v>5.0000000000000001E-3</v>
      </c>
      <c r="M16" s="1">
        <f t="shared" si="0"/>
        <v>0</v>
      </c>
    </row>
    <row r="18" spans="1:13" x14ac:dyDescent="0.35">
      <c r="A18" s="4" t="s">
        <v>7</v>
      </c>
      <c r="H18" s="4" t="s">
        <v>57</v>
      </c>
      <c r="J18" t="s">
        <v>58</v>
      </c>
    </row>
    <row r="19" spans="1:13" x14ac:dyDescent="0.35">
      <c r="A19" s="2"/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H19" s="2"/>
      <c r="I19" s="2" t="s">
        <v>0</v>
      </c>
      <c r="J19" s="2" t="s">
        <v>1</v>
      </c>
      <c r="K19" s="2" t="s">
        <v>2</v>
      </c>
      <c r="L19" s="2" t="s">
        <v>3</v>
      </c>
      <c r="M19" s="2" t="s">
        <v>4</v>
      </c>
    </row>
    <row r="20" spans="1:13" x14ac:dyDescent="0.35">
      <c r="A20" s="2" t="s">
        <v>0</v>
      </c>
      <c r="B20" s="1">
        <v>0</v>
      </c>
      <c r="C20" s="1">
        <f>1/C3</f>
        <v>0.25</v>
      </c>
      <c r="D20" s="1">
        <f>1/D3</f>
        <v>0.1111111111111111</v>
      </c>
      <c r="E20" s="1">
        <f>1/E3</f>
        <v>9.0909090909090912E-2</v>
      </c>
      <c r="F20" s="1">
        <f>1/F3</f>
        <v>0.5</v>
      </c>
      <c r="H20" s="2" t="s">
        <v>0</v>
      </c>
      <c r="I20" s="1">
        <v>0</v>
      </c>
      <c r="J20" s="1">
        <f>J12</f>
        <v>5.0000000000000001E-3</v>
      </c>
      <c r="K20" s="1">
        <v>5.0000000000000001E-3</v>
      </c>
      <c r="L20" s="1">
        <v>5.0000000000000001E-3</v>
      </c>
      <c r="M20" s="1">
        <f>M12+K3+K5</f>
        <v>0.1075</v>
      </c>
    </row>
    <row r="21" spans="1:13" x14ac:dyDescent="0.35">
      <c r="A21" s="2" t="s">
        <v>1</v>
      </c>
      <c r="B21" s="1">
        <f t="shared" ref="B21:B24" si="3">1/B4</f>
        <v>0.25</v>
      </c>
      <c r="C21" s="1">
        <v>0</v>
      </c>
      <c r="D21" s="1">
        <f t="shared" ref="D21:F24" si="4">1/D4</f>
        <v>0.33333333333333331</v>
      </c>
      <c r="E21" s="1">
        <f t="shared" si="4"/>
        <v>0.1</v>
      </c>
      <c r="F21" s="1">
        <f t="shared" si="4"/>
        <v>0.125</v>
      </c>
      <c r="H21" s="2" t="s">
        <v>1</v>
      </c>
      <c r="I21" s="1">
        <f>I13+K5</f>
        <v>6.7500000000000004E-2</v>
      </c>
      <c r="J21" s="1">
        <v>0</v>
      </c>
      <c r="K21" s="1">
        <f>K13+K4</f>
        <v>6.382352941176471E-2</v>
      </c>
      <c r="L21" s="1">
        <f>L13+K3</f>
        <v>4.4999999999999998E-2</v>
      </c>
      <c r="M21" s="1">
        <v>5.0000000000000001E-3</v>
      </c>
    </row>
    <row r="22" spans="1:13" x14ac:dyDescent="0.35">
      <c r="A22" s="2" t="s">
        <v>2</v>
      </c>
      <c r="B22" s="1">
        <f t="shared" si="3"/>
        <v>0.1111111111111111</v>
      </c>
      <c r="C22" s="1">
        <f t="shared" ref="C21:C24" si="5">1/C5</f>
        <v>0.33333333333333331</v>
      </c>
      <c r="D22" s="1">
        <v>0</v>
      </c>
      <c r="E22" s="1">
        <f t="shared" ref="E22:F24" si="6">1/E5</f>
        <v>0.2</v>
      </c>
      <c r="F22" s="1">
        <f t="shared" si="6"/>
        <v>0.1</v>
      </c>
      <c r="H22" s="2" t="s">
        <v>2</v>
      </c>
      <c r="I22" s="1">
        <v>5.0000000000000001E-3</v>
      </c>
      <c r="J22" s="1">
        <f>J14+K5</f>
        <v>6.7500000000000004E-2</v>
      </c>
      <c r="K22" s="1">
        <v>0</v>
      </c>
      <c r="L22" s="1">
        <f>L14+K4</f>
        <v>6.382352941176471E-2</v>
      </c>
      <c r="M22" s="1">
        <v>5.0000000000000001E-3</v>
      </c>
    </row>
    <row r="23" spans="1:13" x14ac:dyDescent="0.35">
      <c r="A23" s="2" t="s">
        <v>3</v>
      </c>
      <c r="B23" s="1">
        <f t="shared" si="3"/>
        <v>9.0909090909090912E-2</v>
      </c>
      <c r="C23" s="1">
        <f t="shared" si="5"/>
        <v>0.1</v>
      </c>
      <c r="D23" s="1">
        <f t="shared" si="4"/>
        <v>0.2</v>
      </c>
      <c r="E23" s="1">
        <v>0</v>
      </c>
      <c r="F23" s="1">
        <f t="shared" ref="F23:F24" si="7">1/F6</f>
        <v>0.14285714285714285</v>
      </c>
      <c r="H23" s="2" t="s">
        <v>3</v>
      </c>
      <c r="I23" s="1">
        <v>5.0000000000000001E-3</v>
      </c>
      <c r="J23" s="1">
        <v>5.0000000000000001E-3</v>
      </c>
      <c r="K23" s="1">
        <f>K15+K3</f>
        <v>4.4999999999999998E-2</v>
      </c>
      <c r="L23" s="1">
        <v>0</v>
      </c>
      <c r="M23" s="1">
        <f>M15+K4</f>
        <v>6.382352941176471E-2</v>
      </c>
    </row>
    <row r="24" spans="1:13" x14ac:dyDescent="0.35">
      <c r="A24" s="2" t="s">
        <v>4</v>
      </c>
      <c r="B24" s="1">
        <f t="shared" si="3"/>
        <v>0.5</v>
      </c>
      <c r="C24" s="1">
        <f t="shared" si="5"/>
        <v>0.125</v>
      </c>
      <c r="D24" s="1">
        <f t="shared" si="4"/>
        <v>0.1</v>
      </c>
      <c r="E24" s="1">
        <f t="shared" si="6"/>
        <v>0.14285714285714285</v>
      </c>
      <c r="F24" s="1">
        <v>0</v>
      </c>
      <c r="H24" s="2" t="s">
        <v>4</v>
      </c>
      <c r="I24" s="1">
        <f>I16+K4</f>
        <v>6.382352941176471E-2</v>
      </c>
      <c r="J24" s="1">
        <f>J16+K3</f>
        <v>4.4999999999999998E-2</v>
      </c>
      <c r="K24" s="1">
        <v>5.0000000000000001E-3</v>
      </c>
      <c r="L24" s="1">
        <f>L16+K5</f>
        <v>6.7500000000000004E-2</v>
      </c>
      <c r="M24" s="1">
        <v>0</v>
      </c>
    </row>
    <row r="26" spans="1:13" x14ac:dyDescent="0.35">
      <c r="A26" s="4"/>
    </row>
    <row r="27" spans="1:13" x14ac:dyDescent="0.35">
      <c r="A27" s="3" t="s">
        <v>8</v>
      </c>
      <c r="B27" t="s">
        <v>0</v>
      </c>
    </row>
    <row r="28" spans="1:13" x14ac:dyDescent="0.35">
      <c r="A28" s="3" t="s">
        <v>9</v>
      </c>
      <c r="B28" t="s">
        <v>1</v>
      </c>
    </row>
    <row r="29" spans="1:13" x14ac:dyDescent="0.35">
      <c r="A29" s="3" t="s">
        <v>10</v>
      </c>
      <c r="B29" t="s">
        <v>2</v>
      </c>
    </row>
    <row r="31" spans="1:13" x14ac:dyDescent="0.35">
      <c r="A31" s="3" t="s">
        <v>24</v>
      </c>
    </row>
    <row r="32" spans="1:13" x14ac:dyDescent="0.35">
      <c r="A32" s="3" t="s">
        <v>11</v>
      </c>
      <c r="G32" t="s">
        <v>9</v>
      </c>
    </row>
    <row r="33" spans="2:9" x14ac:dyDescent="0.35">
      <c r="B33" t="s">
        <v>12</v>
      </c>
      <c r="C33" t="s">
        <v>13</v>
      </c>
      <c r="H33" t="s">
        <v>25</v>
      </c>
      <c r="I33" t="s">
        <v>49</v>
      </c>
    </row>
    <row r="34" spans="2:9" x14ac:dyDescent="0.35">
      <c r="B34" t="s">
        <v>14</v>
      </c>
      <c r="C34" t="s">
        <v>15</v>
      </c>
      <c r="H34" t="s">
        <v>36</v>
      </c>
      <c r="I34">
        <f>B13*B21+D13*D21+E13*E21+F13*F21</f>
        <v>8.083333333333333E-3</v>
      </c>
    </row>
    <row r="35" spans="2:9" x14ac:dyDescent="0.35">
      <c r="C35">
        <f>SUM(C12*C20+D12*D20+E12*E20+F12*F20)</f>
        <v>9.5202020202020191E-3</v>
      </c>
    </row>
    <row r="36" spans="2:9" x14ac:dyDescent="0.35">
      <c r="B36" t="s">
        <v>16</v>
      </c>
      <c r="C36" t="s">
        <v>17</v>
      </c>
    </row>
    <row r="37" spans="2:9" x14ac:dyDescent="0.35">
      <c r="C37" t="s">
        <v>18</v>
      </c>
      <c r="D37">
        <f>C12*C20/C35</f>
        <v>0.26259946949602125</v>
      </c>
    </row>
    <row r="38" spans="2:9" x14ac:dyDescent="0.35">
      <c r="C38" t="s">
        <v>19</v>
      </c>
      <c r="D38">
        <f>D12*D20/C35</f>
        <v>0.116710875331565</v>
      </c>
    </row>
    <row r="39" spans="2:9" x14ac:dyDescent="0.35">
      <c r="C39" t="s">
        <v>20</v>
      </c>
      <c r="D39">
        <f>E12*E20/C35</f>
        <v>9.549071618037136E-2</v>
      </c>
    </row>
    <row r="40" spans="2:9" x14ac:dyDescent="0.35">
      <c r="C40" t="s">
        <v>21</v>
      </c>
      <c r="D40">
        <f>F12*F20/C35</f>
        <v>0.52519893899204251</v>
      </c>
    </row>
    <row r="42" spans="2:9" x14ac:dyDescent="0.35">
      <c r="B42" t="s">
        <v>22</v>
      </c>
      <c r="C42" t="s">
        <v>18</v>
      </c>
      <c r="D42">
        <f>C12*C20/C35</f>
        <v>0.26259946949602125</v>
      </c>
    </row>
    <row r="43" spans="2:9" x14ac:dyDescent="0.35">
      <c r="C43" t="s">
        <v>19</v>
      </c>
      <c r="D43">
        <f>D37+D38</f>
        <v>0.37931034482758624</v>
      </c>
    </row>
    <row r="44" spans="2:9" x14ac:dyDescent="0.35">
      <c r="C44" t="s">
        <v>20</v>
      </c>
      <c r="D44">
        <f>D43+D39</f>
        <v>0.4748010610079576</v>
      </c>
    </row>
    <row r="45" spans="2:9" x14ac:dyDescent="0.35">
      <c r="C45" t="s">
        <v>21</v>
      </c>
      <c r="D45">
        <f>D44+D40</f>
        <v>1</v>
      </c>
    </row>
    <row r="47" spans="2:9" x14ac:dyDescent="0.35">
      <c r="B47" t="s">
        <v>23</v>
      </c>
      <c r="C47" s="5">
        <v>0.7</v>
      </c>
      <c r="D47" t="s">
        <v>40</v>
      </c>
      <c r="E47" t="s">
        <v>4</v>
      </c>
    </row>
    <row r="48" spans="2:9" x14ac:dyDescent="0.35">
      <c r="B48" t="s">
        <v>33</v>
      </c>
      <c r="E48" t="s">
        <v>44</v>
      </c>
    </row>
    <row r="49" spans="2:5" x14ac:dyDescent="0.35">
      <c r="B49" t="s">
        <v>25</v>
      </c>
      <c r="C49" t="s">
        <v>26</v>
      </c>
    </row>
    <row r="50" spans="2:5" x14ac:dyDescent="0.35">
      <c r="B50" t="s">
        <v>27</v>
      </c>
      <c r="C50">
        <f>C24*C16+D16*D24+E16*E24</f>
        <v>3.6785714285714286E-3</v>
      </c>
    </row>
    <row r="51" spans="2:5" x14ac:dyDescent="0.35">
      <c r="B51" t="s">
        <v>28</v>
      </c>
    </row>
    <row r="52" spans="2:5" x14ac:dyDescent="0.35">
      <c r="C52" t="s">
        <v>29</v>
      </c>
      <c r="D52">
        <f>C16*C24/C50</f>
        <v>0.33980582524271846</v>
      </c>
    </row>
    <row r="53" spans="2:5" x14ac:dyDescent="0.35">
      <c r="C53" t="s">
        <v>30</v>
      </c>
      <c r="D53">
        <f>D16*D24/C50</f>
        <v>0.27184466019417475</v>
      </c>
    </row>
    <row r="54" spans="2:5" x14ac:dyDescent="0.35">
      <c r="C54" t="s">
        <v>31</v>
      </c>
      <c r="D54">
        <f>E16*E24/C50</f>
        <v>0.38834951456310679</v>
      </c>
    </row>
    <row r="55" spans="2:5" x14ac:dyDescent="0.35">
      <c r="B55" t="s">
        <v>32</v>
      </c>
    </row>
    <row r="56" spans="2:5" x14ac:dyDescent="0.35">
      <c r="C56" t="s">
        <v>29</v>
      </c>
      <c r="D56">
        <f>C16*C24/C50</f>
        <v>0.33980582524271846</v>
      </c>
    </row>
    <row r="57" spans="2:5" x14ac:dyDescent="0.35">
      <c r="C57" t="s">
        <v>30</v>
      </c>
      <c r="D57">
        <f>D56+D53</f>
        <v>0.61165048543689315</v>
      </c>
    </row>
    <row r="58" spans="2:5" x14ac:dyDescent="0.35">
      <c r="C58" t="s">
        <v>31</v>
      </c>
      <c r="D58">
        <f>D57+D54</f>
        <v>1</v>
      </c>
    </row>
    <row r="60" spans="2:5" x14ac:dyDescent="0.35">
      <c r="B60" t="s">
        <v>23</v>
      </c>
      <c r="C60" s="5">
        <v>0.2</v>
      </c>
      <c r="D60" t="s">
        <v>39</v>
      </c>
      <c r="E60" t="s">
        <v>1</v>
      </c>
    </row>
    <row r="61" spans="2:5" x14ac:dyDescent="0.35">
      <c r="B61" t="s">
        <v>34</v>
      </c>
      <c r="E61" t="s">
        <v>43</v>
      </c>
    </row>
    <row r="62" spans="2:5" x14ac:dyDescent="0.35">
      <c r="B62" t="s">
        <v>25</v>
      </c>
      <c r="C62" t="s">
        <v>35</v>
      </c>
    </row>
    <row r="63" spans="2:5" x14ac:dyDescent="0.35">
      <c r="B63" t="s">
        <v>36</v>
      </c>
      <c r="C63">
        <f>D13*D21+E13*E21</f>
        <v>4.3333333333333331E-3</v>
      </c>
    </row>
    <row r="64" spans="2:5" x14ac:dyDescent="0.35">
      <c r="B64" t="s">
        <v>28</v>
      </c>
    </row>
    <row r="65" spans="2:5" x14ac:dyDescent="0.35">
      <c r="C65" t="s">
        <v>37</v>
      </c>
      <c r="D65">
        <f>D13*D21/C63</f>
        <v>0.76923076923076916</v>
      </c>
    </row>
    <row r="66" spans="2:5" x14ac:dyDescent="0.35">
      <c r="C66" t="s">
        <v>38</v>
      </c>
      <c r="D66">
        <f>E13*E21/C63</f>
        <v>0.23076923076923078</v>
      </c>
    </row>
    <row r="67" spans="2:5" x14ac:dyDescent="0.35">
      <c r="B67" t="s">
        <v>32</v>
      </c>
    </row>
    <row r="68" spans="2:5" x14ac:dyDescent="0.35">
      <c r="C68" t="s">
        <v>37</v>
      </c>
      <c r="D68">
        <f>D13*D21/C63</f>
        <v>0.76923076923076916</v>
      </c>
    </row>
    <row r="69" spans="2:5" x14ac:dyDescent="0.35">
      <c r="C69" t="s">
        <v>38</v>
      </c>
      <c r="D69">
        <f>D68+D66</f>
        <v>1</v>
      </c>
    </row>
    <row r="71" spans="2:5" x14ac:dyDescent="0.35">
      <c r="B71" t="s">
        <v>23</v>
      </c>
      <c r="C71">
        <v>0.9</v>
      </c>
      <c r="D71" t="s">
        <v>41</v>
      </c>
      <c r="E71" t="s">
        <v>3</v>
      </c>
    </row>
    <row r="72" spans="2:5" x14ac:dyDescent="0.35">
      <c r="B72" t="s">
        <v>42</v>
      </c>
      <c r="E72" t="s">
        <v>46</v>
      </c>
    </row>
    <row r="74" spans="2:5" x14ac:dyDescent="0.35">
      <c r="B74" t="s">
        <v>47</v>
      </c>
      <c r="C74" t="s">
        <v>48</v>
      </c>
      <c r="E74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8772A-7239-47E8-9F02-A902FB7B73FB}">
  <dimension ref="A1"/>
  <sheetViews>
    <sheetView workbookViewId="0">
      <selection activeCell="H9" sqref="H9"/>
    </sheetView>
  </sheetViews>
  <sheetFormatPr defaultRowHeight="14.5" x14ac:dyDescent="0.35"/>
  <cols>
    <col min="2" max="2" width="17" customWidth="1"/>
    <col min="3" max="3" width="14.453125" customWidth="1"/>
    <col min="4" max="4" width="15.7265625" customWidth="1"/>
    <col min="5" max="5" width="14.1796875" customWidth="1"/>
    <col min="6" max="6" width="15.45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 duwi</dc:creator>
  <cp:lastModifiedBy>devi duwi</cp:lastModifiedBy>
  <dcterms:created xsi:type="dcterms:W3CDTF">2024-05-28T06:34:01Z</dcterms:created>
  <dcterms:modified xsi:type="dcterms:W3CDTF">2024-06-03T03:33:33Z</dcterms:modified>
</cp:coreProperties>
</file>