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 Science MasterMinds\DSM_Excel Poject\Chargebacks\"/>
    </mc:Choice>
  </mc:AlternateContent>
  <xr:revisionPtr revIDLastSave="0" documentId="13_ncr:1_{57783CA1-04CA-4826-926E-6C616B817CE2}" xr6:coauthVersionLast="47" xr6:coauthVersionMax="47" xr10:uidLastSave="{00000000-0000-0000-0000-000000000000}"/>
  <bookViews>
    <workbookView xWindow="-120" yWindow="-120" windowWidth="20730" windowHeight="11160" xr2:uid="{66540D7A-67B6-4448-86FF-DFAD9F013C6D}"/>
  </bookViews>
  <sheets>
    <sheet name=" Data" sheetId="3" r:id="rId1"/>
    <sheet name="Summary" sheetId="4" r:id="rId2"/>
  </sheets>
  <definedNames>
    <definedName name="Acc_Hacked">' Data'!$I$2:$I$99</definedName>
    <definedName name="Cancelled_Recurring_Transaction">' Data'!$F$2:$F$99</definedName>
    <definedName name="Chargeback_Amount">' Data'!$D$2:$D$99</definedName>
    <definedName name="Merchant_Error">' Data'!$J$2:$J$99</definedName>
    <definedName name="Month">' Data'!$A$2:$A$99</definedName>
    <definedName name="Region">' Data'!$B$2:$B$99</definedName>
    <definedName name="Stolen_Card">' Data'!$G$2:$G$99</definedName>
    <definedName name="Stolen_ID">' Data'!$H$2:$H$99</definedName>
    <definedName name="Transaction_Amount">' Data'!$C$2:$C$99</definedName>
    <definedName name="Transaction_Chargeback_Ratio">' Data'!$E$2:$E$99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4" l="1"/>
  <c r="E14" i="4"/>
  <c r="E11" i="4"/>
  <c r="F11" i="4"/>
  <c r="F12" i="4"/>
  <c r="G11" i="4"/>
  <c r="E5" i="4"/>
  <c r="E12" i="4"/>
  <c r="F13" i="4"/>
  <c r="G5" i="4"/>
  <c r="E13" i="4"/>
  <c r="F5" i="4"/>
  <c r="E10" i="4"/>
  <c r="G13" i="4"/>
  <c r="G14" i="4"/>
  <c r="E6" i="4"/>
  <c r="G10" i="4"/>
  <c r="G6" i="4"/>
  <c r="F6" i="4"/>
  <c r="F14" i="4"/>
  <c r="F10" i="4"/>
  <c r="I11" i="4" l="1"/>
  <c r="I12" i="4"/>
  <c r="I13" i="4"/>
  <c r="I14" i="4"/>
  <c r="I10" i="4"/>
  <c r="F4" i="4"/>
  <c r="G4" i="4" s="1"/>
  <c r="I6" i="4" l="1"/>
  <c r="I5" i="4"/>
  <c r="F7" i="4"/>
  <c r="G7" i="4"/>
  <c r="E7" i="4"/>
  <c r="I7" i="4" l="1"/>
</calcChain>
</file>

<file path=xl/sharedStrings.xml><?xml version="1.0" encoding="utf-8"?>
<sst xmlns="http://schemas.openxmlformats.org/spreadsheetml/2006/main" count="137" uniqueCount="31">
  <si>
    <t>Region</t>
  </si>
  <si>
    <t>Chargeback_Amount</t>
  </si>
  <si>
    <t>Month</t>
  </si>
  <si>
    <t>Cancelled_Recurring_Transaction</t>
  </si>
  <si>
    <t>Stolen_Card</t>
  </si>
  <si>
    <t>Stolen_ID</t>
  </si>
  <si>
    <t>Acc_Hacked</t>
  </si>
  <si>
    <t>East</t>
  </si>
  <si>
    <t>West</t>
  </si>
  <si>
    <t>North</t>
  </si>
  <si>
    <t>South</t>
  </si>
  <si>
    <t>Merchant_Error</t>
  </si>
  <si>
    <t>Transcation Amount</t>
  </si>
  <si>
    <t>Chargeback Amount</t>
  </si>
  <si>
    <t>Cancelled Recurring Transaction</t>
  </si>
  <si>
    <t>Stolen Card</t>
  </si>
  <si>
    <t>Stolen ID</t>
  </si>
  <si>
    <t>Acc Hacked</t>
  </si>
  <si>
    <t>Merchant Error</t>
  </si>
  <si>
    <t>Months</t>
  </si>
  <si>
    <t xml:space="preserve">Chargeback Amount </t>
  </si>
  <si>
    <t>Transaction chargeback ratio</t>
  </si>
  <si>
    <t>Reasons</t>
  </si>
  <si>
    <t>Transcation_chargeback_ratio</t>
  </si>
  <si>
    <t>Transaction_Amount</t>
  </si>
  <si>
    <t>Transaction Amount</t>
  </si>
  <si>
    <t>Transaction Chargeback Ratio</t>
  </si>
  <si>
    <t>Diff</t>
  </si>
  <si>
    <t>CM-PM</t>
  </si>
  <si>
    <t>*</t>
  </si>
  <si>
    <t>Chargeback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</si>
</sst>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([$$-409]* #,##0.00_);_([$$-409]* \(#,##0.00\);_([$$-409]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9" fontId="5" fillId="0" borderId="0" applyFont="0" applyFill="0" applyBorder="0" applyAlignment="0" applyProtection="0"/>
  </cellStyleXfs>
  <cellXfs count="32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0" fillId="0" borderId="21" xfId="0" applyNumberFormat="1" applyBorder="1"/>
    <xf numFmtId="164" fontId="0" fillId="0" borderId="22" xfId="0" applyNumberFormat="1" applyBorder="1"/>
    <xf numFmtId="0" fontId="2" fillId="3" borderId="1" xfId="2"/>
    <xf numFmtId="0" fontId="1" fillId="2" borderId="1" xfId="1"/>
    <xf numFmtId="0" fontId="0" fillId="4" borderId="17" xfId="0" applyFill="1" applyBorder="1"/>
    <xf numFmtId="0" fontId="0" fillId="4" borderId="19" xfId="0" applyFill="1" applyBorder="1"/>
    <xf numFmtId="0" fontId="0" fillId="4" borderId="20" xfId="0" applyFill="1" applyBorder="1"/>
    <xf numFmtId="0" fontId="3" fillId="4" borderId="10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0" fillId="0" borderId="8" xfId="0" applyNumberFormat="1" applyBorder="1"/>
    <xf numFmtId="165" fontId="0" fillId="0" borderId="18" xfId="0" applyNumberFormat="1" applyBorder="1"/>
    <xf numFmtId="165" fontId="0" fillId="0" borderId="9" xfId="0" applyNumberFormat="1" applyBorder="1"/>
    <xf numFmtId="165" fontId="0" fillId="0" borderId="16" xfId="0" applyNumberFormat="1" applyBorder="1"/>
    <xf numFmtId="165" fontId="0" fillId="0" borderId="21" xfId="0" applyNumberFormat="1" applyBorder="1"/>
    <xf numFmtId="165" fontId="0" fillId="0" borderId="22" xfId="0" applyNumberFormat="1" applyBorder="1"/>
    <xf numFmtId="9" fontId="0" fillId="0" borderId="23" xfId="3" applyFont="1" applyBorder="1"/>
    <xf numFmtId="9" fontId="0" fillId="0" borderId="14" xfId="3" applyFont="1" applyBorder="1"/>
    <xf numFmtId="1" fontId="0" fillId="0" borderId="0" xfId="0" applyNumberFormat="1"/>
    <xf numFmtId="2" fontId="0" fillId="0" borderId="15" xfId="3" applyNumberFormat="1" applyFont="1" applyBorder="1"/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0" fontId="3" fillId="4" borderId="13" xfId="0" applyFont="1" applyFill="1" applyBorder="1" applyAlignment="1">
      <alignment horizontal="left"/>
    </xf>
  </cellXfs>
  <cellStyles count="4">
    <cellStyle name="Calculation" xfId="2" builtinId="22"/>
    <cellStyle name="Input" xfId="1" builtinId="20"/>
    <cellStyle name="Normal" xfId="0" builtinId="0"/>
    <cellStyle name="Percent" xfId="3" builtinId="5"/>
  </cellStyles>
  <dxfs count="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2" formatCode="0.0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0B0BD1-C400-4ED9-8AD6-E36D2C636235}" name="Table1" displayName="Table1" ref="A1:J99" totalsRowShown="0">
  <autoFilter ref="A1:J99" xr:uid="{520B0BD1-C400-4ED9-8AD6-E36D2C636235}">
    <filterColumn colId="1">
      <filters>
        <filter val="South"/>
      </filters>
    </filterColumn>
  </autoFilter>
  <sortState xmlns:xlrd2="http://schemas.microsoft.com/office/spreadsheetml/2017/richdata2" ref="A15:J96">
    <sortCondition ref="A15:A99"/>
  </sortState>
  <tableColumns count="10">
    <tableColumn id="1" xr3:uid="{690F7B8F-C133-4329-8A01-2E64748C9756}" name="Month"/>
    <tableColumn id="2" xr3:uid="{1DB4FC80-C0AE-4AC2-AD3B-91AAE08EB282}" name="Region"/>
    <tableColumn id="3" xr3:uid="{C2610EEA-6F9E-45B7-9EAC-60737F5D61D3}" name="Transaction Amount"/>
    <tableColumn id="4" xr3:uid="{0E941608-5F8D-448D-9EF3-764EF84C5590}" name="Chargeback Amount" dataDxfId="6"/>
    <tableColumn id="5" xr3:uid="{12B51392-5C14-4813-98E8-89DAEA0EDE86}" name="Transaction Chargeback Ratio" dataDxfId="5"/>
    <tableColumn id="6" xr3:uid="{D73ED28C-8EF3-4BD7-9186-593F117282FD}" name="Cancelled Recurring Transaction" dataDxfId="4"/>
    <tableColumn id="7" xr3:uid="{B7116AD9-0A0D-4854-97CA-FA1261D63B00}" name="Stolen Card" dataDxfId="3"/>
    <tableColumn id="8" xr3:uid="{EBDB5844-FC99-452A-AD0A-5F23A40CD896}" name="Stolen ID" dataDxfId="2"/>
    <tableColumn id="9" xr3:uid="{66D115DD-318C-49F2-8EF1-D6A691FE073B}" name="Acc Hacked" dataDxfId="1"/>
    <tableColumn id="10" xr3:uid="{618D20B1-7FE8-4381-9E18-CBC6E101DBBF}" name="Merchant Error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BAEE-404D-4C11-8AE5-8AD0D909FD27}">
  <dimension ref="A1:S99"/>
  <sheetViews>
    <sheetView tabSelected="1" workbookViewId="0">
      <selection activeCell="C57" sqref="C57"/>
    </sheetView>
  </sheetViews>
  <sheetFormatPr defaultRowHeight="15" x14ac:dyDescent="0.25"/>
  <cols>
    <col min="1" max="1" width="9.5703125" customWidth="1"/>
    <col min="2" max="2" width="12.140625" customWidth="1"/>
    <col min="3" max="4" width="21.28515625" bestFit="1" customWidth="1"/>
    <col min="5" max="5" width="29.85546875" bestFit="1" customWidth="1"/>
    <col min="6" max="6" width="32.5703125" bestFit="1" customWidth="1"/>
    <col min="7" max="7" width="13.42578125" customWidth="1"/>
    <col min="8" max="8" width="14.7109375" bestFit="1" customWidth="1"/>
    <col min="9" max="9" width="13.85546875" bestFit="1" customWidth="1"/>
    <col min="10" max="10" width="17.140625" bestFit="1" customWidth="1"/>
  </cols>
  <sheetData>
    <row r="1" spans="1:19" x14ac:dyDescent="0.25">
      <c r="A1" t="s">
        <v>2</v>
      </c>
      <c r="B1" t="s">
        <v>0</v>
      </c>
      <c r="C1" t="s">
        <v>25</v>
      </c>
      <c r="D1" t="s">
        <v>13</v>
      </c>
      <c r="E1" t="s">
        <v>26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9" hidden="1" x14ac:dyDescent="0.25">
      <c r="A2">
        <v>3</v>
      </c>
      <c r="B2" t="s">
        <v>7</v>
      </c>
      <c r="C2">
        <v>61005</v>
      </c>
      <c r="D2">
        <v>39774.6</v>
      </c>
      <c r="E2" s="2">
        <v>0.65198918121465455</v>
      </c>
      <c r="F2" s="1">
        <v>6370.2806097856037</v>
      </c>
      <c r="G2" s="1">
        <v>10465.461001790634</v>
      </c>
      <c r="H2" s="1">
        <v>16380.721568020124</v>
      </c>
      <c r="I2" s="1">
        <v>5460.2405226733745</v>
      </c>
      <c r="J2" s="1">
        <v>1097.8962977302581</v>
      </c>
    </row>
    <row r="3" spans="1:19" hidden="1" x14ac:dyDescent="0.25">
      <c r="A3">
        <v>5</v>
      </c>
      <c r="B3" t="s">
        <v>8</v>
      </c>
      <c r="C3">
        <v>93525</v>
      </c>
      <c r="D3">
        <v>6976.82</v>
      </c>
      <c r="E3" s="2">
        <v>7.4598449612403098E-2</v>
      </c>
      <c r="F3" s="1">
        <v>2276.3160546807571</v>
      </c>
      <c r="G3" s="1">
        <v>3251.8800781153673</v>
      </c>
      <c r="H3" s="1">
        <v>5528.1961327961253</v>
      </c>
      <c r="I3" s="1">
        <v>2438.9100585865253</v>
      </c>
      <c r="J3" s="1">
        <v>-6518.4823241787763</v>
      </c>
    </row>
    <row r="4" spans="1:19" hidden="1" x14ac:dyDescent="0.25">
      <c r="A4">
        <v>6</v>
      </c>
      <c r="B4" t="s">
        <v>9</v>
      </c>
      <c r="C4">
        <v>91519</v>
      </c>
      <c r="D4">
        <v>21119.23</v>
      </c>
      <c r="E4" s="2">
        <v>0.23076333876025742</v>
      </c>
      <c r="F4" s="1">
        <v>1584.7533005168555</v>
      </c>
      <c r="G4" s="1">
        <v>3169.5066010337109</v>
      </c>
      <c r="H4" s="1">
        <v>5474.6023108764093</v>
      </c>
      <c r="I4" s="1">
        <v>2161.0272279775299</v>
      </c>
      <c r="J4" s="1">
        <v>8729.3405595954937</v>
      </c>
    </row>
    <row r="5" spans="1:19" x14ac:dyDescent="0.25">
      <c r="A5">
        <v>5</v>
      </c>
      <c r="B5" t="s">
        <v>10</v>
      </c>
      <c r="C5">
        <v>52885</v>
      </c>
      <c r="D5">
        <v>29215.360000000001</v>
      </c>
      <c r="E5" s="2">
        <v>0.55243188049541458</v>
      </c>
      <c r="F5" s="1">
        <v>1038.9000895864688</v>
      </c>
      <c r="G5" s="1">
        <v>1917.9693961596347</v>
      </c>
      <c r="H5" s="1">
        <v>2797.0387027328002</v>
      </c>
      <c r="I5" s="1">
        <v>879.06930657316582</v>
      </c>
      <c r="J5" s="1">
        <v>22582.382504947931</v>
      </c>
    </row>
    <row r="6" spans="1:19" hidden="1" x14ac:dyDescent="0.25">
      <c r="A6">
        <v>2</v>
      </c>
      <c r="B6" t="s">
        <v>7</v>
      </c>
      <c r="C6">
        <v>17391</v>
      </c>
      <c r="D6">
        <v>21185.91</v>
      </c>
      <c r="E6" s="2">
        <v>1.2182111436950147</v>
      </c>
      <c r="F6" s="1">
        <v>1101.854445204187</v>
      </c>
      <c r="G6" s="1">
        <v>2203.7088904083739</v>
      </c>
      <c r="H6" s="1">
        <v>3966.6760027350729</v>
      </c>
      <c r="I6" s="1">
        <v>1322.2253342450244</v>
      </c>
      <c r="J6" s="1">
        <v>12591.445327407342</v>
      </c>
    </row>
    <row r="7" spans="1:19" hidden="1" x14ac:dyDescent="0.25">
      <c r="A7">
        <v>4</v>
      </c>
      <c r="B7" t="s">
        <v>8</v>
      </c>
      <c r="C7">
        <v>40217</v>
      </c>
      <c r="D7">
        <v>12489.75</v>
      </c>
      <c r="E7" s="2">
        <v>0.31055896760076585</v>
      </c>
      <c r="F7" s="1">
        <v>902.37519108195511</v>
      </c>
      <c r="G7" s="1">
        <v>1886.7844904440881</v>
      </c>
      <c r="H7" s="1">
        <v>3035.2620063665759</v>
      </c>
      <c r="I7" s="1">
        <v>1066.4434076423104</v>
      </c>
      <c r="J7" s="1">
        <v>5598.8849044650706</v>
      </c>
    </row>
    <row r="8" spans="1:19" hidden="1" x14ac:dyDescent="0.25">
      <c r="A8">
        <v>4</v>
      </c>
      <c r="B8" t="s">
        <v>9</v>
      </c>
      <c r="C8">
        <v>27198</v>
      </c>
      <c r="D8">
        <v>13355.48</v>
      </c>
      <c r="E8" s="2">
        <v>0.49104640047062281</v>
      </c>
      <c r="F8" s="1">
        <v>1695.5678229925836</v>
      </c>
      <c r="G8" s="1">
        <v>3391.1356459851672</v>
      </c>
      <c r="H8" s="1">
        <v>4778.4184102518266</v>
      </c>
      <c r="I8" s="1">
        <v>2312.1379404444324</v>
      </c>
      <c r="J8" s="1">
        <v>1178.2201803259904</v>
      </c>
    </row>
    <row r="9" spans="1:19" x14ac:dyDescent="0.25">
      <c r="A9">
        <v>8</v>
      </c>
      <c r="B9" t="s">
        <v>10</v>
      </c>
      <c r="C9">
        <v>12327</v>
      </c>
      <c r="D9">
        <v>3752.86</v>
      </c>
      <c r="E9" s="2">
        <v>0.30444228117141237</v>
      </c>
      <c r="F9" s="1">
        <v>2641.2574183681591</v>
      </c>
      <c r="G9" s="1">
        <v>5079.3411891695368</v>
      </c>
      <c r="H9" s="1">
        <v>7111.0776648373521</v>
      </c>
      <c r="I9" s="1">
        <v>2438.0837708013778</v>
      </c>
      <c r="J9" s="1">
        <v>-13516.900043176425</v>
      </c>
    </row>
    <row r="10" spans="1:19" hidden="1" x14ac:dyDescent="0.25">
      <c r="A10">
        <v>8</v>
      </c>
      <c r="B10" t="s">
        <v>7</v>
      </c>
      <c r="C10">
        <v>28681</v>
      </c>
      <c r="D10">
        <v>31201.84</v>
      </c>
      <c r="E10" s="2">
        <v>1.0878923329033159</v>
      </c>
      <c r="F10" s="1">
        <v>5671.5223352673338</v>
      </c>
      <c r="G10" s="1">
        <v>9597.9608750677944</v>
      </c>
      <c r="H10" s="1">
        <v>17450.837954668721</v>
      </c>
      <c r="I10" s="1">
        <v>4362.7094886671803</v>
      </c>
      <c r="J10" s="1">
        <v>-5881.1906536710267</v>
      </c>
    </row>
    <row r="11" spans="1:19" hidden="1" x14ac:dyDescent="0.25">
      <c r="A11">
        <v>11</v>
      </c>
      <c r="B11" t="s">
        <v>8</v>
      </c>
      <c r="C11">
        <v>74903</v>
      </c>
      <c r="D11">
        <v>38235.19</v>
      </c>
      <c r="E11" s="2">
        <v>0.5104627317997944</v>
      </c>
      <c r="F11" s="1">
        <v>2211.9230594208198</v>
      </c>
      <c r="G11" s="1">
        <v>4423.8461188416395</v>
      </c>
      <c r="H11" s="1">
        <v>7440.1048362336669</v>
      </c>
      <c r="I11" s="1">
        <v>2211.9230594208198</v>
      </c>
      <c r="J11" s="1">
        <v>21947.392926083055</v>
      </c>
    </row>
    <row r="12" spans="1:19" hidden="1" x14ac:dyDescent="0.25">
      <c r="A12">
        <v>7</v>
      </c>
      <c r="B12" t="s">
        <v>9</v>
      </c>
      <c r="C12">
        <v>67395</v>
      </c>
      <c r="D12">
        <v>25043.85</v>
      </c>
      <c r="E12" s="2">
        <v>0.37159804139772978</v>
      </c>
      <c r="F12" s="1">
        <v>2390.9014172549178</v>
      </c>
      <c r="G12" s="1">
        <v>3506.6554119738789</v>
      </c>
      <c r="H12" s="1">
        <v>6375.7371126797798</v>
      </c>
      <c r="I12" s="1">
        <v>2231.5079894379228</v>
      </c>
      <c r="J12" s="1">
        <v>10539.048068653497</v>
      </c>
    </row>
    <row r="13" spans="1:19" x14ac:dyDescent="0.25">
      <c r="A13">
        <v>3</v>
      </c>
      <c r="B13" t="s">
        <v>10</v>
      </c>
      <c r="C13">
        <v>94240</v>
      </c>
      <c r="D13">
        <v>81713.899999999994</v>
      </c>
      <c r="E13" s="2">
        <v>0.86708297962648551</v>
      </c>
      <c r="F13" s="1">
        <v>7103.4994428576938</v>
      </c>
      <c r="G13" s="1">
        <v>12431.124025000965</v>
      </c>
      <c r="H13" s="1">
        <v>23086.373189287508</v>
      </c>
      <c r="I13" s="1">
        <v>7103.4994428576938</v>
      </c>
      <c r="J13" s="1">
        <v>31989.403899996134</v>
      </c>
    </row>
    <row r="14" spans="1:19" hidden="1" x14ac:dyDescent="0.25">
      <c r="A14">
        <v>9</v>
      </c>
      <c r="B14" t="s">
        <v>7</v>
      </c>
      <c r="C14">
        <v>25905</v>
      </c>
      <c r="D14">
        <v>18409.3</v>
      </c>
      <c r="E14" s="2">
        <v>0.71064659332175251</v>
      </c>
      <c r="F14" s="1">
        <v>2435.400724313351</v>
      </c>
      <c r="G14" s="1">
        <v>4464.9013279078099</v>
      </c>
      <c r="H14" s="1">
        <v>6494.4019315022697</v>
      </c>
      <c r="I14" s="1">
        <v>2232.450663953905</v>
      </c>
      <c r="J14" s="1">
        <v>2782.1453523226646</v>
      </c>
    </row>
    <row r="15" spans="1:19" hidden="1" x14ac:dyDescent="0.25">
      <c r="A15">
        <v>11</v>
      </c>
      <c r="B15" t="s">
        <v>9</v>
      </c>
      <c r="C15">
        <v>39693</v>
      </c>
      <c r="D15" s="22">
        <v>21232.52</v>
      </c>
      <c r="E15" s="1">
        <v>0.5349184994835362</v>
      </c>
      <c r="F15" s="1">
        <v>6984.5884577670249</v>
      </c>
      <c r="G15" s="1">
        <v>10975.781862205326</v>
      </c>
      <c r="H15" s="1">
        <v>19457.06784663671</v>
      </c>
      <c r="I15" s="1">
        <v>6485.6892822122372</v>
      </c>
      <c r="J15" s="1">
        <v>22000</v>
      </c>
      <c r="M15">
        <v>21232.52</v>
      </c>
      <c r="N15">
        <v>0.5349184994835362</v>
      </c>
      <c r="O15">
        <v>6984.5884577670249</v>
      </c>
      <c r="P15">
        <v>10975.781862205326</v>
      </c>
      <c r="Q15">
        <v>19457.06784663671</v>
      </c>
      <c r="R15">
        <v>6485.6892822122372</v>
      </c>
      <c r="S15">
        <v>-22670.607448821302</v>
      </c>
    </row>
    <row r="16" spans="1:19" hidden="1" x14ac:dyDescent="0.25">
      <c r="A16">
        <v>10</v>
      </c>
      <c r="B16" t="s">
        <v>9</v>
      </c>
      <c r="C16">
        <v>34126</v>
      </c>
      <c r="D16">
        <v>81755.399999999994</v>
      </c>
      <c r="E16" s="2">
        <v>2.3956924339213503</v>
      </c>
      <c r="F16">
        <v>3649.7222791963763</v>
      </c>
      <c r="G16">
        <v>6967.6516239203547</v>
      </c>
      <c r="H16">
        <v>11612.752706533924</v>
      </c>
      <c r="I16">
        <v>3317.9293447239784</v>
      </c>
      <c r="J16" s="1">
        <v>19451.944045625365</v>
      </c>
      <c r="M16">
        <v>40000</v>
      </c>
      <c r="N16">
        <v>0.66722268557130937</v>
      </c>
      <c r="O16">
        <v>5131.1059318152957</v>
      </c>
      <c r="P16">
        <v>9329.2835123914465</v>
      </c>
      <c r="Q16">
        <v>14460.389444206743</v>
      </c>
      <c r="R16">
        <v>6996.9626342935844</v>
      </c>
      <c r="S16">
        <v>4082.2584772929258</v>
      </c>
    </row>
    <row r="17" spans="1:19" x14ac:dyDescent="0.25">
      <c r="A17">
        <v>9</v>
      </c>
      <c r="B17" t="s">
        <v>10</v>
      </c>
      <c r="C17">
        <v>59801</v>
      </c>
      <c r="D17">
        <v>7198.59</v>
      </c>
      <c r="E17" s="2">
        <v>0.12037574622497951</v>
      </c>
      <c r="F17" s="1">
        <v>3630.6017382527857</v>
      </c>
      <c r="G17" s="1">
        <v>7563.7536213599706</v>
      </c>
      <c r="H17" s="1">
        <v>9984.1547801951601</v>
      </c>
      <c r="I17" s="1">
        <v>3630.6017382527857</v>
      </c>
      <c r="J17" s="1">
        <v>-17610.521878060703</v>
      </c>
      <c r="M17">
        <v>15000</v>
      </c>
      <c r="N17">
        <v>0.40594300560201346</v>
      </c>
      <c r="O17">
        <v>4220.9627631513958</v>
      </c>
      <c r="P17">
        <v>10130.310631563349</v>
      </c>
      <c r="Q17">
        <v>16039.658499975303</v>
      </c>
      <c r="R17">
        <v>6331.4441447270929</v>
      </c>
      <c r="S17">
        <v>-21722.37603941714</v>
      </c>
    </row>
    <row r="18" spans="1:19" hidden="1" x14ac:dyDescent="0.25">
      <c r="A18">
        <v>1</v>
      </c>
      <c r="B18" t="s">
        <v>7</v>
      </c>
      <c r="C18">
        <v>64349</v>
      </c>
      <c r="D18">
        <v>36456.639999999999</v>
      </c>
      <c r="E18" s="2">
        <v>0.56654555626350056</v>
      </c>
      <c r="F18" s="1">
        <v>3059.1172248636767</v>
      </c>
      <c r="G18" s="1">
        <v>5562.0313179339573</v>
      </c>
      <c r="H18" s="1">
        <v>10567.85950407452</v>
      </c>
      <c r="I18" s="1">
        <v>2781.0156589669787</v>
      </c>
      <c r="J18" s="1">
        <v>14486.616294160867</v>
      </c>
      <c r="M18">
        <v>12000</v>
      </c>
      <c r="N18">
        <v>0.25096202108080978</v>
      </c>
      <c r="O18">
        <v>1181.178701712066</v>
      </c>
      <c r="P18">
        <v>1968.6311695201102</v>
      </c>
      <c r="Q18">
        <v>2834.8288841089584</v>
      </c>
      <c r="R18">
        <v>1102.4334549312616</v>
      </c>
      <c r="S18">
        <v>4912.9277897276033</v>
      </c>
    </row>
    <row r="19" spans="1:19" x14ac:dyDescent="0.25">
      <c r="A19">
        <v>11</v>
      </c>
      <c r="B19" t="s">
        <v>10</v>
      </c>
      <c r="C19">
        <v>59950</v>
      </c>
      <c r="D19" s="22">
        <v>40000</v>
      </c>
      <c r="E19" s="1">
        <v>0.66722268557130937</v>
      </c>
      <c r="F19" s="1">
        <v>5131.1059318152957</v>
      </c>
      <c r="G19" s="1">
        <v>9329.2835123914465</v>
      </c>
      <c r="H19" s="1">
        <v>14460.389444206743</v>
      </c>
      <c r="I19" s="1">
        <v>6996.9626342935844</v>
      </c>
      <c r="J19" s="1">
        <v>4082.2584772929258</v>
      </c>
      <c r="M19">
        <v>8000</v>
      </c>
      <c r="N19">
        <v>0.1398283606872564</v>
      </c>
      <c r="O19">
        <v>9374.6250772306885</v>
      </c>
      <c r="P19">
        <v>13124.475108122966</v>
      </c>
      <c r="Q19">
        <v>23124.075190502368</v>
      </c>
      <c r="R19">
        <v>6874.7250566358389</v>
      </c>
      <c r="S19">
        <v>-44497.900432491864</v>
      </c>
    </row>
    <row r="20" spans="1:19" hidden="1" x14ac:dyDescent="0.25">
      <c r="A20">
        <v>3</v>
      </c>
      <c r="B20" t="s">
        <v>9</v>
      </c>
      <c r="C20">
        <v>20879</v>
      </c>
      <c r="D20">
        <v>9429.2099999999991</v>
      </c>
      <c r="E20" s="2">
        <v>0.4516121461755831</v>
      </c>
      <c r="F20" s="1">
        <v>4196.9621070626217</v>
      </c>
      <c r="G20" s="1">
        <v>7748.2377361156096</v>
      </c>
      <c r="H20" s="1">
        <v>11299.513365168597</v>
      </c>
      <c r="I20" s="1">
        <v>3551.2756290529874</v>
      </c>
      <c r="J20" s="1">
        <v>-17366.778837399816</v>
      </c>
      <c r="M20">
        <v>12000</v>
      </c>
      <c r="N20">
        <v>0.24086228698741494</v>
      </c>
      <c r="O20">
        <v>7993.0975619531664</v>
      </c>
      <c r="P20">
        <v>13131.517423208776</v>
      </c>
      <c r="Q20">
        <v>20553.67944502243</v>
      </c>
      <c r="R20">
        <v>7993.0975619531664</v>
      </c>
      <c r="S20">
        <v>-37671.391992137535</v>
      </c>
    </row>
    <row r="21" spans="1:19" x14ac:dyDescent="0.25">
      <c r="A21">
        <v>3</v>
      </c>
      <c r="B21" t="s">
        <v>10</v>
      </c>
      <c r="C21">
        <v>26442</v>
      </c>
      <c r="D21">
        <v>53647.92</v>
      </c>
      <c r="E21" s="2">
        <v>2.0288904016337646</v>
      </c>
      <c r="F21" s="1">
        <v>2896.4729923632635</v>
      </c>
      <c r="G21" s="1">
        <v>5792.9459847265271</v>
      </c>
      <c r="H21" s="1">
        <v>8206.6734783625798</v>
      </c>
      <c r="I21" s="1">
        <v>2655.1002429996583</v>
      </c>
      <c r="J21" s="1">
        <v>34096.727301547973</v>
      </c>
      <c r="M21">
        <v>30000</v>
      </c>
      <c r="N21">
        <v>0.38551491942738186</v>
      </c>
      <c r="O21">
        <v>2096.3697328735143</v>
      </c>
      <c r="P21">
        <v>4573.8975989967585</v>
      </c>
      <c r="Q21">
        <v>7051.4254651200026</v>
      </c>
      <c r="R21">
        <v>2858.685999372974</v>
      </c>
      <c r="S21">
        <v>13419.621203636751</v>
      </c>
    </row>
    <row r="22" spans="1:19" hidden="1" x14ac:dyDescent="0.25">
      <c r="A22">
        <v>7</v>
      </c>
      <c r="B22" t="s">
        <v>7</v>
      </c>
      <c r="C22">
        <v>78965</v>
      </c>
      <c r="D22">
        <v>54178.47</v>
      </c>
      <c r="E22" s="2">
        <v>0.68610738934971194</v>
      </c>
      <c r="F22" s="1">
        <v>2643.9618500912925</v>
      </c>
      <c r="G22" s="1">
        <v>4271.0152963013188</v>
      </c>
      <c r="H22" s="1">
        <v>6914.9771463926118</v>
      </c>
      <c r="I22" s="1">
        <v>2237.198488538786</v>
      </c>
      <c r="J22" s="1">
        <v>38111.317218675991</v>
      </c>
      <c r="M22">
        <v>19081.25</v>
      </c>
      <c r="N22">
        <v>0.19959257748349912</v>
      </c>
      <c r="O22">
        <v>1004.4927803941589</v>
      </c>
      <c r="P22">
        <v>2092.6932924878311</v>
      </c>
      <c r="Q22">
        <v>3348.3092679805295</v>
      </c>
      <c r="R22">
        <v>837.07731699513238</v>
      </c>
      <c r="S22">
        <v>11798.677342142348</v>
      </c>
    </row>
    <row r="23" spans="1:19" hidden="1" x14ac:dyDescent="0.25">
      <c r="A23">
        <v>2</v>
      </c>
      <c r="B23" t="s">
        <v>8</v>
      </c>
      <c r="C23">
        <v>19519</v>
      </c>
      <c r="D23">
        <v>39950.720000000001</v>
      </c>
      <c r="E23" s="2">
        <v>2.0467605922434551</v>
      </c>
      <c r="F23" s="1">
        <v>7329.9784242929381</v>
      </c>
      <c r="G23" s="1">
        <v>12216.630707154896</v>
      </c>
      <c r="H23" s="1">
        <v>18569.278674875441</v>
      </c>
      <c r="I23" s="1">
        <v>7329.9784242929381</v>
      </c>
      <c r="J23" s="1">
        <v>-5495.1462306162066</v>
      </c>
    </row>
    <row r="24" spans="1:19" hidden="1" x14ac:dyDescent="0.25">
      <c r="A24">
        <v>3</v>
      </c>
      <c r="B24" t="s">
        <v>9</v>
      </c>
      <c r="C24">
        <v>87851</v>
      </c>
      <c r="D24">
        <v>32471.360000000001</v>
      </c>
      <c r="E24" s="2">
        <v>0.36961855869597388</v>
      </c>
      <c r="F24" s="1">
        <v>1707.0752500734018</v>
      </c>
      <c r="G24" s="1">
        <v>2845.1254167890029</v>
      </c>
      <c r="H24" s="1">
        <v>3983.1755835046042</v>
      </c>
      <c r="I24" s="1">
        <v>1479.4652167302816</v>
      </c>
      <c r="J24" s="1">
        <v>22456.518532902712</v>
      </c>
    </row>
    <row r="25" spans="1:19" hidden="1" x14ac:dyDescent="0.25">
      <c r="A25">
        <v>11</v>
      </c>
      <c r="B25" t="s">
        <v>7</v>
      </c>
      <c r="C25">
        <v>36951</v>
      </c>
      <c r="D25" s="22">
        <v>15000</v>
      </c>
      <c r="E25" s="1">
        <v>0.40594300560201346</v>
      </c>
      <c r="F25" s="1">
        <v>4220.9627631513958</v>
      </c>
      <c r="G25" s="1">
        <v>10130.310631563349</v>
      </c>
      <c r="H25" s="1">
        <v>16039.658499975303</v>
      </c>
      <c r="I25" s="1">
        <v>6331.4441447270929</v>
      </c>
      <c r="J25" s="1">
        <v>21722.3760394171</v>
      </c>
    </row>
    <row r="26" spans="1:19" hidden="1" x14ac:dyDescent="0.25">
      <c r="A26">
        <v>11</v>
      </c>
      <c r="B26" t="s">
        <v>7</v>
      </c>
      <c r="C26">
        <v>47816</v>
      </c>
      <c r="D26" s="22">
        <v>12000</v>
      </c>
      <c r="E26" s="1">
        <v>0.25096202108080978</v>
      </c>
      <c r="F26" s="1">
        <v>1181.178701712066</v>
      </c>
      <c r="G26" s="1">
        <v>1968.6311695201102</v>
      </c>
      <c r="H26" s="1">
        <v>2834.8288841089584</v>
      </c>
      <c r="I26" s="1">
        <v>1102.4334549312616</v>
      </c>
      <c r="J26" s="1">
        <v>4912.9277897276033</v>
      </c>
    </row>
    <row r="27" spans="1:19" hidden="1" x14ac:dyDescent="0.25">
      <c r="A27">
        <v>1</v>
      </c>
      <c r="B27" t="s">
        <v>8</v>
      </c>
      <c r="C27">
        <v>60905</v>
      </c>
      <c r="D27">
        <v>18948.48</v>
      </c>
      <c r="E27" s="2">
        <v>0.31111534356785159</v>
      </c>
      <c r="F27">
        <v>2717.9639390339576</v>
      </c>
      <c r="G27">
        <v>4599.6312814420817</v>
      </c>
      <c r="H27">
        <v>7944.8176679454136</v>
      </c>
      <c r="I27">
        <v>3136.1122373468738</v>
      </c>
      <c r="J27">
        <v>-10398.525125768327</v>
      </c>
    </row>
    <row r="28" spans="1:19" hidden="1" x14ac:dyDescent="0.25">
      <c r="A28">
        <v>3</v>
      </c>
      <c r="B28" t="s">
        <v>9</v>
      </c>
      <c r="C28">
        <v>34859</v>
      </c>
      <c r="D28">
        <v>17008.64</v>
      </c>
      <c r="E28" s="2">
        <v>0.48792679078573681</v>
      </c>
      <c r="F28">
        <v>3814.9031141239202</v>
      </c>
      <c r="G28">
        <v>5994.8477507661601</v>
      </c>
      <c r="H28">
        <v>10627.23010363092</v>
      </c>
      <c r="I28">
        <v>2997.42387538308</v>
      </c>
      <c r="J28">
        <v>-11434.404843904078</v>
      </c>
    </row>
    <row r="29" spans="1:19" x14ac:dyDescent="0.25">
      <c r="A29">
        <v>6</v>
      </c>
      <c r="B29" t="s">
        <v>10</v>
      </c>
      <c r="C29">
        <v>96391</v>
      </c>
      <c r="D29">
        <v>34811.94</v>
      </c>
      <c r="E29" s="2">
        <v>0.36115342718718557</v>
      </c>
      <c r="F29">
        <v>2118.6386064715866</v>
      </c>
      <c r="G29">
        <v>4413.8304301491389</v>
      </c>
      <c r="H29">
        <v>7062.1286882386221</v>
      </c>
      <c r="I29">
        <v>1942.0853892656212</v>
      </c>
      <c r="J29">
        <v>19463.316885875029</v>
      </c>
    </row>
    <row r="30" spans="1:19" hidden="1" x14ac:dyDescent="0.25">
      <c r="A30">
        <v>1</v>
      </c>
      <c r="B30" t="s">
        <v>7</v>
      </c>
      <c r="C30">
        <v>11456</v>
      </c>
      <c r="D30">
        <v>55319.4</v>
      </c>
      <c r="E30" s="2">
        <v>4.8288582402234637</v>
      </c>
      <c r="F30" s="1">
        <v>2571.6697041822254</v>
      </c>
      <c r="G30" s="1">
        <v>5357.6452170463026</v>
      </c>
      <c r="H30" s="1">
        <v>7715.0091125466752</v>
      </c>
      <c r="I30" s="1">
        <v>2571.6697041822254</v>
      </c>
      <c r="J30" s="1">
        <v>37103.406262042568</v>
      </c>
    </row>
    <row r="31" spans="1:19" hidden="1" x14ac:dyDescent="0.25">
      <c r="A31">
        <v>8</v>
      </c>
      <c r="B31" t="s">
        <v>8</v>
      </c>
      <c r="C31">
        <v>88980</v>
      </c>
      <c r="D31">
        <v>17062.38</v>
      </c>
      <c r="E31" s="2">
        <v>0.19175522589345922</v>
      </c>
      <c r="F31" s="1">
        <v>1005.1751281806646</v>
      </c>
      <c r="G31" s="1">
        <v>2193.1093705759954</v>
      </c>
      <c r="H31" s="1">
        <v>2832.7662703273277</v>
      </c>
      <c r="I31" s="1">
        <v>1096.5546852879977</v>
      </c>
      <c r="J31" s="1">
        <v>9934.7745456280154</v>
      </c>
    </row>
    <row r="32" spans="1:19" hidden="1" x14ac:dyDescent="0.25">
      <c r="A32">
        <v>10</v>
      </c>
      <c r="B32" t="s">
        <v>9</v>
      </c>
      <c r="C32">
        <v>79266</v>
      </c>
      <c r="D32">
        <v>12269.44</v>
      </c>
      <c r="E32" s="2">
        <v>0.15478818156586682</v>
      </c>
      <c r="F32" s="1">
        <v>3088.2526842410939</v>
      </c>
      <c r="G32" s="1">
        <v>4323.5537579375314</v>
      </c>
      <c r="H32" s="1">
        <v>7823.5734667441038</v>
      </c>
      <c r="I32" s="1">
        <v>2264.7186351101354</v>
      </c>
      <c r="J32" s="1">
        <v>-5230.6585440328654</v>
      </c>
    </row>
    <row r="33" spans="1:10" x14ac:dyDescent="0.25">
      <c r="A33">
        <v>1</v>
      </c>
      <c r="B33" t="s">
        <v>10</v>
      </c>
      <c r="C33">
        <v>67970</v>
      </c>
      <c r="D33">
        <v>46152.959999999999</v>
      </c>
      <c r="E33" s="2">
        <v>0.67901956745623071</v>
      </c>
      <c r="F33" s="1">
        <v>938.30875781603254</v>
      </c>
      <c r="G33" s="1">
        <v>1443.5519351015887</v>
      </c>
      <c r="H33" s="1">
        <v>2814.9262734480976</v>
      </c>
      <c r="I33" s="1">
        <v>1082.6639513261914</v>
      </c>
      <c r="J33" s="1">
        <v>39873.50908230809</v>
      </c>
    </row>
    <row r="34" spans="1:10" hidden="1" x14ac:dyDescent="0.25">
      <c r="A34">
        <v>10</v>
      </c>
      <c r="B34" t="s">
        <v>7</v>
      </c>
      <c r="C34">
        <v>28292</v>
      </c>
      <c r="D34">
        <v>11457.55</v>
      </c>
      <c r="E34" s="2">
        <v>0.40497490456666191</v>
      </c>
      <c r="F34" s="1">
        <v>667.29897566916111</v>
      </c>
      <c r="G34" s="1">
        <v>953.28425095594446</v>
      </c>
      <c r="H34" s="1">
        <v>1429.9263764339166</v>
      </c>
      <c r="I34" s="1">
        <v>524.30633802576949</v>
      </c>
      <c r="J34" s="1">
        <v>7882.7340589152082</v>
      </c>
    </row>
    <row r="35" spans="1:10" hidden="1" x14ac:dyDescent="0.25">
      <c r="A35">
        <v>9</v>
      </c>
      <c r="B35" t="s">
        <v>8</v>
      </c>
      <c r="C35">
        <v>92231</v>
      </c>
      <c r="D35">
        <v>20170.259999999998</v>
      </c>
      <c r="E35" s="2">
        <v>0.21869284730730446</v>
      </c>
      <c r="F35" s="1">
        <v>3835.0011107842274</v>
      </c>
      <c r="G35" s="1">
        <v>6490.0018797886914</v>
      </c>
      <c r="H35" s="1">
        <v>10620.00307601786</v>
      </c>
      <c r="I35" s="1">
        <v>4425.0012816741082</v>
      </c>
      <c r="J35" s="1">
        <v>-5199.7473482648893</v>
      </c>
    </row>
    <row r="36" spans="1:10" hidden="1" x14ac:dyDescent="0.25">
      <c r="A36">
        <v>2</v>
      </c>
      <c r="B36" t="s">
        <v>9</v>
      </c>
      <c r="C36">
        <v>78635</v>
      </c>
      <c r="D36">
        <v>18298.88</v>
      </c>
      <c r="E36" s="2">
        <v>0.2327065556050105</v>
      </c>
      <c r="F36" s="1">
        <v>1836.4091309344963</v>
      </c>
      <c r="G36" s="1">
        <v>3366.7500733799097</v>
      </c>
      <c r="H36" s="1">
        <v>5815.295581292572</v>
      </c>
      <c r="I36" s="1">
        <v>2295.5114136681204</v>
      </c>
      <c r="J36" s="1">
        <v>4984.9138007249021</v>
      </c>
    </row>
    <row r="37" spans="1:10" x14ac:dyDescent="0.25">
      <c r="A37">
        <v>10</v>
      </c>
      <c r="B37" t="s">
        <v>10</v>
      </c>
      <c r="C37">
        <v>19418</v>
      </c>
      <c r="D37">
        <v>9677.15</v>
      </c>
      <c r="E37" s="2">
        <v>0.49835976928622927</v>
      </c>
      <c r="F37" s="1">
        <v>3312.4979341513549</v>
      </c>
      <c r="G37" s="1">
        <v>7287.4954551329811</v>
      </c>
      <c r="H37" s="1">
        <v>12256.242356360015</v>
      </c>
      <c r="I37" s="1">
        <v>3974.9975209816262</v>
      </c>
      <c r="J37" s="1">
        <v>17154</v>
      </c>
    </row>
    <row r="38" spans="1:10" hidden="1" x14ac:dyDescent="0.25">
      <c r="A38">
        <v>6</v>
      </c>
      <c r="B38" t="s">
        <v>7</v>
      </c>
      <c r="C38">
        <v>68081</v>
      </c>
      <c r="D38">
        <v>17176.25</v>
      </c>
      <c r="E38" s="2">
        <v>0.25229138819935076</v>
      </c>
      <c r="F38" s="1">
        <v>6228.8545077751014</v>
      </c>
      <c r="G38" s="1">
        <v>11020.281052217488</v>
      </c>
      <c r="H38" s="1">
        <v>15332.564942215635</v>
      </c>
      <c r="I38" s="1">
        <v>5749.7118533308631</v>
      </c>
      <c r="J38" s="1">
        <v>-21155.162355539083</v>
      </c>
    </row>
    <row r="39" spans="1:10" hidden="1" x14ac:dyDescent="0.25">
      <c r="A39">
        <v>3</v>
      </c>
      <c r="B39" t="s">
        <v>8</v>
      </c>
      <c r="C39">
        <v>61983</v>
      </c>
      <c r="D39">
        <v>32173.4</v>
      </c>
      <c r="E39" s="2">
        <v>0.51906813158446674</v>
      </c>
      <c r="F39" s="1">
        <v>303.05215872966596</v>
      </c>
      <c r="G39" s="1">
        <v>541.16456916011782</v>
      </c>
      <c r="H39" s="1">
        <v>714.33723129135558</v>
      </c>
      <c r="I39" s="1">
        <v>303.05215872966596</v>
      </c>
      <c r="J39" s="1">
        <v>30311.793882089198</v>
      </c>
    </row>
    <row r="40" spans="1:10" hidden="1" x14ac:dyDescent="0.25">
      <c r="A40">
        <v>11</v>
      </c>
      <c r="B40" t="s">
        <v>9</v>
      </c>
      <c r="C40">
        <v>57213</v>
      </c>
      <c r="D40" s="22">
        <v>8000</v>
      </c>
      <c r="E40" s="1">
        <v>0.1398283606872564</v>
      </c>
      <c r="F40" s="1">
        <v>9374.6250772306885</v>
      </c>
      <c r="G40" s="1">
        <v>13124.475108122966</v>
      </c>
      <c r="H40" s="1">
        <v>23124.075190502368</v>
      </c>
      <c r="I40" s="1">
        <v>6874.7250566358389</v>
      </c>
      <c r="J40" s="1">
        <v>25000</v>
      </c>
    </row>
    <row r="41" spans="1:10" x14ac:dyDescent="0.25">
      <c r="A41">
        <v>10</v>
      </c>
      <c r="B41" t="s">
        <v>10</v>
      </c>
      <c r="C41">
        <v>13494</v>
      </c>
      <c r="D41">
        <v>50558.62</v>
      </c>
      <c r="E41" s="2">
        <v>3.7467481843782422</v>
      </c>
      <c r="F41" s="1">
        <v>5065.142592723857</v>
      </c>
      <c r="G41" s="1">
        <v>11051.220202306598</v>
      </c>
      <c r="H41" s="1">
        <v>15655.895286601013</v>
      </c>
      <c r="I41" s="1">
        <v>5525.6101011532992</v>
      </c>
      <c r="J41" s="1">
        <v>13260.751817215241</v>
      </c>
    </row>
    <row r="42" spans="1:10" hidden="1" x14ac:dyDescent="0.25">
      <c r="A42">
        <v>6</v>
      </c>
      <c r="B42" t="s">
        <v>7</v>
      </c>
      <c r="C42">
        <v>91718</v>
      </c>
      <c r="D42">
        <v>10623.84</v>
      </c>
      <c r="E42" s="2">
        <v>0.11583157068405329</v>
      </c>
      <c r="F42" s="1">
        <v>4477.3023599671051</v>
      </c>
      <c r="G42" s="1">
        <v>7675.3754742293231</v>
      </c>
      <c r="H42" s="1">
        <v>9914.0266542128757</v>
      </c>
      <c r="I42" s="1">
        <v>3837.6877371146616</v>
      </c>
      <c r="J42" s="1">
        <v>-15280.552225523967</v>
      </c>
    </row>
    <row r="43" spans="1:10" hidden="1" x14ac:dyDescent="0.25">
      <c r="A43">
        <v>7</v>
      </c>
      <c r="B43" t="s">
        <v>8</v>
      </c>
      <c r="C43">
        <v>48799</v>
      </c>
      <c r="D43">
        <v>26396.62</v>
      </c>
      <c r="E43" s="2">
        <v>0.54092542879977046</v>
      </c>
      <c r="F43" s="1">
        <v>3381.6152108785841</v>
      </c>
      <c r="G43" s="1">
        <v>4508.8202811714464</v>
      </c>
      <c r="H43" s="1">
        <v>8792.1995482843195</v>
      </c>
      <c r="I43" s="1">
        <v>2705.2921687028675</v>
      </c>
      <c r="J43" s="1">
        <v>7008.6927909627811</v>
      </c>
    </row>
    <row r="44" spans="1:10" hidden="1" x14ac:dyDescent="0.25">
      <c r="A44">
        <v>7</v>
      </c>
      <c r="B44" t="s">
        <v>9</v>
      </c>
      <c r="C44">
        <v>92868</v>
      </c>
      <c r="D44">
        <v>24562.62</v>
      </c>
      <c r="E44" s="2">
        <v>0.26448959813929446</v>
      </c>
      <c r="F44" s="1">
        <v>1849.5055601457225</v>
      </c>
      <c r="G44" s="1">
        <v>3853.1365836369218</v>
      </c>
      <c r="H44" s="1">
        <v>6165.0185338190749</v>
      </c>
      <c r="I44" s="1">
        <v>2003.6310234911994</v>
      </c>
      <c r="J44" s="1">
        <v>10691.328298907079</v>
      </c>
    </row>
    <row r="45" spans="1:10" hidden="1" x14ac:dyDescent="0.25">
      <c r="A45">
        <v>11</v>
      </c>
      <c r="B45" t="s">
        <v>7</v>
      </c>
      <c r="C45">
        <v>49821</v>
      </c>
      <c r="D45" s="22">
        <v>12000</v>
      </c>
      <c r="E45" s="1">
        <v>0.24086228698741494</v>
      </c>
      <c r="F45" s="1">
        <v>7993.0975619531664</v>
      </c>
      <c r="G45" s="1">
        <v>13131.517423208776</v>
      </c>
      <c r="H45" s="1">
        <v>20553.67944502243</v>
      </c>
      <c r="I45" s="1">
        <v>7993.0975619531664</v>
      </c>
      <c r="J45" s="1">
        <v>7671.39</v>
      </c>
    </row>
    <row r="46" spans="1:10" hidden="1" x14ac:dyDescent="0.25">
      <c r="A46">
        <v>5</v>
      </c>
      <c r="B46" t="s">
        <v>7</v>
      </c>
      <c r="C46">
        <v>79518</v>
      </c>
      <c r="D46">
        <v>7900.27</v>
      </c>
      <c r="E46" s="2">
        <v>9.9351970623003605E-2</v>
      </c>
      <c r="F46">
        <v>3814.9031141239202</v>
      </c>
      <c r="G46">
        <v>5994.8477507661601</v>
      </c>
      <c r="H46">
        <v>10627.23010363092</v>
      </c>
      <c r="I46">
        <v>2997.42387538308</v>
      </c>
      <c r="J46">
        <v>-11434.404843904078</v>
      </c>
    </row>
    <row r="47" spans="1:10" hidden="1" x14ac:dyDescent="0.25">
      <c r="A47">
        <v>8</v>
      </c>
      <c r="B47" t="s">
        <v>8</v>
      </c>
      <c r="C47">
        <v>79029</v>
      </c>
      <c r="D47">
        <v>15381.2</v>
      </c>
      <c r="E47" s="2">
        <v>0.19462728871680018</v>
      </c>
      <c r="F47">
        <v>2118.6386064715866</v>
      </c>
      <c r="G47">
        <v>4413.8304301491389</v>
      </c>
      <c r="H47">
        <v>7062.1286882386221</v>
      </c>
      <c r="I47">
        <v>1942.0853892656212</v>
      </c>
      <c r="J47">
        <v>19463.316885875029</v>
      </c>
    </row>
    <row r="48" spans="1:10" hidden="1" x14ac:dyDescent="0.25">
      <c r="A48">
        <v>2</v>
      </c>
      <c r="B48" t="s">
        <v>9</v>
      </c>
      <c r="C48">
        <v>86209</v>
      </c>
      <c r="D48">
        <v>16751.07</v>
      </c>
      <c r="E48" s="2">
        <v>0.19430767089283021</v>
      </c>
      <c r="F48" s="1">
        <v>7033.0131781551709</v>
      </c>
      <c r="G48" s="1">
        <v>14066.026356310342</v>
      </c>
      <c r="H48" s="1">
        <v>22857.292829004302</v>
      </c>
      <c r="I48" s="1">
        <v>8791.2664726939638</v>
      </c>
      <c r="J48" s="1">
        <v>-35996.528836163779</v>
      </c>
    </row>
    <row r="49" spans="1:10" x14ac:dyDescent="0.25">
      <c r="A49">
        <v>9</v>
      </c>
      <c r="B49" t="s">
        <v>10</v>
      </c>
      <c r="C49">
        <v>39049</v>
      </c>
      <c r="D49">
        <v>34135.96</v>
      </c>
      <c r="E49" s="2">
        <v>0.874182693538887</v>
      </c>
      <c r="F49" s="1">
        <v>2828.0632916116338</v>
      </c>
      <c r="G49" s="1">
        <v>3959.2886082562873</v>
      </c>
      <c r="H49" s="1">
        <v>6221.7392415455943</v>
      </c>
      <c r="I49" s="1">
        <v>2828.0632916116338</v>
      </c>
      <c r="J49" s="1">
        <v>18298.80556697485</v>
      </c>
    </row>
    <row r="50" spans="1:10" hidden="1" x14ac:dyDescent="0.25">
      <c r="A50">
        <v>8</v>
      </c>
      <c r="B50" t="s">
        <v>7</v>
      </c>
      <c r="C50">
        <v>28124</v>
      </c>
      <c r="D50">
        <v>34249.949999999997</v>
      </c>
      <c r="E50" s="2">
        <v>1.2178193002417863</v>
      </c>
      <c r="F50" s="1">
        <v>86.284414013696619</v>
      </c>
      <c r="G50" s="1">
        <v>180.41286566500202</v>
      </c>
      <c r="H50" s="1">
        <v>258.85324204108986</v>
      </c>
      <c r="I50" s="1">
        <v>78.440376376087841</v>
      </c>
      <c r="J50" s="1">
        <v>33645.959101904118</v>
      </c>
    </row>
    <row r="51" spans="1:10" hidden="1" x14ac:dyDescent="0.25">
      <c r="A51">
        <v>10</v>
      </c>
      <c r="B51" t="s">
        <v>8</v>
      </c>
      <c r="C51">
        <v>14156</v>
      </c>
      <c r="D51">
        <v>28992.48</v>
      </c>
      <c r="E51" s="2">
        <v>2.048070076292738</v>
      </c>
      <c r="F51" s="1">
        <v>2148.1953158441065</v>
      </c>
      <c r="G51" s="1">
        <v>4726.0296948570349</v>
      </c>
      <c r="H51" s="1">
        <v>6874.2250107011405</v>
      </c>
      <c r="I51" s="1">
        <v>2363.0148474285174</v>
      </c>
      <c r="J51" s="1">
        <v>12881.015131169201</v>
      </c>
    </row>
    <row r="52" spans="1:10" hidden="1" x14ac:dyDescent="0.25">
      <c r="A52">
        <v>7</v>
      </c>
      <c r="B52" t="s">
        <v>9</v>
      </c>
      <c r="C52">
        <v>23164</v>
      </c>
      <c r="D52">
        <v>17801.7</v>
      </c>
      <c r="E52" s="2">
        <v>0.76850716629252291</v>
      </c>
      <c r="F52" s="1">
        <v>1259.1045722570375</v>
      </c>
      <c r="G52" s="1">
        <v>2632.6731965374415</v>
      </c>
      <c r="H52" s="1">
        <v>4464.098028911314</v>
      </c>
      <c r="I52" s="1">
        <v>1488.0326763037715</v>
      </c>
      <c r="J52" s="1">
        <v>7957.7915259904348</v>
      </c>
    </row>
    <row r="53" spans="1:10" x14ac:dyDescent="0.25">
      <c r="A53">
        <v>8</v>
      </c>
      <c r="B53" t="s">
        <v>10</v>
      </c>
      <c r="C53">
        <v>31463</v>
      </c>
      <c r="D53">
        <v>3289.75</v>
      </c>
      <c r="E53" s="2">
        <v>0.10455932365000159</v>
      </c>
      <c r="F53" s="1">
        <v>3344.5063197716327</v>
      </c>
      <c r="G53" s="1">
        <v>5351.210111634613</v>
      </c>
      <c r="H53" s="1">
        <v>8249.782255436694</v>
      </c>
      <c r="I53" s="1">
        <v>2229.6708798477548</v>
      </c>
      <c r="J53" s="1">
        <v>-15885.419566690696</v>
      </c>
    </row>
    <row r="54" spans="1:10" hidden="1" x14ac:dyDescent="0.25">
      <c r="A54">
        <v>5</v>
      </c>
      <c r="B54" t="s">
        <v>7</v>
      </c>
      <c r="C54">
        <v>79032</v>
      </c>
      <c r="D54">
        <v>23678.73</v>
      </c>
      <c r="E54" s="2">
        <v>0.29960939872456727</v>
      </c>
      <c r="F54" s="1">
        <v>4755.4046577086301</v>
      </c>
      <c r="G54" s="1">
        <v>10375.428344091557</v>
      </c>
      <c r="H54" s="1">
        <v>12969.285430114447</v>
      </c>
      <c r="I54" s="1">
        <v>4323.0951433714827</v>
      </c>
      <c r="J54" s="1">
        <v>-8744.4835752861181</v>
      </c>
    </row>
    <row r="55" spans="1:10" hidden="1" x14ac:dyDescent="0.25">
      <c r="A55">
        <v>8</v>
      </c>
      <c r="B55" t="s">
        <v>8</v>
      </c>
      <c r="C55">
        <v>96489</v>
      </c>
      <c r="D55">
        <v>34079.040000000001</v>
      </c>
      <c r="E55" s="2">
        <v>0.35319093368155957</v>
      </c>
      <c r="F55" s="1">
        <v>2774.606878454601</v>
      </c>
      <c r="G55" s="1">
        <v>5549.2137569092019</v>
      </c>
      <c r="H55" s="1">
        <v>8323.8206353638034</v>
      </c>
      <c r="I55" s="1">
        <v>3783.5548342562743</v>
      </c>
      <c r="J55" s="1">
        <v>13647.843895016122</v>
      </c>
    </row>
    <row r="56" spans="1:10" hidden="1" x14ac:dyDescent="0.25">
      <c r="A56">
        <v>9</v>
      </c>
      <c r="B56" t="s">
        <v>9</v>
      </c>
      <c r="C56">
        <v>32185</v>
      </c>
      <c r="D56">
        <v>13582.7</v>
      </c>
      <c r="E56" s="2">
        <v>0.42201957433587078</v>
      </c>
      <c r="F56" s="1">
        <v>521.59647156299036</v>
      </c>
      <c r="G56" s="1">
        <v>856.90848899634113</v>
      </c>
      <c r="H56" s="1">
        <v>1117.7067247778364</v>
      </c>
      <c r="I56" s="1">
        <v>372.56890825927883</v>
      </c>
      <c r="J56" s="1">
        <v>10713.919406403555</v>
      </c>
    </row>
    <row r="57" spans="1:10" x14ac:dyDescent="0.25">
      <c r="A57">
        <v>8</v>
      </c>
      <c r="B57" t="s">
        <v>10</v>
      </c>
      <c r="C57">
        <v>25490</v>
      </c>
      <c r="D57">
        <v>81604.77</v>
      </c>
      <c r="E57" s="2">
        <v>3.2014425264809732</v>
      </c>
      <c r="F57" s="1">
        <v>1289.0874679168946</v>
      </c>
      <c r="G57" s="1">
        <v>2685.598891493531</v>
      </c>
      <c r="H57" s="1">
        <v>4296.9582263896482</v>
      </c>
      <c r="I57" s="1">
        <v>1396.5114235766359</v>
      </c>
      <c r="J57" s="1">
        <v>71936.6139906233</v>
      </c>
    </row>
    <row r="58" spans="1:10" hidden="1" x14ac:dyDescent="0.25">
      <c r="A58">
        <v>5</v>
      </c>
      <c r="B58" t="s">
        <v>7</v>
      </c>
      <c r="C58">
        <v>82203</v>
      </c>
      <c r="D58">
        <v>41765.22</v>
      </c>
      <c r="E58" s="2">
        <v>0.50807415787744969</v>
      </c>
      <c r="F58" s="1">
        <v>2653.4642578912594</v>
      </c>
      <c r="G58" s="1">
        <v>4245.5428126260158</v>
      </c>
      <c r="H58" s="1">
        <v>5837.6213673607717</v>
      </c>
      <c r="I58" s="1">
        <v>2476.5666406985092</v>
      </c>
      <c r="J58" s="1">
        <v>26552.024921423443</v>
      </c>
    </row>
    <row r="59" spans="1:10" hidden="1" x14ac:dyDescent="0.25">
      <c r="A59">
        <v>11</v>
      </c>
      <c r="B59" t="s">
        <v>8</v>
      </c>
      <c r="C59">
        <v>55070</v>
      </c>
      <c r="D59">
        <v>30504.21</v>
      </c>
      <c r="E59" s="2">
        <v>0.5539170147085527</v>
      </c>
      <c r="F59" s="1">
        <v>3389.2242733572612</v>
      </c>
      <c r="G59" s="1">
        <v>7795.2158287216998</v>
      </c>
      <c r="H59" s="1">
        <v>11523.362529414688</v>
      </c>
      <c r="I59" s="1">
        <v>4405.9915553644396</v>
      </c>
      <c r="J59" s="1">
        <v>3390.4158131419099</v>
      </c>
    </row>
    <row r="60" spans="1:10" hidden="1" x14ac:dyDescent="0.25">
      <c r="A60">
        <v>9</v>
      </c>
      <c r="B60" t="s">
        <v>9</v>
      </c>
      <c r="C60">
        <v>27966</v>
      </c>
      <c r="D60">
        <v>78328.800000000003</v>
      </c>
      <c r="E60" s="2">
        <v>2.8008581849388543</v>
      </c>
      <c r="F60" s="1">
        <v>6845.6643244246252</v>
      </c>
      <c r="G60" s="1">
        <v>9779.5204634637521</v>
      </c>
      <c r="H60" s="1">
        <v>18092.112857407938</v>
      </c>
      <c r="I60" s="1">
        <v>5378.7362549050631</v>
      </c>
      <c r="J60" s="1">
        <v>38232.766099798624</v>
      </c>
    </row>
    <row r="61" spans="1:10" x14ac:dyDescent="0.25">
      <c r="A61">
        <v>11</v>
      </c>
      <c r="B61" t="s">
        <v>10</v>
      </c>
      <c r="C61">
        <v>77818</v>
      </c>
      <c r="D61" s="22">
        <v>30000</v>
      </c>
      <c r="E61" s="1">
        <v>0.38551491942738186</v>
      </c>
      <c r="F61" s="1">
        <v>2096.3697328735143</v>
      </c>
      <c r="G61" s="1">
        <v>4573.8975989967585</v>
      </c>
      <c r="H61" s="1">
        <v>7051.4254651200026</v>
      </c>
      <c r="I61" s="1">
        <v>2858.685999372974</v>
      </c>
      <c r="J61" s="1">
        <v>13419.621203636751</v>
      </c>
    </row>
    <row r="62" spans="1:10" hidden="1" x14ac:dyDescent="0.25">
      <c r="A62">
        <v>8</v>
      </c>
      <c r="B62" t="s">
        <v>7</v>
      </c>
      <c r="C62">
        <v>26982</v>
      </c>
      <c r="D62">
        <v>28769.759999999998</v>
      </c>
      <c r="E62" s="2">
        <v>1.0662575050033356</v>
      </c>
      <c r="F62" s="1">
        <v>1544.4981131804859</v>
      </c>
      <c r="G62" s="1">
        <v>3088.9962263609718</v>
      </c>
      <c r="H62" s="1">
        <v>5251.2935848136522</v>
      </c>
      <c r="I62" s="1">
        <v>2007.8475471346319</v>
      </c>
      <c r="J62" s="1">
        <v>16877.124528510256</v>
      </c>
    </row>
    <row r="63" spans="1:10" hidden="1" x14ac:dyDescent="0.25">
      <c r="A63">
        <v>11</v>
      </c>
      <c r="B63" t="s">
        <v>8</v>
      </c>
      <c r="C63">
        <v>95601</v>
      </c>
      <c r="D63" s="22">
        <v>19081.25</v>
      </c>
      <c r="E63" s="1">
        <v>0.19959257748349912</v>
      </c>
      <c r="F63" s="1">
        <v>1004.4927803941589</v>
      </c>
      <c r="G63" s="1">
        <v>2092.6932924878311</v>
      </c>
      <c r="H63" s="1">
        <v>3348.3092679805295</v>
      </c>
      <c r="I63" s="1">
        <v>5000</v>
      </c>
      <c r="J63" s="1">
        <v>8000</v>
      </c>
    </row>
    <row r="64" spans="1:10" hidden="1" x14ac:dyDescent="0.25">
      <c r="A64">
        <v>12</v>
      </c>
      <c r="B64" t="s">
        <v>8</v>
      </c>
      <c r="C64">
        <v>62841</v>
      </c>
      <c r="D64">
        <v>6000</v>
      </c>
      <c r="E64" s="1">
        <v>9.5479066214732414E-2</v>
      </c>
      <c r="F64" s="1">
        <v>2558.0379526576021</v>
      </c>
      <c r="G64" s="1">
        <v>6395.0948816440041</v>
      </c>
      <c r="H64" s="1">
        <v>8953.1328343016066</v>
      </c>
      <c r="I64" s="1">
        <v>3581.2531337206428</v>
      </c>
      <c r="J64" s="1">
        <v>15487</v>
      </c>
    </row>
    <row r="65" spans="1:10" x14ac:dyDescent="0.25">
      <c r="A65">
        <v>9</v>
      </c>
      <c r="B65" t="s">
        <v>10</v>
      </c>
      <c r="C65">
        <v>44178</v>
      </c>
      <c r="D65">
        <v>7957.92</v>
      </c>
      <c r="E65" s="2">
        <v>0.18013309792204266</v>
      </c>
      <c r="F65" s="1">
        <v>2822.2457935654716</v>
      </c>
      <c r="G65" s="1">
        <v>4327.443550133723</v>
      </c>
      <c r="H65" s="1">
        <v>6397.0904654150681</v>
      </c>
      <c r="I65" s="1">
        <v>2822.2457935654716</v>
      </c>
      <c r="J65" s="1">
        <v>-8411.1056026797323</v>
      </c>
    </row>
    <row r="66" spans="1:10" hidden="1" x14ac:dyDescent="0.25">
      <c r="A66">
        <v>3</v>
      </c>
      <c r="B66" t="s">
        <v>7</v>
      </c>
      <c r="C66">
        <v>53327</v>
      </c>
      <c r="D66">
        <v>31472.99</v>
      </c>
      <c r="E66" s="2">
        <v>0.59018864740187904</v>
      </c>
      <c r="F66" s="1">
        <v>6542.4001932952806</v>
      </c>
      <c r="G66" s="1">
        <v>12539.600370482623</v>
      </c>
      <c r="H66" s="1">
        <v>16356.000483238204</v>
      </c>
      <c r="I66" s="1">
        <v>8178.0002416191019</v>
      </c>
      <c r="J66" s="1">
        <v>-12143.011288635204</v>
      </c>
    </row>
    <row r="67" spans="1:10" hidden="1" x14ac:dyDescent="0.25">
      <c r="A67">
        <v>3</v>
      </c>
      <c r="B67" t="s">
        <v>8</v>
      </c>
      <c r="C67">
        <v>43700</v>
      </c>
      <c r="D67">
        <v>48410.2</v>
      </c>
      <c r="E67" s="2">
        <v>1.1077848970251716</v>
      </c>
      <c r="F67" s="1">
        <v>1677.4629965283718</v>
      </c>
      <c r="G67" s="1">
        <v>3858.1648920152552</v>
      </c>
      <c r="H67" s="1">
        <v>5703.3741881964643</v>
      </c>
      <c r="I67" s="1">
        <v>1677.4629965283718</v>
      </c>
      <c r="J67" s="1">
        <v>35493.734926731537</v>
      </c>
    </row>
    <row r="68" spans="1:10" hidden="1" x14ac:dyDescent="0.25">
      <c r="A68">
        <v>3</v>
      </c>
      <c r="B68" t="s">
        <v>9</v>
      </c>
      <c r="C68">
        <v>81822</v>
      </c>
      <c r="D68">
        <v>10068.75</v>
      </c>
      <c r="E68" s="2">
        <v>0.12305675735132361</v>
      </c>
      <c r="F68" s="1">
        <v>2780.5613370384385</v>
      </c>
      <c r="G68" s="1">
        <v>4919.4546732218532</v>
      </c>
      <c r="H68" s="1">
        <v>8555.5733447336588</v>
      </c>
      <c r="I68" s="1">
        <v>2352.7826698017561</v>
      </c>
      <c r="J68" s="1">
        <v>-8539.6220247957062</v>
      </c>
    </row>
    <row r="69" spans="1:10" x14ac:dyDescent="0.25">
      <c r="A69">
        <v>2</v>
      </c>
      <c r="B69" t="s">
        <v>10</v>
      </c>
      <c r="C69">
        <v>83595</v>
      </c>
      <c r="D69">
        <v>25483.05</v>
      </c>
      <c r="E69" s="2">
        <v>0.30483940427059036</v>
      </c>
      <c r="F69" s="1">
        <v>410.85047321240751</v>
      </c>
      <c r="G69" s="1">
        <v>862.78599374605585</v>
      </c>
      <c r="H69" s="1">
        <v>1479.0617035646674</v>
      </c>
      <c r="I69" s="1">
        <v>451.93552053364829</v>
      </c>
      <c r="J69" s="1">
        <v>22278.416308943219</v>
      </c>
    </row>
    <row r="70" spans="1:10" hidden="1" x14ac:dyDescent="0.25">
      <c r="A70">
        <v>12</v>
      </c>
      <c r="B70" t="s">
        <v>8</v>
      </c>
      <c r="C70">
        <v>29816</v>
      </c>
      <c r="D70">
        <v>45000</v>
      </c>
      <c r="E70" s="1">
        <v>1.5092567748859673</v>
      </c>
      <c r="F70" s="1">
        <v>3649.7222791963763</v>
      </c>
      <c r="G70" s="1">
        <v>6967.6516239203547</v>
      </c>
      <c r="H70" s="1">
        <v>11612.752706533924</v>
      </c>
      <c r="I70" s="1">
        <v>3317.9293447239784</v>
      </c>
      <c r="J70" s="1">
        <v>19451.944045625365</v>
      </c>
    </row>
    <row r="71" spans="1:10" hidden="1" x14ac:dyDescent="0.25">
      <c r="A71">
        <v>6</v>
      </c>
      <c r="B71" t="s">
        <v>8</v>
      </c>
      <c r="C71">
        <v>99856</v>
      </c>
      <c r="D71">
        <v>51410.98</v>
      </c>
      <c r="E71" s="2">
        <v>0.51485118570741872</v>
      </c>
      <c r="F71" s="1">
        <v>4312.685097654562</v>
      </c>
      <c r="G71" s="1">
        <v>10350.444234370947</v>
      </c>
      <c r="H71" s="1">
        <v>16388.203371087337</v>
      </c>
      <c r="I71" s="1">
        <v>6469.0276464818426</v>
      </c>
      <c r="J71" s="1">
        <v>13890.619650405315</v>
      </c>
    </row>
    <row r="72" spans="1:10" hidden="1" x14ac:dyDescent="0.25">
      <c r="A72">
        <v>3</v>
      </c>
      <c r="B72" t="s">
        <v>9</v>
      </c>
      <c r="C72">
        <v>12990</v>
      </c>
      <c r="D72">
        <v>55001.4</v>
      </c>
      <c r="E72" s="2">
        <v>4.2341339491916861</v>
      </c>
      <c r="F72" s="1">
        <v>841.90660212747889</v>
      </c>
      <c r="G72" s="1">
        <v>1383.1322749237152</v>
      </c>
      <c r="H72" s="1">
        <v>1984.4941335862002</v>
      </c>
      <c r="I72" s="1">
        <v>721.63423039498184</v>
      </c>
      <c r="J72" s="1">
        <v>50070.232758967628</v>
      </c>
    </row>
    <row r="73" spans="1:10" x14ac:dyDescent="0.25">
      <c r="A73">
        <v>9</v>
      </c>
      <c r="B73" t="s">
        <v>10</v>
      </c>
      <c r="C73">
        <v>68775</v>
      </c>
      <c r="D73">
        <v>64385.68</v>
      </c>
      <c r="E73" s="2">
        <v>0.93617855325336241</v>
      </c>
      <c r="F73" s="1">
        <v>2304.7638335750239</v>
      </c>
      <c r="G73" s="1">
        <v>4190.479697409135</v>
      </c>
      <c r="H73" s="1">
        <v>6285.7195461137026</v>
      </c>
      <c r="I73" s="1">
        <v>2304.7638335750239</v>
      </c>
      <c r="J73" s="1">
        <v>49299.953089327115</v>
      </c>
    </row>
    <row r="74" spans="1:10" hidden="1" x14ac:dyDescent="0.25">
      <c r="A74">
        <v>2</v>
      </c>
      <c r="B74" t="s">
        <v>7</v>
      </c>
      <c r="C74">
        <v>72035</v>
      </c>
      <c r="D74">
        <v>43885.38</v>
      </c>
      <c r="E74" s="2">
        <v>0.60922301658915801</v>
      </c>
      <c r="F74" s="1">
        <v>505.35050651669025</v>
      </c>
      <c r="G74" s="1">
        <v>968.58847082365639</v>
      </c>
      <c r="H74" s="1">
        <v>1389.7138929208982</v>
      </c>
      <c r="I74" s="1">
        <v>505.35050651669025</v>
      </c>
      <c r="J74" s="1">
        <v>40516.376623222066</v>
      </c>
    </row>
    <row r="75" spans="1:10" hidden="1" x14ac:dyDescent="0.25">
      <c r="A75">
        <v>4</v>
      </c>
      <c r="B75" t="s">
        <v>8</v>
      </c>
      <c r="C75">
        <v>18744</v>
      </c>
      <c r="D75">
        <v>14028</v>
      </c>
      <c r="E75" s="2">
        <v>0.74839948783610755</v>
      </c>
      <c r="F75" s="1">
        <v>1848.2884125046246</v>
      </c>
      <c r="G75" s="1">
        <v>3388.5287562584786</v>
      </c>
      <c r="H75" s="1">
        <v>5236.8171687631029</v>
      </c>
      <c r="I75" s="1">
        <v>2156.3364812553955</v>
      </c>
      <c r="J75" s="1">
        <v>1398.0291812183987</v>
      </c>
    </row>
    <row r="76" spans="1:10" x14ac:dyDescent="0.25">
      <c r="A76">
        <v>12</v>
      </c>
      <c r="B76" t="s">
        <v>10</v>
      </c>
      <c r="C76">
        <v>33985</v>
      </c>
      <c r="D76">
        <v>42286.2</v>
      </c>
      <c r="E76" s="1">
        <v>1.2442607032514343</v>
      </c>
      <c r="F76" s="1">
        <v>4426.9999265078895</v>
      </c>
      <c r="G76" s="1">
        <v>10182.099830968147</v>
      </c>
      <c r="H76" s="1">
        <v>16379.899728079194</v>
      </c>
      <c r="I76" s="1">
        <v>4869.6999191586792</v>
      </c>
      <c r="J76" s="1">
        <v>6427.5005952860884</v>
      </c>
    </row>
    <row r="77" spans="1:10" x14ac:dyDescent="0.25">
      <c r="A77">
        <v>8</v>
      </c>
      <c r="B77" t="s">
        <v>10</v>
      </c>
      <c r="C77">
        <v>74974</v>
      </c>
      <c r="D77">
        <v>4522.72</v>
      </c>
      <c r="E77" s="2">
        <v>6.0323845599807933E-2</v>
      </c>
      <c r="F77" s="1">
        <v>2126.0997292396969</v>
      </c>
      <c r="G77" s="1">
        <v>3341.0138602338093</v>
      </c>
      <c r="H77" s="1">
        <v>5922.7063885962989</v>
      </c>
      <c r="I77" s="1">
        <v>1974.2354628654327</v>
      </c>
      <c r="J77" s="1">
        <v>-8841.335440935236</v>
      </c>
    </row>
    <row r="78" spans="1:10" hidden="1" x14ac:dyDescent="0.25">
      <c r="A78">
        <v>6</v>
      </c>
      <c r="B78" t="s">
        <v>7</v>
      </c>
      <c r="C78">
        <v>98239</v>
      </c>
      <c r="D78">
        <v>30873.48</v>
      </c>
      <c r="E78" s="2">
        <v>0.31426907847188995</v>
      </c>
      <c r="F78" s="1">
        <v>2142.0795902769009</v>
      </c>
      <c r="G78" s="1">
        <v>3954.6084743573565</v>
      </c>
      <c r="H78" s="1">
        <v>6426.2387708307033</v>
      </c>
      <c r="I78" s="1">
        <v>2471.6302964733472</v>
      </c>
      <c r="J78" s="1">
        <v>15878.922868061691</v>
      </c>
    </row>
    <row r="79" spans="1:10" hidden="1" x14ac:dyDescent="0.25">
      <c r="A79">
        <v>6</v>
      </c>
      <c r="B79" t="s">
        <v>8</v>
      </c>
      <c r="C79">
        <v>37309</v>
      </c>
      <c r="D79">
        <v>41490.9</v>
      </c>
      <c r="E79" s="2">
        <v>1.1120882360824467</v>
      </c>
      <c r="F79" s="1">
        <v>2091.1335566420853</v>
      </c>
      <c r="G79" s="1">
        <v>4182.2671132841706</v>
      </c>
      <c r="H79" s="1">
        <v>6482.5140255904653</v>
      </c>
      <c r="I79" s="1">
        <v>2509.3602679705027</v>
      </c>
      <c r="J79" s="1">
        <v>26225.625036512778</v>
      </c>
    </row>
    <row r="80" spans="1:10" hidden="1" x14ac:dyDescent="0.25">
      <c r="A80">
        <v>4</v>
      </c>
      <c r="B80" t="s">
        <v>9</v>
      </c>
      <c r="C80">
        <v>45159</v>
      </c>
      <c r="D80">
        <v>11285.12</v>
      </c>
      <c r="E80" s="2">
        <v>0.24989747337186388</v>
      </c>
      <c r="F80" s="1">
        <v>443.86815125524959</v>
      </c>
      <c r="G80" s="1">
        <v>621.41541175734949</v>
      </c>
      <c r="H80" s="1">
        <v>1183.6484033473323</v>
      </c>
      <c r="I80" s="1">
        <v>384.68573108788303</v>
      </c>
      <c r="J80" s="1">
        <v>8651.5023025521859</v>
      </c>
    </row>
    <row r="81" spans="1:10" x14ac:dyDescent="0.25">
      <c r="A81">
        <v>5</v>
      </c>
      <c r="B81" t="s">
        <v>10</v>
      </c>
      <c r="C81">
        <v>58550</v>
      </c>
      <c r="D81">
        <v>37194.5</v>
      </c>
      <c r="E81" s="2">
        <v>0.63526046114432111</v>
      </c>
      <c r="F81" s="1">
        <v>2312.1881033612231</v>
      </c>
      <c r="G81" s="1">
        <v>4268.6549600514882</v>
      </c>
      <c r="H81" s="1">
        <v>5869.4005700707967</v>
      </c>
      <c r="I81" s="1">
        <v>2490.0487266967016</v>
      </c>
      <c r="J81" s="1">
        <v>22254.20763981979</v>
      </c>
    </row>
    <row r="82" spans="1:10" hidden="1" x14ac:dyDescent="0.25">
      <c r="A82">
        <v>8</v>
      </c>
      <c r="B82" t="s">
        <v>7</v>
      </c>
      <c r="C82">
        <v>28007</v>
      </c>
      <c r="D82">
        <v>36119</v>
      </c>
      <c r="E82" s="2">
        <v>1.2896418752454744</v>
      </c>
      <c r="F82" s="1">
        <v>2578.2564186639361</v>
      </c>
      <c r="G82" s="1">
        <v>5371.3675388831998</v>
      </c>
      <c r="H82" s="1">
        <v>7090.2051513258239</v>
      </c>
      <c r="I82" s="1">
        <v>2793.1111202192637</v>
      </c>
      <c r="J82" s="1">
        <v>18286.059770907777</v>
      </c>
    </row>
    <row r="83" spans="1:10" hidden="1" x14ac:dyDescent="0.25">
      <c r="A83">
        <v>4</v>
      </c>
      <c r="B83" t="s">
        <v>8</v>
      </c>
      <c r="C83">
        <v>36116</v>
      </c>
      <c r="D83">
        <v>11118.8</v>
      </c>
      <c r="E83" s="2">
        <v>0.30786355078081734</v>
      </c>
      <c r="F83" s="1">
        <v>4227.7575178686457</v>
      </c>
      <c r="G83" s="1">
        <v>8130.3029189781655</v>
      </c>
      <c r="H83" s="1">
        <v>12358.060436846812</v>
      </c>
      <c r="I83" s="1">
        <v>3902.5454011095194</v>
      </c>
      <c r="J83" s="1">
        <v>-17499.866274803146</v>
      </c>
    </row>
    <row r="84" spans="1:10" hidden="1" x14ac:dyDescent="0.25">
      <c r="A84">
        <v>4</v>
      </c>
      <c r="B84" t="s">
        <v>9</v>
      </c>
      <c r="C84">
        <v>95967</v>
      </c>
      <c r="D84">
        <v>33185.46</v>
      </c>
      <c r="E84" s="2">
        <v>0.34580074400575195</v>
      </c>
      <c r="F84" s="1">
        <v>752.07528702322463</v>
      </c>
      <c r="G84" s="1">
        <v>1640.8915353233992</v>
      </c>
      <c r="H84" s="1">
        <v>2734.8192255389986</v>
      </c>
      <c r="I84" s="1">
        <v>957.18672893864959</v>
      </c>
      <c r="J84" s="1">
        <v>27100.487223175725</v>
      </c>
    </row>
    <row r="85" spans="1:10" x14ac:dyDescent="0.25">
      <c r="A85">
        <v>6</v>
      </c>
      <c r="B85" t="s">
        <v>10</v>
      </c>
      <c r="C85">
        <v>15352</v>
      </c>
      <c r="D85">
        <v>44611.72</v>
      </c>
      <c r="E85" s="2">
        <v>2.9059223553934341</v>
      </c>
      <c r="F85" s="1">
        <v>2711.7593338024676</v>
      </c>
      <c r="G85" s="1">
        <v>6779.3983345061688</v>
      </c>
      <c r="H85" s="1">
        <v>10304.685468449376</v>
      </c>
      <c r="I85" s="1">
        <v>2711.7593338024676</v>
      </c>
      <c r="J85" s="1">
        <v>22104.117529439522</v>
      </c>
    </row>
    <row r="86" spans="1:10" hidden="1" x14ac:dyDescent="0.25">
      <c r="A86">
        <v>8</v>
      </c>
      <c r="B86" t="s">
        <v>7</v>
      </c>
      <c r="C86">
        <v>30428</v>
      </c>
      <c r="D86">
        <v>39970.839999999997</v>
      </c>
      <c r="E86" s="2">
        <v>1.3136203496779282</v>
      </c>
      <c r="F86" s="1">
        <v>5517.3689047605358</v>
      </c>
      <c r="G86" s="1">
        <v>10610.324816847184</v>
      </c>
      <c r="H86" s="1">
        <v>14005.628758238281</v>
      </c>
      <c r="I86" s="1">
        <v>5941.7818974344227</v>
      </c>
      <c r="J86" s="1">
        <v>3895.7356227195705</v>
      </c>
    </row>
    <row r="87" spans="1:10" hidden="1" x14ac:dyDescent="0.25">
      <c r="A87">
        <v>11</v>
      </c>
      <c r="B87" t="s">
        <v>8</v>
      </c>
      <c r="C87">
        <v>26314</v>
      </c>
      <c r="D87">
        <v>63226.8</v>
      </c>
      <c r="E87" s="2">
        <v>2.4027817891616632</v>
      </c>
      <c r="F87" s="1">
        <v>4141.2925041252611</v>
      </c>
      <c r="G87" s="1">
        <v>7592.3695908963118</v>
      </c>
      <c r="H87" s="1">
        <v>11733.662095021573</v>
      </c>
      <c r="I87" s="1">
        <v>3451.0770867710512</v>
      </c>
      <c r="J87" s="1">
        <v>36308.398723185805</v>
      </c>
    </row>
    <row r="88" spans="1:10" hidden="1" x14ac:dyDescent="0.25">
      <c r="A88">
        <v>12</v>
      </c>
      <c r="B88" t="s">
        <v>7</v>
      </c>
      <c r="C88">
        <v>70162</v>
      </c>
      <c r="D88">
        <v>45000</v>
      </c>
      <c r="E88" s="1">
        <v>0.6413728228955845</v>
      </c>
      <c r="F88" s="1">
        <v>4623.6834000600338</v>
      </c>
      <c r="G88" s="1">
        <v>10634.471820138078</v>
      </c>
      <c r="H88" s="1">
        <v>14333.418540186107</v>
      </c>
      <c r="I88" s="1">
        <v>4623.6834000600338</v>
      </c>
      <c r="J88" s="1">
        <v>10784.742839555744</v>
      </c>
    </row>
    <row r="89" spans="1:10" x14ac:dyDescent="0.25">
      <c r="A89">
        <v>5</v>
      </c>
      <c r="B89" t="s">
        <v>10</v>
      </c>
      <c r="C89">
        <v>12830</v>
      </c>
      <c r="D89">
        <v>34089.599999999999</v>
      </c>
      <c r="E89" s="2">
        <v>2.6570226032735773</v>
      </c>
      <c r="F89" s="1">
        <v>1172.7789945548056</v>
      </c>
      <c r="G89" s="1">
        <v>2558.7905335741216</v>
      </c>
      <c r="H89" s="1">
        <v>3198.488166967652</v>
      </c>
      <c r="I89" s="1">
        <v>1492.6278112515708</v>
      </c>
      <c r="J89" s="1">
        <v>25666.91449365185</v>
      </c>
    </row>
    <row r="90" spans="1:10" hidden="1" x14ac:dyDescent="0.25">
      <c r="A90">
        <v>4</v>
      </c>
      <c r="B90" t="s">
        <v>7</v>
      </c>
      <c r="C90">
        <v>98933</v>
      </c>
      <c r="D90">
        <v>19400.400000000001</v>
      </c>
      <c r="E90" s="2">
        <v>0.19609634803351764</v>
      </c>
      <c r="F90" s="1">
        <v>3213.5724412912659</v>
      </c>
      <c r="G90" s="1">
        <v>5508.9813279278842</v>
      </c>
      <c r="H90" s="1">
        <v>7574.8493259008419</v>
      </c>
      <c r="I90" s="1">
        <v>2295.4088866366187</v>
      </c>
      <c r="J90" s="1">
        <v>807.58801824339025</v>
      </c>
    </row>
    <row r="91" spans="1:10" hidden="1" x14ac:dyDescent="0.25">
      <c r="A91">
        <v>7</v>
      </c>
      <c r="B91" t="s">
        <v>8</v>
      </c>
      <c r="C91">
        <v>56430</v>
      </c>
      <c r="D91">
        <v>11941.56</v>
      </c>
      <c r="E91" s="2">
        <v>0.21161722488038276</v>
      </c>
      <c r="F91" s="1">
        <v>1351.2943682724517</v>
      </c>
      <c r="G91" s="1">
        <v>2286.8058539995336</v>
      </c>
      <c r="H91" s="1">
        <v>3638.1002222719853</v>
      </c>
      <c r="I91" s="1">
        <v>1247.348647636109</v>
      </c>
      <c r="J91" s="1">
        <v>3418.0109078199202</v>
      </c>
    </row>
    <row r="92" spans="1:10" hidden="1" x14ac:dyDescent="0.25">
      <c r="A92">
        <v>4</v>
      </c>
      <c r="B92" t="s">
        <v>9</v>
      </c>
      <c r="C92">
        <v>68411</v>
      </c>
      <c r="D92">
        <v>15320.22</v>
      </c>
      <c r="E92" s="2">
        <v>0.22394381020596102</v>
      </c>
      <c r="F92" s="1">
        <v>238.19127209862208</v>
      </c>
      <c r="G92" s="1">
        <v>439.73773310514844</v>
      </c>
      <c r="H92" s="1">
        <v>714.5738162958661</v>
      </c>
      <c r="I92" s="1">
        <v>256.51367764466994</v>
      </c>
      <c r="J92" s="1">
        <v>13671.203500855692</v>
      </c>
    </row>
    <row r="93" spans="1:10" x14ac:dyDescent="0.25">
      <c r="A93">
        <v>12</v>
      </c>
      <c r="B93" t="s">
        <v>10</v>
      </c>
      <c r="C93">
        <v>76318</v>
      </c>
      <c r="D93">
        <v>8000</v>
      </c>
      <c r="E93" s="1">
        <v>0.10482454990958882</v>
      </c>
      <c r="F93" s="1">
        <v>2717.9639390339576</v>
      </c>
      <c r="G93" s="1">
        <v>4599.6312814420817</v>
      </c>
      <c r="H93" s="1">
        <v>7944.8176679454136</v>
      </c>
      <c r="I93" s="1">
        <v>3136.1122373468738</v>
      </c>
      <c r="J93" s="1">
        <v>10398.525125768299</v>
      </c>
    </row>
    <row r="94" spans="1:10" hidden="1" x14ac:dyDescent="0.25">
      <c r="A94">
        <v>1</v>
      </c>
      <c r="B94" t="s">
        <v>7</v>
      </c>
      <c r="C94">
        <v>81201</v>
      </c>
      <c r="D94">
        <v>69250.009999999995</v>
      </c>
      <c r="E94" s="2">
        <v>0.85282213273235541</v>
      </c>
      <c r="F94" s="1">
        <v>683.27854862147808</v>
      </c>
      <c r="G94" s="1">
        <v>1434.8849521051043</v>
      </c>
      <c r="H94" s="1">
        <v>2528.1306298994691</v>
      </c>
      <c r="I94" s="1">
        <v>956.5899680700694</v>
      </c>
      <c r="J94" s="1">
        <v>63647.125901303873</v>
      </c>
    </row>
    <row r="95" spans="1:10" hidden="1" x14ac:dyDescent="0.25">
      <c r="A95">
        <v>12</v>
      </c>
      <c r="B95" t="s">
        <v>8</v>
      </c>
      <c r="C95">
        <v>38885</v>
      </c>
      <c r="D95">
        <v>12000</v>
      </c>
      <c r="E95" s="1">
        <v>0.3086022888003086</v>
      </c>
      <c r="F95" s="1">
        <v>3814.9031141239202</v>
      </c>
      <c r="G95" s="1">
        <v>5994.8477507661601</v>
      </c>
      <c r="H95" s="1">
        <v>10627.23010363092</v>
      </c>
      <c r="I95" s="1">
        <v>2997.42387538308</v>
      </c>
      <c r="J95" s="1">
        <v>-11434.404843904078</v>
      </c>
    </row>
    <row r="96" spans="1:10" hidden="1" x14ac:dyDescent="0.25">
      <c r="A96">
        <v>12</v>
      </c>
      <c r="B96" t="s">
        <v>9</v>
      </c>
      <c r="C96">
        <v>55532</v>
      </c>
      <c r="D96">
        <v>35000</v>
      </c>
      <c r="E96" s="1">
        <v>0.63026723330692214</v>
      </c>
      <c r="F96" s="1">
        <v>2118.6386064715866</v>
      </c>
      <c r="G96" s="1">
        <v>4413.8304301491389</v>
      </c>
      <c r="H96" s="1">
        <v>7062.1286882386221</v>
      </c>
      <c r="I96" s="1">
        <v>1942.0853892656212</v>
      </c>
      <c r="J96" s="1">
        <v>19463.316885875029</v>
      </c>
    </row>
    <row r="97" spans="1:10" x14ac:dyDescent="0.25">
      <c r="A97">
        <v>3</v>
      </c>
      <c r="B97" t="s">
        <v>10</v>
      </c>
      <c r="C97">
        <v>48866</v>
      </c>
      <c r="D97">
        <v>54712.24</v>
      </c>
      <c r="E97" s="2">
        <v>1.1196381942454876</v>
      </c>
      <c r="F97" s="1">
        <v>619.36124180983938</v>
      </c>
      <c r="G97" s="1">
        <v>1548.4031045245983</v>
      </c>
      <c r="H97" s="1">
        <v>2105.8282221534537</v>
      </c>
      <c r="I97" s="1">
        <v>619.36124180983938</v>
      </c>
      <c r="J97" s="1">
        <v>49819.286189702267</v>
      </c>
    </row>
    <row r="98" spans="1:10" hidden="1" x14ac:dyDescent="0.25">
      <c r="A98">
        <v>6</v>
      </c>
      <c r="B98" t="s">
        <v>7</v>
      </c>
      <c r="C98">
        <v>62402</v>
      </c>
      <c r="D98">
        <v>20499.52</v>
      </c>
      <c r="E98" s="2">
        <v>0.32850741963398611</v>
      </c>
      <c r="F98" s="1">
        <v>962.09823759512017</v>
      </c>
      <c r="G98" s="1">
        <v>2099.1234274802619</v>
      </c>
      <c r="H98" s="1">
        <v>2886.2947127853604</v>
      </c>
      <c r="I98" s="1">
        <v>1137.0251898851418</v>
      </c>
      <c r="J98" s="1">
        <v>13414.978432254116</v>
      </c>
    </row>
    <row r="99" spans="1:10" hidden="1" x14ac:dyDescent="0.25">
      <c r="A99">
        <v>9</v>
      </c>
      <c r="B99" t="s">
        <v>8</v>
      </c>
      <c r="C99">
        <v>29042</v>
      </c>
      <c r="D99">
        <v>38872.5</v>
      </c>
      <c r="E99" s="2">
        <v>1.3384925280628055</v>
      </c>
      <c r="F99" s="1">
        <v>3394.3970335613553</v>
      </c>
      <c r="G99" s="1">
        <v>4978.4489825566543</v>
      </c>
      <c r="H99" s="1">
        <v>8372.8460161180101</v>
      </c>
      <c r="I99" s="1">
        <v>2941.810762419841</v>
      </c>
      <c r="J99" s="1">
        <v>19184.997205344138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71226-FA95-49A8-9305-94971A6789B9}">
  <dimension ref="C1:M14"/>
  <sheetViews>
    <sheetView showGridLines="0" workbookViewId="0">
      <selection activeCell="D16" sqref="D16"/>
    </sheetView>
  </sheetViews>
  <sheetFormatPr defaultRowHeight="15" x14ac:dyDescent="0.25"/>
  <cols>
    <col min="3" max="3" width="31" hidden="1" customWidth="1"/>
    <col min="4" max="4" width="28.7109375" customWidth="1"/>
    <col min="5" max="7" width="12.5703125" bestFit="1" customWidth="1"/>
    <col min="8" max="8" width="1.42578125" customWidth="1"/>
    <col min="10" max="10" width="10.5703125" bestFit="1" customWidth="1"/>
    <col min="13" max="13" width="0" hidden="1" customWidth="1"/>
  </cols>
  <sheetData>
    <row r="1" spans="3:13" x14ac:dyDescent="0.25">
      <c r="E1" s="5" t="s">
        <v>0</v>
      </c>
      <c r="F1" s="6" t="s">
        <v>29</v>
      </c>
    </row>
    <row r="2" spans="3:13" ht="15.75" thickBot="1" x14ac:dyDescent="0.3">
      <c r="M2" t="s">
        <v>29</v>
      </c>
    </row>
    <row r="3" spans="3:13" ht="15.75" thickBot="1" x14ac:dyDescent="0.3">
      <c r="D3" s="24" t="s">
        <v>30</v>
      </c>
      <c r="E3" s="26" t="s">
        <v>19</v>
      </c>
      <c r="F3" s="27"/>
      <c r="G3" s="28"/>
      <c r="I3" s="13" t="s">
        <v>27</v>
      </c>
      <c r="M3" t="s">
        <v>7</v>
      </c>
    </row>
    <row r="4" spans="3:13" ht="15.75" thickBot="1" x14ac:dyDescent="0.3">
      <c r="D4" s="25"/>
      <c r="E4" s="10">
        <v>12</v>
      </c>
      <c r="F4" s="11">
        <f>E4-1</f>
        <v>11</v>
      </c>
      <c r="G4" s="12">
        <f>F4-1</f>
        <v>10</v>
      </c>
      <c r="I4" s="13" t="s">
        <v>28</v>
      </c>
      <c r="M4" t="s">
        <v>8</v>
      </c>
    </row>
    <row r="5" spans="3:13" x14ac:dyDescent="0.25">
      <c r="C5" t="s">
        <v>24</v>
      </c>
      <c r="D5" s="7" t="s">
        <v>12</v>
      </c>
      <c r="E5" s="14">
        <f ca="1">SUMIFS(INDIRECT($C5),Month,E$4,INDIRECT($E$1),$F$1)</f>
        <v>367539</v>
      </c>
      <c r="F5" s="14">
        <f ca="1">SUMIFS(INDIRECT($C5),Month,F$4,INDIRECT($E$1),$F$1)</f>
        <v>621150</v>
      </c>
      <c r="G5" s="15">
        <f ca="1">SUMIFS(INDIRECT($C5),Month,G$4,INDIRECT($E$1),$F$1)</f>
        <v>188752</v>
      </c>
      <c r="I5" s="20">
        <f ca="1">E5/F5-1</f>
        <v>-0.4082926829268293</v>
      </c>
      <c r="M5" t="s">
        <v>9</v>
      </c>
    </row>
    <row r="6" spans="3:13" x14ac:dyDescent="0.25">
      <c r="C6" t="s">
        <v>1</v>
      </c>
      <c r="D6" s="8" t="s">
        <v>20</v>
      </c>
      <c r="E6" s="14">
        <f ca="1">SUMIFS(INDIRECT($C6),Month,E$4,INDIRECT($E$1),$F$1)</f>
        <v>193286.2</v>
      </c>
      <c r="F6" s="14">
        <f t="shared" ref="F6:G6" ca="1" si="0">SUMIFS(INDIRECT($C6),Month,F$4,INDIRECT($E$1),$F$1)</f>
        <v>289279.97000000003</v>
      </c>
      <c r="G6" s="15">
        <f t="shared" ca="1" si="0"/>
        <v>194710.64</v>
      </c>
      <c r="I6" s="21">
        <f ca="1">E6/F6-1</f>
        <v>-0.33183690526516585</v>
      </c>
      <c r="M6" t="s">
        <v>10</v>
      </c>
    </row>
    <row r="7" spans="3:13" ht="15.75" thickBot="1" x14ac:dyDescent="0.3">
      <c r="C7" t="s">
        <v>23</v>
      </c>
      <c r="D7" s="9" t="s">
        <v>21</v>
      </c>
      <c r="E7" s="3">
        <f ca="1">E6/E5</f>
        <v>0.52589303448069458</v>
      </c>
      <c r="F7" s="3">
        <f t="shared" ref="F7:G7" ca="1" si="1">F6/F5</f>
        <v>0.46571676728648481</v>
      </c>
      <c r="G7" s="4">
        <f t="shared" ca="1" si="1"/>
        <v>1.0315686191404596</v>
      </c>
      <c r="H7" s="2"/>
      <c r="I7" s="23">
        <f ca="1">E7/F7-1</f>
        <v>0.12921215515779894</v>
      </c>
    </row>
    <row r="8" spans="3:13" ht="6.75" customHeight="1" thickBot="1" x14ac:dyDescent="0.3"/>
    <row r="9" spans="3:13" ht="15.75" thickBot="1" x14ac:dyDescent="0.3">
      <c r="D9" s="29" t="s">
        <v>22</v>
      </c>
      <c r="E9" s="30"/>
      <c r="F9" s="30"/>
      <c r="G9" s="31"/>
      <c r="I9" s="13" t="s">
        <v>27</v>
      </c>
    </row>
    <row r="10" spans="3:13" x14ac:dyDescent="0.25">
      <c r="C10" t="s">
        <v>3</v>
      </c>
      <c r="D10" s="7" t="s">
        <v>14</v>
      </c>
      <c r="E10" s="16">
        <f ca="1">SUMIFS(INDIRECT($C10),Month,E$4,INDIRECT($E$1),$F$1)</f>
        <v>23909.949218051366</v>
      </c>
      <c r="F10" s="16">
        <f t="shared" ref="E10:G14" ca="1" si="2">SUMIFS(INDIRECT($C10),Month,F$4,INDIRECT($E$1),$F$1)</f>
        <v>47728.860843800656</v>
      </c>
      <c r="G10" s="17">
        <f t="shared" ca="1" si="2"/>
        <v>17931.109781825951</v>
      </c>
      <c r="I10" s="20">
        <f ca="1">E10/F10-1</f>
        <v>-0.4990463045765956</v>
      </c>
    </row>
    <row r="11" spans="3:13" x14ac:dyDescent="0.25">
      <c r="C11" t="s">
        <v>4</v>
      </c>
      <c r="D11" s="8" t="s">
        <v>15</v>
      </c>
      <c r="E11" s="14">
        <f t="shared" ca="1" si="2"/>
        <v>49187.627619027968</v>
      </c>
      <c r="F11" s="14">
        <f t="shared" ca="1" si="2"/>
        <v>85138.02213695622</v>
      </c>
      <c r="G11" s="15">
        <f t="shared" ca="1" si="2"/>
        <v>35309.234985110445</v>
      </c>
      <c r="I11" s="20">
        <f t="shared" ref="I11:I14" ca="1" si="3">E11/F11-1</f>
        <v>-0.422260156103898</v>
      </c>
    </row>
    <row r="12" spans="3:13" x14ac:dyDescent="0.25">
      <c r="C12" t="s">
        <v>5</v>
      </c>
      <c r="D12" s="8" t="s">
        <v>16</v>
      </c>
      <c r="E12" s="14">
        <f t="shared" ca="1" si="2"/>
        <v>76913.380268915775</v>
      </c>
      <c r="F12" s="14">
        <f t="shared" ca="1" si="2"/>
        <v>137566.56350422296</v>
      </c>
      <c r="G12" s="15">
        <f t="shared" ca="1" si="2"/>
        <v>55652.615203374116</v>
      </c>
      <c r="I12" s="20">
        <f t="shared" ca="1" si="3"/>
        <v>-0.44090062069076308</v>
      </c>
    </row>
    <row r="13" spans="3:13" x14ac:dyDescent="0.25">
      <c r="C13" t="s">
        <v>6</v>
      </c>
      <c r="D13" s="8" t="s">
        <v>17</v>
      </c>
      <c r="E13" s="14">
        <f t="shared" ca="1" si="2"/>
        <v>24468.187299658912</v>
      </c>
      <c r="F13" s="14">
        <f t="shared" ca="1" si="2"/>
        <v>53712.029835682464</v>
      </c>
      <c r="G13" s="15">
        <f t="shared" ca="1" si="2"/>
        <v>17970.576787423324</v>
      </c>
      <c r="I13" s="20">
        <f t="shared" ca="1" si="3"/>
        <v>-0.54445610462846483</v>
      </c>
    </row>
    <row r="14" spans="3:13" ht="15.75" thickBot="1" x14ac:dyDescent="0.3">
      <c r="C14" t="s">
        <v>11</v>
      </c>
      <c r="D14" s="9" t="s">
        <v>18</v>
      </c>
      <c r="E14" s="18">
        <f t="shared" ca="1" si="2"/>
        <v>70578.624648206445</v>
      </c>
      <c r="F14" s="18">
        <f t="shared" ca="1" si="2"/>
        <v>168454.78097248514</v>
      </c>
      <c r="G14" s="19">
        <f t="shared" ca="1" si="2"/>
        <v>65399.786508892154</v>
      </c>
      <c r="I14" s="20">
        <f t="shared" ca="1" si="3"/>
        <v>-0.58102332126902034</v>
      </c>
    </row>
  </sheetData>
  <mergeCells count="3">
    <mergeCell ref="D3:D4"/>
    <mergeCell ref="E3:G3"/>
    <mergeCell ref="D9:G9"/>
  </mergeCells>
  <conditionalFormatting sqref="I5:I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:I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F1" xr:uid="{48232D4B-725B-4CF4-8CF9-8205F6F42C1F}">
      <formula1>$M$2:$M$6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 Data</vt:lpstr>
      <vt:lpstr>Summary</vt:lpstr>
      <vt:lpstr>Acc_Hacked</vt:lpstr>
      <vt:lpstr>Cancelled_Recurring_Transaction</vt:lpstr>
      <vt:lpstr>Chargeback_Amount</vt:lpstr>
      <vt:lpstr>Merchant_Error</vt:lpstr>
      <vt:lpstr>Month</vt:lpstr>
      <vt:lpstr>Region</vt:lpstr>
      <vt:lpstr>Stolen_Card</vt:lpstr>
      <vt:lpstr>Stolen_ID</vt:lpstr>
      <vt:lpstr>Transaction_Amount</vt:lpstr>
      <vt:lpstr>Transaction_Chargeback_Ratio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2022-08-23T10:33:48Z</dcterms:created>
  <dcterms:modified xsi:type="dcterms:W3CDTF">2022-09-02T03:49:44Z</dcterms:modified>
</cp:coreProperties>
</file>