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MasterMinds\DSM_Loan Default Project\Loan Default Project\"/>
    </mc:Choice>
  </mc:AlternateContent>
  <xr:revisionPtr revIDLastSave="0" documentId="13_ncr:1_{8E9AA589-3109-42F3-BE09-3A72BBE00D3C}" xr6:coauthVersionLast="47" xr6:coauthVersionMax="47" xr10:uidLastSave="{00000000-0000-0000-0000-000000000000}"/>
  <bookViews>
    <workbookView xWindow="-120" yWindow="-120" windowWidth="20730" windowHeight="11160" activeTab="1" xr2:uid="{CB86647C-06AE-42EC-AE8A-6A6C2165F984}"/>
  </bookViews>
  <sheets>
    <sheet name="Index" sheetId="3" r:id="rId1"/>
    <sheet name="Data" sheetId="1" r:id="rId2"/>
    <sheet name="Scorecard" sheetId="4" r:id="rId3"/>
  </sheets>
  <definedNames>
    <definedName name="InAccurate_JobApplication">Data!$G$3:$G$18</definedName>
    <definedName name="Loan_Default">Data!$D$3:$D$18</definedName>
    <definedName name="Loans_Given">Data!$C$3:$C$18</definedName>
    <definedName name="Low_Credit_Score">Data!$E$3:$E$18</definedName>
    <definedName name="Low_Income">Data!$F$3:$F$18</definedName>
    <definedName name="Others">Data!$H$3:$H$18</definedName>
    <definedName name="QTR">Data!$A$3:$A$18</definedName>
    <definedName name="Region">Data!$B$3:$B$18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14" i="4"/>
  <c r="H12" i="4"/>
  <c r="I7" i="4"/>
  <c r="I12" i="4"/>
  <c r="I13" i="4"/>
  <c r="H7" i="4"/>
  <c r="H11" i="4"/>
  <c r="I11" i="4"/>
  <c r="I6" i="4"/>
  <c r="H14" i="4"/>
  <c r="H13" i="4"/>
  <c r="H6" i="4"/>
  <c r="K13" i="4" l="1"/>
  <c r="K14" i="4"/>
  <c r="K12" i="4"/>
  <c r="K11" i="4"/>
  <c r="I8" i="4"/>
  <c r="H8" i="4"/>
  <c r="K7" i="4"/>
  <c r="K6" i="4"/>
  <c r="K8" i="4" l="1"/>
</calcChain>
</file>

<file path=xl/sharedStrings.xml><?xml version="1.0" encoding="utf-8"?>
<sst xmlns="http://schemas.openxmlformats.org/spreadsheetml/2006/main" count="100" uniqueCount="51">
  <si>
    <t>Loan Default (Lag)</t>
  </si>
  <si>
    <t>Reasons (Lead)</t>
  </si>
  <si>
    <t>QTR</t>
  </si>
  <si>
    <t>Region</t>
  </si>
  <si>
    <t>Loans_Given</t>
  </si>
  <si>
    <t>Loan_Default</t>
  </si>
  <si>
    <t>Low_Credit_Score</t>
  </si>
  <si>
    <t>Low_Income</t>
  </si>
  <si>
    <t>InAccurate_JobApplication</t>
  </si>
  <si>
    <t>Others</t>
  </si>
  <si>
    <t>2021-Q1</t>
  </si>
  <si>
    <t>East</t>
  </si>
  <si>
    <t>2021-Q2</t>
  </si>
  <si>
    <t>2021-Q3</t>
  </si>
  <si>
    <t>2021-Q4</t>
  </si>
  <si>
    <t>West</t>
  </si>
  <si>
    <t>North</t>
  </si>
  <si>
    <t>South</t>
  </si>
  <si>
    <t>Performance Scorecards</t>
  </si>
  <si>
    <t>What?</t>
  </si>
  <si>
    <t>A performance scorecard is a graphical representation of the progress over time of some entity, such as an enterprise, an employee or a business unit, toward some specified goal or goals.</t>
  </si>
  <si>
    <t>Why?</t>
  </si>
  <si>
    <t>The most important advantages include the ability to bring information into a single report, which can save time, money, and resources.</t>
  </si>
  <si>
    <t>Differ from Dash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</si>
  <si>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</si>
  <si>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</si>
  <si>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1/ Metrics</t>
  </si>
  <si>
    <t>Base Metrics</t>
  </si>
  <si>
    <t>KPI's</t>
  </si>
  <si>
    <t>KPIs are metrics used to evaluate factors that are crucial to the success of an organization; targets are specific goals for those indicators.</t>
  </si>
  <si>
    <t>Lag and Lead Indicators</t>
  </si>
  <si>
    <t>2/ Frame of Referance</t>
  </si>
  <si>
    <t>Either Time - Daily, Weekly, Monthly, Quarterly, Yearly</t>
  </si>
  <si>
    <t>Target or Goal</t>
  </si>
  <si>
    <t>3/ Context</t>
  </si>
  <si>
    <t>Stakeholders</t>
  </si>
  <si>
    <t>Order of the Information</t>
  </si>
  <si>
    <t>Views/Filters</t>
  </si>
  <si>
    <t>CQ</t>
  </si>
  <si>
    <t>PQ</t>
  </si>
  <si>
    <t>Diff</t>
  </si>
  <si>
    <t>Loans Given</t>
  </si>
  <si>
    <t>Defaulters</t>
  </si>
  <si>
    <t>Default%</t>
  </si>
  <si>
    <t>Reasons</t>
  </si>
  <si>
    <t>Pipeline</t>
  </si>
  <si>
    <t>Low Credit Score</t>
  </si>
  <si>
    <t>Low Income</t>
  </si>
  <si>
    <t>InAccurate JobApplication</t>
  </si>
  <si>
    <t>*</t>
  </si>
  <si>
    <t>Loan Default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</si>
</sst>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Open Sans"/>
      <family val="2"/>
    </font>
    <font>
      <b/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/>
  </cellStyleXfs>
  <cellXfs count="3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4" fillId="0" borderId="0" xfId="5"/>
    <xf numFmtId="0" fontId="5" fillId="3" borderId="1" xfId="4" applyFont="1"/>
    <xf numFmtId="0" fontId="6" fillId="2" borderId="1" xfId="3" applyFont="1"/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2" xfId="0" applyFont="1" applyFill="1" applyBorder="1"/>
    <xf numFmtId="165" fontId="9" fillId="0" borderId="15" xfId="1" applyNumberFormat="1" applyFont="1" applyBorder="1" applyAlignment="1">
      <alignment vertical="center"/>
    </xf>
    <xf numFmtId="165" fontId="9" fillId="0" borderId="16" xfId="1" applyNumberFormat="1" applyFont="1" applyBorder="1" applyAlignment="1">
      <alignment vertical="center"/>
    </xf>
    <xf numFmtId="165" fontId="9" fillId="0" borderId="0" xfId="1" applyNumberFormat="1" applyFont="1"/>
    <xf numFmtId="10" fontId="9" fillId="0" borderId="18" xfId="2" applyNumberFormat="1" applyFont="1" applyBorder="1" applyAlignment="1">
      <alignment horizontal="center"/>
    </xf>
    <xf numFmtId="10" fontId="9" fillId="0" borderId="19" xfId="2" applyNumberFormat="1" applyFont="1" applyBorder="1" applyAlignment="1">
      <alignment horizontal="center"/>
    </xf>
    <xf numFmtId="10" fontId="9" fillId="0" borderId="17" xfId="2" applyNumberFormat="1" applyFont="1" applyBorder="1" applyAlignment="1">
      <alignment vertical="center"/>
    </xf>
    <xf numFmtId="10" fontId="9" fillId="0" borderId="6" xfId="2" applyNumberFormat="1" applyFont="1" applyBorder="1" applyAlignment="1">
      <alignment vertical="center"/>
    </xf>
    <xf numFmtId="10" fontId="9" fillId="0" borderId="0" xfId="2" applyNumberFormat="1" applyFont="1"/>
    <xf numFmtId="10" fontId="9" fillId="0" borderId="20" xfId="2" applyNumberFormat="1" applyFont="1" applyBorder="1" applyAlignment="1">
      <alignment horizontal="center"/>
    </xf>
    <xf numFmtId="0" fontId="9" fillId="0" borderId="0" xfId="0" applyFont="1"/>
    <xf numFmtId="0" fontId="8" fillId="4" borderId="2" xfId="0" applyFont="1" applyFill="1" applyBorder="1" applyAlignment="1">
      <alignment horizontal="center"/>
    </xf>
    <xf numFmtId="165" fontId="9" fillId="0" borderId="21" xfId="1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/>
    </xf>
    <xf numFmtId="165" fontId="9" fillId="0" borderId="15" xfId="1" applyNumberFormat="1" applyFont="1" applyBorder="1" applyAlignment="1">
      <alignment horizontal="center"/>
    </xf>
    <xf numFmtId="165" fontId="9" fillId="0" borderId="16" xfId="1" applyNumberFormat="1" applyFont="1" applyBorder="1" applyAlignment="1">
      <alignment horizontal="center"/>
    </xf>
    <xf numFmtId="165" fontId="9" fillId="0" borderId="17" xfId="1" applyNumberFormat="1" applyFont="1" applyBorder="1" applyAlignment="1">
      <alignment horizontal="center"/>
    </xf>
    <xf numFmtId="165" fontId="9" fillId="0" borderId="6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</cellXfs>
  <cellStyles count="6">
    <cellStyle name="Calculation" xfId="4" builtinId="22"/>
    <cellStyle name="Comma" xfId="1" builtinId="3"/>
    <cellStyle name="Input" xfId="3" builtinId="20"/>
    <cellStyle name="Normal" xfId="0" builtinId="0"/>
    <cellStyle name="Normal 2" xfId="5" xr:uid="{5DD47774-1772-45B3-9367-CB1EF699E9C7}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685800</xdr:colOff>
      <xdr:row>16</xdr:row>
      <xdr:rowOff>0</xdr:rowOff>
    </xdr:from>
    <xdr:to>
      <xdr:col>20</xdr:col>
      <xdr:colOff>209550</xdr:colOff>
      <xdr:row>31</xdr:row>
      <xdr:rowOff>57150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95BE5ECC-1C13-4B40-AC41-BE76744F2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2895600"/>
          <a:ext cx="7067550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15</xdr:row>
      <xdr:rowOff>190500</xdr:rowOff>
    </xdr:from>
    <xdr:to>
      <xdr:col>9</xdr:col>
      <xdr:colOff>504825</xdr:colOff>
      <xdr:row>32</xdr:row>
      <xdr:rowOff>85725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E97B298B-8354-4AAD-9380-D2041C64B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95600"/>
          <a:ext cx="803910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C42B-23C2-47F8-B4BB-9F0C0E467210}">
  <dimension ref="A1:C14"/>
  <sheetViews>
    <sheetView workbookViewId="0"/>
  </sheetViews>
  <sheetFormatPr defaultRowHeight="14.25" x14ac:dyDescent="0.2"/>
  <cols>
    <col min="1" max="1" width="22.7109375" style="3" bestFit="1" customWidth="1"/>
    <col min="2" max="2" width="22.140625" style="3" bestFit="1" customWidth="1"/>
    <col min="3" max="16384" width="9.140625" style="3"/>
  </cols>
  <sheetData>
    <row r="1" spans="1:3" x14ac:dyDescent="0.2">
      <c r="A1" s="3" t="s">
        <v>18</v>
      </c>
      <c r="B1" s="3" t="s">
        <v>19</v>
      </c>
      <c r="C1" s="3" t="s">
        <v>20</v>
      </c>
    </row>
    <row r="2" spans="1:3" x14ac:dyDescent="0.2">
      <c r="B2" s="3" t="s">
        <v>21</v>
      </c>
      <c r="C2" s="3" t="s">
        <v>22</v>
      </c>
    </row>
    <row r="3" spans="1:3" x14ac:dyDescent="0.2">
      <c r="B3" s="3" t="s">
        <v>23</v>
      </c>
      <c r="C3" s="3" t="s">
        <v>24</v>
      </c>
    </row>
    <row r="4" spans="1:3" x14ac:dyDescent="0.2">
      <c r="B4" s="3" t="s">
        <v>23</v>
      </c>
      <c r="C4" s="3" t="s">
        <v>25</v>
      </c>
    </row>
    <row r="6" spans="1:3" x14ac:dyDescent="0.2">
      <c r="A6" s="3" t="s">
        <v>26</v>
      </c>
      <c r="B6" s="3" t="s">
        <v>27</v>
      </c>
    </row>
    <row r="7" spans="1:3" x14ac:dyDescent="0.2">
      <c r="A7" s="3" t="s">
        <v>26</v>
      </c>
      <c r="B7" s="3" t="s">
        <v>28</v>
      </c>
      <c r="C7" s="3" t="s">
        <v>29</v>
      </c>
    </row>
    <row r="8" spans="1:3" x14ac:dyDescent="0.2">
      <c r="A8" s="3" t="s">
        <v>26</v>
      </c>
      <c r="B8" s="3" t="s">
        <v>30</v>
      </c>
    </row>
    <row r="9" spans="1:3" x14ac:dyDescent="0.2">
      <c r="A9" s="3" t="s">
        <v>31</v>
      </c>
      <c r="B9" s="3" t="s">
        <v>19</v>
      </c>
    </row>
    <row r="10" spans="1:3" x14ac:dyDescent="0.2">
      <c r="A10" s="3" t="s">
        <v>31</v>
      </c>
      <c r="B10" s="3" t="s">
        <v>32</v>
      </c>
    </row>
    <row r="11" spans="1:3" x14ac:dyDescent="0.2">
      <c r="A11" s="3" t="s">
        <v>31</v>
      </c>
      <c r="B11" s="3" t="s">
        <v>33</v>
      </c>
    </row>
    <row r="12" spans="1:3" x14ac:dyDescent="0.2">
      <c r="A12" s="3" t="s">
        <v>34</v>
      </c>
      <c r="B12" s="3" t="s">
        <v>35</v>
      </c>
    </row>
    <row r="13" spans="1:3" x14ac:dyDescent="0.2">
      <c r="A13" s="3" t="s">
        <v>34</v>
      </c>
      <c r="B13" s="3" t="s">
        <v>36</v>
      </c>
    </row>
    <row r="14" spans="1:3" x14ac:dyDescent="0.2">
      <c r="A14" s="3" t="s">
        <v>34</v>
      </c>
      <c r="B14" s="3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F84-15AD-406D-9D75-89FFCD867F76}">
  <dimension ref="A1:H18"/>
  <sheetViews>
    <sheetView tabSelected="1" workbookViewId="0">
      <selection activeCell="A2" sqref="A2"/>
    </sheetView>
  </sheetViews>
  <sheetFormatPr defaultRowHeight="15" x14ac:dyDescent="0.25"/>
  <cols>
    <col min="3" max="3" width="12.140625" bestFit="1" customWidth="1"/>
    <col min="4" max="4" width="12.7109375" bestFit="1" customWidth="1"/>
    <col min="5" max="5" width="17" bestFit="1" customWidth="1"/>
    <col min="6" max="6" width="12.140625" bestFit="1" customWidth="1"/>
    <col min="7" max="7" width="25" bestFit="1" customWidth="1"/>
  </cols>
  <sheetData>
    <row r="1" spans="1:8" x14ac:dyDescent="0.25">
      <c r="C1" s="29" t="s">
        <v>0</v>
      </c>
      <c r="D1" s="29"/>
      <c r="E1" s="30" t="s">
        <v>1</v>
      </c>
      <c r="F1" s="30"/>
      <c r="G1" s="30"/>
      <c r="H1" s="30"/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10</v>
      </c>
      <c r="B3" t="s">
        <v>11</v>
      </c>
      <c r="C3">
        <v>9279</v>
      </c>
      <c r="D3" s="1">
        <v>1206.27</v>
      </c>
      <c r="E3" s="1">
        <v>108</v>
      </c>
      <c r="F3" s="1">
        <v>168</v>
      </c>
      <c r="G3" s="1">
        <v>747</v>
      </c>
      <c r="H3" s="2">
        <f t="shared" ref="H3:H18" si="0">D3-SUM(E3:G3)</f>
        <v>183.26999999999998</v>
      </c>
    </row>
    <row r="4" spans="1:8" x14ac:dyDescent="0.25">
      <c r="A4" t="s">
        <v>12</v>
      </c>
      <c r="B4" t="s">
        <v>11</v>
      </c>
      <c r="C4">
        <v>9360</v>
      </c>
      <c r="D4" s="1">
        <v>1684.8</v>
      </c>
      <c r="E4" s="1">
        <v>151</v>
      </c>
      <c r="F4" s="1">
        <v>252</v>
      </c>
      <c r="G4" s="1">
        <v>1027</v>
      </c>
      <c r="H4" s="2">
        <f t="shared" si="0"/>
        <v>254.79999999999995</v>
      </c>
    </row>
    <row r="5" spans="1:8" x14ac:dyDescent="0.25">
      <c r="A5" t="s">
        <v>13</v>
      </c>
      <c r="B5" t="s">
        <v>11</v>
      </c>
      <c r="C5">
        <v>9431</v>
      </c>
      <c r="D5" s="1">
        <v>1037.4100000000001</v>
      </c>
      <c r="E5" s="1">
        <v>93</v>
      </c>
      <c r="F5" s="1">
        <v>114</v>
      </c>
      <c r="G5" s="1">
        <v>674</v>
      </c>
      <c r="H5" s="2">
        <f t="shared" si="0"/>
        <v>156.41000000000008</v>
      </c>
    </row>
    <row r="6" spans="1:8" x14ac:dyDescent="0.25">
      <c r="A6" t="s">
        <v>14</v>
      </c>
      <c r="B6" t="s">
        <v>11</v>
      </c>
      <c r="C6">
        <v>10043</v>
      </c>
      <c r="D6" s="1">
        <v>1807.74</v>
      </c>
      <c r="E6" s="1">
        <v>180</v>
      </c>
      <c r="F6" s="1">
        <v>235</v>
      </c>
      <c r="G6" s="1">
        <v>1229</v>
      </c>
      <c r="H6" s="2">
        <f t="shared" si="0"/>
        <v>163.74</v>
      </c>
    </row>
    <row r="7" spans="1:8" x14ac:dyDescent="0.25">
      <c r="A7" t="s">
        <v>10</v>
      </c>
      <c r="B7" t="s">
        <v>15</v>
      </c>
      <c r="C7">
        <v>9387</v>
      </c>
      <c r="D7" s="1">
        <v>1960</v>
      </c>
      <c r="E7" s="1">
        <v>78</v>
      </c>
      <c r="F7" s="1">
        <v>168</v>
      </c>
      <c r="G7" s="1">
        <v>901</v>
      </c>
      <c r="H7" s="2">
        <f t="shared" si="0"/>
        <v>813</v>
      </c>
    </row>
    <row r="8" spans="1:8" x14ac:dyDescent="0.25">
      <c r="A8" t="s">
        <v>12</v>
      </c>
      <c r="B8" t="s">
        <v>15</v>
      </c>
      <c r="C8">
        <v>9448</v>
      </c>
      <c r="D8" s="1">
        <v>1322.72</v>
      </c>
      <c r="E8" s="1">
        <v>119</v>
      </c>
      <c r="F8" s="1">
        <v>185</v>
      </c>
      <c r="G8" s="1">
        <v>793</v>
      </c>
      <c r="H8" s="2">
        <f t="shared" si="0"/>
        <v>225.72000000000003</v>
      </c>
    </row>
    <row r="9" spans="1:8" x14ac:dyDescent="0.25">
      <c r="A9" t="s">
        <v>13</v>
      </c>
      <c r="B9" t="s">
        <v>15</v>
      </c>
      <c r="C9">
        <v>9833</v>
      </c>
      <c r="D9" s="1">
        <v>1671.61</v>
      </c>
      <c r="E9" s="1">
        <v>167</v>
      </c>
      <c r="F9" s="1">
        <v>250</v>
      </c>
      <c r="G9" s="1">
        <v>1036</v>
      </c>
      <c r="H9" s="2">
        <f t="shared" si="0"/>
        <v>218.6099999999999</v>
      </c>
    </row>
    <row r="10" spans="1:8" x14ac:dyDescent="0.25">
      <c r="A10" t="s">
        <v>14</v>
      </c>
      <c r="B10" t="s">
        <v>15</v>
      </c>
      <c r="C10">
        <v>10263</v>
      </c>
      <c r="D10" s="1">
        <v>1128.93</v>
      </c>
      <c r="E10" s="1">
        <v>90</v>
      </c>
      <c r="F10" s="1">
        <v>112</v>
      </c>
      <c r="G10" s="1">
        <v>869</v>
      </c>
      <c r="H10" s="2">
        <f t="shared" si="0"/>
        <v>57.930000000000064</v>
      </c>
    </row>
    <row r="11" spans="1:8" x14ac:dyDescent="0.25">
      <c r="A11" t="s">
        <v>10</v>
      </c>
      <c r="B11" t="s">
        <v>16</v>
      </c>
      <c r="C11">
        <v>10713</v>
      </c>
      <c r="D11" s="1">
        <v>1928.34</v>
      </c>
      <c r="E11" s="1">
        <v>96</v>
      </c>
      <c r="F11" s="1">
        <v>212</v>
      </c>
      <c r="G11" s="1">
        <v>1195</v>
      </c>
      <c r="H11" s="2">
        <f t="shared" si="0"/>
        <v>425.33999999999992</v>
      </c>
    </row>
    <row r="12" spans="1:8" x14ac:dyDescent="0.25">
      <c r="A12" t="s">
        <v>12</v>
      </c>
      <c r="B12" t="s">
        <v>16</v>
      </c>
      <c r="C12">
        <v>10288</v>
      </c>
      <c r="D12" s="1">
        <v>1337.44</v>
      </c>
      <c r="E12" s="1">
        <v>106</v>
      </c>
      <c r="F12" s="1">
        <v>133</v>
      </c>
      <c r="G12" s="1">
        <v>855</v>
      </c>
      <c r="H12" s="2">
        <f t="shared" si="0"/>
        <v>243.44000000000005</v>
      </c>
    </row>
    <row r="13" spans="1:8" x14ac:dyDescent="0.25">
      <c r="A13" t="s">
        <v>13</v>
      </c>
      <c r="B13" t="s">
        <v>16</v>
      </c>
      <c r="C13">
        <v>10425</v>
      </c>
      <c r="D13" s="1">
        <v>1459.5</v>
      </c>
      <c r="E13" s="1">
        <v>131</v>
      </c>
      <c r="F13" s="1">
        <v>189</v>
      </c>
      <c r="G13" s="1">
        <v>919</v>
      </c>
      <c r="H13" s="2">
        <f t="shared" si="0"/>
        <v>220.5</v>
      </c>
    </row>
    <row r="14" spans="1:8" x14ac:dyDescent="0.25">
      <c r="A14" t="s">
        <v>14</v>
      </c>
      <c r="B14" t="s">
        <v>16</v>
      </c>
      <c r="C14">
        <v>9264</v>
      </c>
      <c r="D14" s="1">
        <v>1111.68</v>
      </c>
      <c r="E14" s="1">
        <v>100</v>
      </c>
      <c r="F14" s="1">
        <v>122</v>
      </c>
      <c r="G14" s="1">
        <v>878</v>
      </c>
      <c r="H14" s="2">
        <f t="shared" si="0"/>
        <v>11.680000000000064</v>
      </c>
    </row>
    <row r="15" spans="1:8" x14ac:dyDescent="0.25">
      <c r="A15" t="s">
        <v>10</v>
      </c>
      <c r="B15" t="s">
        <v>17</v>
      </c>
      <c r="C15">
        <v>9227</v>
      </c>
      <c r="D15" s="1">
        <v>922.7</v>
      </c>
      <c r="E15" s="1">
        <v>46</v>
      </c>
      <c r="F15" s="1">
        <v>129</v>
      </c>
      <c r="G15" s="1">
        <v>664</v>
      </c>
      <c r="H15" s="2">
        <f t="shared" si="0"/>
        <v>83.700000000000045</v>
      </c>
    </row>
    <row r="16" spans="1:8" x14ac:dyDescent="0.25">
      <c r="A16" t="s">
        <v>12</v>
      </c>
      <c r="B16" t="s">
        <v>17</v>
      </c>
      <c r="C16">
        <v>9884</v>
      </c>
      <c r="D16" s="1">
        <v>1779.12</v>
      </c>
      <c r="E16" s="1">
        <v>88</v>
      </c>
      <c r="F16" s="1">
        <v>266</v>
      </c>
      <c r="G16" s="1">
        <v>1120</v>
      </c>
      <c r="H16" s="2">
        <f t="shared" si="0"/>
        <v>305.11999999999989</v>
      </c>
    </row>
    <row r="17" spans="1:8" x14ac:dyDescent="0.25">
      <c r="A17" t="s">
        <v>13</v>
      </c>
      <c r="B17" t="s">
        <v>17</v>
      </c>
      <c r="C17">
        <v>9218</v>
      </c>
      <c r="D17" s="1">
        <v>921.8</v>
      </c>
      <c r="E17" s="1">
        <v>55</v>
      </c>
      <c r="F17" s="1">
        <v>138</v>
      </c>
      <c r="G17" s="1">
        <v>682</v>
      </c>
      <c r="H17" s="2">
        <f t="shared" si="0"/>
        <v>46.799999999999955</v>
      </c>
    </row>
    <row r="18" spans="1:8" x14ac:dyDescent="0.25">
      <c r="A18" t="s">
        <v>14</v>
      </c>
      <c r="B18" t="s">
        <v>17</v>
      </c>
      <c r="C18">
        <v>9851</v>
      </c>
      <c r="D18" s="1">
        <v>1083.6099999999999</v>
      </c>
      <c r="E18" s="1">
        <v>108</v>
      </c>
      <c r="F18" s="1">
        <v>130</v>
      </c>
      <c r="G18" s="1">
        <v>801</v>
      </c>
      <c r="H18" s="2">
        <f t="shared" si="0"/>
        <v>44.6099999999999</v>
      </c>
    </row>
  </sheetData>
  <mergeCells count="2">
    <mergeCell ref="C1:D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845E-3268-47C1-B791-150A48628DDD}">
  <dimension ref="F1:Q14"/>
  <sheetViews>
    <sheetView showGridLines="0" workbookViewId="0">
      <selection activeCell="D10" sqref="D10"/>
    </sheetView>
  </sheetViews>
  <sheetFormatPr defaultRowHeight="15" x14ac:dyDescent="0.25"/>
  <cols>
    <col min="6" max="6" width="25" hidden="1" customWidth="1"/>
    <col min="7" max="7" width="27.28515625" bestFit="1" customWidth="1"/>
    <col min="8" max="9" width="10.5703125" bestFit="1" customWidth="1"/>
    <col min="10" max="10" width="1.140625" customWidth="1"/>
    <col min="16" max="18" width="0" hidden="1" customWidth="1"/>
  </cols>
  <sheetData>
    <row r="1" spans="6:17" ht="15.75" x14ac:dyDescent="0.25">
      <c r="H1" s="4" t="s">
        <v>3</v>
      </c>
      <c r="I1" s="5" t="s">
        <v>49</v>
      </c>
    </row>
    <row r="2" spans="6:17" x14ac:dyDescent="0.25">
      <c r="Q2" t="s">
        <v>3</v>
      </c>
    </row>
    <row r="3" spans="6:17" ht="15.75" thickBot="1" x14ac:dyDescent="0.3">
      <c r="Q3" t="s">
        <v>49</v>
      </c>
    </row>
    <row r="4" spans="6:17" ht="15.75" x14ac:dyDescent="0.25">
      <c r="G4" s="33" t="s">
        <v>50</v>
      </c>
      <c r="H4" s="6" t="s">
        <v>38</v>
      </c>
      <c r="I4" s="7" t="s">
        <v>39</v>
      </c>
      <c r="J4" s="8"/>
      <c r="K4" s="31" t="s">
        <v>40</v>
      </c>
      <c r="Q4" t="s">
        <v>11</v>
      </c>
    </row>
    <row r="5" spans="6:17" ht="16.5" thickBot="1" x14ac:dyDescent="0.3">
      <c r="G5" s="34"/>
      <c r="H5" s="9" t="s">
        <v>14</v>
      </c>
      <c r="I5" s="10" t="s">
        <v>13</v>
      </c>
      <c r="J5" s="8"/>
      <c r="K5" s="32"/>
      <c r="Q5" t="s">
        <v>15</v>
      </c>
    </row>
    <row r="6" spans="6:17" ht="16.5" thickBot="1" x14ac:dyDescent="0.3">
      <c r="F6" t="s">
        <v>4</v>
      </c>
      <c r="G6" s="11" t="s">
        <v>41</v>
      </c>
      <c r="H6" s="12">
        <f ca="1">SUMIFS(INDIRECT($F6),QTR,H$5,INDIRECT($H$1),$I$1)</f>
        <v>39421</v>
      </c>
      <c r="I6" s="13">
        <f ca="1">SUMIFS(INDIRECT($F6),QTR,I$5,INDIRECT($H$1),$I$1)</f>
        <v>38907</v>
      </c>
      <c r="J6" s="14"/>
      <c r="K6" s="15">
        <f ca="1">H6/I6-1</f>
        <v>1.3210990310226878E-2</v>
      </c>
      <c r="Q6" t="s">
        <v>16</v>
      </c>
    </row>
    <row r="7" spans="6:17" ht="16.5" thickBot="1" x14ac:dyDescent="0.3">
      <c r="F7" t="s">
        <v>5</v>
      </c>
      <c r="G7" s="11" t="s">
        <v>42</v>
      </c>
      <c r="H7" s="12">
        <f ca="1">SUMIFS(INDIRECT($F7),QTR,H$5,INDIRECT($H$1),$I$1)</f>
        <v>5131.96</v>
      </c>
      <c r="I7" s="13">
        <f ca="1">SUMIFS(INDIRECT($F7),QTR,I$5,INDIRECT($H$1),$I$1)</f>
        <v>5090.3200000000006</v>
      </c>
      <c r="J7" s="14"/>
      <c r="K7" s="16">
        <f ca="1">H7/I7-1</f>
        <v>8.180232284021427E-3</v>
      </c>
      <c r="Q7" t="s">
        <v>17</v>
      </c>
    </row>
    <row r="8" spans="6:17" ht="16.5" thickBot="1" x14ac:dyDescent="0.3">
      <c r="G8" s="11" t="s">
        <v>43</v>
      </c>
      <c r="H8" s="17">
        <f ca="1">H7/H6</f>
        <v>0.13018340478425205</v>
      </c>
      <c r="I8" s="18">
        <f ca="1">I7/I6</f>
        <v>0.13083301205438611</v>
      </c>
      <c r="J8" s="19"/>
      <c r="K8" s="20">
        <f ca="1">H8/I8-1</f>
        <v>-4.9651633019349717E-3</v>
      </c>
    </row>
    <row r="9" spans="6:17" ht="4.5" customHeight="1" thickBot="1" x14ac:dyDescent="0.3">
      <c r="G9" s="21"/>
      <c r="H9" s="21"/>
      <c r="I9" s="21"/>
      <c r="J9" s="21"/>
      <c r="K9" s="21"/>
    </row>
    <row r="10" spans="6:17" ht="16.5" thickBot="1" x14ac:dyDescent="0.3">
      <c r="F10" t="s">
        <v>45</v>
      </c>
      <c r="G10" s="35" t="s">
        <v>44</v>
      </c>
      <c r="H10" s="36"/>
      <c r="I10" s="37"/>
      <c r="J10" s="21"/>
      <c r="K10" s="22" t="s">
        <v>40</v>
      </c>
    </row>
    <row r="11" spans="6:17" ht="16.5" thickBot="1" x14ac:dyDescent="0.3">
      <c r="F11" t="s">
        <v>6</v>
      </c>
      <c r="G11" s="11" t="s">
        <v>46</v>
      </c>
      <c r="H11" s="23">
        <f t="shared" ref="H11:I14" ca="1" si="0">SUMIFS(INDIRECT($F11),QTR,H$5,INDIRECT($H$1),$I$1)</f>
        <v>478</v>
      </c>
      <c r="I11" s="24">
        <f t="shared" ca="1" si="0"/>
        <v>446</v>
      </c>
      <c r="J11" s="14"/>
      <c r="K11" s="15">
        <f ca="1">H11/I11-1</f>
        <v>7.1748878923766801E-2</v>
      </c>
    </row>
    <row r="12" spans="6:17" ht="16.5" thickBot="1" x14ac:dyDescent="0.3">
      <c r="F12" t="s">
        <v>7</v>
      </c>
      <c r="G12" s="11" t="s">
        <v>47</v>
      </c>
      <c r="H12" s="25">
        <f t="shared" ca="1" si="0"/>
        <v>599</v>
      </c>
      <c r="I12" s="26">
        <f t="shared" ca="1" si="0"/>
        <v>691</v>
      </c>
      <c r="J12" s="14"/>
      <c r="K12" s="15">
        <f t="shared" ref="K12:K14" ca="1" si="1">H12/I12-1</f>
        <v>-0.13314037626628072</v>
      </c>
    </row>
    <row r="13" spans="6:17" ht="16.5" thickBot="1" x14ac:dyDescent="0.3">
      <c r="F13" t="s">
        <v>8</v>
      </c>
      <c r="G13" s="11" t="s">
        <v>48</v>
      </c>
      <c r="H13" s="25">
        <f t="shared" ca="1" si="0"/>
        <v>3777</v>
      </c>
      <c r="I13" s="26">
        <f t="shared" ca="1" si="0"/>
        <v>3311</v>
      </c>
      <c r="J13" s="14"/>
      <c r="K13" s="15">
        <f t="shared" ca="1" si="1"/>
        <v>0.14074297795228019</v>
      </c>
    </row>
    <row r="14" spans="6:17" ht="16.5" thickBot="1" x14ac:dyDescent="0.3">
      <c r="F14" t="s">
        <v>9</v>
      </c>
      <c r="G14" s="11" t="s">
        <v>9</v>
      </c>
      <c r="H14" s="27">
        <f t="shared" ca="1" si="0"/>
        <v>277.96000000000004</v>
      </c>
      <c r="I14" s="28">
        <f t="shared" ca="1" si="0"/>
        <v>642.31999999999994</v>
      </c>
      <c r="J14" s="14"/>
      <c r="K14" s="15">
        <f t="shared" ca="1" si="1"/>
        <v>-0.56725619628845425</v>
      </c>
    </row>
  </sheetData>
  <mergeCells count="3">
    <mergeCell ref="K4:K5"/>
    <mergeCell ref="G4:G5"/>
    <mergeCell ref="G10:I10"/>
  </mergeCells>
  <conditionalFormatting sqref="K6:K8">
    <cfRule type="cellIs" dxfId="11" priority="8" operator="between">
      <formula>5</formula>
      <formula>-5</formula>
    </cfRule>
    <cfRule type="cellIs" dxfId="10" priority="9" operator="lessThan">
      <formula>5</formula>
    </cfRule>
    <cfRule type="cellIs" dxfId="9" priority="10" operator="greaterThan">
      <formula>5</formula>
    </cfRule>
    <cfRule type="cellIs" dxfId="8" priority="17" operator="between">
      <formula>-5</formula>
      <formula>5</formula>
    </cfRule>
    <cfRule type="cellIs" dxfId="7" priority="18" operator="lessThan">
      <formula>-5</formula>
    </cfRule>
    <cfRule type="cellIs" dxfId="6" priority="19" operator="greaterThan">
      <formula>5</formula>
    </cfRule>
  </conditionalFormatting>
  <conditionalFormatting sqref="K11:K14">
    <cfRule type="cellIs" dxfId="5" priority="2" operator="between">
      <formula>5</formula>
      <formula>-5</formula>
    </cfRule>
    <cfRule type="cellIs" dxfId="4" priority="3" operator="lessThan">
      <formula>5</formula>
    </cfRule>
    <cfRule type="cellIs" dxfId="3" priority="4" operator="greaterThan">
      <formula>5</formula>
    </cfRule>
    <cfRule type="cellIs" dxfId="2" priority="5" operator="between">
      <formula>-5</formula>
      <formula>5</formula>
    </cfRule>
    <cfRule type="cellIs" dxfId="1" priority="6" operator="lessThan">
      <formula>-5</formula>
    </cfRule>
    <cfRule type="cellIs" dxfId="0" priority="7" operator="greaterThan">
      <formula>5</formula>
    </cfRule>
  </conditionalFormatting>
  <conditionalFormatting sqref="K6:K8 K11: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1:J1" xr:uid="{47D2EDC9-4277-4FB8-9498-E586C3987A46}">
      <formula1>$Q$3:$Q$7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InAccurate_JobApplication</vt:lpstr>
      <vt:lpstr>Loan_Default</vt:lpstr>
      <vt:lpstr>Loans_Given</vt:lpstr>
      <vt:lpstr>Low_Credit_Score</vt:lpstr>
      <vt:lpstr>Low_Income</vt:lpstr>
      <vt:lpstr>Others</vt:lpstr>
      <vt:lpstr>QTR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2022-08-23T07:03:53Z</dcterms:created>
  <dcterms:modified xsi:type="dcterms:W3CDTF">2022-08-23T10:20:43Z</dcterms:modified>
</cp:coreProperties>
</file>