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440" tabRatio="600" firstSheet="0" activeTab="0" autoFilterDateGrouping="1"/>
  </bookViews>
  <sheets>
    <sheet name="17 Education &amp; Technology Group" sheetId="1" state="visible" r:id="rId1"/>
    <sheet name="17 Education &amp; Technology Group Copy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2" fillId="0" borderId="0" pivotButton="0" quotePrefix="0" xfId="0"/>
    <xf numFmtId="0" fontId="2" fillId="0" borderId="3" pivotButton="0" quotePrefix="0" xfId="0"/>
    <xf numFmtId="9" fontId="0" fillId="0" borderId="4" pivotButton="0" quotePrefix="0" xfId="2"/>
    <xf numFmtId="0" fontId="0" fillId="0" borderId="4" pivotButton="0" quotePrefix="0" xfId="0"/>
    <xf numFmtId="0" fontId="0" fillId="0" borderId="3" pivotButton="0" quotePrefix="0" xfId="0"/>
    <xf numFmtId="0" fontId="2" fillId="0" borderId="5" pivotButton="0" quotePrefix="0" xfId="0"/>
    <xf numFmtId="0" fontId="0" fillId="0" borderId="5" pivotButton="0" quotePrefix="0" xfId="0"/>
    <xf numFmtId="0" fontId="0" fillId="0" borderId="6" pivotButton="0" quotePrefix="0" xfId="0"/>
    <xf numFmtId="0" fontId="2" fillId="0" borderId="8" pivotButton="0" quotePrefix="0" xfId="0"/>
    <xf numFmtId="0" fontId="2" fillId="0" borderId="9" pivotButton="0" quotePrefix="0" xfId="0"/>
    <xf numFmtId="0" fontId="2" fillId="0" borderId="10" pivotButton="0" quotePrefix="0" xfId="0"/>
    <xf numFmtId="0" fontId="0" fillId="0" borderId="11" pivotButton="0" quotePrefix="0" xfId="0"/>
    <xf numFmtId="9" fontId="0" fillId="0" borderId="12" pivotButton="0" quotePrefix="0" xfId="2"/>
    <xf numFmtId="0" fontId="0" fillId="0" borderId="12" pivotButton="0" quotePrefix="0" xfId="0"/>
    <xf numFmtId="0" fontId="0" fillId="0" borderId="0" pivotButton="0" quotePrefix="0" xfId="0"/>
    <xf numFmtId="0" fontId="2" fillId="0" borderId="16" pivotButton="0" quotePrefix="0" xfId="0"/>
    <xf numFmtId="0" fontId="2" fillId="0" borderId="4" applyAlignment="1" pivotButton="0" quotePrefix="0" xfId="0">
      <alignment horizontal="center" vertical="center"/>
    </xf>
    <xf numFmtId="14" fontId="2" fillId="0" borderId="19" applyAlignment="1" pivotButton="0" quotePrefix="0" xfId="0">
      <alignment horizontal="center" vertical="center"/>
    </xf>
    <xf numFmtId="0" fontId="0" fillId="0" borderId="14" pivotButton="0" quotePrefix="0" xfId="0"/>
    <xf numFmtId="0" fontId="2" fillId="0" borderId="7" pivotButton="0" quotePrefix="0" xfId="0"/>
    <xf numFmtId="0" fontId="2" fillId="0" borderId="13" pivotButton="0" quotePrefix="0" xfId="0"/>
    <xf numFmtId="164" fontId="0" fillId="0" borderId="6" pivotButton="0" quotePrefix="0" xfId="1"/>
    <xf numFmtId="164" fontId="0" fillId="0" borderId="15" pivotButton="0" quotePrefix="0" xfId="0"/>
    <xf numFmtId="164" fontId="0" fillId="0" borderId="0" pivotButton="0" quotePrefix="0" xfId="0"/>
    <xf numFmtId="0" fontId="0" fillId="2" borderId="7" pivotButton="0" quotePrefix="0" xfId="0"/>
    <xf numFmtId="0" fontId="0" fillId="0" borderId="20" pivotButton="0" quotePrefix="0" xfId="0"/>
    <xf numFmtId="0" fontId="0" fillId="0" borderId="21" pivotButton="0" quotePrefix="0" xfId="0"/>
    <xf numFmtId="0" fontId="2" fillId="0" borderId="7" pivotButton="0" quotePrefix="0" xfId="0"/>
    <xf numFmtId="0" fontId="2" fillId="2" borderId="7" applyAlignment="1" pivotButton="0" quotePrefix="0" xfId="0">
      <alignment horizontal="center"/>
    </xf>
    <xf numFmtId="0" fontId="2" fillId="0" borderId="3" applyAlignment="1" pivotButton="0" quotePrefix="0" xfId="0">
      <alignment wrapText="1"/>
    </xf>
    <xf numFmtId="0" fontId="0" fillId="0" borderId="22" pivotButton="0" quotePrefix="0" xfId="0"/>
    <xf numFmtId="0" fontId="2" fillId="0" borderId="17" applyAlignment="1" pivotButton="0" quotePrefix="0" xfId="0">
      <alignment horizontal="center" vertical="center" wrapText="1"/>
    </xf>
    <xf numFmtId="0" fontId="0" fillId="0" borderId="23" pivotButton="0" quotePrefix="0" xfId="0"/>
    <xf numFmtId="0" fontId="2" fillId="0" borderId="18" applyAlignment="1" pivotButton="0" quotePrefix="0" xfId="0">
      <alignment wrapText="1"/>
    </xf>
    <xf numFmtId="0" fontId="0" fillId="0" borderId="24" pivotButton="0" quotePrefix="0" xfId="0"/>
    <xf numFmtId="0" fontId="2" fillId="0" borderId="13" pivotButton="0" quotePrefix="0" xfId="0"/>
    <xf numFmtId="0" fontId="0" fillId="0" borderId="25" pivotButton="0" quotePrefix="0" xfId="0"/>
    <xf numFmtId="0" fontId="0" fillId="0" borderId="26" pivotButton="0" quotePrefix="0" xfId="0"/>
    <xf numFmtId="164" fontId="0" fillId="0" borderId="6" pivotButton="0" quotePrefix="0" xfId="1"/>
    <xf numFmtId="164" fontId="0" fillId="0" borderId="15" pivotButton="0" quotePrefix="0" xfId="0"/>
    <xf numFmtId="164" fontId="0" fillId="0" borderId="0" pivotButton="0" quotePrefix="0" xfId="0"/>
  </cellXfs>
  <cellStyles count="3">
    <cellStyle name="Normal" xfId="0" builtinId="0"/>
    <cellStyle name="Currency" xfId="1" builtinId="4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7"/>
  <sheetViews>
    <sheetView tabSelected="1" workbookViewId="0">
      <selection activeCell="D3" sqref="D3"/>
    </sheetView>
  </sheetViews>
  <sheetFormatPr baseColWidth="10" defaultColWidth="8.83203125" defaultRowHeight="15"/>
  <cols>
    <col width="35.83203125" bestFit="1" customWidth="1" style="17" min="1" max="1"/>
    <col width="16" customWidth="1" style="17" min="3" max="3"/>
    <col width="40.5" bestFit="1" customWidth="1" style="17" min="4" max="4"/>
  </cols>
  <sheetData>
    <row r="1">
      <c r="A1" s="18" t="inlineStr">
        <is>
          <t>COMPANY NAME</t>
        </is>
      </c>
      <c r="B1" s="34" t="inlineStr">
        <is>
          <t>17 Education &amp; Technology Group</t>
        </is>
      </c>
      <c r="C1" s="35" t="n"/>
    </row>
    <row r="2">
      <c r="A2" s="32" t="inlineStr">
        <is>
          <t>TICKER SYMBOL</t>
        </is>
      </c>
      <c r="B2" s="33" t="n"/>
      <c r="C2" s="19" t="inlineStr">
        <is>
          <t>YQ</t>
        </is>
      </c>
    </row>
    <row r="3" ht="15.75" customHeight="1" s="17" thickBot="1">
      <c r="A3" s="36" t="inlineStr">
        <is>
          <t>Date Analyzed</t>
        </is>
      </c>
      <c r="B3" s="37" t="n"/>
      <c r="C3" s="20" t="inlineStr">
        <is>
          <t>Fri, 25 Mar 2022 17:18:35 GMT</t>
        </is>
      </c>
      <c r="D3" t="inlineStr">
        <is>
          <t>Fri Mar 25 13:18:38 2022</t>
        </is>
      </c>
    </row>
    <row r="4" ht="15.75" customHeight="1" s="17" thickBot="1">
      <c r="A4" s="38" t="inlineStr">
        <is>
          <t>PARAMETERS</t>
        </is>
      </c>
      <c r="B4" s="39" t="n"/>
      <c r="C4" s="40" t="n"/>
    </row>
    <row r="5">
      <c r="A5" s="8" t="inlineStr">
        <is>
          <t>Current Price</t>
        </is>
      </c>
      <c r="B5" s="2" t="n"/>
      <c r="C5" s="41" t="n">
        <v>3.01</v>
      </c>
    </row>
    <row r="6">
      <c r="A6" s="4" t="inlineStr">
        <is>
          <t>PEG Ratio (Price Earning Growth)</t>
        </is>
      </c>
      <c r="B6" s="1" t="n"/>
      <c r="C6" s="5" t="n">
        <v>0</v>
      </c>
      <c r="D6" t="inlineStr">
        <is>
          <t>Stock price divided by EPS</t>
        </is>
      </c>
    </row>
    <row r="7">
      <c r="A7" s="4" t="inlineStr">
        <is>
          <t>Forward PE</t>
        </is>
      </c>
      <c r="B7" s="1" t="n"/>
      <c r="C7" s="6" t="n"/>
      <c r="D7" t="inlineStr">
        <is>
          <t>Annual (TTM)</t>
        </is>
      </c>
    </row>
    <row r="8">
      <c r="A8" s="4" t="inlineStr">
        <is>
          <t>EPS In Year 0</t>
        </is>
      </c>
      <c r="B8" s="1" t="n"/>
      <c r="C8" s="6" t="n">
        <v>-4.573</v>
      </c>
      <c r="D8" t="inlineStr">
        <is>
          <t>Dilluted EPS (TTM)</t>
        </is>
      </c>
    </row>
    <row r="9">
      <c r="A9" s="4" t="inlineStr">
        <is>
          <t>Current Dividend Per Share</t>
        </is>
      </c>
      <c r="B9" s="1" t="n"/>
      <c r="C9" s="6" t="n">
        <v>23.245</v>
      </c>
      <c r="D9" t="inlineStr">
        <is>
          <t>For the year</t>
        </is>
      </c>
    </row>
    <row r="10" ht="15.75" customHeight="1" s="17" thickBot="1">
      <c r="A10" s="13" t="inlineStr">
        <is>
          <t>Desired Return Per Share</t>
        </is>
      </c>
      <c r="B10" s="14" t="n"/>
      <c r="C10" s="15" t="n">
        <v>0.1</v>
      </c>
    </row>
    <row r="11" ht="15.75" customHeight="1" s="17" thickBot="1">
      <c r="A11" s="27" t="n"/>
      <c r="B11" s="28" t="n"/>
      <c r="C11" s="29" t="n"/>
    </row>
    <row r="12" ht="15.75" customHeight="1" s="17" thickBot="1">
      <c r="A12" s="30" t="inlineStr">
        <is>
          <t>EPS Growth Calculations</t>
        </is>
      </c>
      <c r="B12" s="11" t="inlineStr">
        <is>
          <t>Year</t>
        </is>
      </c>
      <c r="C12" s="12" t="inlineStr">
        <is>
          <t>EPS</t>
        </is>
      </c>
    </row>
    <row r="13">
      <c r="A13" s="9" t="n"/>
      <c r="B13" s="2" t="n">
        <v>1</v>
      </c>
      <c r="C13" s="10">
        <f>C8*($C$6+1)</f>
        <v/>
      </c>
    </row>
    <row r="14">
      <c r="A14" s="7" t="n"/>
      <c r="B14" s="1" t="n">
        <v>2</v>
      </c>
      <c r="C14" s="6">
        <f>C13*($C$6+1)</f>
        <v/>
      </c>
    </row>
    <row r="15">
      <c r="A15" s="7" t="n"/>
      <c r="B15" s="1" t="n">
        <v>3</v>
      </c>
      <c r="C15" s="6">
        <f>C14*($C$6+1)</f>
        <v/>
      </c>
    </row>
    <row r="16" ht="15.75" customHeight="1" s="17" thickBot="1">
      <c r="A16" s="13" t="inlineStr">
        <is>
          <t>Total EPS Over 3 Years</t>
        </is>
      </c>
      <c r="B16" s="14" t="n"/>
      <c r="C16" s="16">
        <f>SUM(C13:C15)</f>
        <v/>
      </c>
    </row>
    <row r="17" ht="15.75" customHeight="1" s="17" thickBot="1">
      <c r="A17" s="27" t="n"/>
      <c r="B17" s="28" t="n"/>
      <c r="C17" s="29" t="n"/>
    </row>
    <row r="18" ht="15.75" customHeight="1" s="17" thickBot="1">
      <c r="A18" s="30" t="inlineStr">
        <is>
          <t>Present Value Calculations</t>
        </is>
      </c>
      <c r="B18" s="28" t="n"/>
      <c r="C18" s="29" t="n"/>
    </row>
    <row r="19">
      <c r="A19" s="8" t="inlineStr">
        <is>
          <t>Expected Share Price In 3 Years</t>
        </is>
      </c>
      <c r="B19" s="2" t="n"/>
      <c r="C19" s="10">
        <f>C15*C7</f>
        <v/>
      </c>
    </row>
    <row r="20">
      <c r="A20" s="4" t="inlineStr">
        <is>
          <t>Dividend Payout Ratio</t>
        </is>
      </c>
      <c r="B20" s="1" t="n"/>
      <c r="C20" s="6">
        <f>C9/C15</f>
        <v/>
      </c>
    </row>
    <row r="21">
      <c r="A21" s="4" t="inlineStr">
        <is>
          <t>Total Dividends Per Share Over 3 Years</t>
        </is>
      </c>
      <c r="B21" s="1" t="n"/>
      <c r="C21" s="6">
        <f>C20*C16</f>
        <v/>
      </c>
    </row>
    <row r="22">
      <c r="A22" s="4" t="inlineStr">
        <is>
          <t>Expected Share Value at End of 3 Years</t>
        </is>
      </c>
      <c r="B22" s="1" t="n"/>
      <c r="C22" s="6">
        <f>C21+C19</f>
        <v/>
      </c>
    </row>
    <row r="23" ht="15.75" customHeight="1" s="17" thickBot="1">
      <c r="A23" s="13" t="inlineStr">
        <is>
          <t>Present Share Value For Good Value</t>
        </is>
      </c>
      <c r="B23" s="14" t="n"/>
      <c r="C23" s="16">
        <f>C22/(1+C10)^3</f>
        <v/>
      </c>
    </row>
    <row r="24" ht="15.75" customHeight="1" s="17" thickBot="1">
      <c r="A24" s="31" t="n"/>
      <c r="B24" s="28" t="n"/>
      <c r="C24" s="29" t="n"/>
    </row>
    <row r="25" ht="15.75" customHeight="1" s="17" thickBot="1">
      <c r="A25" s="38" t="inlineStr">
        <is>
          <t>Rating</t>
        </is>
      </c>
      <c r="B25" s="21" t="n"/>
      <c r="C25" s="42">
        <f>C5-C23</f>
        <v/>
      </c>
    </row>
    <row r="26">
      <c r="A26" s="3" t="inlineStr">
        <is>
          <t>($) = Buy - Under value</t>
        </is>
      </c>
      <c r="C26" s="43" t="n"/>
    </row>
    <row r="27">
      <c r="A27" s="3" t="inlineStr">
        <is>
          <t>$ = Do not buy - Over value</t>
        </is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10" defaultColWidth="8.83203125" defaultRowHeight="15"/>
  <cols>
    <col width="35.83203125" bestFit="1" customWidth="1" style="17" min="1" max="1"/>
    <col width="16" customWidth="1" style="17" min="3" max="3"/>
    <col width="40.5" bestFit="1" customWidth="1" style="17" min="4" max="4"/>
  </cols>
  <sheetData>
    <row r="1">
      <c r="A1" s="18" t="inlineStr">
        <is>
          <t>COMPANY NAME</t>
        </is>
      </c>
      <c r="B1" s="34" t="inlineStr">
        <is>
          <t>17 Education &amp; Technology Group</t>
        </is>
      </c>
      <c r="C1" s="35" t="n"/>
    </row>
    <row r="2">
      <c r="A2" s="32" t="inlineStr">
        <is>
          <t>TICKER SYMBOL</t>
        </is>
      </c>
      <c r="B2" s="33" t="n"/>
      <c r="C2" s="19" t="inlineStr">
        <is>
          <t>YQ</t>
        </is>
      </c>
    </row>
    <row r="3" ht="15.75" customHeight="1" s="17" thickBot="1">
      <c r="A3" s="36" t="inlineStr">
        <is>
          <t>Date Analyzed</t>
        </is>
      </c>
      <c r="B3" s="37" t="n"/>
      <c r="C3" s="20" t="inlineStr">
        <is>
          <t>Fri, 25 Mar 2022 17:18:35 GMT</t>
        </is>
      </c>
      <c r="D3" t="inlineStr">
        <is>
          <t>Fri Mar 25 13:18:38 2022</t>
        </is>
      </c>
    </row>
    <row r="4" ht="15.75" customHeight="1" s="17" thickBot="1">
      <c r="A4" s="38" t="inlineStr">
        <is>
          <t>PARAMETERS</t>
        </is>
      </c>
      <c r="B4" s="39" t="n"/>
      <c r="C4" s="40" t="n"/>
    </row>
    <row r="5">
      <c r="A5" s="8" t="inlineStr">
        <is>
          <t>Current Price</t>
        </is>
      </c>
      <c r="B5" s="2" t="n"/>
      <c r="C5" s="41" t="n">
        <v>3.01</v>
      </c>
    </row>
    <row r="6">
      <c r="A6" s="4" t="inlineStr">
        <is>
          <t>PEG Ratio (Price Earning Growth)</t>
        </is>
      </c>
      <c r="B6" s="1" t="n"/>
      <c r="C6" s="5" t="n">
        <v>0</v>
      </c>
      <c r="D6" t="inlineStr">
        <is>
          <t>Stock price divided by EPS</t>
        </is>
      </c>
    </row>
    <row r="7">
      <c r="A7" s="4" t="inlineStr">
        <is>
          <t>Forward PE</t>
        </is>
      </c>
      <c r="B7" s="1" t="n"/>
      <c r="C7" s="6" t="n"/>
      <c r="D7" t="inlineStr">
        <is>
          <t>Annual (TTM)</t>
        </is>
      </c>
    </row>
    <row r="8">
      <c r="A8" s="4" t="inlineStr">
        <is>
          <t>EPS In Year 0</t>
        </is>
      </c>
      <c r="B8" s="1" t="n"/>
      <c r="C8" s="6" t="n">
        <v>-4.573</v>
      </c>
      <c r="D8" t="inlineStr">
        <is>
          <t>Dilluted EPS (TTM)</t>
        </is>
      </c>
    </row>
    <row r="9">
      <c r="A9" s="4" t="inlineStr">
        <is>
          <t>Current Dividend Per Share</t>
        </is>
      </c>
      <c r="B9" s="1" t="n"/>
      <c r="C9" s="6" t="n">
        <v>23.245</v>
      </c>
      <c r="D9" t="inlineStr">
        <is>
          <t>For the year</t>
        </is>
      </c>
    </row>
    <row r="10" ht="15.75" customHeight="1" s="17" thickBot="1">
      <c r="A10" s="13" t="inlineStr">
        <is>
          <t>Desired Return Per Share</t>
        </is>
      </c>
      <c r="B10" s="14" t="n"/>
      <c r="C10" s="15" t="n">
        <v>0.1</v>
      </c>
    </row>
    <row r="11" ht="15.75" customHeight="1" s="17" thickBot="1">
      <c r="A11" s="27" t="n"/>
      <c r="B11" s="28" t="n"/>
      <c r="C11" s="29" t="n"/>
    </row>
    <row r="12" ht="15.75" customHeight="1" s="17" thickBot="1">
      <c r="A12" s="30" t="inlineStr">
        <is>
          <t>EPS Growth Calculations</t>
        </is>
      </c>
      <c r="B12" s="11" t="inlineStr">
        <is>
          <t>Year</t>
        </is>
      </c>
      <c r="C12" s="12" t="inlineStr">
        <is>
          <t>EPS</t>
        </is>
      </c>
    </row>
    <row r="13">
      <c r="A13" s="9" t="n"/>
      <c r="B13" s="2" t="n">
        <v>1</v>
      </c>
      <c r="C13" s="10">
        <f>C8*($C$6+1)</f>
        <v/>
      </c>
    </row>
    <row r="14">
      <c r="A14" s="7" t="n"/>
      <c r="B14" s="1" t="n">
        <v>2</v>
      </c>
      <c r="C14" s="6">
        <f>C13*($C$6+1)</f>
        <v/>
      </c>
    </row>
    <row r="15">
      <c r="A15" s="7" t="n"/>
      <c r="B15" s="1" t="n">
        <v>3</v>
      </c>
      <c r="C15" s="6">
        <f>C14*($C$6+1)</f>
        <v/>
      </c>
    </row>
    <row r="16" ht="15.75" customHeight="1" s="17" thickBot="1">
      <c r="A16" s="13" t="inlineStr">
        <is>
          <t>Total EPS Over 3 Years</t>
        </is>
      </c>
      <c r="B16" s="14" t="n"/>
      <c r="C16" s="16">
        <f>SUM(C13:C15)</f>
        <v/>
      </c>
    </row>
    <row r="17" ht="15.75" customHeight="1" s="17" thickBot="1">
      <c r="A17" s="27" t="n"/>
      <c r="B17" s="28" t="n"/>
      <c r="C17" s="29" t="n"/>
    </row>
    <row r="18" ht="15.75" customHeight="1" s="17" thickBot="1">
      <c r="A18" s="30" t="inlineStr">
        <is>
          <t>Present Value Calculations</t>
        </is>
      </c>
      <c r="B18" s="28" t="n"/>
      <c r="C18" s="29" t="n"/>
    </row>
    <row r="19">
      <c r="A19" s="8" t="inlineStr">
        <is>
          <t>Expected Share Price In 3 Years</t>
        </is>
      </c>
      <c r="B19" s="2" t="n"/>
      <c r="C19" s="10">
        <f>C15*C7</f>
        <v/>
      </c>
    </row>
    <row r="20">
      <c r="A20" s="4" t="inlineStr">
        <is>
          <t>Dividend Payout Ratio</t>
        </is>
      </c>
      <c r="B20" s="1" t="n"/>
      <c r="C20" s="6">
        <f>C9/C15</f>
        <v/>
      </c>
    </row>
    <row r="21">
      <c r="A21" s="4" t="inlineStr">
        <is>
          <t>Total Dividends Per Share Over 3 Years</t>
        </is>
      </c>
      <c r="B21" s="1" t="n"/>
      <c r="C21" s="6">
        <f>C20*C16</f>
        <v/>
      </c>
    </row>
    <row r="22">
      <c r="A22" s="4" t="inlineStr">
        <is>
          <t>Expected Share Value at End of 3 Years</t>
        </is>
      </c>
      <c r="B22" s="1" t="n"/>
      <c r="C22" s="6">
        <f>C21+C19</f>
        <v/>
      </c>
    </row>
    <row r="23" ht="15.75" customHeight="1" s="17" thickBot="1">
      <c r="A23" s="13" t="inlineStr">
        <is>
          <t>Present Share Value For Good Value</t>
        </is>
      </c>
      <c r="B23" s="14" t="n"/>
      <c r="C23" s="16">
        <f>C22/(1+C10)^3</f>
        <v/>
      </c>
    </row>
    <row r="24" ht="15.75" customHeight="1" s="17" thickBot="1">
      <c r="A24" s="31" t="n"/>
      <c r="B24" s="28" t="n"/>
      <c r="C24" s="29" t="n"/>
    </row>
    <row r="25" ht="15.75" customHeight="1" s="17" thickBot="1">
      <c r="A25" s="38" t="inlineStr">
        <is>
          <t>Rating</t>
        </is>
      </c>
      <c r="B25" s="21" t="n"/>
      <c r="C25" s="42">
        <f>C5-C23</f>
        <v/>
      </c>
    </row>
    <row r="26">
      <c r="A26" s="3" t="inlineStr">
        <is>
          <t>($) = Buy - Under value</t>
        </is>
      </c>
      <c r="C26" s="43" t="n"/>
    </row>
    <row r="27">
      <c r="A27" s="3" t="inlineStr">
        <is>
          <t>$ = Do not buy - Over value</t>
        </is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Erik Keefner</dc:creator>
  <dcterms:created xsi:type="dcterms:W3CDTF">2015-06-04T16:20:19Z</dcterms:created>
  <dcterms:modified xsi:type="dcterms:W3CDTF">2022-01-10T17:09:11Z</dcterms:modified>
  <cp:lastModifiedBy>Bakr, Dylan</cp:lastModifiedBy>
</cp:coreProperties>
</file>