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ropbox/My Mac (Noahs-MacBook-Pro.local)/Desktop/projects/GotchiToys/gotchi-vault-public/vQi distributions/"/>
    </mc:Choice>
  </mc:AlternateContent>
  <xr:revisionPtr revIDLastSave="0" documentId="13_ncr:1_{C8B2D978-DB82-DE4D-9A57-711A49083ACB}" xr6:coauthVersionLast="47" xr6:coauthVersionMax="47" xr10:uidLastSave="{00000000-0000-0000-0000-000000000000}"/>
  <bookViews>
    <workbookView xWindow="3760" yWindow="2700" windowWidth="27640" windowHeight="16440" xr2:uid="{313FCC56-32D5-644E-AD2C-7AEF6BBCD7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5" i="1" l="1"/>
  <c r="E435" i="1" s="1"/>
  <c r="D12" i="1"/>
  <c r="E12" i="1" s="1"/>
  <c r="F12" i="1" s="1"/>
  <c r="D265" i="1"/>
  <c r="E265" i="1" s="1"/>
  <c r="F265" i="1" s="1"/>
  <c r="D361" i="1"/>
  <c r="E361" i="1" s="1"/>
  <c r="F361" i="1" s="1"/>
  <c r="D418" i="1"/>
  <c r="E418" i="1" s="1"/>
  <c r="F418" i="1" s="1"/>
  <c r="D433" i="1"/>
  <c r="E433" i="1" s="1"/>
  <c r="F433" i="1" s="1"/>
  <c r="D456" i="1"/>
  <c r="E456" i="1" s="1"/>
  <c r="F456" i="1" s="1"/>
  <c r="D457" i="1"/>
  <c r="E457" i="1" s="1"/>
  <c r="F457" i="1" s="1"/>
  <c r="D458" i="1"/>
  <c r="E458" i="1" s="1"/>
  <c r="F458" i="1" s="1"/>
  <c r="D2" i="1"/>
  <c r="E2" i="1" s="1"/>
  <c r="F2" i="1" s="1"/>
  <c r="D3" i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205" i="1"/>
  <c r="E205" i="1" s="1"/>
  <c r="F205" i="1" s="1"/>
  <c r="D10" i="1"/>
  <c r="E10" i="1" s="1"/>
  <c r="F10" i="1" s="1"/>
  <c r="D11" i="1"/>
  <c r="E11" i="1" s="1"/>
  <c r="F11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436" i="1"/>
  <c r="E436" i="1" s="1"/>
  <c r="F436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55" i="1"/>
  <c r="E355" i="1" s="1"/>
  <c r="F355" i="1" s="1"/>
  <c r="D32" i="1"/>
  <c r="E32" i="1" s="1"/>
  <c r="F32" i="1" s="1"/>
  <c r="D33" i="1"/>
  <c r="E33" i="1" s="1"/>
  <c r="F33" i="1" s="1"/>
  <c r="D34" i="1"/>
  <c r="E34" i="1" s="1"/>
  <c r="F34" i="1" s="1"/>
  <c r="D437" i="1"/>
  <c r="E437" i="1" s="1"/>
  <c r="F437" i="1" s="1"/>
  <c r="D35" i="1"/>
  <c r="E35" i="1" s="1"/>
  <c r="F35" i="1" s="1"/>
  <c r="D438" i="1"/>
  <c r="E438" i="1" s="1"/>
  <c r="F438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41" i="1"/>
  <c r="E41" i="1" s="1"/>
  <c r="F41" i="1" s="1"/>
  <c r="D42" i="1"/>
  <c r="E42" i="1" s="1"/>
  <c r="F42" i="1" s="1"/>
  <c r="D360" i="1"/>
  <c r="E360" i="1" s="1"/>
  <c r="F360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57" i="1"/>
  <c r="E57" i="1" s="1"/>
  <c r="F57" i="1" s="1"/>
  <c r="D58" i="1"/>
  <c r="E58" i="1" s="1"/>
  <c r="F58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D67" i="1"/>
  <c r="E67" i="1" s="1"/>
  <c r="F67" i="1" s="1"/>
  <c r="D439" i="1"/>
  <c r="E439" i="1" s="1"/>
  <c r="F439" i="1" s="1"/>
  <c r="D68" i="1"/>
  <c r="E68" i="1" s="1"/>
  <c r="F68" i="1" s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F80" i="1" s="1"/>
  <c r="D81" i="1"/>
  <c r="E81" i="1" s="1"/>
  <c r="F81" i="1" s="1"/>
  <c r="D82" i="1"/>
  <c r="E82" i="1" s="1"/>
  <c r="F82" i="1" s="1"/>
  <c r="D83" i="1"/>
  <c r="E83" i="1" s="1"/>
  <c r="F83" i="1" s="1"/>
  <c r="D84" i="1"/>
  <c r="E84" i="1" s="1"/>
  <c r="F84" i="1" s="1"/>
  <c r="D85" i="1"/>
  <c r="E85" i="1" s="1"/>
  <c r="F85" i="1" s="1"/>
  <c r="D440" i="1"/>
  <c r="E440" i="1" s="1"/>
  <c r="F440" i="1" s="1"/>
  <c r="D86" i="1"/>
  <c r="E86" i="1" s="1"/>
  <c r="F86" i="1" s="1"/>
  <c r="D87" i="1"/>
  <c r="E87" i="1" s="1"/>
  <c r="F87" i="1" s="1"/>
  <c r="D88" i="1"/>
  <c r="E88" i="1" s="1"/>
  <c r="F88" i="1" s="1"/>
  <c r="D89" i="1"/>
  <c r="E89" i="1" s="1"/>
  <c r="F89" i="1" s="1"/>
  <c r="D90" i="1"/>
  <c r="E90" i="1" s="1"/>
  <c r="F90" i="1" s="1"/>
  <c r="D91" i="1"/>
  <c r="E91" i="1" s="1"/>
  <c r="F91" i="1" s="1"/>
  <c r="D92" i="1"/>
  <c r="E92" i="1" s="1"/>
  <c r="F92" i="1" s="1"/>
  <c r="D93" i="1"/>
  <c r="E93" i="1" s="1"/>
  <c r="F93" i="1" s="1"/>
  <c r="D94" i="1"/>
  <c r="E94" i="1" s="1"/>
  <c r="F94" i="1" s="1"/>
  <c r="D95" i="1"/>
  <c r="E95" i="1" s="1"/>
  <c r="F95" i="1" s="1"/>
  <c r="D96" i="1"/>
  <c r="E96" i="1" s="1"/>
  <c r="F96" i="1" s="1"/>
  <c r="D97" i="1"/>
  <c r="E97" i="1" s="1"/>
  <c r="F97" i="1" s="1"/>
  <c r="D98" i="1"/>
  <c r="E98" i="1" s="1"/>
  <c r="F98" i="1" s="1"/>
  <c r="D99" i="1"/>
  <c r="E99" i="1" s="1"/>
  <c r="F99" i="1" s="1"/>
  <c r="D100" i="1"/>
  <c r="E100" i="1" s="1"/>
  <c r="F100" i="1" s="1"/>
  <c r="D101" i="1"/>
  <c r="E101" i="1" s="1"/>
  <c r="F101" i="1" s="1"/>
  <c r="D102" i="1"/>
  <c r="E102" i="1" s="1"/>
  <c r="F102" i="1" s="1"/>
  <c r="D103" i="1"/>
  <c r="E103" i="1" s="1"/>
  <c r="F103" i="1" s="1"/>
  <c r="D104" i="1"/>
  <c r="E104" i="1" s="1"/>
  <c r="F104" i="1" s="1"/>
  <c r="D105" i="1"/>
  <c r="E105" i="1" s="1"/>
  <c r="F105" i="1" s="1"/>
  <c r="D106" i="1"/>
  <c r="E106" i="1" s="1"/>
  <c r="F106" i="1" s="1"/>
  <c r="D107" i="1"/>
  <c r="E107" i="1" s="1"/>
  <c r="F107" i="1" s="1"/>
  <c r="D108" i="1"/>
  <c r="E108" i="1" s="1"/>
  <c r="F108" i="1" s="1"/>
  <c r="D109" i="1"/>
  <c r="E109" i="1" s="1"/>
  <c r="F109" i="1" s="1"/>
  <c r="D110" i="1"/>
  <c r="E110" i="1" s="1"/>
  <c r="F110" i="1" s="1"/>
  <c r="D111" i="1"/>
  <c r="E111" i="1" s="1"/>
  <c r="F111" i="1" s="1"/>
  <c r="D112" i="1"/>
  <c r="E112" i="1" s="1"/>
  <c r="F112" i="1" s="1"/>
  <c r="D113" i="1"/>
  <c r="E113" i="1" s="1"/>
  <c r="F113" i="1" s="1"/>
  <c r="D114" i="1"/>
  <c r="E114" i="1" s="1"/>
  <c r="F114" i="1" s="1"/>
  <c r="D115" i="1"/>
  <c r="E115" i="1" s="1"/>
  <c r="F115" i="1" s="1"/>
  <c r="D116" i="1"/>
  <c r="E116" i="1" s="1"/>
  <c r="F116" i="1" s="1"/>
  <c r="D117" i="1"/>
  <c r="E117" i="1" s="1"/>
  <c r="F117" i="1" s="1"/>
  <c r="D244" i="1"/>
  <c r="E244" i="1" s="1"/>
  <c r="F244" i="1" s="1"/>
  <c r="D118" i="1"/>
  <c r="E118" i="1" s="1"/>
  <c r="F118" i="1" s="1"/>
  <c r="D119" i="1"/>
  <c r="E119" i="1" s="1"/>
  <c r="F119" i="1" s="1"/>
  <c r="D120" i="1"/>
  <c r="E120" i="1" s="1"/>
  <c r="F120" i="1" s="1"/>
  <c r="D121" i="1"/>
  <c r="E121" i="1" s="1"/>
  <c r="F121" i="1" s="1"/>
  <c r="D122" i="1"/>
  <c r="E122" i="1" s="1"/>
  <c r="F122" i="1" s="1"/>
  <c r="D123" i="1"/>
  <c r="E123" i="1" s="1"/>
  <c r="F123" i="1" s="1"/>
  <c r="D124" i="1"/>
  <c r="E124" i="1" s="1"/>
  <c r="F124" i="1" s="1"/>
  <c r="D125" i="1"/>
  <c r="E125" i="1" s="1"/>
  <c r="F125" i="1" s="1"/>
  <c r="D126" i="1"/>
  <c r="E126" i="1" s="1"/>
  <c r="F126" i="1" s="1"/>
  <c r="D127" i="1"/>
  <c r="E127" i="1" s="1"/>
  <c r="F127" i="1" s="1"/>
  <c r="D128" i="1"/>
  <c r="E128" i="1" s="1"/>
  <c r="F128" i="1" s="1"/>
  <c r="D129" i="1"/>
  <c r="E129" i="1" s="1"/>
  <c r="F129" i="1" s="1"/>
  <c r="D130" i="1"/>
  <c r="E130" i="1" s="1"/>
  <c r="F130" i="1" s="1"/>
  <c r="D131" i="1"/>
  <c r="E131" i="1" s="1"/>
  <c r="F131" i="1" s="1"/>
  <c r="D132" i="1"/>
  <c r="E132" i="1" s="1"/>
  <c r="F132" i="1" s="1"/>
  <c r="D133" i="1"/>
  <c r="E133" i="1" s="1"/>
  <c r="F133" i="1" s="1"/>
  <c r="D134" i="1"/>
  <c r="E134" i="1" s="1"/>
  <c r="F134" i="1" s="1"/>
  <c r="D135" i="1"/>
  <c r="E135" i="1" s="1"/>
  <c r="F135" i="1" s="1"/>
  <c r="D136" i="1"/>
  <c r="E136" i="1" s="1"/>
  <c r="F136" i="1" s="1"/>
  <c r="D137" i="1"/>
  <c r="E137" i="1" s="1"/>
  <c r="F137" i="1" s="1"/>
  <c r="D138" i="1"/>
  <c r="E138" i="1" s="1"/>
  <c r="F138" i="1" s="1"/>
  <c r="D139" i="1"/>
  <c r="E139" i="1" s="1"/>
  <c r="F139" i="1" s="1"/>
  <c r="D441" i="1"/>
  <c r="E441" i="1" s="1"/>
  <c r="F441" i="1" s="1"/>
  <c r="D140" i="1"/>
  <c r="E140" i="1" s="1"/>
  <c r="F140" i="1" s="1"/>
  <c r="D141" i="1"/>
  <c r="E141" i="1" s="1"/>
  <c r="F141" i="1" s="1"/>
  <c r="D142" i="1"/>
  <c r="E142" i="1" s="1"/>
  <c r="F142" i="1" s="1"/>
  <c r="D143" i="1"/>
  <c r="E143" i="1" s="1"/>
  <c r="F143" i="1" s="1"/>
  <c r="D144" i="1"/>
  <c r="E144" i="1" s="1"/>
  <c r="F144" i="1" s="1"/>
  <c r="D145" i="1"/>
  <c r="E145" i="1" s="1"/>
  <c r="F145" i="1" s="1"/>
  <c r="D146" i="1"/>
  <c r="E146" i="1" s="1"/>
  <c r="F146" i="1" s="1"/>
  <c r="D147" i="1"/>
  <c r="E147" i="1" s="1"/>
  <c r="F147" i="1" s="1"/>
  <c r="D148" i="1"/>
  <c r="E148" i="1" s="1"/>
  <c r="F148" i="1" s="1"/>
  <c r="D149" i="1"/>
  <c r="E149" i="1" s="1"/>
  <c r="F149" i="1" s="1"/>
  <c r="D442" i="1"/>
  <c r="E442" i="1" s="1"/>
  <c r="F442" i="1" s="1"/>
  <c r="D150" i="1"/>
  <c r="E150" i="1" s="1"/>
  <c r="F150" i="1" s="1"/>
  <c r="D151" i="1"/>
  <c r="E151" i="1" s="1"/>
  <c r="F151" i="1" s="1"/>
  <c r="D152" i="1"/>
  <c r="E152" i="1" s="1"/>
  <c r="F152" i="1" s="1"/>
  <c r="D153" i="1"/>
  <c r="E153" i="1" s="1"/>
  <c r="F153" i="1" s="1"/>
  <c r="D154" i="1"/>
  <c r="E154" i="1" s="1"/>
  <c r="F154" i="1" s="1"/>
  <c r="D155" i="1"/>
  <c r="E155" i="1" s="1"/>
  <c r="F155" i="1" s="1"/>
  <c r="D156" i="1"/>
  <c r="E156" i="1" s="1"/>
  <c r="F156" i="1" s="1"/>
  <c r="D157" i="1"/>
  <c r="E157" i="1" s="1"/>
  <c r="F157" i="1" s="1"/>
  <c r="D443" i="1"/>
  <c r="E443" i="1" s="1"/>
  <c r="F443" i="1" s="1"/>
  <c r="D158" i="1"/>
  <c r="E158" i="1" s="1"/>
  <c r="F158" i="1" s="1"/>
  <c r="D159" i="1"/>
  <c r="E159" i="1" s="1"/>
  <c r="F159" i="1" s="1"/>
  <c r="D160" i="1"/>
  <c r="E160" i="1" s="1"/>
  <c r="F160" i="1" s="1"/>
  <c r="D161" i="1"/>
  <c r="E161" i="1" s="1"/>
  <c r="F161" i="1" s="1"/>
  <c r="D162" i="1"/>
  <c r="E162" i="1" s="1"/>
  <c r="F162" i="1" s="1"/>
  <c r="D163" i="1"/>
  <c r="E163" i="1" s="1"/>
  <c r="F163" i="1" s="1"/>
  <c r="D444" i="1"/>
  <c r="E444" i="1" s="1"/>
  <c r="F444" i="1" s="1"/>
  <c r="D164" i="1"/>
  <c r="E164" i="1" s="1"/>
  <c r="F164" i="1" s="1"/>
  <c r="D165" i="1"/>
  <c r="E165" i="1" s="1"/>
  <c r="F165" i="1" s="1"/>
  <c r="D166" i="1"/>
  <c r="E166" i="1" s="1"/>
  <c r="F166" i="1" s="1"/>
  <c r="D167" i="1"/>
  <c r="E167" i="1" s="1"/>
  <c r="F167" i="1" s="1"/>
  <c r="D168" i="1"/>
  <c r="E168" i="1" s="1"/>
  <c r="F168" i="1" s="1"/>
  <c r="D169" i="1"/>
  <c r="E169" i="1" s="1"/>
  <c r="F169" i="1" s="1"/>
  <c r="D170" i="1"/>
  <c r="E170" i="1" s="1"/>
  <c r="F170" i="1" s="1"/>
  <c r="D171" i="1"/>
  <c r="E171" i="1" s="1"/>
  <c r="F171" i="1" s="1"/>
  <c r="D172" i="1"/>
  <c r="E172" i="1" s="1"/>
  <c r="F172" i="1" s="1"/>
  <c r="D173" i="1"/>
  <c r="E173" i="1" s="1"/>
  <c r="F173" i="1" s="1"/>
  <c r="D174" i="1"/>
  <c r="E174" i="1" s="1"/>
  <c r="F174" i="1" s="1"/>
  <c r="D175" i="1"/>
  <c r="E175" i="1" s="1"/>
  <c r="F175" i="1" s="1"/>
  <c r="D176" i="1"/>
  <c r="E176" i="1" s="1"/>
  <c r="F176" i="1" s="1"/>
  <c r="D177" i="1"/>
  <c r="E177" i="1" s="1"/>
  <c r="F177" i="1" s="1"/>
  <c r="D178" i="1"/>
  <c r="E178" i="1" s="1"/>
  <c r="F178" i="1" s="1"/>
  <c r="D179" i="1"/>
  <c r="E179" i="1" s="1"/>
  <c r="F179" i="1" s="1"/>
  <c r="D180" i="1"/>
  <c r="E180" i="1" s="1"/>
  <c r="F180" i="1" s="1"/>
  <c r="D181" i="1"/>
  <c r="E181" i="1" s="1"/>
  <c r="F181" i="1" s="1"/>
  <c r="D182" i="1"/>
  <c r="E182" i="1" s="1"/>
  <c r="F182" i="1" s="1"/>
  <c r="D183" i="1"/>
  <c r="E183" i="1" s="1"/>
  <c r="F183" i="1" s="1"/>
  <c r="D184" i="1"/>
  <c r="E184" i="1" s="1"/>
  <c r="F184" i="1" s="1"/>
  <c r="D185" i="1"/>
  <c r="E185" i="1" s="1"/>
  <c r="F185" i="1" s="1"/>
  <c r="D186" i="1"/>
  <c r="E186" i="1" s="1"/>
  <c r="F186" i="1" s="1"/>
  <c r="D187" i="1"/>
  <c r="E187" i="1" s="1"/>
  <c r="F187" i="1" s="1"/>
  <c r="D188" i="1"/>
  <c r="E188" i="1" s="1"/>
  <c r="F188" i="1" s="1"/>
  <c r="D189" i="1"/>
  <c r="E189" i="1" s="1"/>
  <c r="F189" i="1" s="1"/>
  <c r="D190" i="1"/>
  <c r="E190" i="1" s="1"/>
  <c r="F190" i="1" s="1"/>
  <c r="D191" i="1"/>
  <c r="E191" i="1" s="1"/>
  <c r="F191" i="1" s="1"/>
  <c r="D192" i="1"/>
  <c r="E192" i="1" s="1"/>
  <c r="F192" i="1" s="1"/>
  <c r="D193" i="1"/>
  <c r="E193" i="1" s="1"/>
  <c r="F193" i="1" s="1"/>
  <c r="D194" i="1"/>
  <c r="E194" i="1" s="1"/>
  <c r="F194" i="1" s="1"/>
  <c r="D195" i="1"/>
  <c r="E195" i="1" s="1"/>
  <c r="F195" i="1" s="1"/>
  <c r="D196" i="1"/>
  <c r="E196" i="1" s="1"/>
  <c r="F196" i="1" s="1"/>
  <c r="D197" i="1"/>
  <c r="E197" i="1" s="1"/>
  <c r="F197" i="1" s="1"/>
  <c r="D198" i="1"/>
  <c r="E198" i="1" s="1"/>
  <c r="F198" i="1" s="1"/>
  <c r="D199" i="1"/>
  <c r="E199" i="1" s="1"/>
  <c r="F199" i="1" s="1"/>
  <c r="D200" i="1"/>
  <c r="E200" i="1" s="1"/>
  <c r="F200" i="1" s="1"/>
  <c r="D201" i="1"/>
  <c r="E201" i="1" s="1"/>
  <c r="F201" i="1" s="1"/>
  <c r="D202" i="1"/>
  <c r="E202" i="1" s="1"/>
  <c r="F202" i="1" s="1"/>
  <c r="D203" i="1"/>
  <c r="E203" i="1" s="1"/>
  <c r="F203" i="1" s="1"/>
  <c r="D204" i="1"/>
  <c r="E204" i="1" s="1"/>
  <c r="F204" i="1" s="1"/>
  <c r="D206" i="1"/>
  <c r="E206" i="1" s="1"/>
  <c r="F206" i="1" s="1"/>
  <c r="D207" i="1"/>
  <c r="E207" i="1" s="1"/>
  <c r="F207" i="1" s="1"/>
  <c r="D208" i="1"/>
  <c r="E208" i="1" s="1"/>
  <c r="F208" i="1" s="1"/>
  <c r="D209" i="1"/>
  <c r="E209" i="1" s="1"/>
  <c r="F209" i="1" s="1"/>
  <c r="D210" i="1"/>
  <c r="E210" i="1" s="1"/>
  <c r="F210" i="1" s="1"/>
  <c r="D211" i="1"/>
  <c r="E211" i="1" s="1"/>
  <c r="F211" i="1" s="1"/>
  <c r="D212" i="1"/>
  <c r="E212" i="1" s="1"/>
  <c r="F212" i="1" s="1"/>
  <c r="D213" i="1"/>
  <c r="E213" i="1" s="1"/>
  <c r="F213" i="1" s="1"/>
  <c r="D214" i="1"/>
  <c r="E214" i="1" s="1"/>
  <c r="F214" i="1" s="1"/>
  <c r="D215" i="1"/>
  <c r="E215" i="1" s="1"/>
  <c r="F215" i="1" s="1"/>
  <c r="D216" i="1"/>
  <c r="E216" i="1" s="1"/>
  <c r="F216" i="1" s="1"/>
  <c r="D217" i="1"/>
  <c r="E217" i="1" s="1"/>
  <c r="F217" i="1" s="1"/>
  <c r="D218" i="1"/>
  <c r="E218" i="1" s="1"/>
  <c r="F218" i="1" s="1"/>
  <c r="D219" i="1"/>
  <c r="E219" i="1" s="1"/>
  <c r="F219" i="1" s="1"/>
  <c r="D220" i="1"/>
  <c r="E220" i="1" s="1"/>
  <c r="F220" i="1" s="1"/>
  <c r="D221" i="1"/>
  <c r="E221" i="1" s="1"/>
  <c r="F221" i="1" s="1"/>
  <c r="D222" i="1"/>
  <c r="E222" i="1" s="1"/>
  <c r="F222" i="1" s="1"/>
  <c r="D223" i="1"/>
  <c r="E223" i="1" s="1"/>
  <c r="F223" i="1" s="1"/>
  <c r="D224" i="1"/>
  <c r="E224" i="1" s="1"/>
  <c r="F224" i="1" s="1"/>
  <c r="D225" i="1"/>
  <c r="E225" i="1" s="1"/>
  <c r="F225" i="1" s="1"/>
  <c r="D226" i="1"/>
  <c r="E226" i="1" s="1"/>
  <c r="F226" i="1" s="1"/>
  <c r="D227" i="1"/>
  <c r="E227" i="1" s="1"/>
  <c r="F227" i="1" s="1"/>
  <c r="D228" i="1"/>
  <c r="E228" i="1" s="1"/>
  <c r="F228" i="1" s="1"/>
  <c r="D229" i="1"/>
  <c r="E229" i="1" s="1"/>
  <c r="F229" i="1" s="1"/>
  <c r="D230" i="1"/>
  <c r="E230" i="1" s="1"/>
  <c r="F230" i="1" s="1"/>
  <c r="D231" i="1"/>
  <c r="E231" i="1" s="1"/>
  <c r="F231" i="1" s="1"/>
  <c r="D232" i="1"/>
  <c r="E232" i="1" s="1"/>
  <c r="F232" i="1" s="1"/>
  <c r="D233" i="1"/>
  <c r="E233" i="1" s="1"/>
  <c r="F233" i="1" s="1"/>
  <c r="D234" i="1"/>
  <c r="E234" i="1" s="1"/>
  <c r="F234" i="1" s="1"/>
  <c r="D235" i="1"/>
  <c r="E235" i="1" s="1"/>
  <c r="F235" i="1" s="1"/>
  <c r="D236" i="1"/>
  <c r="E236" i="1" s="1"/>
  <c r="F236" i="1" s="1"/>
  <c r="D237" i="1"/>
  <c r="E237" i="1" s="1"/>
  <c r="F237" i="1" s="1"/>
  <c r="D272" i="1"/>
  <c r="E272" i="1" s="1"/>
  <c r="F272" i="1" s="1"/>
  <c r="D238" i="1"/>
  <c r="E238" i="1" s="1"/>
  <c r="F238" i="1" s="1"/>
  <c r="D239" i="1"/>
  <c r="E239" i="1" s="1"/>
  <c r="F239" i="1" s="1"/>
  <c r="D240" i="1"/>
  <c r="E240" i="1" s="1"/>
  <c r="F240" i="1" s="1"/>
  <c r="D241" i="1"/>
  <c r="E241" i="1" s="1"/>
  <c r="F241" i="1" s="1"/>
  <c r="D242" i="1"/>
  <c r="E242" i="1" s="1"/>
  <c r="F242" i="1" s="1"/>
  <c r="D243" i="1"/>
  <c r="E243" i="1" s="1"/>
  <c r="F243" i="1" s="1"/>
  <c r="D245" i="1"/>
  <c r="E245" i="1" s="1"/>
  <c r="F245" i="1" s="1"/>
  <c r="D246" i="1"/>
  <c r="E246" i="1" s="1"/>
  <c r="F246" i="1" s="1"/>
  <c r="D247" i="1"/>
  <c r="E247" i="1" s="1"/>
  <c r="F247" i="1" s="1"/>
  <c r="D248" i="1"/>
  <c r="E248" i="1" s="1"/>
  <c r="F248" i="1" s="1"/>
  <c r="D249" i="1"/>
  <c r="E249" i="1" s="1"/>
  <c r="F249" i="1" s="1"/>
  <c r="D250" i="1"/>
  <c r="E250" i="1" s="1"/>
  <c r="F250" i="1" s="1"/>
  <c r="D251" i="1"/>
  <c r="E251" i="1" s="1"/>
  <c r="F251" i="1" s="1"/>
  <c r="D252" i="1"/>
  <c r="E252" i="1" s="1"/>
  <c r="F252" i="1" s="1"/>
  <c r="D253" i="1"/>
  <c r="E253" i="1" s="1"/>
  <c r="F253" i="1" s="1"/>
  <c r="D254" i="1"/>
  <c r="E254" i="1" s="1"/>
  <c r="F254" i="1" s="1"/>
  <c r="D255" i="1"/>
  <c r="E255" i="1" s="1"/>
  <c r="F255" i="1" s="1"/>
  <c r="D256" i="1"/>
  <c r="E256" i="1" s="1"/>
  <c r="F256" i="1" s="1"/>
  <c r="D257" i="1"/>
  <c r="E257" i="1" s="1"/>
  <c r="F257" i="1" s="1"/>
  <c r="D258" i="1"/>
  <c r="E258" i="1" s="1"/>
  <c r="F258" i="1" s="1"/>
  <c r="D259" i="1"/>
  <c r="E259" i="1" s="1"/>
  <c r="F259" i="1" s="1"/>
  <c r="D260" i="1"/>
  <c r="E260" i="1" s="1"/>
  <c r="F260" i="1" s="1"/>
  <c r="D261" i="1"/>
  <c r="E261" i="1" s="1"/>
  <c r="F261" i="1" s="1"/>
  <c r="D262" i="1"/>
  <c r="E262" i="1" s="1"/>
  <c r="F262" i="1" s="1"/>
  <c r="D445" i="1"/>
  <c r="E445" i="1" s="1"/>
  <c r="F445" i="1" s="1"/>
  <c r="D263" i="1"/>
  <c r="E263" i="1" s="1"/>
  <c r="F263" i="1" s="1"/>
  <c r="D264" i="1"/>
  <c r="E264" i="1" s="1"/>
  <c r="F264" i="1" s="1"/>
  <c r="D266" i="1"/>
  <c r="E266" i="1" s="1"/>
  <c r="F266" i="1" s="1"/>
  <c r="D267" i="1"/>
  <c r="E267" i="1" s="1"/>
  <c r="F267" i="1" s="1"/>
  <c r="D446" i="1"/>
  <c r="E446" i="1" s="1"/>
  <c r="F446" i="1" s="1"/>
  <c r="D268" i="1"/>
  <c r="E268" i="1" s="1"/>
  <c r="F268" i="1" s="1"/>
  <c r="D269" i="1"/>
  <c r="E269" i="1" s="1"/>
  <c r="F269" i="1" s="1"/>
  <c r="D270" i="1"/>
  <c r="E270" i="1" s="1"/>
  <c r="F270" i="1" s="1"/>
  <c r="D271" i="1"/>
  <c r="E271" i="1" s="1"/>
  <c r="F271" i="1" s="1"/>
  <c r="D273" i="1"/>
  <c r="E273" i="1" s="1"/>
  <c r="F273" i="1" s="1"/>
  <c r="D274" i="1"/>
  <c r="E274" i="1" s="1"/>
  <c r="F274" i="1" s="1"/>
  <c r="D275" i="1"/>
  <c r="E275" i="1" s="1"/>
  <c r="F275" i="1" s="1"/>
  <c r="D276" i="1"/>
  <c r="E276" i="1" s="1"/>
  <c r="F276" i="1" s="1"/>
  <c r="D277" i="1"/>
  <c r="E277" i="1" s="1"/>
  <c r="F277" i="1" s="1"/>
  <c r="D278" i="1"/>
  <c r="E278" i="1" s="1"/>
  <c r="F278" i="1" s="1"/>
  <c r="D279" i="1"/>
  <c r="E279" i="1" s="1"/>
  <c r="F279" i="1" s="1"/>
  <c r="D280" i="1"/>
  <c r="E280" i="1" s="1"/>
  <c r="F280" i="1" s="1"/>
  <c r="D281" i="1"/>
  <c r="E281" i="1" s="1"/>
  <c r="F281" i="1" s="1"/>
  <c r="D282" i="1"/>
  <c r="E282" i="1" s="1"/>
  <c r="F282" i="1" s="1"/>
  <c r="D283" i="1"/>
  <c r="E283" i="1" s="1"/>
  <c r="F283" i="1" s="1"/>
  <c r="D284" i="1"/>
  <c r="E284" i="1" s="1"/>
  <c r="F284" i="1" s="1"/>
  <c r="D285" i="1"/>
  <c r="E285" i="1" s="1"/>
  <c r="F285" i="1" s="1"/>
  <c r="D286" i="1"/>
  <c r="E286" i="1" s="1"/>
  <c r="F286" i="1" s="1"/>
  <c r="D287" i="1"/>
  <c r="E287" i="1" s="1"/>
  <c r="F287" i="1" s="1"/>
  <c r="D288" i="1"/>
  <c r="E288" i="1" s="1"/>
  <c r="F288" i="1" s="1"/>
  <c r="D289" i="1"/>
  <c r="E289" i="1" s="1"/>
  <c r="F289" i="1" s="1"/>
  <c r="D290" i="1"/>
  <c r="E290" i="1" s="1"/>
  <c r="F290" i="1" s="1"/>
  <c r="D291" i="1"/>
  <c r="E291" i="1" s="1"/>
  <c r="F291" i="1" s="1"/>
  <c r="D292" i="1"/>
  <c r="E292" i="1" s="1"/>
  <c r="F292" i="1" s="1"/>
  <c r="D293" i="1"/>
  <c r="E293" i="1" s="1"/>
  <c r="F293" i="1" s="1"/>
  <c r="D294" i="1"/>
  <c r="E294" i="1" s="1"/>
  <c r="F294" i="1" s="1"/>
  <c r="D295" i="1"/>
  <c r="E295" i="1" s="1"/>
  <c r="F295" i="1" s="1"/>
  <c r="D447" i="1"/>
  <c r="E447" i="1" s="1"/>
  <c r="F447" i="1" s="1"/>
  <c r="D296" i="1"/>
  <c r="E296" i="1" s="1"/>
  <c r="F296" i="1" s="1"/>
  <c r="D297" i="1"/>
  <c r="E297" i="1" s="1"/>
  <c r="F297" i="1" s="1"/>
  <c r="D298" i="1"/>
  <c r="E298" i="1" s="1"/>
  <c r="F298" i="1" s="1"/>
  <c r="D299" i="1"/>
  <c r="E299" i="1" s="1"/>
  <c r="F299" i="1" s="1"/>
  <c r="D300" i="1"/>
  <c r="E300" i="1" s="1"/>
  <c r="F300" i="1" s="1"/>
  <c r="D301" i="1"/>
  <c r="E301" i="1" s="1"/>
  <c r="F301" i="1" s="1"/>
  <c r="D302" i="1"/>
  <c r="E302" i="1" s="1"/>
  <c r="F302" i="1" s="1"/>
  <c r="D303" i="1"/>
  <c r="E303" i="1" s="1"/>
  <c r="F303" i="1" s="1"/>
  <c r="D304" i="1"/>
  <c r="E304" i="1" s="1"/>
  <c r="F304" i="1" s="1"/>
  <c r="D305" i="1"/>
  <c r="E305" i="1" s="1"/>
  <c r="F305" i="1" s="1"/>
  <c r="D306" i="1"/>
  <c r="E306" i="1" s="1"/>
  <c r="F306" i="1" s="1"/>
  <c r="D307" i="1"/>
  <c r="E307" i="1" s="1"/>
  <c r="F307" i="1" s="1"/>
  <c r="D308" i="1"/>
  <c r="E308" i="1" s="1"/>
  <c r="F308" i="1" s="1"/>
  <c r="D309" i="1"/>
  <c r="E309" i="1" s="1"/>
  <c r="F309" i="1" s="1"/>
  <c r="D310" i="1"/>
  <c r="E310" i="1" s="1"/>
  <c r="F310" i="1" s="1"/>
  <c r="D311" i="1"/>
  <c r="E311" i="1" s="1"/>
  <c r="F311" i="1" s="1"/>
  <c r="D312" i="1"/>
  <c r="E312" i="1" s="1"/>
  <c r="F312" i="1" s="1"/>
  <c r="D313" i="1"/>
  <c r="E313" i="1" s="1"/>
  <c r="F313" i="1" s="1"/>
  <c r="D314" i="1"/>
  <c r="E314" i="1" s="1"/>
  <c r="F314" i="1" s="1"/>
  <c r="D315" i="1"/>
  <c r="E315" i="1" s="1"/>
  <c r="F315" i="1" s="1"/>
  <c r="D316" i="1"/>
  <c r="E316" i="1" s="1"/>
  <c r="F316" i="1" s="1"/>
  <c r="D317" i="1"/>
  <c r="E317" i="1" s="1"/>
  <c r="F317" i="1" s="1"/>
  <c r="D318" i="1"/>
  <c r="E318" i="1" s="1"/>
  <c r="F318" i="1" s="1"/>
  <c r="D319" i="1"/>
  <c r="E319" i="1" s="1"/>
  <c r="F319" i="1" s="1"/>
  <c r="D320" i="1"/>
  <c r="E320" i="1" s="1"/>
  <c r="F320" i="1" s="1"/>
  <c r="D321" i="1"/>
  <c r="E321" i="1" s="1"/>
  <c r="F321" i="1" s="1"/>
  <c r="D322" i="1"/>
  <c r="E322" i="1" s="1"/>
  <c r="F322" i="1" s="1"/>
  <c r="D323" i="1"/>
  <c r="E323" i="1" s="1"/>
  <c r="F323" i="1" s="1"/>
  <c r="D324" i="1"/>
  <c r="E324" i="1" s="1"/>
  <c r="F324" i="1" s="1"/>
  <c r="D325" i="1"/>
  <c r="E325" i="1" s="1"/>
  <c r="F325" i="1" s="1"/>
  <c r="D326" i="1"/>
  <c r="E326" i="1" s="1"/>
  <c r="F326" i="1" s="1"/>
  <c r="D327" i="1"/>
  <c r="E327" i="1" s="1"/>
  <c r="F327" i="1" s="1"/>
  <c r="D328" i="1"/>
  <c r="E328" i="1" s="1"/>
  <c r="F328" i="1" s="1"/>
  <c r="D329" i="1"/>
  <c r="E329" i="1" s="1"/>
  <c r="F329" i="1" s="1"/>
  <c r="D330" i="1"/>
  <c r="E330" i="1" s="1"/>
  <c r="F330" i="1" s="1"/>
  <c r="D331" i="1"/>
  <c r="E331" i="1" s="1"/>
  <c r="F331" i="1" s="1"/>
  <c r="D332" i="1"/>
  <c r="E332" i="1" s="1"/>
  <c r="F332" i="1" s="1"/>
  <c r="D333" i="1"/>
  <c r="E333" i="1" s="1"/>
  <c r="F333" i="1" s="1"/>
  <c r="D334" i="1"/>
  <c r="E334" i="1" s="1"/>
  <c r="F334" i="1" s="1"/>
  <c r="D335" i="1"/>
  <c r="E335" i="1" s="1"/>
  <c r="F335" i="1" s="1"/>
  <c r="D336" i="1"/>
  <c r="E336" i="1" s="1"/>
  <c r="F336" i="1" s="1"/>
  <c r="D337" i="1"/>
  <c r="E337" i="1" s="1"/>
  <c r="F337" i="1" s="1"/>
  <c r="D338" i="1"/>
  <c r="E338" i="1" s="1"/>
  <c r="F338" i="1" s="1"/>
  <c r="D339" i="1"/>
  <c r="E339" i="1" s="1"/>
  <c r="F339" i="1" s="1"/>
  <c r="D340" i="1"/>
  <c r="E340" i="1" s="1"/>
  <c r="F340" i="1" s="1"/>
  <c r="D341" i="1"/>
  <c r="E341" i="1" s="1"/>
  <c r="F341" i="1" s="1"/>
  <c r="D342" i="1"/>
  <c r="E342" i="1" s="1"/>
  <c r="F342" i="1" s="1"/>
  <c r="D343" i="1"/>
  <c r="E343" i="1" s="1"/>
  <c r="F343" i="1" s="1"/>
  <c r="D344" i="1"/>
  <c r="E344" i="1" s="1"/>
  <c r="F344" i="1" s="1"/>
  <c r="D345" i="1"/>
  <c r="E345" i="1" s="1"/>
  <c r="F345" i="1" s="1"/>
  <c r="D346" i="1"/>
  <c r="E346" i="1" s="1"/>
  <c r="F346" i="1" s="1"/>
  <c r="D347" i="1"/>
  <c r="E347" i="1" s="1"/>
  <c r="F347" i="1" s="1"/>
  <c r="D348" i="1"/>
  <c r="E348" i="1" s="1"/>
  <c r="F348" i="1" s="1"/>
  <c r="D349" i="1"/>
  <c r="E349" i="1" s="1"/>
  <c r="F349" i="1" s="1"/>
  <c r="D350" i="1"/>
  <c r="E350" i="1" s="1"/>
  <c r="F350" i="1" s="1"/>
  <c r="D351" i="1"/>
  <c r="E351" i="1" s="1"/>
  <c r="F351" i="1" s="1"/>
  <c r="D352" i="1"/>
  <c r="E352" i="1" s="1"/>
  <c r="F352" i="1" s="1"/>
  <c r="D353" i="1"/>
  <c r="E353" i="1" s="1"/>
  <c r="F353" i="1" s="1"/>
  <c r="D354" i="1"/>
  <c r="E354" i="1" s="1"/>
  <c r="F354" i="1" s="1"/>
  <c r="D356" i="1"/>
  <c r="E356" i="1" s="1"/>
  <c r="F356" i="1" s="1"/>
  <c r="D357" i="1"/>
  <c r="E357" i="1" s="1"/>
  <c r="F357" i="1" s="1"/>
  <c r="D358" i="1"/>
  <c r="E358" i="1" s="1"/>
  <c r="F358" i="1" s="1"/>
  <c r="D359" i="1"/>
  <c r="E359" i="1" s="1"/>
  <c r="F359" i="1" s="1"/>
  <c r="D362" i="1"/>
  <c r="E362" i="1" s="1"/>
  <c r="F362" i="1" s="1"/>
  <c r="D363" i="1"/>
  <c r="E363" i="1" s="1"/>
  <c r="F363" i="1" s="1"/>
  <c r="D364" i="1"/>
  <c r="E364" i="1" s="1"/>
  <c r="F364" i="1" s="1"/>
  <c r="D365" i="1"/>
  <c r="E365" i="1" s="1"/>
  <c r="F365" i="1" s="1"/>
  <c r="D366" i="1"/>
  <c r="E366" i="1" s="1"/>
  <c r="F366" i="1" s="1"/>
  <c r="D367" i="1"/>
  <c r="E367" i="1" s="1"/>
  <c r="F367" i="1" s="1"/>
  <c r="D448" i="1"/>
  <c r="E448" i="1" s="1"/>
  <c r="F448" i="1" s="1"/>
  <c r="D368" i="1"/>
  <c r="E368" i="1" s="1"/>
  <c r="F368" i="1" s="1"/>
  <c r="D369" i="1"/>
  <c r="E369" i="1" s="1"/>
  <c r="F369" i="1" s="1"/>
  <c r="D370" i="1"/>
  <c r="E370" i="1" s="1"/>
  <c r="F370" i="1" s="1"/>
  <c r="D371" i="1"/>
  <c r="E371" i="1" s="1"/>
  <c r="F371" i="1" s="1"/>
  <c r="D372" i="1"/>
  <c r="E372" i="1" s="1"/>
  <c r="F372" i="1" s="1"/>
  <c r="D373" i="1"/>
  <c r="E373" i="1" s="1"/>
  <c r="F373" i="1" s="1"/>
  <c r="D374" i="1"/>
  <c r="E374" i="1" s="1"/>
  <c r="F374" i="1" s="1"/>
  <c r="D375" i="1"/>
  <c r="E375" i="1" s="1"/>
  <c r="F375" i="1" s="1"/>
  <c r="D376" i="1"/>
  <c r="E376" i="1" s="1"/>
  <c r="F376" i="1" s="1"/>
  <c r="D377" i="1"/>
  <c r="E377" i="1" s="1"/>
  <c r="F377" i="1" s="1"/>
  <c r="D378" i="1"/>
  <c r="E378" i="1" s="1"/>
  <c r="F378" i="1" s="1"/>
  <c r="D379" i="1"/>
  <c r="E379" i="1" s="1"/>
  <c r="F379" i="1" s="1"/>
  <c r="D380" i="1"/>
  <c r="E380" i="1" s="1"/>
  <c r="F380" i="1" s="1"/>
  <c r="D381" i="1"/>
  <c r="E381" i="1" s="1"/>
  <c r="F381" i="1" s="1"/>
  <c r="D449" i="1"/>
  <c r="E449" i="1" s="1"/>
  <c r="F449" i="1" s="1"/>
  <c r="D382" i="1"/>
  <c r="E382" i="1" s="1"/>
  <c r="F382" i="1" s="1"/>
  <c r="D383" i="1"/>
  <c r="E383" i="1" s="1"/>
  <c r="F383" i="1" s="1"/>
  <c r="D384" i="1"/>
  <c r="E384" i="1" s="1"/>
  <c r="F384" i="1" s="1"/>
  <c r="D385" i="1"/>
  <c r="E385" i="1" s="1"/>
  <c r="F385" i="1" s="1"/>
  <c r="D386" i="1"/>
  <c r="E386" i="1" s="1"/>
  <c r="F386" i="1" s="1"/>
  <c r="D387" i="1"/>
  <c r="E387" i="1" s="1"/>
  <c r="F387" i="1" s="1"/>
  <c r="D388" i="1"/>
  <c r="E388" i="1" s="1"/>
  <c r="F388" i="1" s="1"/>
  <c r="D389" i="1"/>
  <c r="E389" i="1" s="1"/>
  <c r="F389" i="1" s="1"/>
  <c r="D390" i="1"/>
  <c r="E390" i="1" s="1"/>
  <c r="F390" i="1" s="1"/>
  <c r="D391" i="1"/>
  <c r="E391" i="1" s="1"/>
  <c r="F391" i="1" s="1"/>
  <c r="D392" i="1"/>
  <c r="E392" i="1" s="1"/>
  <c r="F392" i="1" s="1"/>
  <c r="D393" i="1"/>
  <c r="E393" i="1" s="1"/>
  <c r="F393" i="1" s="1"/>
  <c r="D394" i="1"/>
  <c r="E394" i="1" s="1"/>
  <c r="F394" i="1" s="1"/>
  <c r="D395" i="1"/>
  <c r="E395" i="1" s="1"/>
  <c r="F395" i="1" s="1"/>
  <c r="D396" i="1"/>
  <c r="E396" i="1" s="1"/>
  <c r="F396" i="1" s="1"/>
  <c r="D450" i="1"/>
  <c r="E450" i="1" s="1"/>
  <c r="F450" i="1" s="1"/>
  <c r="D397" i="1"/>
  <c r="E397" i="1" s="1"/>
  <c r="F397" i="1" s="1"/>
  <c r="D398" i="1"/>
  <c r="E398" i="1" s="1"/>
  <c r="F398" i="1" s="1"/>
  <c r="D399" i="1"/>
  <c r="E399" i="1" s="1"/>
  <c r="F399" i="1" s="1"/>
  <c r="D400" i="1"/>
  <c r="E400" i="1" s="1"/>
  <c r="F400" i="1" s="1"/>
  <c r="D401" i="1"/>
  <c r="E401" i="1" s="1"/>
  <c r="F401" i="1" s="1"/>
  <c r="D402" i="1"/>
  <c r="E402" i="1" s="1"/>
  <c r="F402" i="1" s="1"/>
  <c r="D403" i="1"/>
  <c r="E403" i="1" s="1"/>
  <c r="F403" i="1" s="1"/>
  <c r="D404" i="1"/>
  <c r="E404" i="1" s="1"/>
  <c r="F404" i="1" s="1"/>
  <c r="D405" i="1"/>
  <c r="E405" i="1" s="1"/>
  <c r="F405" i="1" s="1"/>
  <c r="D406" i="1"/>
  <c r="E406" i="1" s="1"/>
  <c r="F406" i="1" s="1"/>
  <c r="D407" i="1"/>
  <c r="E407" i="1" s="1"/>
  <c r="F407" i="1" s="1"/>
  <c r="D408" i="1"/>
  <c r="E408" i="1" s="1"/>
  <c r="F408" i="1" s="1"/>
  <c r="D409" i="1"/>
  <c r="E409" i="1" s="1"/>
  <c r="F409" i="1" s="1"/>
  <c r="D410" i="1"/>
  <c r="E410" i="1" s="1"/>
  <c r="F410" i="1" s="1"/>
  <c r="D411" i="1"/>
  <c r="E411" i="1" s="1"/>
  <c r="F411" i="1" s="1"/>
  <c r="D412" i="1"/>
  <c r="E412" i="1" s="1"/>
  <c r="F412" i="1" s="1"/>
  <c r="D413" i="1"/>
  <c r="E413" i="1" s="1"/>
  <c r="F413" i="1" s="1"/>
  <c r="D414" i="1"/>
  <c r="E414" i="1" s="1"/>
  <c r="F414" i="1" s="1"/>
  <c r="D415" i="1"/>
  <c r="E415" i="1" s="1"/>
  <c r="F415" i="1" s="1"/>
  <c r="D416" i="1"/>
  <c r="E416" i="1" s="1"/>
  <c r="F416" i="1" s="1"/>
  <c r="D417" i="1"/>
  <c r="E417" i="1" s="1"/>
  <c r="F417" i="1" s="1"/>
  <c r="D419" i="1"/>
  <c r="E419" i="1" s="1"/>
  <c r="F419" i="1" s="1"/>
  <c r="D420" i="1"/>
  <c r="E420" i="1" s="1"/>
  <c r="F420" i="1" s="1"/>
  <c r="D421" i="1"/>
  <c r="E421" i="1" s="1"/>
  <c r="F421" i="1" s="1"/>
  <c r="D422" i="1"/>
  <c r="E422" i="1" s="1"/>
  <c r="F422" i="1" s="1"/>
  <c r="D423" i="1"/>
  <c r="E423" i="1" s="1"/>
  <c r="F423" i="1" s="1"/>
  <c r="D424" i="1"/>
  <c r="E424" i="1" s="1"/>
  <c r="F424" i="1" s="1"/>
  <c r="D425" i="1"/>
  <c r="E425" i="1" s="1"/>
  <c r="F425" i="1" s="1"/>
  <c r="D426" i="1"/>
  <c r="E426" i="1" s="1"/>
  <c r="F426" i="1" s="1"/>
  <c r="D427" i="1"/>
  <c r="E427" i="1" s="1"/>
  <c r="F427" i="1" s="1"/>
  <c r="D428" i="1"/>
  <c r="E428" i="1" s="1"/>
  <c r="F428" i="1" s="1"/>
  <c r="D429" i="1"/>
  <c r="E429" i="1" s="1"/>
  <c r="F429" i="1" s="1"/>
  <c r="D430" i="1"/>
  <c r="E430" i="1" s="1"/>
  <c r="F430" i="1" s="1"/>
  <c r="D431" i="1"/>
  <c r="E431" i="1" s="1"/>
  <c r="F431" i="1" s="1"/>
  <c r="D432" i="1"/>
  <c r="E432" i="1" s="1"/>
  <c r="F432" i="1" s="1"/>
  <c r="D434" i="1"/>
  <c r="E434" i="1" s="1"/>
  <c r="F434" i="1" s="1"/>
  <c r="D459" i="1"/>
  <c r="E459" i="1" s="1"/>
  <c r="F459" i="1" s="1"/>
  <c r="D460" i="1"/>
  <c r="E460" i="1" s="1"/>
  <c r="F460" i="1" s="1"/>
  <c r="D461" i="1"/>
  <c r="E461" i="1" s="1"/>
  <c r="F461" i="1" s="1"/>
  <c r="D462" i="1"/>
  <c r="E462" i="1" s="1"/>
  <c r="F462" i="1" s="1"/>
  <c r="D451" i="1"/>
  <c r="E451" i="1" s="1"/>
  <c r="F451" i="1" s="1"/>
  <c r="D463" i="1"/>
  <c r="E463" i="1" s="1"/>
  <c r="F463" i="1" s="1"/>
  <c r="D464" i="1"/>
  <c r="E464" i="1" s="1"/>
  <c r="F464" i="1" s="1"/>
  <c r="D465" i="1"/>
  <c r="E465" i="1" s="1"/>
  <c r="F465" i="1" s="1"/>
  <c r="D466" i="1"/>
  <c r="E466" i="1" s="1"/>
  <c r="F466" i="1" s="1"/>
  <c r="D467" i="1"/>
  <c r="E467" i="1" s="1"/>
  <c r="F467" i="1" s="1"/>
  <c r="D468" i="1"/>
  <c r="E468" i="1" s="1"/>
  <c r="F468" i="1" s="1"/>
  <c r="D469" i="1"/>
  <c r="E469" i="1" s="1"/>
  <c r="F469" i="1" s="1"/>
  <c r="D470" i="1"/>
  <c r="E470" i="1" s="1"/>
  <c r="F470" i="1" s="1"/>
  <c r="D471" i="1"/>
  <c r="E471" i="1" s="1"/>
  <c r="F471" i="1" s="1"/>
  <c r="D472" i="1"/>
  <c r="E472" i="1" s="1"/>
  <c r="F472" i="1" s="1"/>
  <c r="D473" i="1"/>
  <c r="E473" i="1" s="1"/>
  <c r="F473" i="1" s="1"/>
  <c r="D454" i="1"/>
  <c r="E454" i="1" s="1"/>
  <c r="F454" i="1" s="1"/>
  <c r="D474" i="1"/>
  <c r="E474" i="1" s="1"/>
  <c r="F474" i="1" s="1"/>
  <c r="D475" i="1"/>
  <c r="E475" i="1" s="1"/>
  <c r="F475" i="1" s="1"/>
  <c r="D476" i="1"/>
  <c r="E476" i="1" s="1"/>
  <c r="F476" i="1" s="1"/>
  <c r="D477" i="1"/>
  <c r="E477" i="1" s="1"/>
  <c r="F477" i="1" s="1"/>
  <c r="D478" i="1"/>
  <c r="E478" i="1" s="1"/>
  <c r="F478" i="1" s="1"/>
  <c r="D479" i="1"/>
  <c r="E479" i="1" s="1"/>
  <c r="F479" i="1" s="1"/>
  <c r="D480" i="1"/>
  <c r="E480" i="1" s="1"/>
  <c r="F480" i="1" s="1"/>
  <c r="D481" i="1"/>
  <c r="E481" i="1" s="1"/>
  <c r="F481" i="1" s="1"/>
  <c r="D482" i="1"/>
  <c r="E482" i="1" s="1"/>
  <c r="F482" i="1" s="1"/>
  <c r="D483" i="1"/>
  <c r="E483" i="1" s="1"/>
  <c r="F483" i="1" s="1"/>
  <c r="D484" i="1"/>
  <c r="E484" i="1" s="1"/>
  <c r="F484" i="1" s="1"/>
  <c r="D485" i="1"/>
  <c r="E485" i="1" s="1"/>
  <c r="F485" i="1" s="1"/>
  <c r="D486" i="1"/>
  <c r="E486" i="1" s="1"/>
  <c r="F486" i="1" s="1"/>
  <c r="D487" i="1"/>
  <c r="E487" i="1" s="1"/>
  <c r="F487" i="1" s="1"/>
  <c r="D488" i="1"/>
  <c r="E488" i="1" s="1"/>
  <c r="F488" i="1" s="1"/>
  <c r="D489" i="1"/>
  <c r="E489" i="1" s="1"/>
  <c r="F489" i="1" s="1"/>
  <c r="D490" i="1"/>
  <c r="E490" i="1" s="1"/>
  <c r="F490" i="1" s="1"/>
  <c r="D491" i="1"/>
  <c r="E491" i="1" s="1"/>
  <c r="F491" i="1" s="1"/>
  <c r="D492" i="1"/>
  <c r="E492" i="1" s="1"/>
  <c r="F492" i="1" s="1"/>
  <c r="D493" i="1"/>
  <c r="E493" i="1" s="1"/>
  <c r="F493" i="1" s="1"/>
  <c r="D452" i="1"/>
  <c r="E452" i="1" s="1"/>
  <c r="F452" i="1" s="1"/>
  <c r="D494" i="1"/>
  <c r="E494" i="1" s="1"/>
  <c r="F494" i="1" s="1"/>
  <c r="D495" i="1"/>
  <c r="E495" i="1" s="1"/>
  <c r="F495" i="1" s="1"/>
  <c r="D496" i="1"/>
  <c r="E496" i="1" s="1"/>
  <c r="F496" i="1" s="1"/>
  <c r="D497" i="1"/>
  <c r="E497" i="1" s="1"/>
  <c r="F497" i="1" s="1"/>
  <c r="D498" i="1"/>
  <c r="E498" i="1" s="1"/>
  <c r="F498" i="1" s="1"/>
  <c r="D499" i="1"/>
  <c r="E499" i="1" s="1"/>
  <c r="F499" i="1" s="1"/>
  <c r="D500" i="1"/>
  <c r="E500" i="1" s="1"/>
  <c r="F500" i="1" s="1"/>
  <c r="D501" i="1"/>
  <c r="E501" i="1" s="1"/>
  <c r="F501" i="1" s="1"/>
  <c r="D502" i="1"/>
  <c r="E502" i="1" s="1"/>
  <c r="F502" i="1" s="1"/>
  <c r="D503" i="1"/>
  <c r="E503" i="1" s="1"/>
  <c r="F503" i="1" s="1"/>
  <c r="D504" i="1"/>
  <c r="E504" i="1" s="1"/>
  <c r="F504" i="1" s="1"/>
  <c r="D505" i="1"/>
  <c r="E505" i="1" s="1"/>
  <c r="F505" i="1" s="1"/>
  <c r="D506" i="1"/>
  <c r="E506" i="1" s="1"/>
  <c r="F506" i="1" s="1"/>
  <c r="D507" i="1"/>
  <c r="E507" i="1" s="1"/>
  <c r="F507" i="1" s="1"/>
  <c r="D508" i="1"/>
  <c r="E508" i="1" s="1"/>
  <c r="F508" i="1" s="1"/>
  <c r="D509" i="1"/>
  <c r="E509" i="1" s="1"/>
  <c r="F509" i="1" s="1"/>
  <c r="D510" i="1"/>
  <c r="E510" i="1" s="1"/>
  <c r="F510" i="1" s="1"/>
  <c r="D511" i="1"/>
  <c r="E511" i="1" s="1"/>
  <c r="F511" i="1" s="1"/>
  <c r="D512" i="1"/>
  <c r="E512" i="1" s="1"/>
  <c r="F512" i="1" s="1"/>
  <c r="D513" i="1"/>
  <c r="E513" i="1" s="1"/>
  <c r="F513" i="1" s="1"/>
  <c r="D514" i="1"/>
  <c r="E514" i="1" s="1"/>
  <c r="F514" i="1" s="1"/>
  <c r="D453" i="1"/>
  <c r="E453" i="1" s="1"/>
  <c r="F453" i="1" s="1"/>
  <c r="D515" i="1"/>
  <c r="E515" i="1" s="1"/>
  <c r="F515" i="1" s="1"/>
  <c r="D516" i="1"/>
  <c r="E516" i="1" s="1"/>
  <c r="F516" i="1" s="1"/>
  <c r="D517" i="1"/>
  <c r="E517" i="1" s="1"/>
  <c r="F517" i="1" s="1"/>
  <c r="D518" i="1"/>
  <c r="E518" i="1" s="1"/>
  <c r="F518" i="1" s="1"/>
  <c r="D519" i="1"/>
  <c r="E519" i="1" s="1"/>
  <c r="F519" i="1" s="1"/>
  <c r="D520" i="1"/>
  <c r="E520" i="1" s="1"/>
  <c r="F520" i="1" s="1"/>
  <c r="D455" i="1"/>
  <c r="E455" i="1" s="1"/>
  <c r="F455" i="1" s="1"/>
  <c r="D521" i="1"/>
  <c r="E521" i="1" s="1"/>
  <c r="F521" i="1" s="1"/>
  <c r="D522" i="1"/>
  <c r="E522" i="1" s="1"/>
  <c r="F522" i="1" s="1"/>
  <c r="D523" i="1"/>
  <c r="E523" i="1" s="1"/>
  <c r="F523" i="1" s="1"/>
  <c r="D524" i="1"/>
  <c r="E524" i="1" s="1"/>
  <c r="F524" i="1" s="1"/>
  <c r="D525" i="1"/>
  <c r="E525" i="1" s="1"/>
  <c r="F525" i="1" s="1"/>
  <c r="D526" i="1"/>
  <c r="E526" i="1" s="1"/>
  <c r="F526" i="1" s="1"/>
  <c r="D527" i="1"/>
  <c r="E527" i="1" s="1"/>
  <c r="F527" i="1" s="1"/>
  <c r="D528" i="1"/>
  <c r="E528" i="1" s="1"/>
  <c r="F528" i="1" s="1"/>
  <c r="D529" i="1"/>
  <c r="E529" i="1" s="1"/>
  <c r="F529" i="1" s="1"/>
  <c r="D530" i="1"/>
  <c r="E530" i="1" s="1"/>
  <c r="F530" i="1" s="1"/>
  <c r="D531" i="1"/>
  <c r="E531" i="1" s="1"/>
  <c r="F531" i="1" s="1"/>
  <c r="D532" i="1"/>
  <c r="E532" i="1" s="1"/>
  <c r="F532" i="1" s="1"/>
  <c r="D533" i="1"/>
  <c r="E533" i="1" s="1"/>
  <c r="F533" i="1" s="1"/>
  <c r="D534" i="1"/>
  <c r="E534" i="1" s="1"/>
  <c r="F534" i="1" s="1"/>
  <c r="D535" i="1"/>
  <c r="E535" i="1" s="1"/>
  <c r="F535" i="1" s="1"/>
  <c r="D536" i="1"/>
  <c r="E536" i="1" s="1"/>
  <c r="F536" i="1" s="1"/>
  <c r="D537" i="1"/>
  <c r="E537" i="1" s="1"/>
  <c r="F537" i="1" s="1"/>
  <c r="D538" i="1"/>
  <c r="E538" i="1" s="1"/>
  <c r="F538" i="1" s="1"/>
  <c r="L5" i="1"/>
  <c r="L4" i="1"/>
  <c r="L7" i="1" l="1"/>
  <c r="G458" i="1" s="1"/>
  <c r="H458" i="1" s="1"/>
  <c r="I458" i="1" s="1"/>
  <c r="G358" i="1"/>
  <c r="H358" i="1" s="1"/>
  <c r="I358" i="1" s="1"/>
  <c r="G284" i="1"/>
  <c r="H284" i="1" s="1"/>
  <c r="I284" i="1" s="1"/>
  <c r="G252" i="1"/>
  <c r="H252" i="1" s="1"/>
  <c r="I252" i="1" s="1"/>
  <c r="G236" i="1"/>
  <c r="H236" i="1" s="1"/>
  <c r="I236" i="1" s="1"/>
  <c r="G65" i="1"/>
  <c r="H65" i="1" s="1"/>
  <c r="I65" i="1" s="1"/>
  <c r="G13" i="1"/>
  <c r="H13" i="1" s="1"/>
  <c r="I13" i="1" s="1"/>
  <c r="G421" i="1"/>
  <c r="H421" i="1" s="1"/>
  <c r="I421" i="1" s="1"/>
  <c r="G298" i="1"/>
  <c r="H298" i="1" s="1"/>
  <c r="I298" i="1" s="1"/>
  <c r="G185" i="1"/>
  <c r="H185" i="1" s="1"/>
  <c r="I185" i="1" s="1"/>
  <c r="G167" i="1"/>
  <c r="H167" i="1" s="1"/>
  <c r="I167" i="1" s="1"/>
  <c r="G98" i="1"/>
  <c r="H98" i="1" s="1"/>
  <c r="I98" i="1" s="1"/>
  <c r="G46" i="1"/>
  <c r="H46" i="1" s="1"/>
  <c r="I46" i="1" s="1"/>
  <c r="G396" i="1"/>
  <c r="H396" i="1" s="1"/>
  <c r="I396" i="1" s="1"/>
  <c r="G372" i="1"/>
  <c r="H372" i="1" s="1"/>
  <c r="I372" i="1" s="1"/>
  <c r="G538" i="1"/>
  <c r="H538" i="1" s="1"/>
  <c r="I538" i="1" s="1"/>
  <c r="G529" i="1"/>
  <c r="H529" i="1" s="1"/>
  <c r="I529" i="1" s="1"/>
  <c r="G469" i="1"/>
  <c r="H469" i="1" s="1"/>
  <c r="I469" i="1" s="1"/>
  <c r="G371" i="1"/>
  <c r="H371" i="1" s="1"/>
  <c r="I371" i="1" s="1"/>
  <c r="G313" i="1"/>
  <c r="H313" i="1" s="1"/>
  <c r="I313" i="1" s="1"/>
  <c r="G297" i="1"/>
  <c r="H297" i="1" s="1"/>
  <c r="I297" i="1" s="1"/>
  <c r="G266" i="1"/>
  <c r="H266" i="1" s="1"/>
  <c r="I266" i="1" s="1"/>
  <c r="G250" i="1"/>
  <c r="H250" i="1" s="1"/>
  <c r="I250" i="1" s="1"/>
  <c r="G133" i="1"/>
  <c r="H133" i="1" s="1"/>
  <c r="I133" i="1" s="1"/>
  <c r="G116" i="1"/>
  <c r="H116" i="1" s="1"/>
  <c r="I116" i="1" s="1"/>
  <c r="G44" i="1"/>
  <c r="H44" i="1" s="1"/>
  <c r="I44" i="1" s="1"/>
  <c r="G30" i="1"/>
  <c r="H30" i="1" s="1"/>
  <c r="I30" i="1" s="1"/>
  <c r="G537" i="1"/>
  <c r="H537" i="1" s="1"/>
  <c r="I537" i="1" s="1"/>
  <c r="G502" i="1"/>
  <c r="H502" i="1" s="1"/>
  <c r="I502" i="1" s="1"/>
  <c r="G481" i="1"/>
  <c r="H481" i="1" s="1"/>
  <c r="I481" i="1" s="1"/>
  <c r="G430" i="1"/>
  <c r="H430" i="1" s="1"/>
  <c r="I430" i="1" s="1"/>
  <c r="G381" i="1"/>
  <c r="H381" i="1" s="1"/>
  <c r="I381" i="1" s="1"/>
  <c r="G448" i="1"/>
  <c r="H448" i="1" s="1"/>
  <c r="I448" i="1" s="1"/>
  <c r="G324" i="1"/>
  <c r="H324" i="1" s="1"/>
  <c r="I324" i="1" s="1"/>
  <c r="G308" i="1"/>
  <c r="H308" i="1" s="1"/>
  <c r="I308" i="1" s="1"/>
  <c r="G245" i="1"/>
  <c r="H245" i="1" s="1"/>
  <c r="I245" i="1" s="1"/>
  <c r="G229" i="1"/>
  <c r="H229" i="1" s="1"/>
  <c r="I229" i="1" s="1"/>
  <c r="G196" i="1"/>
  <c r="H196" i="1" s="1"/>
  <c r="I196" i="1" s="1"/>
  <c r="G178" i="1"/>
  <c r="H178" i="1" s="1"/>
  <c r="I178" i="1" s="1"/>
  <c r="G144" i="1"/>
  <c r="H144" i="1" s="1"/>
  <c r="I144" i="1" s="1"/>
  <c r="G127" i="1"/>
  <c r="H127" i="1" s="1"/>
  <c r="I127" i="1" s="1"/>
  <c r="G110" i="1"/>
  <c r="H110" i="1" s="1"/>
  <c r="I110" i="1" s="1"/>
  <c r="G74" i="1"/>
  <c r="H74" i="1" s="1"/>
  <c r="I74" i="1" s="1"/>
  <c r="G57" i="1"/>
  <c r="H57" i="1" s="1"/>
  <c r="I57" i="1" s="1"/>
  <c r="G40" i="1"/>
  <c r="H40" i="1" s="1"/>
  <c r="I40" i="1" s="1"/>
  <c r="G24" i="1"/>
  <c r="H24" i="1" s="1"/>
  <c r="I24" i="1" s="1"/>
  <c r="G3" i="1"/>
  <c r="H3" i="1" s="1"/>
  <c r="I3" i="1" s="1"/>
  <c r="G510" i="1"/>
  <c r="H510" i="1" s="1"/>
  <c r="I510" i="1" s="1"/>
  <c r="G467" i="1"/>
  <c r="H467" i="1" s="1"/>
  <c r="I467" i="1" s="1"/>
  <c r="G390" i="1"/>
  <c r="H390" i="1" s="1"/>
  <c r="I390" i="1" s="1"/>
  <c r="G380" i="1"/>
  <c r="H380" i="1" s="1"/>
  <c r="I380" i="1" s="1"/>
  <c r="G367" i="1"/>
  <c r="H367" i="1" s="1"/>
  <c r="I367" i="1" s="1"/>
  <c r="G353" i="1"/>
  <c r="H353" i="1" s="1"/>
  <c r="I353" i="1" s="1"/>
  <c r="G339" i="1"/>
  <c r="H339" i="1" s="1"/>
  <c r="I339" i="1" s="1"/>
  <c r="G323" i="1"/>
  <c r="H323" i="1" s="1"/>
  <c r="I323" i="1" s="1"/>
  <c r="G307" i="1"/>
  <c r="H307" i="1" s="1"/>
  <c r="I307" i="1" s="1"/>
  <c r="G243" i="1"/>
  <c r="H243" i="1" s="1"/>
  <c r="I243" i="1" s="1"/>
  <c r="G228" i="1"/>
  <c r="H228" i="1" s="1"/>
  <c r="I228" i="1" s="1"/>
  <c r="G212" i="1"/>
  <c r="H212" i="1" s="1"/>
  <c r="I212" i="1" s="1"/>
  <c r="G195" i="1"/>
  <c r="H195" i="1" s="1"/>
  <c r="I195" i="1" s="1"/>
  <c r="G177" i="1"/>
  <c r="H177" i="1" s="1"/>
  <c r="I177" i="1" s="1"/>
  <c r="G160" i="1"/>
  <c r="H160" i="1" s="1"/>
  <c r="I160" i="1" s="1"/>
  <c r="G143" i="1"/>
  <c r="H143" i="1" s="1"/>
  <c r="I143" i="1" s="1"/>
  <c r="G126" i="1"/>
  <c r="H126" i="1" s="1"/>
  <c r="I126" i="1" s="1"/>
  <c r="G109" i="1"/>
  <c r="H109" i="1" s="1"/>
  <c r="I109" i="1" s="1"/>
  <c r="G90" i="1"/>
  <c r="H90" i="1" s="1"/>
  <c r="I90" i="1" s="1"/>
  <c r="G73" i="1"/>
  <c r="H73" i="1" s="1"/>
  <c r="I73" i="1" s="1"/>
  <c r="G56" i="1"/>
  <c r="H56" i="1" s="1"/>
  <c r="I56" i="1" s="1"/>
  <c r="G39" i="1"/>
  <c r="H39" i="1" s="1"/>
  <c r="I39" i="1" s="1"/>
  <c r="G22" i="1"/>
  <c r="H22" i="1" s="1"/>
  <c r="I22" i="1" s="1"/>
  <c r="G457" i="1"/>
  <c r="H457" i="1" s="1"/>
  <c r="I457" i="1" s="1"/>
  <c r="G8" i="1"/>
  <c r="H8" i="1" s="1"/>
  <c r="I8" i="1" s="1"/>
  <c r="G16" i="1"/>
  <c r="H16" i="1" s="1"/>
  <c r="I16" i="1" s="1"/>
  <c r="G23" i="1"/>
  <c r="H23" i="1" s="1"/>
  <c r="I23" i="1" s="1"/>
  <c r="G435" i="1"/>
  <c r="H435" i="1" s="1"/>
  <c r="I435" i="1" s="1"/>
  <c r="G12" i="1"/>
  <c r="H12" i="1" s="1"/>
  <c r="I12" i="1" s="1"/>
  <c r="G2" i="1"/>
  <c r="H2" i="1" s="1"/>
  <c r="I2" i="1" s="1"/>
  <c r="G205" i="1"/>
  <c r="H205" i="1" s="1"/>
  <c r="I205" i="1" s="1"/>
  <c r="G18" i="1"/>
  <c r="H18" i="1" s="1"/>
  <c r="I18" i="1" s="1"/>
  <c r="G25" i="1"/>
  <c r="H25" i="1" s="1"/>
  <c r="I25" i="1" s="1"/>
  <c r="G32" i="1"/>
  <c r="H32" i="1" s="1"/>
  <c r="I32" i="1" s="1"/>
  <c r="G38" i="1"/>
  <c r="H38" i="1" s="1"/>
  <c r="I38" i="1" s="1"/>
  <c r="G45" i="1"/>
  <c r="H45" i="1" s="1"/>
  <c r="I45" i="1" s="1"/>
  <c r="G53" i="1"/>
  <c r="H53" i="1" s="1"/>
  <c r="I53" i="1" s="1"/>
  <c r="G61" i="1"/>
  <c r="H61" i="1" s="1"/>
  <c r="I61" i="1" s="1"/>
  <c r="G68" i="1"/>
  <c r="H68" i="1" s="1"/>
  <c r="I68" i="1" s="1"/>
  <c r="G76" i="1"/>
  <c r="H76" i="1" s="1"/>
  <c r="I76" i="1" s="1"/>
  <c r="G84" i="1"/>
  <c r="H84" i="1" s="1"/>
  <c r="I84" i="1" s="1"/>
  <c r="G91" i="1"/>
  <c r="H91" i="1" s="1"/>
  <c r="I91" i="1" s="1"/>
  <c r="G99" i="1"/>
  <c r="H99" i="1" s="1"/>
  <c r="I99" i="1" s="1"/>
  <c r="G107" i="1"/>
  <c r="H107" i="1" s="1"/>
  <c r="I107" i="1" s="1"/>
  <c r="G115" i="1"/>
  <c r="H115" i="1" s="1"/>
  <c r="I115" i="1" s="1"/>
  <c r="G122" i="1"/>
  <c r="H122" i="1" s="1"/>
  <c r="I122" i="1" s="1"/>
  <c r="G130" i="1"/>
  <c r="H130" i="1" s="1"/>
  <c r="I130" i="1" s="1"/>
  <c r="G138" i="1"/>
  <c r="H138" i="1" s="1"/>
  <c r="I138" i="1" s="1"/>
  <c r="G145" i="1"/>
  <c r="H145" i="1" s="1"/>
  <c r="I145" i="1" s="1"/>
  <c r="G152" i="1"/>
  <c r="H152" i="1" s="1"/>
  <c r="I152" i="1" s="1"/>
  <c r="G159" i="1"/>
  <c r="H159" i="1" s="1"/>
  <c r="I159" i="1" s="1"/>
  <c r="G166" i="1"/>
  <c r="H166" i="1" s="1"/>
  <c r="I166" i="1" s="1"/>
  <c r="G174" i="1"/>
  <c r="H174" i="1" s="1"/>
  <c r="I174" i="1" s="1"/>
  <c r="G182" i="1"/>
  <c r="H182" i="1" s="1"/>
  <c r="I182" i="1" s="1"/>
  <c r="G190" i="1"/>
  <c r="H190" i="1" s="1"/>
  <c r="I190" i="1" s="1"/>
  <c r="G433" i="1"/>
  <c r="H433" i="1" s="1"/>
  <c r="I433" i="1" s="1"/>
  <c r="G6" i="1"/>
  <c r="H6" i="1" s="1"/>
  <c r="I6" i="1" s="1"/>
  <c r="G5" i="1"/>
  <c r="H5" i="1" s="1"/>
  <c r="I5" i="1" s="1"/>
  <c r="G17" i="1"/>
  <c r="H17" i="1" s="1"/>
  <c r="I17" i="1" s="1"/>
  <c r="G27" i="1"/>
  <c r="H27" i="1" s="1"/>
  <c r="I27" i="1" s="1"/>
  <c r="G437" i="1"/>
  <c r="H437" i="1" s="1"/>
  <c r="I437" i="1" s="1"/>
  <c r="G42" i="1"/>
  <c r="H42" i="1" s="1"/>
  <c r="I42" i="1" s="1"/>
  <c r="G50" i="1"/>
  <c r="H50" i="1" s="1"/>
  <c r="I50" i="1" s="1"/>
  <c r="G59" i="1"/>
  <c r="H59" i="1" s="1"/>
  <c r="I59" i="1" s="1"/>
  <c r="G439" i="1"/>
  <c r="H439" i="1" s="1"/>
  <c r="I439" i="1" s="1"/>
  <c r="G77" i="1"/>
  <c r="H77" i="1" s="1"/>
  <c r="I77" i="1" s="1"/>
  <c r="G440" i="1"/>
  <c r="H440" i="1" s="1"/>
  <c r="I440" i="1" s="1"/>
  <c r="G94" i="1"/>
  <c r="H94" i="1" s="1"/>
  <c r="I94" i="1" s="1"/>
  <c r="G103" i="1"/>
  <c r="H103" i="1" s="1"/>
  <c r="I103" i="1" s="1"/>
  <c r="G112" i="1"/>
  <c r="H112" i="1" s="1"/>
  <c r="I112" i="1" s="1"/>
  <c r="G120" i="1"/>
  <c r="H120" i="1" s="1"/>
  <c r="I120" i="1" s="1"/>
  <c r="G129" i="1"/>
  <c r="H129" i="1" s="1"/>
  <c r="I129" i="1" s="1"/>
  <c r="G139" i="1"/>
  <c r="H139" i="1" s="1"/>
  <c r="I139" i="1" s="1"/>
  <c r="G147" i="1"/>
  <c r="H147" i="1" s="1"/>
  <c r="I147" i="1" s="1"/>
  <c r="G155" i="1"/>
  <c r="H155" i="1" s="1"/>
  <c r="I155" i="1" s="1"/>
  <c r="G163" i="1"/>
  <c r="H163" i="1" s="1"/>
  <c r="I163" i="1" s="1"/>
  <c r="G171" i="1"/>
  <c r="H171" i="1" s="1"/>
  <c r="I171" i="1" s="1"/>
  <c r="G180" i="1"/>
  <c r="H180" i="1" s="1"/>
  <c r="I180" i="1" s="1"/>
  <c r="G189" i="1"/>
  <c r="H189" i="1" s="1"/>
  <c r="I189" i="1" s="1"/>
  <c r="G198" i="1"/>
  <c r="H198" i="1" s="1"/>
  <c r="I198" i="1" s="1"/>
  <c r="G207" i="1"/>
  <c r="H207" i="1" s="1"/>
  <c r="I207" i="1" s="1"/>
  <c r="G215" i="1"/>
  <c r="H215" i="1" s="1"/>
  <c r="I215" i="1" s="1"/>
  <c r="G223" i="1"/>
  <c r="H223" i="1" s="1"/>
  <c r="I223" i="1" s="1"/>
  <c r="G231" i="1"/>
  <c r="H231" i="1" s="1"/>
  <c r="I231" i="1" s="1"/>
  <c r="G238" i="1"/>
  <c r="H238" i="1" s="1"/>
  <c r="I238" i="1" s="1"/>
  <c r="G247" i="1"/>
  <c r="H247" i="1" s="1"/>
  <c r="I247" i="1" s="1"/>
  <c r="G255" i="1"/>
  <c r="H255" i="1" s="1"/>
  <c r="I255" i="1" s="1"/>
  <c r="G445" i="1"/>
  <c r="H445" i="1" s="1"/>
  <c r="I445" i="1" s="1"/>
  <c r="G270" i="1"/>
  <c r="H270" i="1" s="1"/>
  <c r="I270" i="1" s="1"/>
  <c r="G279" i="1"/>
  <c r="H279" i="1" s="1"/>
  <c r="I279" i="1" s="1"/>
  <c r="G287" i="1"/>
  <c r="H287" i="1" s="1"/>
  <c r="I287" i="1" s="1"/>
  <c r="G295" i="1"/>
  <c r="H295" i="1" s="1"/>
  <c r="I295" i="1" s="1"/>
  <c r="G302" i="1"/>
  <c r="H302" i="1" s="1"/>
  <c r="I302" i="1" s="1"/>
  <c r="G310" i="1"/>
  <c r="H310" i="1" s="1"/>
  <c r="I310" i="1" s="1"/>
  <c r="G318" i="1"/>
  <c r="H318" i="1" s="1"/>
  <c r="I318" i="1" s="1"/>
  <c r="G326" i="1"/>
  <c r="H326" i="1" s="1"/>
  <c r="I326" i="1" s="1"/>
  <c r="G334" i="1"/>
  <c r="H334" i="1" s="1"/>
  <c r="I334" i="1" s="1"/>
  <c r="G342" i="1"/>
  <c r="H342" i="1" s="1"/>
  <c r="I342" i="1" s="1"/>
  <c r="G350" i="1"/>
  <c r="H350" i="1" s="1"/>
  <c r="I350" i="1" s="1"/>
  <c r="G359" i="1"/>
  <c r="H359" i="1" s="1"/>
  <c r="I359" i="1" s="1"/>
  <c r="G368" i="1"/>
  <c r="H368" i="1" s="1"/>
  <c r="I368" i="1" s="1"/>
  <c r="G376" i="1"/>
  <c r="H376" i="1" s="1"/>
  <c r="I376" i="1" s="1"/>
  <c r="G383" i="1"/>
  <c r="H383" i="1" s="1"/>
  <c r="I383" i="1" s="1"/>
  <c r="G391" i="1"/>
  <c r="H391" i="1" s="1"/>
  <c r="I391" i="1" s="1"/>
  <c r="G398" i="1"/>
  <c r="H398" i="1" s="1"/>
  <c r="I398" i="1" s="1"/>
  <c r="G406" i="1"/>
  <c r="H406" i="1" s="1"/>
  <c r="I406" i="1" s="1"/>
  <c r="G414" i="1"/>
  <c r="H414" i="1" s="1"/>
  <c r="I414" i="1" s="1"/>
  <c r="G423" i="1"/>
  <c r="H423" i="1" s="1"/>
  <c r="I423" i="1" s="1"/>
  <c r="G431" i="1"/>
  <c r="H431" i="1" s="1"/>
  <c r="I431" i="1" s="1"/>
  <c r="G463" i="1"/>
  <c r="H463" i="1" s="1"/>
  <c r="I463" i="1" s="1"/>
  <c r="G471" i="1"/>
  <c r="H471" i="1" s="1"/>
  <c r="I471" i="1" s="1"/>
  <c r="G478" i="1"/>
  <c r="H478" i="1" s="1"/>
  <c r="I478" i="1" s="1"/>
  <c r="G486" i="1"/>
  <c r="H486" i="1" s="1"/>
  <c r="I486" i="1" s="1"/>
  <c r="G452" i="1"/>
  <c r="H452" i="1" s="1"/>
  <c r="I452" i="1" s="1"/>
  <c r="G265" i="1"/>
  <c r="H265" i="1" s="1"/>
  <c r="I265" i="1" s="1"/>
  <c r="G7" i="1"/>
  <c r="H7" i="1" s="1"/>
  <c r="I7" i="1" s="1"/>
  <c r="G19" i="1"/>
  <c r="H19" i="1" s="1"/>
  <c r="I19" i="1" s="1"/>
  <c r="G28" i="1"/>
  <c r="H28" i="1" s="1"/>
  <c r="I28" i="1" s="1"/>
  <c r="G35" i="1"/>
  <c r="H35" i="1" s="1"/>
  <c r="I35" i="1" s="1"/>
  <c r="G360" i="1"/>
  <c r="H360" i="1" s="1"/>
  <c r="I360" i="1" s="1"/>
  <c r="G51" i="1"/>
  <c r="H51" i="1" s="1"/>
  <c r="I51" i="1" s="1"/>
  <c r="G60" i="1"/>
  <c r="H60" i="1" s="1"/>
  <c r="I60" i="1" s="1"/>
  <c r="G69" i="1"/>
  <c r="H69" i="1" s="1"/>
  <c r="I69" i="1" s="1"/>
  <c r="G78" i="1"/>
  <c r="H78" i="1" s="1"/>
  <c r="I78" i="1" s="1"/>
  <c r="G86" i="1"/>
  <c r="H86" i="1" s="1"/>
  <c r="I86" i="1" s="1"/>
  <c r="G95" i="1"/>
  <c r="H95" i="1" s="1"/>
  <c r="I95" i="1" s="1"/>
  <c r="G104" i="1"/>
  <c r="H104" i="1" s="1"/>
  <c r="I104" i="1" s="1"/>
  <c r="G113" i="1"/>
  <c r="H113" i="1" s="1"/>
  <c r="I113" i="1" s="1"/>
  <c r="G121" i="1"/>
  <c r="H121" i="1" s="1"/>
  <c r="I121" i="1" s="1"/>
  <c r="G131" i="1"/>
  <c r="H131" i="1" s="1"/>
  <c r="I131" i="1" s="1"/>
  <c r="G441" i="1"/>
  <c r="H441" i="1" s="1"/>
  <c r="I441" i="1" s="1"/>
  <c r="G148" i="1"/>
  <c r="H148" i="1" s="1"/>
  <c r="I148" i="1" s="1"/>
  <c r="G156" i="1"/>
  <c r="H156" i="1" s="1"/>
  <c r="I156" i="1" s="1"/>
  <c r="G444" i="1"/>
  <c r="H444" i="1" s="1"/>
  <c r="I444" i="1" s="1"/>
  <c r="G172" i="1"/>
  <c r="H172" i="1" s="1"/>
  <c r="I172" i="1" s="1"/>
  <c r="G181" i="1"/>
  <c r="H181" i="1" s="1"/>
  <c r="I181" i="1" s="1"/>
  <c r="G191" i="1"/>
  <c r="H191" i="1" s="1"/>
  <c r="I191" i="1" s="1"/>
  <c r="G199" i="1"/>
  <c r="H199" i="1" s="1"/>
  <c r="I199" i="1" s="1"/>
  <c r="G208" i="1"/>
  <c r="H208" i="1" s="1"/>
  <c r="I208" i="1" s="1"/>
  <c r="G216" i="1"/>
  <c r="H216" i="1" s="1"/>
  <c r="I216" i="1" s="1"/>
  <c r="G224" i="1"/>
  <c r="H224" i="1" s="1"/>
  <c r="I224" i="1" s="1"/>
  <c r="G232" i="1"/>
  <c r="H232" i="1" s="1"/>
  <c r="I232" i="1" s="1"/>
  <c r="G239" i="1"/>
  <c r="H239" i="1" s="1"/>
  <c r="I239" i="1" s="1"/>
  <c r="G248" i="1"/>
  <c r="H248" i="1" s="1"/>
  <c r="I248" i="1" s="1"/>
  <c r="G256" i="1"/>
  <c r="H256" i="1" s="1"/>
  <c r="I256" i="1" s="1"/>
  <c r="G263" i="1"/>
  <c r="H263" i="1" s="1"/>
  <c r="I263" i="1" s="1"/>
  <c r="G271" i="1"/>
  <c r="H271" i="1" s="1"/>
  <c r="I271" i="1" s="1"/>
  <c r="G280" i="1"/>
  <c r="H280" i="1" s="1"/>
  <c r="I280" i="1" s="1"/>
  <c r="G288" i="1"/>
  <c r="H288" i="1" s="1"/>
  <c r="I288" i="1" s="1"/>
  <c r="G447" i="1"/>
  <c r="H447" i="1" s="1"/>
  <c r="I447" i="1" s="1"/>
  <c r="G303" i="1"/>
  <c r="H303" i="1" s="1"/>
  <c r="I303" i="1" s="1"/>
  <c r="G311" i="1"/>
  <c r="H311" i="1" s="1"/>
  <c r="I311" i="1" s="1"/>
  <c r="G319" i="1"/>
  <c r="H319" i="1" s="1"/>
  <c r="I319" i="1" s="1"/>
  <c r="G327" i="1"/>
  <c r="H327" i="1" s="1"/>
  <c r="I327" i="1" s="1"/>
  <c r="G335" i="1"/>
  <c r="H335" i="1" s="1"/>
  <c r="I335" i="1" s="1"/>
  <c r="G343" i="1"/>
  <c r="H343" i="1" s="1"/>
  <c r="I343" i="1" s="1"/>
  <c r="G351" i="1"/>
  <c r="H351" i="1" s="1"/>
  <c r="I351" i="1" s="1"/>
  <c r="G362" i="1"/>
  <c r="H362" i="1" s="1"/>
  <c r="I362" i="1" s="1"/>
  <c r="G369" i="1"/>
  <c r="H369" i="1" s="1"/>
  <c r="I369" i="1" s="1"/>
  <c r="G377" i="1"/>
  <c r="H377" i="1" s="1"/>
  <c r="I377" i="1" s="1"/>
  <c r="G384" i="1"/>
  <c r="H384" i="1" s="1"/>
  <c r="I384" i="1" s="1"/>
  <c r="G392" i="1"/>
  <c r="H392" i="1" s="1"/>
  <c r="I392" i="1" s="1"/>
  <c r="G399" i="1"/>
  <c r="H399" i="1" s="1"/>
  <c r="I399" i="1" s="1"/>
  <c r="G407" i="1"/>
  <c r="H407" i="1" s="1"/>
  <c r="I407" i="1" s="1"/>
  <c r="G415" i="1"/>
  <c r="H415" i="1" s="1"/>
  <c r="I415" i="1" s="1"/>
  <c r="G424" i="1"/>
  <c r="H424" i="1" s="1"/>
  <c r="I424" i="1" s="1"/>
  <c r="G432" i="1"/>
  <c r="H432" i="1" s="1"/>
  <c r="I432" i="1" s="1"/>
  <c r="G464" i="1"/>
  <c r="H464" i="1" s="1"/>
  <c r="I464" i="1" s="1"/>
  <c r="G472" i="1"/>
  <c r="H472" i="1" s="1"/>
  <c r="I472" i="1" s="1"/>
  <c r="G479" i="1"/>
  <c r="H479" i="1" s="1"/>
  <c r="I479" i="1" s="1"/>
  <c r="G487" i="1"/>
  <c r="H487" i="1" s="1"/>
  <c r="I487" i="1" s="1"/>
  <c r="G494" i="1"/>
  <c r="H494" i="1" s="1"/>
  <c r="I494" i="1" s="1"/>
  <c r="G361" i="1"/>
  <c r="H361" i="1" s="1"/>
  <c r="I361" i="1" s="1"/>
  <c r="G9" i="1"/>
  <c r="H9" i="1" s="1"/>
  <c r="I9" i="1" s="1"/>
  <c r="G20" i="1"/>
  <c r="H20" i="1" s="1"/>
  <c r="I20" i="1" s="1"/>
  <c r="G29" i="1"/>
  <c r="H29" i="1" s="1"/>
  <c r="I29" i="1" s="1"/>
  <c r="G438" i="1"/>
  <c r="H438" i="1" s="1"/>
  <c r="I438" i="1" s="1"/>
  <c r="G43" i="1"/>
  <c r="H43" i="1" s="1"/>
  <c r="I43" i="1" s="1"/>
  <c r="G52" i="1"/>
  <c r="H52" i="1" s="1"/>
  <c r="I52" i="1" s="1"/>
  <c r="G62" i="1"/>
  <c r="H62" i="1" s="1"/>
  <c r="I62" i="1" s="1"/>
  <c r="G70" i="1"/>
  <c r="H70" i="1" s="1"/>
  <c r="I70" i="1" s="1"/>
  <c r="G79" i="1"/>
  <c r="H79" i="1" s="1"/>
  <c r="I79" i="1" s="1"/>
  <c r="G87" i="1"/>
  <c r="H87" i="1" s="1"/>
  <c r="I87" i="1" s="1"/>
  <c r="G96" i="1"/>
  <c r="H96" i="1" s="1"/>
  <c r="I96" i="1" s="1"/>
  <c r="G105" i="1"/>
  <c r="H105" i="1" s="1"/>
  <c r="I105" i="1" s="1"/>
  <c r="G114" i="1"/>
  <c r="H114" i="1" s="1"/>
  <c r="I114" i="1" s="1"/>
  <c r="G123" i="1"/>
  <c r="H123" i="1" s="1"/>
  <c r="I123" i="1" s="1"/>
  <c r="G132" i="1"/>
  <c r="H132" i="1" s="1"/>
  <c r="I132" i="1" s="1"/>
  <c r="G140" i="1"/>
  <c r="H140" i="1" s="1"/>
  <c r="I140" i="1" s="1"/>
  <c r="G149" i="1"/>
  <c r="H149" i="1" s="1"/>
  <c r="I149" i="1" s="1"/>
  <c r="G157" i="1"/>
  <c r="H157" i="1" s="1"/>
  <c r="I157" i="1" s="1"/>
  <c r="G164" i="1"/>
  <c r="H164" i="1" s="1"/>
  <c r="I164" i="1" s="1"/>
  <c r="G173" i="1"/>
  <c r="H173" i="1" s="1"/>
  <c r="I173" i="1" s="1"/>
  <c r="G183" i="1"/>
  <c r="H183" i="1" s="1"/>
  <c r="I183" i="1" s="1"/>
  <c r="G192" i="1"/>
  <c r="H192" i="1" s="1"/>
  <c r="I192" i="1" s="1"/>
  <c r="G200" i="1"/>
  <c r="H200" i="1" s="1"/>
  <c r="I200" i="1" s="1"/>
  <c r="G209" i="1"/>
  <c r="H209" i="1" s="1"/>
  <c r="I209" i="1" s="1"/>
  <c r="G217" i="1"/>
  <c r="H217" i="1" s="1"/>
  <c r="I217" i="1" s="1"/>
  <c r="G225" i="1"/>
  <c r="H225" i="1" s="1"/>
  <c r="I225" i="1" s="1"/>
  <c r="G233" i="1"/>
  <c r="H233" i="1" s="1"/>
  <c r="I233" i="1" s="1"/>
  <c r="G240" i="1"/>
  <c r="H240" i="1" s="1"/>
  <c r="I240" i="1" s="1"/>
  <c r="G249" i="1"/>
  <c r="H249" i="1" s="1"/>
  <c r="I249" i="1" s="1"/>
  <c r="G257" i="1"/>
  <c r="H257" i="1" s="1"/>
  <c r="I257" i="1" s="1"/>
  <c r="G264" i="1"/>
  <c r="H264" i="1" s="1"/>
  <c r="I264" i="1" s="1"/>
  <c r="G273" i="1"/>
  <c r="H273" i="1" s="1"/>
  <c r="I273" i="1" s="1"/>
  <c r="G281" i="1"/>
  <c r="H281" i="1" s="1"/>
  <c r="I281" i="1" s="1"/>
  <c r="G289" i="1"/>
  <c r="H289" i="1" s="1"/>
  <c r="I289" i="1" s="1"/>
  <c r="G296" i="1"/>
  <c r="H296" i="1" s="1"/>
  <c r="I296" i="1" s="1"/>
  <c r="G304" i="1"/>
  <c r="H304" i="1" s="1"/>
  <c r="I304" i="1" s="1"/>
  <c r="G312" i="1"/>
  <c r="H312" i="1" s="1"/>
  <c r="I312" i="1" s="1"/>
  <c r="G320" i="1"/>
  <c r="H320" i="1" s="1"/>
  <c r="I320" i="1" s="1"/>
  <c r="G328" i="1"/>
  <c r="H328" i="1" s="1"/>
  <c r="I328" i="1" s="1"/>
  <c r="G336" i="1"/>
  <c r="H336" i="1" s="1"/>
  <c r="I336" i="1" s="1"/>
  <c r="G344" i="1"/>
  <c r="H344" i="1" s="1"/>
  <c r="I344" i="1" s="1"/>
  <c r="G352" i="1"/>
  <c r="H352" i="1" s="1"/>
  <c r="I352" i="1" s="1"/>
  <c r="G363" i="1"/>
  <c r="H363" i="1" s="1"/>
  <c r="I363" i="1" s="1"/>
  <c r="G370" i="1"/>
  <c r="H370" i="1" s="1"/>
  <c r="I370" i="1" s="1"/>
  <c r="G378" i="1"/>
  <c r="H378" i="1" s="1"/>
  <c r="I378" i="1" s="1"/>
  <c r="G385" i="1"/>
  <c r="H385" i="1" s="1"/>
  <c r="I385" i="1" s="1"/>
  <c r="G393" i="1"/>
  <c r="H393" i="1" s="1"/>
  <c r="I393" i="1" s="1"/>
  <c r="G400" i="1"/>
  <c r="H400" i="1" s="1"/>
  <c r="I400" i="1" s="1"/>
  <c r="G408" i="1"/>
  <c r="H408" i="1" s="1"/>
  <c r="I408" i="1" s="1"/>
  <c r="G416" i="1"/>
  <c r="H416" i="1" s="1"/>
  <c r="I416" i="1" s="1"/>
  <c r="G425" i="1"/>
  <c r="H425" i="1" s="1"/>
  <c r="I425" i="1" s="1"/>
  <c r="G434" i="1"/>
  <c r="H434" i="1" s="1"/>
  <c r="I434" i="1" s="1"/>
  <c r="G465" i="1"/>
  <c r="H465" i="1" s="1"/>
  <c r="I465" i="1" s="1"/>
  <c r="G473" i="1"/>
  <c r="H473" i="1" s="1"/>
  <c r="I473" i="1" s="1"/>
  <c r="G480" i="1"/>
  <c r="H480" i="1" s="1"/>
  <c r="I480" i="1" s="1"/>
  <c r="G488" i="1"/>
  <c r="H488" i="1" s="1"/>
  <c r="I488" i="1" s="1"/>
  <c r="G495" i="1"/>
  <c r="H495" i="1" s="1"/>
  <c r="I495" i="1" s="1"/>
  <c r="G503" i="1"/>
  <c r="H503" i="1" s="1"/>
  <c r="I503" i="1" s="1"/>
  <c r="G511" i="1"/>
  <c r="H511" i="1" s="1"/>
  <c r="I511" i="1" s="1"/>
  <c r="G518" i="1"/>
  <c r="H518" i="1" s="1"/>
  <c r="I518" i="1" s="1"/>
  <c r="G525" i="1"/>
  <c r="H525" i="1" s="1"/>
  <c r="I525" i="1" s="1"/>
  <c r="G533" i="1"/>
  <c r="H533" i="1" s="1"/>
  <c r="I533" i="1" s="1"/>
  <c r="G4" i="1"/>
  <c r="H4" i="1" s="1"/>
  <c r="I4" i="1" s="1"/>
  <c r="G15" i="1"/>
  <c r="H15" i="1" s="1"/>
  <c r="I15" i="1" s="1"/>
  <c r="G26" i="1"/>
  <c r="H26" i="1" s="1"/>
  <c r="I26" i="1" s="1"/>
  <c r="G34" i="1"/>
  <c r="H34" i="1" s="1"/>
  <c r="I34" i="1" s="1"/>
  <c r="G41" i="1"/>
  <c r="H41" i="1" s="1"/>
  <c r="I41" i="1" s="1"/>
  <c r="G49" i="1"/>
  <c r="H49" i="1" s="1"/>
  <c r="I49" i="1" s="1"/>
  <c r="G58" i="1"/>
  <c r="H58" i="1" s="1"/>
  <c r="I58" i="1" s="1"/>
  <c r="G67" i="1"/>
  <c r="H67" i="1" s="1"/>
  <c r="I67" i="1" s="1"/>
  <c r="G75" i="1"/>
  <c r="H75" i="1" s="1"/>
  <c r="I75" i="1" s="1"/>
  <c r="G85" i="1"/>
  <c r="H85" i="1" s="1"/>
  <c r="I85" i="1" s="1"/>
  <c r="G93" i="1"/>
  <c r="H93" i="1" s="1"/>
  <c r="I93" i="1" s="1"/>
  <c r="G102" i="1"/>
  <c r="H102" i="1" s="1"/>
  <c r="I102" i="1" s="1"/>
  <c r="G111" i="1"/>
  <c r="H111" i="1" s="1"/>
  <c r="I111" i="1" s="1"/>
  <c r="G119" i="1"/>
  <c r="H119" i="1" s="1"/>
  <c r="I119" i="1" s="1"/>
  <c r="G128" i="1"/>
  <c r="H128" i="1" s="1"/>
  <c r="I128" i="1" s="1"/>
  <c r="G137" i="1"/>
  <c r="H137" i="1" s="1"/>
  <c r="I137" i="1" s="1"/>
  <c r="G146" i="1"/>
  <c r="H146" i="1" s="1"/>
  <c r="I146" i="1" s="1"/>
  <c r="G154" i="1"/>
  <c r="H154" i="1" s="1"/>
  <c r="I154" i="1" s="1"/>
  <c r="G162" i="1"/>
  <c r="H162" i="1" s="1"/>
  <c r="I162" i="1" s="1"/>
  <c r="G170" i="1"/>
  <c r="H170" i="1" s="1"/>
  <c r="I170" i="1" s="1"/>
  <c r="G179" i="1"/>
  <c r="H179" i="1" s="1"/>
  <c r="I179" i="1" s="1"/>
  <c r="G188" i="1"/>
  <c r="H188" i="1" s="1"/>
  <c r="I188" i="1" s="1"/>
  <c r="G197" i="1"/>
  <c r="H197" i="1" s="1"/>
  <c r="I197" i="1" s="1"/>
  <c r="G206" i="1"/>
  <c r="H206" i="1" s="1"/>
  <c r="I206" i="1" s="1"/>
  <c r="G214" i="1"/>
  <c r="H214" i="1" s="1"/>
  <c r="I214" i="1" s="1"/>
  <c r="G222" i="1"/>
  <c r="H222" i="1" s="1"/>
  <c r="I222" i="1" s="1"/>
  <c r="G230" i="1"/>
  <c r="H230" i="1" s="1"/>
  <c r="I230" i="1" s="1"/>
  <c r="G272" i="1"/>
  <c r="H272" i="1" s="1"/>
  <c r="I272" i="1" s="1"/>
  <c r="G246" i="1"/>
  <c r="H246" i="1" s="1"/>
  <c r="I246" i="1" s="1"/>
  <c r="G254" i="1"/>
  <c r="H254" i="1" s="1"/>
  <c r="I254" i="1" s="1"/>
  <c r="G262" i="1"/>
  <c r="H262" i="1" s="1"/>
  <c r="I262" i="1" s="1"/>
  <c r="G269" i="1"/>
  <c r="H269" i="1" s="1"/>
  <c r="I269" i="1" s="1"/>
  <c r="G278" i="1"/>
  <c r="H278" i="1" s="1"/>
  <c r="I278" i="1" s="1"/>
  <c r="G286" i="1"/>
  <c r="H286" i="1" s="1"/>
  <c r="I286" i="1" s="1"/>
  <c r="G294" i="1"/>
  <c r="H294" i="1" s="1"/>
  <c r="I294" i="1" s="1"/>
  <c r="G301" i="1"/>
  <c r="H301" i="1" s="1"/>
  <c r="I301" i="1" s="1"/>
  <c r="G309" i="1"/>
  <c r="H309" i="1" s="1"/>
  <c r="I309" i="1" s="1"/>
  <c r="G317" i="1"/>
  <c r="H317" i="1" s="1"/>
  <c r="I317" i="1" s="1"/>
  <c r="G325" i="1"/>
  <c r="H325" i="1" s="1"/>
  <c r="I325" i="1" s="1"/>
  <c r="G333" i="1"/>
  <c r="H333" i="1" s="1"/>
  <c r="I333" i="1" s="1"/>
  <c r="G519" i="1"/>
  <c r="H519" i="1" s="1"/>
  <c r="I519" i="1" s="1"/>
  <c r="G477" i="1"/>
  <c r="H477" i="1" s="1"/>
  <c r="I477" i="1" s="1"/>
  <c r="G429" i="1"/>
  <c r="H429" i="1" s="1"/>
  <c r="I429" i="1" s="1"/>
  <c r="G276" i="1"/>
  <c r="H276" i="1" s="1"/>
  <c r="I276" i="1" s="1"/>
  <c r="G535" i="1"/>
  <c r="H535" i="1" s="1"/>
  <c r="I535" i="1" s="1"/>
  <c r="G526" i="1"/>
  <c r="H526" i="1" s="1"/>
  <c r="I526" i="1" s="1"/>
  <c r="G517" i="1"/>
  <c r="H517" i="1" s="1"/>
  <c r="I517" i="1" s="1"/>
  <c r="G509" i="1"/>
  <c r="H509" i="1" s="1"/>
  <c r="I509" i="1" s="1"/>
  <c r="G500" i="1"/>
  <c r="H500" i="1" s="1"/>
  <c r="I500" i="1" s="1"/>
  <c r="G490" i="1"/>
  <c r="H490" i="1" s="1"/>
  <c r="I490" i="1" s="1"/>
  <c r="G476" i="1"/>
  <c r="H476" i="1" s="1"/>
  <c r="I476" i="1" s="1"/>
  <c r="G466" i="1"/>
  <c r="H466" i="1" s="1"/>
  <c r="I466" i="1" s="1"/>
  <c r="G428" i="1"/>
  <c r="H428" i="1" s="1"/>
  <c r="I428" i="1" s="1"/>
  <c r="G413" i="1"/>
  <c r="H413" i="1" s="1"/>
  <c r="I413" i="1" s="1"/>
  <c r="G402" i="1"/>
  <c r="H402" i="1" s="1"/>
  <c r="I402" i="1" s="1"/>
  <c r="G389" i="1"/>
  <c r="H389" i="1" s="1"/>
  <c r="I389" i="1" s="1"/>
  <c r="G379" i="1"/>
  <c r="H379" i="1" s="1"/>
  <c r="I379" i="1" s="1"/>
  <c r="G366" i="1"/>
  <c r="H366" i="1" s="1"/>
  <c r="I366" i="1" s="1"/>
  <c r="G349" i="1"/>
  <c r="H349" i="1" s="1"/>
  <c r="I349" i="1" s="1"/>
  <c r="G338" i="1"/>
  <c r="H338" i="1" s="1"/>
  <c r="I338" i="1" s="1"/>
  <c r="G322" i="1"/>
  <c r="H322" i="1" s="1"/>
  <c r="I322" i="1" s="1"/>
  <c r="G306" i="1"/>
  <c r="H306" i="1" s="1"/>
  <c r="I306" i="1" s="1"/>
  <c r="G291" i="1"/>
  <c r="H291" i="1" s="1"/>
  <c r="I291" i="1" s="1"/>
  <c r="G275" i="1"/>
  <c r="H275" i="1" s="1"/>
  <c r="I275" i="1" s="1"/>
  <c r="G259" i="1"/>
  <c r="H259" i="1" s="1"/>
  <c r="I259" i="1" s="1"/>
  <c r="G242" i="1"/>
  <c r="H242" i="1" s="1"/>
  <c r="I242" i="1" s="1"/>
  <c r="G227" i="1"/>
  <c r="H227" i="1" s="1"/>
  <c r="I227" i="1" s="1"/>
  <c r="G211" i="1"/>
  <c r="H211" i="1" s="1"/>
  <c r="I211" i="1" s="1"/>
  <c r="G194" i="1"/>
  <c r="H194" i="1" s="1"/>
  <c r="I194" i="1" s="1"/>
  <c r="G176" i="1"/>
  <c r="H176" i="1" s="1"/>
  <c r="I176" i="1" s="1"/>
  <c r="G158" i="1"/>
  <c r="H158" i="1" s="1"/>
  <c r="I158" i="1" s="1"/>
  <c r="G142" i="1"/>
  <c r="H142" i="1" s="1"/>
  <c r="I142" i="1" s="1"/>
  <c r="G125" i="1"/>
  <c r="H125" i="1" s="1"/>
  <c r="I125" i="1" s="1"/>
  <c r="G108" i="1"/>
  <c r="H108" i="1" s="1"/>
  <c r="I108" i="1" s="1"/>
  <c r="G89" i="1"/>
  <c r="H89" i="1" s="1"/>
  <c r="I89" i="1" s="1"/>
  <c r="G72" i="1"/>
  <c r="H72" i="1" s="1"/>
  <c r="I72" i="1" s="1"/>
  <c r="G55" i="1"/>
  <c r="H55" i="1" s="1"/>
  <c r="I55" i="1" s="1"/>
  <c r="G37" i="1"/>
  <c r="H37" i="1" s="1"/>
  <c r="I37" i="1" s="1"/>
  <c r="G436" i="1"/>
  <c r="H436" i="1" s="1"/>
  <c r="I436" i="1" s="1"/>
  <c r="G456" i="1"/>
  <c r="H456" i="1" s="1"/>
  <c r="I456" i="1" s="1"/>
  <c r="G527" i="1"/>
  <c r="H527" i="1" s="1"/>
  <c r="I527" i="1" s="1"/>
  <c r="G501" i="1"/>
  <c r="H501" i="1" s="1"/>
  <c r="I501" i="1" s="1"/>
  <c r="G417" i="1"/>
  <c r="H417" i="1" s="1"/>
  <c r="I417" i="1" s="1"/>
  <c r="G260" i="1"/>
  <c r="H260" i="1" s="1"/>
  <c r="I260" i="1" s="1"/>
  <c r="G534" i="1"/>
  <c r="H534" i="1" s="1"/>
  <c r="I534" i="1" s="1"/>
  <c r="G524" i="1"/>
  <c r="H524" i="1" s="1"/>
  <c r="I524" i="1" s="1"/>
  <c r="G516" i="1"/>
  <c r="H516" i="1" s="1"/>
  <c r="I516" i="1" s="1"/>
  <c r="G508" i="1"/>
  <c r="H508" i="1" s="1"/>
  <c r="I508" i="1" s="1"/>
  <c r="G499" i="1"/>
  <c r="H499" i="1" s="1"/>
  <c r="I499" i="1" s="1"/>
  <c r="G489" i="1"/>
  <c r="H489" i="1" s="1"/>
  <c r="I489" i="1" s="1"/>
  <c r="G475" i="1"/>
  <c r="H475" i="1" s="1"/>
  <c r="I475" i="1" s="1"/>
  <c r="G451" i="1"/>
  <c r="H451" i="1" s="1"/>
  <c r="I451" i="1" s="1"/>
  <c r="G427" i="1"/>
  <c r="H427" i="1" s="1"/>
  <c r="I427" i="1" s="1"/>
  <c r="G412" i="1"/>
  <c r="H412" i="1" s="1"/>
  <c r="I412" i="1" s="1"/>
  <c r="G401" i="1"/>
  <c r="H401" i="1" s="1"/>
  <c r="I401" i="1" s="1"/>
  <c r="G388" i="1"/>
  <c r="H388" i="1" s="1"/>
  <c r="I388" i="1" s="1"/>
  <c r="G375" i="1"/>
  <c r="H375" i="1" s="1"/>
  <c r="I375" i="1" s="1"/>
  <c r="G365" i="1"/>
  <c r="H365" i="1" s="1"/>
  <c r="I365" i="1" s="1"/>
  <c r="G348" i="1"/>
  <c r="H348" i="1" s="1"/>
  <c r="I348" i="1" s="1"/>
  <c r="G337" i="1"/>
  <c r="H337" i="1" s="1"/>
  <c r="I337" i="1" s="1"/>
  <c r="G321" i="1"/>
  <c r="H321" i="1" s="1"/>
  <c r="I321" i="1" s="1"/>
  <c r="G305" i="1"/>
  <c r="H305" i="1" s="1"/>
  <c r="I305" i="1" s="1"/>
  <c r="G290" i="1"/>
  <c r="H290" i="1" s="1"/>
  <c r="I290" i="1" s="1"/>
  <c r="G274" i="1"/>
  <c r="H274" i="1" s="1"/>
  <c r="I274" i="1" s="1"/>
  <c r="G258" i="1"/>
  <c r="H258" i="1" s="1"/>
  <c r="I258" i="1" s="1"/>
  <c r="G241" i="1"/>
  <c r="H241" i="1" s="1"/>
  <c r="I241" i="1" s="1"/>
  <c r="G226" i="1"/>
  <c r="H226" i="1" s="1"/>
  <c r="I226" i="1" s="1"/>
  <c r="G210" i="1"/>
  <c r="H210" i="1" s="1"/>
  <c r="I210" i="1" s="1"/>
  <c r="G193" i="1"/>
  <c r="H193" i="1" s="1"/>
  <c r="I193" i="1" s="1"/>
  <c r="G175" i="1"/>
  <c r="H175" i="1" s="1"/>
  <c r="I175" i="1" s="1"/>
  <c r="G443" i="1"/>
  <c r="H443" i="1" s="1"/>
  <c r="I443" i="1" s="1"/>
  <c r="G141" i="1"/>
  <c r="H141" i="1" s="1"/>
  <c r="I141" i="1" s="1"/>
  <c r="G124" i="1"/>
  <c r="H124" i="1" s="1"/>
  <c r="I124" i="1" s="1"/>
  <c r="G106" i="1"/>
  <c r="H106" i="1" s="1"/>
  <c r="I106" i="1" s="1"/>
  <c r="G88" i="1"/>
  <c r="H88" i="1" s="1"/>
  <c r="I88" i="1" s="1"/>
  <c r="G71" i="1"/>
  <c r="H71" i="1" s="1"/>
  <c r="I71" i="1" s="1"/>
  <c r="G54" i="1"/>
  <c r="H54" i="1" s="1"/>
  <c r="I54" i="1" s="1"/>
  <c r="G36" i="1"/>
  <c r="H36" i="1" s="1"/>
  <c r="I36" i="1" s="1"/>
  <c r="G21" i="1"/>
  <c r="H21" i="1" s="1"/>
  <c r="I21" i="1" s="1"/>
  <c r="G418" i="1"/>
  <c r="H418" i="1" s="1"/>
  <c r="I418" i="1" s="1"/>
  <c r="G536" i="1"/>
  <c r="H536" i="1" s="1"/>
  <c r="I536" i="1" s="1"/>
  <c r="G491" i="1"/>
  <c r="H491" i="1" s="1"/>
  <c r="I491" i="1" s="1"/>
  <c r="G403" i="1"/>
  <c r="H403" i="1" s="1"/>
  <c r="I403" i="1" s="1"/>
  <c r="G292" i="1"/>
  <c r="H292" i="1" s="1"/>
  <c r="I292" i="1" s="1"/>
  <c r="G532" i="1"/>
  <c r="H532" i="1" s="1"/>
  <c r="I532" i="1" s="1"/>
  <c r="G523" i="1"/>
  <c r="H523" i="1" s="1"/>
  <c r="I523" i="1" s="1"/>
  <c r="G515" i="1"/>
  <c r="H515" i="1" s="1"/>
  <c r="I515" i="1" s="1"/>
  <c r="G507" i="1"/>
  <c r="H507" i="1" s="1"/>
  <c r="I507" i="1" s="1"/>
  <c r="G498" i="1"/>
  <c r="H498" i="1" s="1"/>
  <c r="I498" i="1" s="1"/>
  <c r="G485" i="1"/>
  <c r="H485" i="1" s="1"/>
  <c r="I485" i="1" s="1"/>
  <c r="G474" i="1"/>
  <c r="H474" i="1" s="1"/>
  <c r="I474" i="1" s="1"/>
  <c r="G462" i="1"/>
  <c r="H462" i="1" s="1"/>
  <c r="I462" i="1" s="1"/>
  <c r="G426" i="1"/>
  <c r="H426" i="1" s="1"/>
  <c r="I426" i="1" s="1"/>
  <c r="G411" i="1"/>
  <c r="H411" i="1" s="1"/>
  <c r="I411" i="1" s="1"/>
  <c r="G397" i="1"/>
  <c r="H397" i="1" s="1"/>
  <c r="I397" i="1" s="1"/>
  <c r="G387" i="1"/>
  <c r="H387" i="1" s="1"/>
  <c r="I387" i="1" s="1"/>
  <c r="G374" i="1"/>
  <c r="H374" i="1" s="1"/>
  <c r="I374" i="1" s="1"/>
  <c r="G364" i="1"/>
  <c r="H364" i="1" s="1"/>
  <c r="I364" i="1" s="1"/>
  <c r="G347" i="1"/>
  <c r="H347" i="1" s="1"/>
  <c r="I347" i="1" s="1"/>
  <c r="G332" i="1"/>
  <c r="H332" i="1" s="1"/>
  <c r="I332" i="1" s="1"/>
  <c r="G316" i="1"/>
  <c r="H316" i="1" s="1"/>
  <c r="I316" i="1" s="1"/>
  <c r="G300" i="1"/>
  <c r="H300" i="1" s="1"/>
  <c r="I300" i="1" s="1"/>
  <c r="G285" i="1"/>
  <c r="H285" i="1" s="1"/>
  <c r="I285" i="1" s="1"/>
  <c r="G268" i="1"/>
  <c r="H268" i="1" s="1"/>
  <c r="I268" i="1" s="1"/>
  <c r="G253" i="1"/>
  <c r="H253" i="1" s="1"/>
  <c r="I253" i="1" s="1"/>
  <c r="G237" i="1"/>
  <c r="H237" i="1" s="1"/>
  <c r="I237" i="1" s="1"/>
  <c r="G221" i="1"/>
  <c r="H221" i="1" s="1"/>
  <c r="I221" i="1" s="1"/>
  <c r="G204" i="1"/>
  <c r="H204" i="1" s="1"/>
  <c r="I204" i="1" s="1"/>
  <c r="G187" i="1"/>
  <c r="H187" i="1" s="1"/>
  <c r="I187" i="1" s="1"/>
  <c r="G169" i="1"/>
  <c r="H169" i="1" s="1"/>
  <c r="I169" i="1" s="1"/>
  <c r="G153" i="1"/>
  <c r="H153" i="1" s="1"/>
  <c r="I153" i="1" s="1"/>
  <c r="G136" i="1"/>
  <c r="H136" i="1" s="1"/>
  <c r="I136" i="1" s="1"/>
  <c r="G118" i="1"/>
  <c r="H118" i="1" s="1"/>
  <c r="I118" i="1" s="1"/>
  <c r="G101" i="1"/>
  <c r="H101" i="1" s="1"/>
  <c r="I101" i="1" s="1"/>
  <c r="G83" i="1"/>
  <c r="H83" i="1" s="1"/>
  <c r="I83" i="1" s="1"/>
  <c r="G66" i="1"/>
  <c r="H66" i="1" s="1"/>
  <c r="I66" i="1" s="1"/>
  <c r="G48" i="1"/>
  <c r="H48" i="1" s="1"/>
  <c r="I48" i="1" s="1"/>
  <c r="G33" i="1"/>
  <c r="H33" i="1" s="1"/>
  <c r="I33" i="1" s="1"/>
  <c r="G14" i="1"/>
  <c r="H14" i="1" s="1"/>
  <c r="I14" i="1" s="1"/>
  <c r="G92" i="1" l="1"/>
  <c r="H92" i="1" s="1"/>
  <c r="I92" i="1" s="1"/>
  <c r="G261" i="1"/>
  <c r="H261" i="1" s="1"/>
  <c r="I261" i="1" s="1"/>
  <c r="G492" i="1"/>
  <c r="H492" i="1" s="1"/>
  <c r="I492" i="1" s="1"/>
  <c r="G165" i="1"/>
  <c r="H165" i="1" s="1"/>
  <c r="I165" i="1" s="1"/>
  <c r="G482" i="1"/>
  <c r="H482" i="1" s="1"/>
  <c r="I482" i="1" s="1"/>
  <c r="G117" i="1"/>
  <c r="H117" i="1" s="1"/>
  <c r="I117" i="1" s="1"/>
  <c r="G82" i="1"/>
  <c r="H82" i="1" s="1"/>
  <c r="I82" i="1" s="1"/>
  <c r="G419" i="1"/>
  <c r="H419" i="1" s="1"/>
  <c r="I419" i="1" s="1"/>
  <c r="G63" i="1"/>
  <c r="H63" i="1" s="1"/>
  <c r="I63" i="1" s="1"/>
  <c r="G329" i="1"/>
  <c r="H329" i="1" s="1"/>
  <c r="I329" i="1" s="1"/>
  <c r="G11" i="1"/>
  <c r="H11" i="1" s="1"/>
  <c r="I11" i="1" s="1"/>
  <c r="G483" i="1"/>
  <c r="H483" i="1" s="1"/>
  <c r="I483" i="1" s="1"/>
  <c r="G373" i="1"/>
  <c r="H373" i="1" s="1"/>
  <c r="I373" i="1" s="1"/>
  <c r="G461" i="1"/>
  <c r="H461" i="1" s="1"/>
  <c r="I461" i="1" s="1"/>
  <c r="G161" i="1"/>
  <c r="H161" i="1" s="1"/>
  <c r="I161" i="1" s="1"/>
  <c r="G354" i="1"/>
  <c r="H354" i="1" s="1"/>
  <c r="I354" i="1" s="1"/>
  <c r="G528" i="1"/>
  <c r="H528" i="1" s="1"/>
  <c r="I528" i="1" s="1"/>
  <c r="G184" i="1"/>
  <c r="H184" i="1" s="1"/>
  <c r="I184" i="1" s="1"/>
  <c r="G449" i="1"/>
  <c r="H449" i="1" s="1"/>
  <c r="I449" i="1" s="1"/>
  <c r="G409" i="1"/>
  <c r="H409" i="1" s="1"/>
  <c r="I409" i="1" s="1"/>
  <c r="G267" i="1"/>
  <c r="H267" i="1" s="1"/>
  <c r="I267" i="1" s="1"/>
  <c r="G151" i="1"/>
  <c r="H151" i="1" s="1"/>
  <c r="I151" i="1" s="1"/>
  <c r="G454" i="1"/>
  <c r="H454" i="1" s="1"/>
  <c r="I454" i="1" s="1"/>
  <c r="G201" i="1"/>
  <c r="H201" i="1" s="1"/>
  <c r="I201" i="1" s="1"/>
  <c r="G459" i="1"/>
  <c r="H459" i="1" s="1"/>
  <c r="I459" i="1" s="1"/>
  <c r="G521" i="1"/>
  <c r="H521" i="1" s="1"/>
  <c r="I521" i="1" s="1"/>
  <c r="G283" i="1"/>
  <c r="H283" i="1" s="1"/>
  <c r="I283" i="1" s="1"/>
  <c r="G203" i="1"/>
  <c r="H203" i="1" s="1"/>
  <c r="I203" i="1" s="1"/>
  <c r="G484" i="1"/>
  <c r="H484" i="1" s="1"/>
  <c r="I484" i="1" s="1"/>
  <c r="G213" i="1"/>
  <c r="H213" i="1" s="1"/>
  <c r="I213" i="1" s="1"/>
  <c r="G340" i="1"/>
  <c r="H340" i="1" s="1"/>
  <c r="I340" i="1" s="1"/>
  <c r="G468" i="1"/>
  <c r="H468" i="1" s="1"/>
  <c r="I468" i="1" s="1"/>
  <c r="G10" i="1"/>
  <c r="H10" i="1" s="1"/>
  <c r="I10" i="1" s="1"/>
  <c r="G442" i="1"/>
  <c r="H442" i="1" s="1"/>
  <c r="I442" i="1" s="1"/>
  <c r="G282" i="1"/>
  <c r="H282" i="1" s="1"/>
  <c r="I282" i="1" s="1"/>
  <c r="G420" i="1"/>
  <c r="H420" i="1" s="1"/>
  <c r="I420" i="1" s="1"/>
  <c r="G235" i="1"/>
  <c r="H235" i="1" s="1"/>
  <c r="I235" i="1" s="1"/>
  <c r="G31" i="1"/>
  <c r="H31" i="1" s="1"/>
  <c r="I31" i="1" s="1"/>
  <c r="G251" i="1"/>
  <c r="H251" i="1" s="1"/>
  <c r="I251" i="1" s="1"/>
  <c r="G514" i="1"/>
  <c r="H514" i="1" s="1"/>
  <c r="I514" i="1" s="1"/>
  <c r="G220" i="1"/>
  <c r="H220" i="1" s="1"/>
  <c r="I220" i="1" s="1"/>
  <c r="G450" i="1"/>
  <c r="H450" i="1" s="1"/>
  <c r="I450" i="1" s="1"/>
  <c r="G277" i="1"/>
  <c r="H277" i="1" s="1"/>
  <c r="I277" i="1" s="1"/>
  <c r="G394" i="1"/>
  <c r="H394" i="1" s="1"/>
  <c r="I394" i="1" s="1"/>
  <c r="G512" i="1"/>
  <c r="H512" i="1" s="1"/>
  <c r="I512" i="1" s="1"/>
  <c r="G80" i="1"/>
  <c r="H80" i="1" s="1"/>
  <c r="I80" i="1" s="1"/>
  <c r="G218" i="1"/>
  <c r="H218" i="1" s="1"/>
  <c r="I218" i="1" s="1"/>
  <c r="G341" i="1"/>
  <c r="H341" i="1" s="1"/>
  <c r="I341" i="1" s="1"/>
  <c r="G493" i="1"/>
  <c r="H493" i="1" s="1"/>
  <c r="I493" i="1" s="1"/>
  <c r="G496" i="1"/>
  <c r="H496" i="1" s="1"/>
  <c r="I496" i="1" s="1"/>
  <c r="G134" i="1"/>
  <c r="H134" i="1" s="1"/>
  <c r="I134" i="1" s="1"/>
  <c r="G330" i="1"/>
  <c r="H330" i="1" s="1"/>
  <c r="I330" i="1" s="1"/>
  <c r="G100" i="1"/>
  <c r="H100" i="1" s="1"/>
  <c r="I100" i="1" s="1"/>
  <c r="G331" i="1"/>
  <c r="H331" i="1" s="1"/>
  <c r="I331" i="1" s="1"/>
  <c r="G497" i="1"/>
  <c r="H497" i="1" s="1"/>
  <c r="I497" i="1" s="1"/>
  <c r="G293" i="1"/>
  <c r="H293" i="1" s="1"/>
  <c r="I293" i="1" s="1"/>
  <c r="G404" i="1"/>
  <c r="H404" i="1" s="1"/>
  <c r="I404" i="1" s="1"/>
  <c r="G520" i="1"/>
  <c r="H520" i="1" s="1"/>
  <c r="I520" i="1" s="1"/>
  <c r="G97" i="1"/>
  <c r="H97" i="1" s="1"/>
  <c r="I97" i="1" s="1"/>
  <c r="G234" i="1"/>
  <c r="H234" i="1" s="1"/>
  <c r="I234" i="1" s="1"/>
  <c r="G356" i="1"/>
  <c r="H356" i="1" s="1"/>
  <c r="I356" i="1" s="1"/>
  <c r="G504" i="1"/>
  <c r="H504" i="1" s="1"/>
  <c r="I504" i="1" s="1"/>
  <c r="G505" i="1"/>
  <c r="H505" i="1" s="1"/>
  <c r="I505" i="1" s="1"/>
  <c r="G150" i="1"/>
  <c r="H150" i="1" s="1"/>
  <c r="I150" i="1" s="1"/>
  <c r="G382" i="1"/>
  <c r="H382" i="1" s="1"/>
  <c r="I382" i="1" s="1"/>
  <c r="G244" i="1"/>
  <c r="H244" i="1" s="1"/>
  <c r="I244" i="1" s="1"/>
  <c r="G346" i="1"/>
  <c r="H346" i="1" s="1"/>
  <c r="I346" i="1" s="1"/>
  <c r="G453" i="1"/>
  <c r="H453" i="1" s="1"/>
  <c r="I453" i="1" s="1"/>
  <c r="G314" i="1"/>
  <c r="H314" i="1" s="1"/>
  <c r="I314" i="1" s="1"/>
  <c r="G530" i="1"/>
  <c r="H530" i="1" s="1"/>
  <c r="I530" i="1" s="1"/>
  <c r="G135" i="1"/>
  <c r="H135" i="1" s="1"/>
  <c r="I135" i="1" s="1"/>
  <c r="G446" i="1"/>
  <c r="H446" i="1" s="1"/>
  <c r="I446" i="1" s="1"/>
  <c r="G386" i="1"/>
  <c r="H386" i="1" s="1"/>
  <c r="I386" i="1" s="1"/>
  <c r="G506" i="1"/>
  <c r="H506" i="1" s="1"/>
  <c r="I506" i="1" s="1"/>
  <c r="G395" i="1"/>
  <c r="H395" i="1" s="1"/>
  <c r="I395" i="1" s="1"/>
  <c r="G513" i="1"/>
  <c r="H513" i="1" s="1"/>
  <c r="I513" i="1" s="1"/>
  <c r="G460" i="1"/>
  <c r="H460" i="1" s="1"/>
  <c r="I460" i="1" s="1"/>
  <c r="G64" i="1"/>
  <c r="H64" i="1" s="1"/>
  <c r="I64" i="1" s="1"/>
  <c r="G202" i="1"/>
  <c r="H202" i="1" s="1"/>
  <c r="I202" i="1" s="1"/>
  <c r="G345" i="1"/>
  <c r="H345" i="1" s="1"/>
  <c r="I345" i="1" s="1"/>
  <c r="G355" i="1"/>
  <c r="H355" i="1" s="1"/>
  <c r="I355" i="1" s="1"/>
  <c r="G168" i="1"/>
  <c r="H168" i="1" s="1"/>
  <c r="I168" i="1" s="1"/>
  <c r="G299" i="1"/>
  <c r="H299" i="1" s="1"/>
  <c r="I299" i="1" s="1"/>
  <c r="G410" i="1"/>
  <c r="H410" i="1" s="1"/>
  <c r="I410" i="1" s="1"/>
  <c r="G522" i="1"/>
  <c r="H522" i="1" s="1"/>
  <c r="I522" i="1" s="1"/>
  <c r="G405" i="1"/>
  <c r="H405" i="1" s="1"/>
  <c r="I405" i="1" s="1"/>
  <c r="G455" i="1"/>
  <c r="H455" i="1" s="1"/>
  <c r="I455" i="1" s="1"/>
  <c r="G470" i="1"/>
  <c r="H470" i="1" s="1"/>
  <c r="I470" i="1" s="1"/>
  <c r="G81" i="1"/>
  <c r="H81" i="1" s="1"/>
  <c r="I81" i="1" s="1"/>
  <c r="G219" i="1"/>
  <c r="H219" i="1" s="1"/>
  <c r="I219" i="1" s="1"/>
  <c r="G357" i="1"/>
  <c r="H357" i="1" s="1"/>
  <c r="I357" i="1" s="1"/>
  <c r="G47" i="1"/>
  <c r="H47" i="1" s="1"/>
  <c r="I47" i="1" s="1"/>
  <c r="G186" i="1"/>
  <c r="H186" i="1" s="1"/>
  <c r="I186" i="1" s="1"/>
  <c r="G315" i="1"/>
  <c r="H315" i="1" s="1"/>
  <c r="I315" i="1" s="1"/>
  <c r="G422" i="1"/>
  <c r="H422" i="1" s="1"/>
  <c r="I422" i="1" s="1"/>
  <c r="G531" i="1"/>
  <c r="H531" i="1" s="1"/>
  <c r="I531" i="1" s="1"/>
</calcChain>
</file>

<file path=xl/sharedStrings.xml><?xml version="1.0" encoding="utf-8"?>
<sst xmlns="http://schemas.openxmlformats.org/spreadsheetml/2006/main" count="1117" uniqueCount="578">
  <si>
    <t>Wallet</t>
  </si>
  <si>
    <t>Balance</t>
  </si>
  <si>
    <t>0xBA12222222228d8Ba445958a75a0704d566BF2C8</t>
  </si>
  <si>
    <t>0xF036e411717bf8E123c245Ff5A7604DABE0Ab1ca</t>
  </si>
  <si>
    <t>0xce88686553686DA562CE7Cea497CE749DA109f9F</t>
  </si>
  <si>
    <t>0x6256f45198Fb506188cE154dC083ae568160B98f</t>
  </si>
  <si>
    <t>0xF43B6b81A4Fd23B3482cfa48E4A4450F20e0dbd7</t>
  </si>
  <si>
    <t>0x0C84cd406B8a4E07dF9a1B15ef348023a1DCD075</t>
  </si>
  <si>
    <t>0xDEF171Fe48CF0115B1d80b88dc8eAB59176FEe57</t>
  </si>
  <si>
    <t>0xC153F70122DA7b9eD8Bf942F5FCf5456Cd83638b</t>
  </si>
  <si>
    <t>0xD152f549545093347A162Dce210e7293f1452150</t>
  </si>
  <si>
    <t>0x8c0ad528b58b83b50206C81AD35631C02478039b</t>
  </si>
  <si>
    <t>0xF24b73A328dF29cdde804aCF605B8722aD5030DA</t>
  </si>
  <si>
    <t>0xF981a33484E26Cab32963AA37618c4440Abf67cf</t>
  </si>
  <si>
    <t>0x3A542300159d084382e228EC8F54A402451E5A67</t>
  </si>
  <si>
    <t>0xF60De76791c2F09995df52Aa1c6e2E7DcF1E75d7</t>
  </si>
  <si>
    <t>0x8565faab405b06936014C8b6bD5Ab60376Cc051B</t>
  </si>
  <si>
    <t>0x00dEcFEec5d6D9D77275CFdc1e447cF284Ae13e2</t>
  </si>
  <si>
    <t>0x54008ab19ae9D2AB8b3751B3Be11Bb562aF1a578</t>
  </si>
  <si>
    <t>0xd0548DbBc3683a6C0B6A98445372C403585Dea20</t>
  </si>
  <si>
    <t>0xd281F988242C900d67fF2aafABe683B8004Ee778</t>
  </si>
  <si>
    <t>0x0883090dA1AfEcbD88Cd18e5Df1A671A13cA8f77</t>
  </si>
  <si>
    <t>0x6523a02072D736535148aa67DB26F80C2E456547</t>
  </si>
  <si>
    <t>0x59bdFB381CA2080D0D042903e776D3DCb548050A</t>
  </si>
  <si>
    <t>0x92491F20E2E262581451C9EadD583552BBa54cee</t>
  </si>
  <si>
    <t>0x67fC284F546B2C5eCEb2DBE438d063A73192e6D4</t>
  </si>
  <si>
    <t>0x4a39beD3F97ac8e4774b7407dE7090E7A1050A69</t>
  </si>
  <si>
    <t>0x99655CA16C742b46A4a05AFAf0f7798C336Fd279</t>
  </si>
  <si>
    <t>0xc5Df8672232f1C2b75310e4f2B80863721705a12</t>
  </si>
  <si>
    <t>0x7bB85b553c04cF2dFCBbDac998eA3621e17236c3</t>
  </si>
  <si>
    <t>0x605572243c30Af7493707C9c8E8aA2Ee25537e9A</t>
  </si>
  <si>
    <t>0x99227152ed70a61211507Af224C478D3c50EaEd1</t>
  </si>
  <si>
    <t>0x947ebecd725e07baC225363F328De957AA5819b3</t>
  </si>
  <si>
    <t>0xf2B9ec5724dC97362A53907c0b4cc0AA72369e63</t>
  </si>
  <si>
    <t>0x60fbA3B1d069E1317D2B4B718739e280FBAd9896</t>
  </si>
  <si>
    <t>0x15464A146107F673CfBe094540cFc3CE2fec9Fa1</t>
  </si>
  <si>
    <t>0xF17fAf9978B2F0087E6c78553Ede42D15abF76c5</t>
  </si>
  <si>
    <t>0x2143bC6e4994Abb9C23C37F565C846FE36DEfCeA</t>
  </si>
  <si>
    <t>0xCdD402E52AC33A54f60415C38CaD2Db6DEBe01a5</t>
  </si>
  <si>
    <t>0xaB9786A5e330B50e44579132b8A3Cf7C1c3A9517</t>
  </si>
  <si>
    <t>0x9fBD237a72292a475D6470b7bE99a9c237D28fdA</t>
  </si>
  <si>
    <t>0x46D6d5a5C0cC589AbDDAd248835e608Bc6520a1f</t>
  </si>
  <si>
    <t>0xe7ef5F4803E85f91871Bc8f4a609b954F2112ac9</t>
  </si>
  <si>
    <t>0xF1E34bdc4D2316f27a5A61E2d5679292Faf67A4f</t>
  </si>
  <si>
    <t>0x4177a5c0E2369F6830A4c3825aFc8fB3Dd47790D</t>
  </si>
  <si>
    <t>0x1e204ED6B3BC5e976c5103EfF2f624BcCB8D8bC1</t>
  </si>
  <si>
    <t>0xA7f73316e620382ddbb7bCe83459772eBCD00FA3</t>
  </si>
  <si>
    <t>0xb74125Df13CB9194D93d8b62e0DB30352f2B8001</t>
  </si>
  <si>
    <t>0xb0CBCC777509b0fF315392144B0e739fB443531b</t>
  </si>
  <si>
    <t>0x52555b437EeE8F55a7897B4E1F8fB3e7Edb2b344</t>
  </si>
  <si>
    <t>0x7af4922fc22037D573e889201bE7C38E42f22220</t>
  </si>
  <si>
    <t>0xe7d51F5419dd26320a8d75507f214c8deF731bF8</t>
  </si>
  <si>
    <t>0x86c7e05B935eC835610531Ae5c716e081FABc828</t>
  </si>
  <si>
    <t>0xB27f6Df486ef5dEE2e3A4DC4f257DD63E5A5e371</t>
  </si>
  <si>
    <t>0x1163E75d2bf3E0ffDB3602FBe0aBA099D5c20e3c</t>
  </si>
  <si>
    <t>0xbed58fA67Bd966A40460b42f065DccCb0fD4fE4f</t>
  </si>
  <si>
    <t>0x117B9431A2F540c276604F3c3dd52A8FBf586860</t>
  </si>
  <si>
    <t>0xCd8Eddd0A27047D53D65f23D483A8A169D54526B</t>
  </si>
  <si>
    <t>0x8307c2CeAf56C4414A27683b6E31120Aed42a947</t>
  </si>
  <si>
    <t>0xc0AFEF712a1341cA78dA145B2AFAd346E8C3574F</t>
  </si>
  <si>
    <t>0x06B1aE2F94cAdE4dba91127F456Fa90f4dE91c34</t>
  </si>
  <si>
    <t>0x8C9F3175d8aa227ecCdBc21B95bC5fA328006A0f</t>
  </si>
  <si>
    <t>0x0b3CEf9F913f4F08bba1ED0FD5BA892C0FeC5617</t>
  </si>
  <si>
    <t>0x6371024C5fFDaefEf716aDCe3cac52AC6181cD9D</t>
  </si>
  <si>
    <t>0x005f16f017aA933bb41965b52848cEb8ee48b171</t>
  </si>
  <si>
    <t>0x56f820BC0bB5326C74b804CEbAA37C3EE7524f8E</t>
  </si>
  <si>
    <t>0x605DbD62E51699F45d237B5d442133b215Be1689</t>
  </si>
  <si>
    <t>0x3E7e35206Af1DED7B181fDf4DD7076f8801A2259</t>
  </si>
  <si>
    <t>0x157DD18CF70815dF7c25948ced9760aA61f6DF17</t>
  </si>
  <si>
    <t>0xed2399864c4b03424C53dEAB95Ca58806f95EA6D</t>
  </si>
  <si>
    <t>0xc928499a080594C8854D1A46DCAe5E862acC5d08</t>
  </si>
  <si>
    <t>0xC7c7D9d19069312918147905e20b003D3B3B1E35</t>
  </si>
  <si>
    <t>0x7893cBC9e89245e0470fe3Ce9bb8bC3fb0bF27C3</t>
  </si>
  <si>
    <t>0x68DEb97E36275fe189f4d9db80e53aA96B17a04c</t>
  </si>
  <si>
    <t>0xb7b1Cc940Cc88640089028d4910De22E39e6D117</t>
  </si>
  <si>
    <t>0x5039E2936ec2a588CaD92E4EDCf41a1D3a443186</t>
  </si>
  <si>
    <t>0x35dBAf8AbA2FC63a9250dFaF5754b512E37c73d7</t>
  </si>
  <si>
    <t>0x04f34aAfD1cB080F5ad336532223c3A058B3F0b6</t>
  </si>
  <si>
    <t>0xE8f4Db2D3476b3EE198CC1d32651cD9d082eFF89</t>
  </si>
  <si>
    <t>0xa1BbD8D39eD536DEa030A32F3F6C5916C845A800</t>
  </si>
  <si>
    <t>0x3DD1B656fcC459Cc4CF203b53AAAbF8C85181f1d</t>
  </si>
  <si>
    <t>0xe7DABc911F5a7250872da534a3eA5DFBAfbbaEd4</t>
  </si>
  <si>
    <t>0x5EbfB9BD45086fCBe61f5f991f5495698cB9fF7B</t>
  </si>
  <si>
    <t>0x840647CB127112d0eDB9E6c3ce8E0c083b99516a</t>
  </si>
  <si>
    <t>0xc8728Ae130381EB77Fc9a8b715564B00e83E19Df</t>
  </si>
  <si>
    <t>0xe0f1F6d9b57DB098a1c786a835A55A1Ff64d39EE</t>
  </si>
  <si>
    <t>0x88d5EB1993dD04bf2175f940e64fD49A90D13F8b</t>
  </si>
  <si>
    <t>0x4e46cd691B0A159FBE5e2D08a3951a324e2fb4C0</t>
  </si>
  <si>
    <t>0xfa4a45D755eA1c2b72Dd581b3E05dde3bFc13fad</t>
  </si>
  <si>
    <t>0x79a0E19c6410284598AFf270fCef21cb7827E61E</t>
  </si>
  <si>
    <t>0x3b7e1AB658C9B6FB5328296168C9A48ECa683E6E</t>
  </si>
  <si>
    <t>0xb646e04fA4dbf9f69b5A8dBaD9dd7c83E4033654</t>
  </si>
  <si>
    <t>0xE2C67350D0A0768De07E556073BeeEc0AE86a684</t>
  </si>
  <si>
    <t>0x1A760e3A431c8B9C075eD1280C8835a1a0F1651b</t>
  </si>
  <si>
    <t>0x6994ba66FD6789044c4aD43786CC16840d099C8a</t>
  </si>
  <si>
    <t>0x5279c6792D38F3c8d7d870178EF3cC26C7AB5d1E</t>
  </si>
  <si>
    <t>0xA9bEA5C0C25E4D02d56CBFE9A7564c3CcF599617</t>
  </si>
  <si>
    <t>0x294C3c4F59b7A422230e59700BC0ae11020Aa1c8</t>
  </si>
  <si>
    <t>0xd6715f048B7812F6fcFd04a84CcE9F391968e705</t>
  </si>
  <si>
    <t>0x585E184Dc84968F83e5702659e7e4546545979C0</t>
  </si>
  <si>
    <t>0x5EB476bFD8C1a9Ba7A9663543a6686193b42600c</t>
  </si>
  <si>
    <t>0x73Bb129019992794002AF6F53a86D671A4887901</t>
  </si>
  <si>
    <t>0x41546ACDE94953FAdE02CF27a25303a4159D5187</t>
  </si>
  <si>
    <t>0x7a9A2FFA209C212e8c36e74FB209518E959F65dB</t>
  </si>
  <si>
    <t>0x612356EA7E7F2D9d9BDC1aF83043Eb6f14061Dd4</t>
  </si>
  <si>
    <t>0x870Dc279570833A8c5A72FC7972681Db9A96CFb7</t>
  </si>
  <si>
    <t>0x4bd69A8Ceb37b52Aa03dF9eE80A58f94d6A1fB33</t>
  </si>
  <si>
    <t>0x090445BA57A90EdC50CB7Ca50DC33D6b05125e20</t>
  </si>
  <si>
    <t>0x70192b2f68aD1840dFB5Ff051B80f730373E81b8</t>
  </si>
  <si>
    <t>0xBb46A8ee4315a37C56AEcE45783045722dFD72a7</t>
  </si>
  <si>
    <t>0x1915fd19E19858f815C924Df8D2d6e7065f1e547</t>
  </si>
  <si>
    <t>0xB203df26AF3666f4214661f7f903C46EDF9403b0</t>
  </si>
  <si>
    <t>0x4C5d1029C2c64fC6477529d5A391cA667a514B4C</t>
  </si>
  <si>
    <t>0x78bfA2a0241804733c58091d431b5a840D9D6F73</t>
  </si>
  <si>
    <t>0x8B200F4c81c54d9014B4cDA3F16501069FA20Ab9</t>
  </si>
  <si>
    <t>0x8c904FacfcC37c5c9d09f014e4b657342524F1e4</t>
  </si>
  <si>
    <t>0xEb7989a7C04b70cEA2bef6C2160ab7AFCa2A0d98</t>
  </si>
  <si>
    <t>0x8E13649613B774Ab67D1C1eDfc22a2202270fD81</t>
  </si>
  <si>
    <t>0x260EDfEa92898A3C918A80212e937e6033F8489E</t>
  </si>
  <si>
    <t>0x4961a4c211E482C45b09e02848575324cf86F988</t>
  </si>
  <si>
    <t>0x54fD0462b48f4758331357239546a799294F0B7c</t>
  </si>
  <si>
    <t>0x002d2715b179d0DB3e17cC28317A98F2F65E6884</t>
  </si>
  <si>
    <t>0xEf114D9316274AcfF9c9EA00871aF274b8994234</t>
  </si>
  <si>
    <t>0xBB848BD68E52D7DA5A8921E637e38079eE0728D4</t>
  </si>
  <si>
    <t>0x2848b9f2D4FaEBaA4838c41071684c70688B455d</t>
  </si>
  <si>
    <t>0x34EC9c1D89cE8Afa701D079FD908FcA95f49667a</t>
  </si>
  <si>
    <t>0x97945356AcB19a96B4B88cf870AA78EC2c712F99</t>
  </si>
  <si>
    <t>0x69344717556C64DC49A2Ba36267A04efAcF34d27</t>
  </si>
  <si>
    <t>0xd07f70Dd326A34a00961139458d86c6A30FcdCA5</t>
  </si>
  <si>
    <t>0x349a163d796546d34e8998948a205FdAeE14e718</t>
  </si>
  <si>
    <t>0xc15E011B8E117FbA8cC241C70950fC79f515AB3E</t>
  </si>
  <si>
    <t>0xf1FCeD5B0475a935b49B95786aDBDA2d40794D2d</t>
  </si>
  <si>
    <t>0x3237835f43A7336005262C724CE5886ac406417F</t>
  </si>
  <si>
    <t>0xC4fe12630fEffDb5Ee72eDdCBBB43b595407442F</t>
  </si>
  <si>
    <t>0xB71Fb919489092f5262cc39235F1bD18F728Dd4B</t>
  </si>
  <si>
    <t>0xCFB7Ab914C8B93391cB5B2Ba95fa7239e1ee2bbc</t>
  </si>
  <si>
    <t>0x49a5492FDFe5AcC966dD5f41310dfDfe8dAA349C</t>
  </si>
  <si>
    <t>0x36b13E73B6cdB2dc53b29D3e02066d3bC2016285</t>
  </si>
  <si>
    <t>0x748a9FB91ADE6d9CD48AB1D1AF6F4c27620B703C</t>
  </si>
  <si>
    <t>0x6e52a3F199B9E2dA6F9bCe4A395CB015a0C737d9</t>
  </si>
  <si>
    <t>0xd0C0f0307b3644BC03bc96DdD2FaDD5442624Bb6</t>
  </si>
  <si>
    <t>0xb26B4A4BBA425aC28224cFDd45B4Bd00C886cC33</t>
  </si>
  <si>
    <t>0x58805f572924b83b8c224184d2Cf60ad3302DBDF</t>
  </si>
  <si>
    <t>0x4A32007040567190BeD4fa6Ff3f5A03C0d47C9D7</t>
  </si>
  <si>
    <t>0x02AEe0CE756fa0157294Ff3Ff48c1Dd02ADCCF04</t>
  </si>
  <si>
    <t>0x97495531A4073953c39e61a09Cc5B4eD69Da1F2B</t>
  </si>
  <si>
    <t>0x956F1CE3ff2ea59A8b41DF83Ce9F85ED59D73F92</t>
  </si>
  <si>
    <t>0x985116F8C174fE13325D36685424d1796cC11f51</t>
  </si>
  <si>
    <t>0xB728311c5557f82050CDa1bbE98DfF6595BE969a</t>
  </si>
  <si>
    <t>0x0AfC923A39acCF090540CC67480b6dd338188144</t>
  </si>
  <si>
    <t>0xC61b244fA2B83eFe9EF91dA7390CA5FC1cbb35B1</t>
  </si>
  <si>
    <t>0xe3dFF97E14F3a55228ED2F614114bf6b27a7677b</t>
  </si>
  <si>
    <t>0x156E6C5a2Fac34bB2Fcf2Ac1bbAA0E75BDE3aC4F</t>
  </si>
  <si>
    <t>0xc9c026d92314aaA032cf493DB1058B143DBf9AFF</t>
  </si>
  <si>
    <t>0x5d5D7CA38EB488F49DD700c786a1b7Baa31b4486</t>
  </si>
  <si>
    <t>0x59705600dEbb62b1e6Daf8C8D538b404beA8EfED</t>
  </si>
  <si>
    <t>0xBf3FA037a65A6816623BB7fbf836E3540cd857AA</t>
  </si>
  <si>
    <t>0x54BF5A30C00b29171Fb846C24ef8328CE5e338D5</t>
  </si>
  <si>
    <t>0x01e9E7D4e589cFDF2853178a2cBF666FD3708A60</t>
  </si>
  <si>
    <t>0x329c54289Ff5D6B7b7daE13592C6B1EDA1543eD4</t>
  </si>
  <si>
    <t>0x1E058F0cf4fA59B9F342e61e8951a9fbF966eFcd</t>
  </si>
  <si>
    <t>0x1D86709a5ce724d88f94175591bF6Ce11ba39476</t>
  </si>
  <si>
    <t>0x13E965baAFDa80C7501c23cbED282d5e53e3066B</t>
  </si>
  <si>
    <t>0x49a338c8A8C92f3f7E5A4700A191bb41595591b2</t>
  </si>
  <si>
    <t>0x0b81aC392FDdF9d9cDebf238757Df5e834a8AFe2</t>
  </si>
  <si>
    <t>0x1BcA3E8C3E0B452C0D03D6F1Fa58f500fC3C66F6</t>
  </si>
  <si>
    <t>0x25612e8bd7683De22dA45D717D0493B0e96424b4</t>
  </si>
  <si>
    <t>0x6Bfc2cc988C513A481607777990F7799E84B1442</t>
  </si>
  <si>
    <t>0x8CbF96319b3C56d50a7C82EFb6d3c46bD6f889Ba</t>
  </si>
  <si>
    <t>0xa8bd174385B14F880F8b7F06894Cc1bF265Db32e</t>
  </si>
  <si>
    <t>0xEc503C9FAC9ccc823ab7F7cebe8953d7ee4CC5AC</t>
  </si>
  <si>
    <t>0xb4D502361a3c6f823EEb9A99Af09E110382206ee</t>
  </si>
  <si>
    <t>0x251762e6013f0B366D3FCB24A1451a110F65675d</t>
  </si>
  <si>
    <t>0x1F751b1da0e87B6372d7bE92106b6239fa7eFc60</t>
  </si>
  <si>
    <t>0x040528e6eBdcBC6e37e3C78350dE0a59AedCe622</t>
  </si>
  <si>
    <t>0xdc25324B8186DE47A976191a54ea0366428Af632</t>
  </si>
  <si>
    <t>0x9C48c80064975C01d5E4b7ed528aC1d124355CAF</t>
  </si>
  <si>
    <t>0xafae1E9EcD3a355b93960402E875b886f718C55E</t>
  </si>
  <si>
    <t>0x9ded7B691962446704C7bD7D0dfb1F028a2a52F1</t>
  </si>
  <si>
    <t>0x6129aEAf582DD8B748772E19FB7A80Af26d4C2d3</t>
  </si>
  <si>
    <t>0xaC21Ba42297Bc030e730A5cDb0aDC962DA149691</t>
  </si>
  <si>
    <t>0x3499604cf488845D9c6d327C7af2C93ba770b3c0</t>
  </si>
  <si>
    <t>0xfE3f16B1cB7CE908B5386F6643a691526d2a0A84</t>
  </si>
  <si>
    <t>0x3A631b481a1B225e32D20C28BB531587e9F32dA0</t>
  </si>
  <si>
    <t>0xc81c14281aa00864EcAdBc3768fB08EDC9817B21</t>
  </si>
  <si>
    <t>0xE1bCD0f5c6c855ee3452B38E16FeD0b7Cb0CC507</t>
  </si>
  <si>
    <t>0xf47462597741c21032e36F6299422818ee67615b</t>
  </si>
  <si>
    <t>0x071D217637b6322a7faaC6895a9EB00e529D3424</t>
  </si>
  <si>
    <t>0x59e147Ec5BB417745356A1e2d9433F3A07D74419</t>
  </si>
  <si>
    <t>0xEF66d1cdefc888818CEcb1eac36E8Ae20d1403c5</t>
  </si>
  <si>
    <t>0x5687a9eC9d71AE22D738D0Bc4Cc64f23e8345E34</t>
  </si>
  <si>
    <t>0x209cC72C78999A4536Df882D969e49029605cd04</t>
  </si>
  <si>
    <t>0xBfBD59C39f83068Ebe8EF181B927B85400222292</t>
  </si>
  <si>
    <t>0xD4FfFD3814D09c583D79Ee501D17F6F146aeFAC2</t>
  </si>
  <si>
    <t>0x11f11DAFde2eD523CD935184dd28876cE52F1652</t>
  </si>
  <si>
    <t>0xEbc1950eE59f1178708f88133396De87E79f138C</t>
  </si>
  <si>
    <t>0x7Fe4D3F9A56444A7A779d691B1C1c2421c0C9AaB</t>
  </si>
  <si>
    <t>0x9F533Eec49dc2DBbf495F1cD687c2536d424bE07</t>
  </si>
  <si>
    <t>0xbEE2D469AACB46251aE33Cca91F482e26c971dFF</t>
  </si>
  <si>
    <t>0x547c0dbd2FC303c8e97475Ec072A58DE60EC134a</t>
  </si>
  <si>
    <t>0x8a26529afDDcf6DB1f54A8F24b6834B0761b7E66</t>
  </si>
  <si>
    <t>0x8aBc3D7c9547f91EfAb69e2D2283c13039acd27e</t>
  </si>
  <si>
    <t>0xBBeefC36f1947609476097fEB4389e1C89293F4f</t>
  </si>
  <si>
    <t>0xE333845affc43F6beF32Aa9106Fd8Bbd24b84A62</t>
  </si>
  <si>
    <t>0x3f43a33Be58a84bfCa084d25328Af4Ae41678620</t>
  </si>
  <si>
    <t>0xEc46DB756a85Cb85BD90C0E74b1d0394021dae54</t>
  </si>
  <si>
    <t>0xE8bf6A58DADf67921933E361e02E40AF0fF38295</t>
  </si>
  <si>
    <t>0xBe9e265c78a22e31d6a41Fc2710D9590ED2d5a96</t>
  </si>
  <si>
    <t>0xe64757d213bA264D511a85CC9B53A24CC9e10859</t>
  </si>
  <si>
    <t>0xf1CD34aFA3e93559Ef2e26e06d39A1A707bE4fB4</t>
  </si>
  <si>
    <t>0x1C190aea1409aC9036ED45E829de2018002Ac3D7</t>
  </si>
  <si>
    <t>0xC5aFc3a0F462C5a387393421b6A253204a3Be8D2</t>
  </si>
  <si>
    <t>0xf7c668dFCACA968F2cE01226DdB15EEB7210CF1D</t>
  </si>
  <si>
    <t>0x65f80893c4F177882281f654C386e058F8E10DF4</t>
  </si>
  <si>
    <t>0x8238892095d3BAc5322894e84F349BCd52F843d5</t>
  </si>
  <si>
    <t>0x31426Feb31a80bDf5EBf7150DdB1e437a3d2346f</t>
  </si>
  <si>
    <t>0xf041e368e33d7f28dec1918D52D691C383f42e2d</t>
  </si>
  <si>
    <t>0x5a5D07EF209bF2e2608405cfB0B7D7d5df396a36</t>
  </si>
  <si>
    <t>0x60523Cd3F5CF0061C6f042545371Fa6ff8cD397B</t>
  </si>
  <si>
    <t>0x282c8d5CAD767a93e1E042E33E7A15877A8E6A1b</t>
  </si>
  <si>
    <t>0xad6034C145530682eD7643478b6678e2E2bBaad6</t>
  </si>
  <si>
    <t>0x4eDb4161D16c89b71Aec027930a943c3d4cf0777</t>
  </si>
  <si>
    <t>0x37fD5Ad757C529a88F144d9D5F72dF8AE3083049</t>
  </si>
  <si>
    <t>0x41b7533741E01B47aCD3B41292a7D109E5a3d8Fc</t>
  </si>
  <si>
    <t>0x3FbacD52FA6F1F15Bc3D776474FdAB07ec9D8d59</t>
  </si>
  <si>
    <t>0x07557E561E7baA14BC8ac7040271AA1443d566e9</t>
  </si>
  <si>
    <t>0xa865fF51D15dcAc4973F73E13A8656ac3E748720</t>
  </si>
  <si>
    <t>0x7264E14a050fE6A383C654448FCc84d7A4b9eC94</t>
  </si>
  <si>
    <t>0x9517DD3573A349AeCaba61b67fa22d74aB2E7460</t>
  </si>
  <si>
    <t>0xe023d9eaD98a431A88E913629599884839cDF92f</t>
  </si>
  <si>
    <t>0xcB33E69158eb12Dc36d1cF04c0CCc85f1e3728F4</t>
  </si>
  <si>
    <t>0xAb2e11C99D8830D5d9B2494A565c974595e39eef</t>
  </si>
  <si>
    <t>0xAe5499976FfD3e58Be47BDD51c787A5201D957f4</t>
  </si>
  <si>
    <t>0x937Df4e3d6dB229A10ff0098ab3A1bCC40C33ea4</t>
  </si>
  <si>
    <t>0x7821f46f652D5485d6E4FE3B66F30DA3351fc6f7</t>
  </si>
  <si>
    <t>0x442e783Df75dF94AaA3D88136528810c06DaBae5</t>
  </si>
  <si>
    <t>0xae69b8F27FCB1A4F939Fe5246a189656821DFe77</t>
  </si>
  <si>
    <t>0xB88B58b5473Ab14E6ce9d2279797A71C13250ACC</t>
  </si>
  <si>
    <t>0xdba64f019c92649CF645D598322AE1aE2318e55b</t>
  </si>
  <si>
    <t>0x435b7D470767Cb121F37dD296B2AC7913fDF5427</t>
  </si>
  <si>
    <t>0xA11f19D27A73C6dfb7A700175357c1dedf79367D</t>
  </si>
  <si>
    <t>0x9f32B5A3A6A21dF1671c74372F18415CB3FCaca2</t>
  </si>
  <si>
    <t>0x3b8e8fe28B25D696e37179af0BE5778Bf4F799A2</t>
  </si>
  <si>
    <t>0xd1ccaB6B1F4606d80106B52a4415985ab78CbB93</t>
  </si>
  <si>
    <t>0x5AA59e166E4405C05ABF85AD44A8ED84A1d51a06</t>
  </si>
  <si>
    <t>0x64931189b070Fc7C8c80839C8a2d9a10b83082AB</t>
  </si>
  <si>
    <t>0x80adc6DA57e97F33035899962278A5FAfF8492E4</t>
  </si>
  <si>
    <t>0x32f8c8b40b62A73D514E8bE0f58074eDBA533937</t>
  </si>
  <si>
    <t>0x68D3d9291424331063E74086d514F19E3F4Edd5e</t>
  </si>
  <si>
    <t>0xc92D60af8001b1070CE40337205Af18a0bbED142</t>
  </si>
  <si>
    <t>0x741DF195c5c1d860A13AF1A984303feB1cc7F001</t>
  </si>
  <si>
    <t>0xEfBc827ee8B564C67F7aE80D1B10E8a14E1c4c38</t>
  </si>
  <si>
    <t>0x9098B23Ed9cc4cA858B642af81442E9E591Ff073</t>
  </si>
  <si>
    <t>0xa6ab5ca03954E8B2bb54e9006efb8e68824271Fa</t>
  </si>
  <si>
    <t>0xA65BfcB60b3DCCB68Be2F9AF7b53eC6864eD6098</t>
  </si>
  <si>
    <t>0x92CB71850Aa43263EBaAa1E0ED3E78Cb984915Ff</t>
  </si>
  <si>
    <t>0x0AE57350662045c32B34f3b1E70C36E4EF1502E2</t>
  </si>
  <si>
    <t>0xa605c28Fad3E79B93B0003379b1A766Ee798E93A</t>
  </si>
  <si>
    <t>0xA709f9904a4E3cF50816609834175446C2246577</t>
  </si>
  <si>
    <t>0xEf5BAD176FB6319395e74b6E74caf43B0F5A613b</t>
  </si>
  <si>
    <t>0xf652F5Fe6a9BBD134ee069bE313bDb7B37B33dB7</t>
  </si>
  <si>
    <t>0xf5Ae09413941Aa09c211aD7A745Df4864151336d</t>
  </si>
  <si>
    <t>0xfb19EC463183F414bE8f65674d18a015a0200baf</t>
  </si>
  <si>
    <t>0x5E926AcF797e72D08E66e1f6B2cFc49200453c6D</t>
  </si>
  <si>
    <t>0x552398406EAf406c6a9A52c7D7D3C601E588Dc98</t>
  </si>
  <si>
    <t>0x6299dbe5BE8ED5d5DF9Ff5a21B485c7da0cF3476</t>
  </si>
  <si>
    <t>0x23c3472fc4F75E882226b6295D3fa817cCfDe28C</t>
  </si>
  <si>
    <t>0x8f2E458791069494eaf3789A1eD8e0B69dBe8dbb</t>
  </si>
  <si>
    <t>0x87f13c2d3550F32f5EB4c3C3FeA371D3C7046F20</t>
  </si>
  <si>
    <t>0x62eD8ea00796e46fDf8E1f5F84fE51484BF3daEf</t>
  </si>
  <si>
    <t>0xb2eD2B7A5F0cdE22D0fdA48779230A17de6CA633</t>
  </si>
  <si>
    <t>0x3967D78660bCBc95c625d58A40C42Ce10bd905D6</t>
  </si>
  <si>
    <t>0x795f50722Cf5ad82F78Dda8dC8F7B235332977C3</t>
  </si>
  <si>
    <t>0x5642111A57c82f2f50716C397efF0eefC25a2501</t>
  </si>
  <si>
    <t>0xD147F5D14D5542A128fd1245Af8987298Ee9963D</t>
  </si>
  <si>
    <t>0x73719C0C85a430aB716bafC6A2A6768e40F7D334</t>
  </si>
  <si>
    <t>0xb93aeb0E49f3c9E1F8dDb96460e44d478Ca1C505</t>
  </si>
  <si>
    <t>0x6d7b212d1C91E735a2d0C3Cca20074c4285E8a44</t>
  </si>
  <si>
    <t>0xE7793581460b2c5C088Ae0D6465DB6fCD33F3E43</t>
  </si>
  <si>
    <t>0xa4dDA080E000478EB51C5a9e1122f98Ca76ebD8E</t>
  </si>
  <si>
    <t>0xDa7Ba364dc71527055608A76f816BEF129AE6dBa</t>
  </si>
  <si>
    <t>0x07A009e9E98649Bff954cf3032ceB3E21E020f49</t>
  </si>
  <si>
    <t>0xeBa1db3E9B6384df08dE527300FfB904A38EF60e</t>
  </si>
  <si>
    <t>0x4Ea6415289Cf688f8A19381e1a9Af213d2510454</t>
  </si>
  <si>
    <t>0x281AAE78f08b69a514AaBe0A17916387eDA3ddcF</t>
  </si>
  <si>
    <t>0x64dF7AF696e0977771a0E1e1B1a8dD22DED3Cf4b</t>
  </si>
  <si>
    <t>0x989923d33bE0612680064Dc7223a9f292C89A538</t>
  </si>
  <si>
    <t>0x9023EfED128bd40917547722dB12c396Af044b50</t>
  </si>
  <si>
    <t>0xEd71d7586839Db87Ee8D48454969AB8609f24136</t>
  </si>
  <si>
    <t>0x1b2dDf359D2070d45A9Cef9C75214D088E64Af69</t>
  </si>
  <si>
    <t>0x101aDDC07D63a6B35B199153252168aB9889Dca1</t>
  </si>
  <si>
    <t>0x2ba7F536fF0A4a043C2f3c25163F0384681657e8</t>
  </si>
  <si>
    <t>0x77f07Ab7B444C7C9FCfAfc76c053A810cD6203CB</t>
  </si>
  <si>
    <t>0x8CE134D810f5361f3D4bB0707482bcDe92c26777</t>
  </si>
  <si>
    <t>0xAF51e6E946263e1d7B474073ee64EA0c5Bc01dA9</t>
  </si>
  <si>
    <t>0xf5ED909Ff51045A4c1a8fc194809108a6F33d656</t>
  </si>
  <si>
    <t>0xfD9A9bCb6A7f3a26b7D0dE1Cb80458395429cc41</t>
  </si>
  <si>
    <t>0x5AbDF1bDf263963601D3cC57D14723465D9FC505</t>
  </si>
  <si>
    <t>0xd34bc82B9092f5334056daC1aF8cd5d32aBc6802</t>
  </si>
  <si>
    <t>0xCD05a3969c5158D658a9bDF3Ee6eBcC0712a0292</t>
  </si>
  <si>
    <t>0x3cD49c9aD5766Fb4a19a42DB15E516480dc58673</t>
  </si>
  <si>
    <t>0x3BaC1185Ce631D2AfF051C4894BeAf4071be1993</t>
  </si>
  <si>
    <t>0xe00EaA2787a8830A485153b7Bf508Bc781E4A220</t>
  </si>
  <si>
    <t>0xbd789Aa56F6e5d519BdaF47001799f5857125f6e</t>
  </si>
  <si>
    <t>0x33Caf1E780FC8a92247F42A220cAEAFdE3B5D553</t>
  </si>
  <si>
    <t>0x50754d43E7694998FE3Ca282cbb391Bc8E7698C1</t>
  </si>
  <si>
    <t>0xe1690f5153aD0BBc683964aA81645C49b3cF6567</t>
  </si>
  <si>
    <t>0x68Db64A8cC0AEA50b479BdD5Bc3B3Dd5E5821ed4</t>
  </si>
  <si>
    <t>0x9942796AfeFEa0C2C651b80fA0024B46F5827506</t>
  </si>
  <si>
    <t>0xCc55D35a19c166d9dC720D894BFfF14827D9385C</t>
  </si>
  <si>
    <t>0x38dAEa6f17E4308b0Da9647dB9ca6D84a3A7E195</t>
  </si>
  <si>
    <t>0x658AB0A138F70105859050d625f7b9893C64C325</t>
  </si>
  <si>
    <t>0x2127AA7265D573Aa467f1D73554D17890b872E76</t>
  </si>
  <si>
    <t>0x521866351B73EAE5aCb8962469526B38CBE47372</t>
  </si>
  <si>
    <t>0x205c465bAf846518958199963900Bb1b3c61e65D</t>
  </si>
  <si>
    <t>0x8930360F12530E92B5c67F736b4B59d2CbF840F0</t>
  </si>
  <si>
    <t>0xFefd7E49FD2Ba5a3449D952fe883355bDad33dB5</t>
  </si>
  <si>
    <t>0x9372fE6d14d57988B7EC923815Cc9243B313D532</t>
  </si>
  <si>
    <t>0x8F747EB4F5e4eDb0702FbADebe2Da915AF91fd90</t>
  </si>
  <si>
    <t>0xf5be55cBBB102ED3403a6907DAcD1F90EA584e7c</t>
  </si>
  <si>
    <t>0x74D776B1d80855cbEc2Da32d68a794C0c5F453CA</t>
  </si>
  <si>
    <t>0xC0aEf1759A279CED58223F34E0fe6426610B1bEE</t>
  </si>
  <si>
    <t>0x4a47096E0dDD4EEd05eF00f0F081bc7700c6DD75</t>
  </si>
  <si>
    <t>0x2dB5990236c68015893eEbe6f817b6eA22fc6579</t>
  </si>
  <si>
    <t>0xA74fB268a35Ddf30E0B987feC3cA068930E88697</t>
  </si>
  <si>
    <t>0x0524f2B8765Ee3A1a033311dDc9e2DcaaD34b8C3</t>
  </si>
  <si>
    <t>0x5547e568705ed69440b499a2e0EB769c956FCE01</t>
  </si>
  <si>
    <t>0xf746A85E0e1A8f5E9E5c221135FacA5ADF71eb14</t>
  </si>
  <si>
    <t>0x71A0Adb369DA76e300A9eC9f6e1ffcBa6e185182</t>
  </si>
  <si>
    <t>0xD8e367019Dc5C28290F1e036790d72B975d35EDA</t>
  </si>
  <si>
    <t>0x3172aee5e0B47bB23e87db93327F58E06e6A73B6</t>
  </si>
  <si>
    <t>0xb19BC46C52A1352A071fe2389503B6FE1ABD50Ff</t>
  </si>
  <si>
    <t>0x8886DcA35291F05Ed5d8e21F083998EA8dcEB50f</t>
  </si>
  <si>
    <t>0x4A5Ca322053AeB87C1adB9643Ed444B3607CBcf0</t>
  </si>
  <si>
    <t>0x4264e905F87a68F67F4E51a1DDcfFFD62bf7Ce73</t>
  </si>
  <si>
    <t>0xa07dAB9273Fe521A55eAFF0F00a89bA34A6E5811</t>
  </si>
  <si>
    <t>0x22CAb81E0FEe2bad5b015DbBEB6A374A1B8738de</t>
  </si>
  <si>
    <t>0xcBeF46a7Cbe1f46a94ab77501EAa32596Ab3c538</t>
  </si>
  <si>
    <t>0xBB5B9e70345e2679c73373758694ecE96C550612</t>
  </si>
  <si>
    <t>0x3E184AF75c982E16eEAF97c9A66cC607d8966f2D</t>
  </si>
  <si>
    <t>0xE7c8712fC60B20693046c71E5012801eaAfc7217</t>
  </si>
  <si>
    <t>0xbb899870561D48e823DdfACFFa201dc20214a530</t>
  </si>
  <si>
    <t>0x41DE3EF98a7B61a408D164a4C974cCc08b5FA951</t>
  </si>
  <si>
    <t>0xb8ABc49CE1bA5FEea6de3a048FfB86dd1719E8A2</t>
  </si>
  <si>
    <t>0xedfb6Cd3069fe177C1cBe63C066Cae12D754d124</t>
  </si>
  <si>
    <t>0xa59e113fbef3B4129bAef6b5355dFf683851aFA7</t>
  </si>
  <si>
    <t>0x87a78919AdC0A79303940418A9C35AD7A5F31561</t>
  </si>
  <si>
    <t>0x2bD7716Ce2c43B9c0D58982F5BAC67633bf2E7dC</t>
  </si>
  <si>
    <t>0xd1629474d25a63B1018FcC965e1d218A00F6CbD3</t>
  </si>
  <si>
    <t>0xD26b4F36f3784Ff6481B0f0cfAba1fA2ca941c40</t>
  </si>
  <si>
    <t>0xcCB02E7CBFa20f05391190b219cfDd84A7688D47</t>
  </si>
  <si>
    <t>0x119cbEc59eB0BfB89971FCB96E3B1CAD8A66E2D9</t>
  </si>
  <si>
    <t>0x70d545fB144Db628f7Ef75cb7Bc2a3E80d1798fC</t>
  </si>
  <si>
    <t>0x77f379C6EDEE12340a4Ea062d3bc571417E2b2aA</t>
  </si>
  <si>
    <t>0xd15B0342DED129C3baE109f4731ff0AE614592E3</t>
  </si>
  <si>
    <t>0xAcba84F681250A027686B85fb4903f9F1C9caeF3</t>
  </si>
  <si>
    <t>0x00553b963DE06016C68681C9BEE10A79c51c5D8A</t>
  </si>
  <si>
    <t>0xf929a6e76b4Bed6D81bcD58E0aC2991854892214</t>
  </si>
  <si>
    <t>0x581dE43B0273915f61D015E394D2C6aF1F9ce8E6</t>
  </si>
  <si>
    <t>0x8EA8721F27eFcAaBB3901Ed6756505Ab873F15a7</t>
  </si>
  <si>
    <t>0x43edCBE5be576B5FdAC57e3ab552B36a256bCBA7</t>
  </si>
  <si>
    <t>0x462ef95e153c4355bbAC02AB1D05B9219302073f</t>
  </si>
  <si>
    <t>0x9Abe353247AE0d600Fc7a5f06E1FE01039dd49Cf</t>
  </si>
  <si>
    <t>0x4340CDE6633Cfa3e92cE8a2d7E3Fdc5F670a9AF2</t>
  </si>
  <si>
    <t>0x3823199232eBCDfC911336e44AF987aeDc36Aa44</t>
  </si>
  <si>
    <t>0xF373359a8A2D828a7b165887d2a27218fDAF6200</t>
  </si>
  <si>
    <t>0xBe1D7136dc7da1a6C01Fb8a8732C0a8095380494</t>
  </si>
  <si>
    <t>0x4734e2F2d5C314DAd4ab38403B56dc0c48d2e5A4</t>
  </si>
  <si>
    <t>0xAdf228a1A9E705CA02a998E1b1bC6f14B3Bba908</t>
  </si>
  <si>
    <t>0x8e2F7D5aAAE5ABbD5052aCb74019b9b11cb74349</t>
  </si>
  <si>
    <t>0x7931ee0C5B306C6D6C8BB8cfDf7F6D275741E09d</t>
  </si>
  <si>
    <t>0x34Ff77A853A14579d2120Ac08C5e342CEe08AD71</t>
  </si>
  <si>
    <t>0x19223782AD6556B0De843156E968270e32A5c10c</t>
  </si>
  <si>
    <t>0x551d3A37E1613E8b21f2AD613A01Bf97ec2d2389</t>
  </si>
  <si>
    <t>0x5dA68351bD082aBDA73E42Ac981dB51d9364fe69</t>
  </si>
  <si>
    <t>0x8D9EA09C1087c75FAa39151557De6a30c2A49e7e</t>
  </si>
  <si>
    <t>0xc4a7C403D012085E963d18c6229DC1D2D6d6baCa</t>
  </si>
  <si>
    <t>0xd30126cDd9BbB338E0ca5A8d504B2EC2d43488c7</t>
  </si>
  <si>
    <t>0xF3080047c88F0561B310dfa4e79592F277E13B26</t>
  </si>
  <si>
    <t>0x25E441081898bA179D77362cE6E48Bcd1E949Ce8</t>
  </si>
  <si>
    <t>0x508cc508c415Bf1DB6d35C0D53eC7BEBdcCe6A84</t>
  </si>
  <si>
    <t>0x38F763241b414092Be3BD493226A5bFe6DA16D80</t>
  </si>
  <si>
    <t>0xaA983Fe498c300094B708c3B48deDE9bd91A0183</t>
  </si>
  <si>
    <t>0x43d4c6291919D37148de3FF040cd5a4655d9ea09</t>
  </si>
  <si>
    <t>0xaA99157856D8785C3A0BAB85F070766554A1d882</t>
  </si>
  <si>
    <t>0x9E2E00AaB67c3A7B827eb3e431c4A6c2077510a6</t>
  </si>
  <si>
    <t>0x906FD0E86822A220010C0fAcaF302bc75577403b</t>
  </si>
  <si>
    <t>0xB698be40b6fF59CecDC5472BCc6ba5dC8C087786</t>
  </si>
  <si>
    <t>0x650c1E71fD009DBD8344BB63a8727b538397B5D3</t>
  </si>
  <si>
    <t>0xDAa65Da48a9357350daE0E5bE286e60a8309020b</t>
  </si>
  <si>
    <t>0x2017E5195fF122d29AB94Dd422C50e4B52b7Abd7</t>
  </si>
  <si>
    <t>0xe87EB1024eb84d3De7450EFc00c76BCc73cC92E8</t>
  </si>
  <si>
    <t>0x0839f5C6cd90FdF95de496d0196C1e6016954c94</t>
  </si>
  <si>
    <t>0x15252F0327D916Be16b4FE23a6e846c223fE9CdE</t>
  </si>
  <si>
    <t>0x08f214ECD776cc89f89A65c2Daa62A3aB5191A2E</t>
  </si>
  <si>
    <t>0x38048aF4da7d79d2b553836a6d4950d0AC4B60f7</t>
  </si>
  <si>
    <t>0xbf970127652bc887baa8837F84f0D1ca50A706DA</t>
  </si>
  <si>
    <t>0x75bbECBC4fA323d304E41Dd383f1F1878288DB00</t>
  </si>
  <si>
    <t>0x0ea8684897E7D4b8fd54Ad8813309bb038213a7F</t>
  </si>
  <si>
    <t>0x1C494f1919C1512ebE74a5dCc17DAC9A64069023</t>
  </si>
  <si>
    <t>0x373D41B30a9255e67934329539076c5A8354a2Ab</t>
  </si>
  <si>
    <t>0x3A645aBbc55A6a77E7c424D7e64C289b00b6Fa30</t>
  </si>
  <si>
    <t>0xC1D9b5F14ff46a9575D7f95acf5589Fb9E2c58a5</t>
  </si>
  <si>
    <t>0x3Fc3E6514fD4925f55fB3Ae17bbfbca2eb126608</t>
  </si>
  <si>
    <t>0x482d63381DeD49C5374C346F38fcb9cD27B5D2Ba</t>
  </si>
  <si>
    <t>0x53A385d47D3a011539Ec377f53aCB410F53ff97d</t>
  </si>
  <si>
    <t>0x13285463F7eC210454B56fde2c84Ed3a78620770</t>
  </si>
  <si>
    <t>0x798a59cB1EF7110e91640Fc6A8056D029BA8a42E</t>
  </si>
  <si>
    <t>0xED3dB70381c81E349d55f14bf0A333cB140f948D</t>
  </si>
  <si>
    <t>0xDc8a00412f414aed9642e553fE07F9EFcEAeeC20</t>
  </si>
  <si>
    <t>0x2f08D099C60823Ce5955e747909D216dCBC9bF21</t>
  </si>
  <si>
    <t>0x00987cbCE7014389197f9D5468Dab5A8facFfeE0</t>
  </si>
  <si>
    <t>0x1Fa1ac90A768BaA92E9e267fc192a8e547A58F27</t>
  </si>
  <si>
    <t>0xdf631777df4DebcBcd647e85bdcB868b43663BA0</t>
  </si>
  <si>
    <t>0x5F5FE043Fdad2526c099f265c8EFD1BAF245b090</t>
  </si>
  <si>
    <t>0x0D3015631c1E642e8Eb35b5A0efcea24A7685603</t>
  </si>
  <si>
    <t>0x74E5D8bCC5eB43d5987aabaA613e7aA08A21cc05</t>
  </si>
  <si>
    <t>0xD1288262eD6E22d415f72AB85c450b277BE130c3</t>
  </si>
  <si>
    <t>0x8D0734865F984374435d5E9f814a9704fdc51a64</t>
  </si>
  <si>
    <t>0x47a2eb88539359D5cd0388Eb3bEE8b33D0B49D7c</t>
  </si>
  <si>
    <t>0xc0A9281B18FBff16019f497be053cc9864047347</t>
  </si>
  <si>
    <t>0x824877Ea01fbc2dF1DD89c5492FA724aE3A8e8AE</t>
  </si>
  <si>
    <t>0x4E90A671bE25dc57EaA83391F2F60eF0e6c3c1f8</t>
  </si>
  <si>
    <t>0xB16C93cb45553bB442812034981FE44446Fd776B</t>
  </si>
  <si>
    <t>0x82c2A92Fd81f22B6958EBC4761d70466BD6F197E</t>
  </si>
  <si>
    <t>0xDa3e8DC528fb22EB0c6e4f30a994D5F7c85DA811</t>
  </si>
  <si>
    <t>0x9594c0519C110464dE1a24ff0851C07dde041C0e</t>
  </si>
  <si>
    <t>0x381351547ed5BDFfFa8e31D819881830db9321B7</t>
  </si>
  <si>
    <t>0x1c9674667D8468204452c52D610a0883E97C22aD</t>
  </si>
  <si>
    <t>0x75e717E55cc26746838c3e2ccc3CcF6B8eb954ec</t>
  </si>
  <si>
    <t>0xBD2402D96474493BaDC395C3Db061A71b3f0cEB7</t>
  </si>
  <si>
    <t>0xB8aaFBE4999Ca1057e26DcF7B1470070c3101ba5</t>
  </si>
  <si>
    <t>0xA32f37Be0c7D84984c04F38122698E68935Af8a2</t>
  </si>
  <si>
    <t>0x934dff4d5e1a5138D9863F38ab959b07046Dba45</t>
  </si>
  <si>
    <t>0xA3fcd05cD04Ba0d5558a3f560Cc63cb2D89ba2aA</t>
  </si>
  <si>
    <t>0xf6A863fD6344f245Ef686Beb8d16B1E81391D6Da</t>
  </si>
  <si>
    <t>0x3d240611133B4c24eC19c0dA0e0521a474092651</t>
  </si>
  <si>
    <t>0x01a36A16d9a60292A22570425b79208Ac085bb0b</t>
  </si>
  <si>
    <t>0x91c2A6EF1FbFcB6C8fBA7f73b4F018271463f6b2</t>
  </si>
  <si>
    <t>0x442205Df6821E5Fba901C612180cc77E219f4e09</t>
  </si>
  <si>
    <t>0xc8390451711a3553E0A0CC398fA037cFfB76Cdaa</t>
  </si>
  <si>
    <t>0x0538b3956381B560Ed18a99F7887aDD3A4Dc478D</t>
  </si>
  <si>
    <t>0x6ba6c53c8757C99aDc983e84ce7e87F240bf7531</t>
  </si>
  <si>
    <t>0x186F4Eff0F2fDACFE5a30b4407DbFF6BBE5c4c3F</t>
  </si>
  <si>
    <t>0x88c83537C12a90E8f361912A7239e9a8B9dFd92c</t>
  </si>
  <si>
    <t>0xE7CA372E697edb3ACD2354219d055972C4EE4539</t>
  </si>
  <si>
    <t>0x22886301cf7B3A7e3C275a4620add2B47e324062</t>
  </si>
  <si>
    <t>0x20C0c6dD1a90B2D27C7d6e911579BDAd94ccb087</t>
  </si>
  <si>
    <t>0xa77E8e43dddd47bbEE6Ea37054555159a04a43f2</t>
  </si>
  <si>
    <t>0xE6156d93fbA1F2387fCe5f50f1BB45eF51ed5f2b</t>
  </si>
  <si>
    <t>0x8C6d52329C31820F9f3Cf468E29309F9848f7942</t>
  </si>
  <si>
    <t>0x99c2880092d24ebA9ef37e96ECF1B36e6c9278Cd</t>
  </si>
  <si>
    <t>0x793646171f7Fa0440429B3e8b25C2e12Cc397477</t>
  </si>
  <si>
    <t>0xA78171Ee1f73dc95a8f11409Ba3fCF41e1CDbd85</t>
  </si>
  <si>
    <t>0xa499Df2Bdae854093e5576c26C9e53E1b30d25E5</t>
  </si>
  <si>
    <t>0x5A010c2f9182c03a2247b2dAa9fe5033B727A06a</t>
  </si>
  <si>
    <t>0xEf3FEA148B4933A9d8716842E093AACbFC96600c</t>
  </si>
  <si>
    <t>0x007De57773B6EB4ebbf6A740dFdE1EfDd5629630</t>
  </si>
  <si>
    <t>0x636bFC1dAde24c7E60E5807795E4534D42cb5803</t>
  </si>
  <si>
    <t>0xDeE45f774FA311199c5900e7C99A609E27EdCd4E</t>
  </si>
  <si>
    <t>0x0224b2311d5968fA00a42103788b2F4CCd0651aD</t>
  </si>
  <si>
    <t>0x2718E86f5793Ac08bd3C4A301382E8c1DA2a1e30</t>
  </si>
  <si>
    <t>0xe2c0eA29434b11E8aFa2A1649831Ce53Bc975e5D</t>
  </si>
  <si>
    <t>0x46dA6594F8f4bfe15daA4a45119EA4bF47Ba4006</t>
  </si>
  <si>
    <t>0xdB19555BE6b11dA29b4DBB8D977Db92fBED4407c</t>
  </si>
  <si>
    <t>0xe5Ae5AAc9A19Ec43aBdd161e95640A1cc12aE348</t>
  </si>
  <si>
    <t>0xaFa59C65e2965B6A0f4d7780CeEb4a8ed30786d4</t>
  </si>
  <si>
    <t>0x2FAf55a544c5F73666438BC185aeCC9D685E6E3C</t>
  </si>
  <si>
    <t>0x31F10E898CA5432c95e287e671BC1EFef8Ce5362</t>
  </si>
  <si>
    <t>0x362910Ffbae11381Ab46e93D484CBE694C996366</t>
  </si>
  <si>
    <t>0x603A2531b6BAb9666C77042B1dA1639c9C5D1c33</t>
  </si>
  <si>
    <t>0xD41213C320d05c0B6882EdF1021328939AA18be6</t>
  </si>
  <si>
    <t>0xE08Fd80d7D0593a616c01A3F2A17bdC3206c71b4</t>
  </si>
  <si>
    <t>0x142C26F781a195FF4a210daf1Ed0B538dD396DD1</t>
  </si>
  <si>
    <t>0x94A468FCB53A043Bf5Cd95EF21892E02C71134Be</t>
  </si>
  <si>
    <t>0xa05f67c36cb5fE19Aca3fDb8b4671F4b2d46E421</t>
  </si>
  <si>
    <t>0x18829e507e072aF3697eD1A33a6d8D53a86f11a9</t>
  </si>
  <si>
    <t>0x198a9426C5275d6c612A1c68d11126A75a05c609</t>
  </si>
  <si>
    <t>0x63712C2f30f48FF20BeB3837578071b70CEa9F07</t>
  </si>
  <si>
    <t>0xbA018D9d99714616BaBfA208d2fAA921fa0c2D28</t>
  </si>
  <si>
    <t>0xefb3141fF2CC4BAcC32274560F67Ce44A02b47a2</t>
  </si>
  <si>
    <t>0x56f959355470D4b504dbf24E1BC4453a768Bc854</t>
  </si>
  <si>
    <t>0x56E7d2A9D752BbC63B47215eA3608eb85a5968D7</t>
  </si>
  <si>
    <t>0x5e5FFEf1103717f17a9A155D0c7646EC5e16551E</t>
  </si>
  <si>
    <t>0xeA9D77121A5fe0d58E1a0734DC4349F21E64B9DC</t>
  </si>
  <si>
    <t>0x9824697F7c12CAbAda9b57842060931c48dEA969</t>
  </si>
  <si>
    <t>0x6877FdEAC0d0D5d61B4cA3BBd42501a2fF02c144</t>
  </si>
  <si>
    <t>0x34453671ad02330cBE70C75687f0D1647Aa2B5BA</t>
  </si>
  <si>
    <t>0xC76b85Cd226518DAF2027081dEfF2Eac4Cc91a00</t>
  </si>
  <si>
    <t>0x7A05B87F0e95c3ABE3f296017C69b5A62C82e286</t>
  </si>
  <si>
    <t>0xC6A0E24751F56c98aF228274f6fEe0ffD751968D</t>
  </si>
  <si>
    <t>0xbfD82bD44b3DF57B26e29770D0c8f1690f1c49F1</t>
  </si>
  <si>
    <t>0xCE8Fc6755EfCaf7F85C28901Bca4F4b936591542</t>
  </si>
  <si>
    <t>0x46077ac2F9F1c76C075b5964e4dCC02ef441c8eb</t>
  </si>
  <si>
    <t>0xB3D88863240DBEc830e989E6333cD3F98B25e46F</t>
  </si>
  <si>
    <t>0xa03dEdE2EeCC86e590D343E42137940ab647d14b</t>
  </si>
  <si>
    <t>0xc0719b1040f7f8e904A6509F99335656C1d881eD</t>
  </si>
  <si>
    <t>0x1B3c00A967aA935100342eCdf38198E21De1a1CF</t>
  </si>
  <si>
    <t>0xc89A3292Eb0a8396A2505deB6195AFA7f83A8A30</t>
  </si>
  <si>
    <t>0x8d5736a8793C84490747d9686617b18dd3dBb982</t>
  </si>
  <si>
    <t>0x8B8B67CD569882e9f200a58e875802e5017D88c0</t>
  </si>
  <si>
    <t>0x451bD9Ca84bD43Ac0b86D400E0DBdA6BB8429D68</t>
  </si>
  <si>
    <t>0x5317Ef9170f26112FBA458958889C15Af78dfCf7</t>
  </si>
  <si>
    <t>0xDA9890c4d573fe27f79C0665ae7E740c6a11412F</t>
  </si>
  <si>
    <t>0x086A9a352537D1DE7809D4919A24C4bB156487B4</t>
  </si>
  <si>
    <t>0x3DF761F1845358003018e4Ca55E45F12F7e87C41</t>
  </si>
  <si>
    <t>0x303f68639795A93778a205b8c050bd1D1136Cb95</t>
  </si>
  <si>
    <t>0xa4701a688fE870d64D2a1d38797491E6e3361D6A</t>
  </si>
  <si>
    <t>0xC02ef60402178c728E9Ce281d47Fb017F6fe8aA7</t>
  </si>
  <si>
    <t>0x789C552F1F3ac2FaA8fbD901CF4C3FD3b45C1A66</t>
  </si>
  <si>
    <t>0xe5465CEd137EcF8c80bBf7A1e2f2bf457a12A466</t>
  </si>
  <si>
    <t>0xbA2010e19Fa7CA59982A70Ff957E1F14C03E2AEB</t>
  </si>
  <si>
    <t>0x9238c46b544d3d01Be091F3fAA553AfBE4d02D43</t>
  </si>
  <si>
    <t>0x45F055553Eb4A91F4DB1ecF89682cB90b4482B15</t>
  </si>
  <si>
    <t>0xc50c77DD954f6366E034Da86e8f3fE9958cc6418</t>
  </si>
  <si>
    <t>0xc0C3a547231ea6aeBC543826bC55895B015467b3</t>
  </si>
  <si>
    <t>0x0630717c9c6baEAbd2b0852e09dF08FEbAcCd227</t>
  </si>
  <si>
    <t>0xc8d42ec0eA8f543E01bd49199f6a1888AE11023B</t>
  </si>
  <si>
    <t>0x76249dBd36A2C83cFC4f4075D1e7c2dfd4400251</t>
  </si>
  <si>
    <t>0xf0badaE15DAD1523290cD195F087b4Ea28867697</t>
  </si>
  <si>
    <t>0xc78652Eae0b73256F0598ddDA47B6814B23a8D8F</t>
  </si>
  <si>
    <t>0xDFAede01e3D60F1Ffe05C81df3fF99A3b11b0ed0</t>
  </si>
  <si>
    <t>0x7f8916b5f4Bef6B423aBA21b4627b27b2Bf5e396</t>
  </si>
  <si>
    <t>0xfbe011E5C3A81d5E00888B7705FbfDDBC6B7A17B</t>
  </si>
  <si>
    <t>0x1a34ca24bA989b784e48b1B17cd663E0cf178Cc0</t>
  </si>
  <si>
    <t>0x030F249879C79331b7A154c48e27eEDCd972BDe9</t>
  </si>
  <si>
    <t>0xeD504B13A19D5104f6ff316396C792eD5428BD54</t>
  </si>
  <si>
    <t>0xdEA1fFce140De700B2b383Cda6B05C2BDb57D049</t>
  </si>
  <si>
    <t>0xeE00824f08a92F51B230A12ee84095Dfc9C26D2c</t>
  </si>
  <si>
    <t>0x7754d8b057CC1d2D857d897461DAC6C3235B4aAe</t>
  </si>
  <si>
    <t>0xA966e4E25d3baE14a9a34E63Ee4E5a0d179AB39f</t>
  </si>
  <si>
    <t>0x2482C7eD31145F0D278FC025A30811d522292F48</t>
  </si>
  <si>
    <t>0xdaaF88a9bEC5e584329e4954Bf72E7909F3A71E9</t>
  </si>
  <si>
    <t>0xa74fC1F2598D26524E4e9F8c422863031e0420a5</t>
  </si>
  <si>
    <t>0x6F3d718e611C6B8D18656923D0FbCeB59A3221A8</t>
  </si>
  <si>
    <t>0x08888Ce68d8dE3d2616f96270f06B1b6fB3A18f6</t>
  </si>
  <si>
    <t>0x8DECE035358D2604896c81b82c3ab6FfF3596388</t>
  </si>
  <si>
    <t>0x3794A52E13e24FDd9eC69D2358c09960dB685919</t>
  </si>
  <si>
    <t>0x178379B4BbA3B5ACab18BEbb9E03abBd899827F8</t>
  </si>
  <si>
    <t>Balance 2</t>
  </si>
  <si>
    <t>Eligible?</t>
  </si>
  <si>
    <t>Amt eligible</t>
  </si>
  <si>
    <t>% total</t>
  </si>
  <si>
    <t>Qi distribution</t>
  </si>
  <si>
    <t>APR</t>
  </si>
  <si>
    <t>Qi received:</t>
  </si>
  <si>
    <t>10% to Marc:</t>
  </si>
  <si>
    <t>90% distributed:</t>
  </si>
  <si>
    <t>Total vQi eligible:</t>
  </si>
  <si>
    <t>0x72e7b712F0b3D13473C7acebfACC193229A12b91</t>
  </si>
  <si>
    <t>0x84E1A310144Ca5D64b6daB02BAc977d220dd9f02</t>
  </si>
  <si>
    <t>0xBd51042D3A9EF62d4d93013315AE96A0c1760d7E</t>
  </si>
  <si>
    <t>0xC9Edb10CeDc05120e124070995b7272CcdC32Af9</t>
  </si>
  <si>
    <t>0xeA4F58296f30c2877cBd6656A3a89F23Cf67c815</t>
  </si>
  <si>
    <t>0x4127143a866Bf5D8AD2AFb6de8e63164B8Ad5bF6</t>
  </si>
  <si>
    <t>0x780038507f662Cc76646CeB7796c643EFc393E98</t>
  </si>
  <si>
    <t>0xf977516D80205560EE3810a2241EddDc4fde8D2d</t>
  </si>
  <si>
    <t>0xdF7bb5fFcd6C600db4bb5f84Ac7510be7489bBfd</t>
  </si>
  <si>
    <t>0xBF7725eCE8c2fa6023882Bb8B7D94a21b80c7E3d</t>
  </si>
  <si>
    <t>0x29C3e6eDc2385c4F85248b8B7E43CcE8dCD6bd78</t>
  </si>
  <si>
    <t>0x9289e0156d908EDBfa616bc08f99b0AD77a55e05</t>
  </si>
  <si>
    <t>0xe7cBB8D73E5ca000816910f100D60b5Fe33588f7</t>
  </si>
  <si>
    <t>0xdeba9a360C9da03e5Fb30D617b6d28426E3c7Fc6</t>
  </si>
  <si>
    <t>0xD95a49409529b1EE533C9A1166C9C669f21722e6</t>
  </si>
  <si>
    <t>0xd6C35B96192e1BED03535ed9Cb7043292309910B</t>
  </si>
  <si>
    <t>0x56baBDCA2FBA5C5832A02F282816F82aFf785c44</t>
  </si>
  <si>
    <t>0xFBfa9f0DdcEDdBDC424bf9E32899b39869132C7c</t>
  </si>
  <si>
    <t>0x973E32932b794263C96449CE9bCdCd103294449f</t>
  </si>
  <si>
    <t>0x81D88C75a4017b124F47F7DF2CcD57E93898E268</t>
  </si>
  <si>
    <t>0x515ba04D46CC1De60bd98AaC9f04f2E6E923A674</t>
  </si>
  <si>
    <t>0x300010ded7B789Ab5764BB52ddE82edD6D29908d</t>
  </si>
  <si>
    <t>0xF2ff2bc69fB16674D0cc58BCdD7f674DB576bc77</t>
  </si>
  <si>
    <t>0xdc633CB13178841cCE66Fa071e0E07b21a6C98d8</t>
  </si>
  <si>
    <t>0x31CE4AE28D04791f8dA6e3810CeA7D151C429498</t>
  </si>
  <si>
    <t>0x7b9D3d716e668d2e89e54c59b235a51eAAb87EFa</t>
  </si>
  <si>
    <t>0x92Bc260160c9D346f4c052bd31FDbDd1F4beBe07</t>
  </si>
  <si>
    <t>0x6B3bE6C88C8875168c694e57E62d1dE554Ee6902</t>
  </si>
  <si>
    <t>0x90b29f03B7b35326d72c83E414F200FF8B204CcB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</si>
</sst>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6BC7BF-74AB-5045-9F59-E33D08DB0B5E}" name="Table1" displayName="Table1" ref="B1:I538" totalsRowShown="0">
  <autoFilter ref="B1:I538" xr:uid="{1B6BC7BF-74AB-5045-9F59-E33D08DB0B5E}"/>
  <sortState xmlns:xlrd2="http://schemas.microsoft.com/office/spreadsheetml/2017/richdata2" ref="B2:I538">
    <sortCondition descending="1" ref="H1:H538"/>
  </sortState>
  <tableColumns count="8">
    <tableColumn id="1" xr3:uid="{6E3E44EE-26DF-6440-9341-75BFD0515917}" name="Wallet"/>
    <tableColumn id="2" xr3:uid="{777F8E1D-0489-E54D-8476-45801BB97791}" name="Balance"/>
    <tableColumn id="3" xr3:uid="{22329AE0-C93C-3649-B200-59507EA200CF}" name="Balance 2" dataDxfId="4">
      <calculatedColumnFormula>VLOOKUP(Table1[[#This Row],[Wallet]],O:P,2,FALSE)</calculatedColumnFormula>
    </tableColumn>
    <tableColumn id="4" xr3:uid="{3C7DD2C1-8C52-734E-AC39-DBBD0327340D}" name="Eligible?" dataDxfId="3">
      <calculatedColumnFormula>IF(Table1[[#This Row],[Balance 2]]&gt;=Table1[[#This Row],[Balance]],"yes","")</calculatedColumnFormula>
    </tableColumn>
    <tableColumn id="5" xr3:uid="{C63C1E23-7F8A-8C47-B074-570CE71451ED}" name="Amt eligible">
      <calculatedColumnFormula>IF(Table1[[#This Row],[Eligible?]]="yes",Table1[[#This Row],[Balance]],Table1[[#This Row],[Balance 2]])</calculatedColumnFormula>
    </tableColumn>
    <tableColumn id="6" xr3:uid="{D8195E4E-CEC9-0A47-A598-31E070963966}" name="% total" dataDxfId="2">
      <calculatedColumnFormula>Table1[[#This Row],[Amt eligible]]/$L$7</calculatedColumnFormula>
    </tableColumn>
    <tableColumn id="7" xr3:uid="{775B1E1C-881D-544E-B723-6A171A09421A}" name="Qi distribution" dataDxfId="1">
      <calculatedColumnFormula>Table1[[#This Row],[% total]]*$L$5</calculatedColumnFormula>
    </tableColumn>
    <tableColumn id="8" xr3:uid="{EAA633E2-4031-584A-B97E-124A9926EE9B}" name="APR" dataDxfId="0">
      <calculatedColumnFormula>(Table1[[#This Row],[Qi distribution]]/Table1[[#This Row],[Amt eligible]])*52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A98F-AF23-0746-B435-D5A7E04D2597}">
  <dimension ref="A1:P567"/>
  <sheetViews>
    <sheetView tabSelected="1" workbookViewId="0">
      <selection activeCell="H2" sqref="H2:H434"/>
    </sheetView>
  </sheetViews>
  <sheetFormatPr baseColWidth="10" defaultRowHeight="16" x14ac:dyDescent="0.2"/>
  <sheetData>
    <row r="1" spans="1:16" ht="17" x14ac:dyDescent="0.2">
      <c r="A1">
        <v>28355235</v>
      </c>
      <c r="B1" t="s">
        <v>0</v>
      </c>
      <c r="C1" t="s">
        <v>1</v>
      </c>
      <c r="D1" t="s">
        <v>539</v>
      </c>
      <c r="E1" t="s">
        <v>540</v>
      </c>
      <c r="F1" t="s">
        <v>541</v>
      </c>
      <c r="G1" t="s">
        <v>542</v>
      </c>
      <c r="H1" t="s">
        <v>543</v>
      </c>
      <c r="I1" t="s">
        <v>544</v>
      </c>
      <c r="N1" s="1">
        <v>28637196</v>
      </c>
      <c r="O1" t="s">
        <v>0</v>
      </c>
      <c r="P1" t="s">
        <v>1</v>
      </c>
    </row>
    <row r="2" spans="1:16" x14ac:dyDescent="0.2">
      <c r="B2" t="s">
        <v>11</v>
      </c>
      <c r="C2">
        <v>97810.38</v>
      </c>
      <c r="D2">
        <f>VLOOKUP(Table1[[#This Row],[Wallet]],O:P,2,FALSE)</f>
        <v>102832.80241156901</v>
      </c>
      <c r="E2" t="str">
        <f>IF(Table1[[#This Row],[Balance 2]]&gt;=Table1[[#This Row],[Balance]],"yes","")</f>
        <v>yes</v>
      </c>
      <c r="F2">
        <f>IF(Table1[[#This Row],[Eligible?]]="yes",Table1[[#This Row],[Balance]],Table1[[#This Row],[Balance 2]])</f>
        <v>97810.38</v>
      </c>
      <c r="G2">
        <f>Table1[[#This Row],[Amt eligible]]/$L$7</f>
        <v>0.21757599586052848</v>
      </c>
      <c r="H2">
        <f>Table1[[#This Row],[% total]]*$L$5</f>
        <v>359.07219324850598</v>
      </c>
      <c r="I2">
        <f>(Table1[[#This Row],[Qi distribution]]/Table1[[#This Row],[Amt eligible]])*52</f>
        <v>0.19089746966449073</v>
      </c>
      <c r="O2" t="s">
        <v>549</v>
      </c>
      <c r="P2">
        <v>86215.780084609505</v>
      </c>
    </row>
    <row r="3" spans="1:16" x14ac:dyDescent="0.2">
      <c r="B3" t="s">
        <v>12</v>
      </c>
      <c r="C3">
        <v>62568.653322880898</v>
      </c>
      <c r="D3">
        <f>VLOOKUP(Table1[[#This Row],[Wallet]],O:P,2,FALSE)</f>
        <v>62568.653322880898</v>
      </c>
      <c r="E3" t="str">
        <f>IF(Table1[[#This Row],[Balance 2]]&gt;=Table1[[#This Row],[Balance]],"yes","")</f>
        <v>yes</v>
      </c>
      <c r="F3">
        <f>IF(Table1[[#This Row],[Eligible?]]="yes",Table1[[#This Row],[Balance]],Table1[[#This Row],[Balance 2]])</f>
        <v>62568.653322880898</v>
      </c>
      <c r="G3">
        <f>Table1[[#This Row],[Amt eligible]]/$L$7</f>
        <v>0.13918192584854466</v>
      </c>
      <c r="H3">
        <f>Table1[[#This Row],[% total]]*$L$5</f>
        <v>229.69610768562873</v>
      </c>
      <c r="I3">
        <f>(Table1[[#This Row],[Qi distribution]]/Table1[[#This Row],[Amt eligible]])*52</f>
        <v>0.19089746966449075</v>
      </c>
      <c r="K3" t="s">
        <v>545</v>
      </c>
      <c r="L3">
        <v>1833.7</v>
      </c>
      <c r="O3" t="s">
        <v>3</v>
      </c>
      <c r="P3">
        <v>15288.725691674699</v>
      </c>
    </row>
    <row r="4" spans="1:16" x14ac:dyDescent="0.2">
      <c r="B4" t="s">
        <v>13</v>
      </c>
      <c r="C4">
        <v>23192.298618961799</v>
      </c>
      <c r="D4">
        <f>VLOOKUP(Table1[[#This Row],[Wallet]],O:P,2,FALSE)</f>
        <v>23192.298618961799</v>
      </c>
      <c r="E4" t="str">
        <f>IF(Table1[[#This Row],[Balance 2]]&gt;=Table1[[#This Row],[Balance]],"yes","")</f>
        <v>yes</v>
      </c>
      <c r="F4">
        <f>IF(Table1[[#This Row],[Eligible?]]="yes",Table1[[#This Row],[Balance]],Table1[[#This Row],[Balance 2]])</f>
        <v>23192.298618961799</v>
      </c>
      <c r="G4">
        <f>Table1[[#This Row],[Amt eligible]]/$L$7</f>
        <v>5.1590510826308743E-2</v>
      </c>
      <c r="H4">
        <f>Table1[[#This Row],[% total]]*$L$5</f>
        <v>85.141367731982115</v>
      </c>
      <c r="I4">
        <f>(Table1[[#This Row],[Qi distribution]]/Table1[[#This Row],[Amt eligible]])*52</f>
        <v>0.19089746966449073</v>
      </c>
      <c r="K4" t="s">
        <v>546</v>
      </c>
      <c r="L4">
        <f>L3*0.1</f>
        <v>183.37</v>
      </c>
      <c r="O4" t="s">
        <v>550</v>
      </c>
      <c r="P4">
        <v>4900</v>
      </c>
    </row>
    <row r="5" spans="1:16" x14ac:dyDescent="0.2">
      <c r="B5" t="s">
        <v>14</v>
      </c>
      <c r="C5">
        <v>20350.512447586501</v>
      </c>
      <c r="D5">
        <f>VLOOKUP(Table1[[#This Row],[Wallet]],O:P,2,FALSE)</f>
        <v>20350.8084438039</v>
      </c>
      <c r="E5" t="str">
        <f>IF(Table1[[#This Row],[Balance 2]]&gt;=Table1[[#This Row],[Balance]],"yes","")</f>
        <v>yes</v>
      </c>
      <c r="F5">
        <f>IF(Table1[[#This Row],[Eligible?]]="yes",Table1[[#This Row],[Balance]],Table1[[#This Row],[Balance 2]])</f>
        <v>20350.512447586501</v>
      </c>
      <c r="G5">
        <f>Table1[[#This Row],[Amt eligible]]/$L$7</f>
        <v>4.5269050299730086E-2</v>
      </c>
      <c r="H5">
        <f>Table1[[#This Row],[% total]]*$L$5</f>
        <v>74.708871781153562</v>
      </c>
      <c r="I5">
        <f>(Table1[[#This Row],[Qi distribution]]/Table1[[#This Row],[Amt eligible]])*52</f>
        <v>0.19089746966449073</v>
      </c>
      <c r="K5" t="s">
        <v>547</v>
      </c>
      <c r="L5">
        <f>L3*0.9</f>
        <v>1650.3300000000002</v>
      </c>
      <c r="O5" t="s">
        <v>2</v>
      </c>
      <c r="P5">
        <v>4143.34117571345</v>
      </c>
    </row>
    <row r="6" spans="1:16" x14ac:dyDescent="0.2">
      <c r="B6" t="s">
        <v>15</v>
      </c>
      <c r="C6">
        <v>18154.857820589299</v>
      </c>
      <c r="D6">
        <f>VLOOKUP(Table1[[#This Row],[Wallet]],O:P,2,FALSE)</f>
        <v>21039.128885446102</v>
      </c>
      <c r="E6" t="str">
        <f>IF(Table1[[#This Row],[Balance 2]]&gt;=Table1[[#This Row],[Balance]],"yes","")</f>
        <v>yes</v>
      </c>
      <c r="F6">
        <f>IF(Table1[[#This Row],[Eligible?]]="yes",Table1[[#This Row],[Balance]],Table1[[#This Row],[Balance 2]])</f>
        <v>18154.857820589299</v>
      </c>
      <c r="G6">
        <f>Table1[[#This Row],[Amt eligible]]/$L$7</f>
        <v>4.0384888291212243E-2</v>
      </c>
      <c r="H6">
        <f>Table1[[#This Row],[% total]]*$L$5</f>
        <v>66.64839269363631</v>
      </c>
      <c r="I6">
        <f>(Table1[[#This Row],[Qi distribution]]/Table1[[#This Row],[Amt eligible]])*52</f>
        <v>0.19089746966449073</v>
      </c>
      <c r="O6" t="s">
        <v>4</v>
      </c>
      <c r="P6">
        <v>15.865759628475599</v>
      </c>
    </row>
    <row r="7" spans="1:16" x14ac:dyDescent="0.2">
      <c r="B7" t="s">
        <v>16</v>
      </c>
      <c r="C7">
        <v>18000</v>
      </c>
      <c r="D7">
        <f>VLOOKUP(Table1[[#This Row],[Wallet]],O:P,2,FALSE)</f>
        <v>18000</v>
      </c>
      <c r="E7" t="str">
        <f>IF(Table1[[#This Row],[Balance 2]]&gt;=Table1[[#This Row],[Balance]],"yes","")</f>
        <v>yes</v>
      </c>
      <c r="F7">
        <f>IF(Table1[[#This Row],[Eligible?]]="yes",Table1[[#This Row],[Balance]],Table1[[#This Row],[Balance 2]])</f>
        <v>18000</v>
      </c>
      <c r="G7">
        <f>Table1[[#This Row],[Amt eligible]]/$L$7</f>
        <v>4.0040412126908335E-2</v>
      </c>
      <c r="H7">
        <f>Table1[[#This Row],[% total]]*$L$5</f>
        <v>66.079893345400635</v>
      </c>
      <c r="I7">
        <f>(Table1[[#This Row],[Qi distribution]]/Table1[[#This Row],[Amt eligible]])*52</f>
        <v>0.19089746966449073</v>
      </c>
      <c r="K7" t="s">
        <v>548</v>
      </c>
      <c r="L7">
        <f>SUM(F:F)</f>
        <v>449545.82242932188</v>
      </c>
      <c r="O7" t="s">
        <v>551</v>
      </c>
      <c r="P7">
        <v>6.6553316294597797</v>
      </c>
    </row>
    <row r="8" spans="1:16" x14ac:dyDescent="0.2">
      <c r="B8" t="s">
        <v>17</v>
      </c>
      <c r="C8">
        <v>16090.945079134901</v>
      </c>
      <c r="D8">
        <f>VLOOKUP(Table1[[#This Row],[Wallet]],O:P,2,FALSE)</f>
        <v>16700.971488516101</v>
      </c>
      <c r="E8" t="str">
        <f>IF(Table1[[#This Row],[Balance 2]]&gt;=Table1[[#This Row],[Balance]],"yes","")</f>
        <v>yes</v>
      </c>
      <c r="F8">
        <f>IF(Table1[[#This Row],[Eligible?]]="yes",Table1[[#This Row],[Balance]],Table1[[#This Row],[Balance 2]])</f>
        <v>16090.945079134901</v>
      </c>
      <c r="G8">
        <f>Table1[[#This Row],[Amt eligible]]/$L$7</f>
        <v>3.5793781804444945E-2</v>
      </c>
      <c r="H8">
        <f>Table1[[#This Row],[% total]]*$L$5</f>
        <v>59.071551925329629</v>
      </c>
      <c r="I8">
        <f>(Table1[[#This Row],[Qi distribution]]/Table1[[#This Row],[Amt eligible]])*52</f>
        <v>0.1908974696644907</v>
      </c>
      <c r="O8" t="s">
        <v>552</v>
      </c>
      <c r="P8">
        <v>6.6553316294597797</v>
      </c>
    </row>
    <row r="9" spans="1:16" x14ac:dyDescent="0.2">
      <c r="B9" t="s">
        <v>18</v>
      </c>
      <c r="C9">
        <v>15090.6773502579</v>
      </c>
      <c r="D9">
        <f>VLOOKUP(Table1[[#This Row],[Wallet]],O:P,2,FALSE)</f>
        <v>15090.6773502579</v>
      </c>
      <c r="E9" t="str">
        <f>IF(Table1[[#This Row],[Balance 2]]&gt;=Table1[[#This Row],[Balance]],"yes","")</f>
        <v>yes</v>
      </c>
      <c r="F9">
        <f>IF(Table1[[#This Row],[Eligible?]]="yes",Table1[[#This Row],[Balance]],Table1[[#This Row],[Balance 2]])</f>
        <v>15090.6773502579</v>
      </c>
      <c r="G9">
        <f>Table1[[#This Row],[Amt eligible]]/$L$7</f>
        <v>3.3568718909918187E-2</v>
      </c>
      <c r="H9">
        <f>Table1[[#This Row],[% total]]*$L$5</f>
        <v>55.399463878605289</v>
      </c>
      <c r="I9">
        <f>(Table1[[#This Row],[Qi distribution]]/Table1[[#This Row],[Amt eligible]])*52</f>
        <v>0.19089746966449075</v>
      </c>
      <c r="O9" t="s">
        <v>5</v>
      </c>
      <c r="P9">
        <v>0.95286029008260698</v>
      </c>
    </row>
    <row r="10" spans="1:16" x14ac:dyDescent="0.2">
      <c r="B10" t="s">
        <v>20</v>
      </c>
      <c r="C10">
        <v>14986.183555112601</v>
      </c>
      <c r="D10">
        <f>VLOOKUP(Table1[[#This Row],[Wallet]],O:P,2,FALSE)</f>
        <v>22852.4408536099</v>
      </c>
      <c r="E10" t="str">
        <f>IF(Table1[[#This Row],[Balance 2]]&gt;=Table1[[#This Row],[Balance]],"yes","")</f>
        <v>yes</v>
      </c>
      <c r="F10">
        <f>IF(Table1[[#This Row],[Eligible?]]="yes",Table1[[#This Row],[Balance]],Table1[[#This Row],[Balance 2]])</f>
        <v>14986.183555112601</v>
      </c>
      <c r="G10">
        <f>Table1[[#This Row],[Amt eligible]]/$L$7</f>
        <v>3.3336275875344712E-2</v>
      </c>
      <c r="H10">
        <f>Table1[[#This Row],[% total]]*$L$5</f>
        <v>55.015856165357647</v>
      </c>
      <c r="I10">
        <f>(Table1[[#This Row],[Qi distribution]]/Table1[[#This Row],[Amt eligible]])*52</f>
        <v>0.19089746966449075</v>
      </c>
      <c r="O10" t="s">
        <v>6</v>
      </c>
      <c r="P10">
        <v>7.1767298617192504E-3</v>
      </c>
    </row>
    <row r="11" spans="1:16" x14ac:dyDescent="0.2">
      <c r="B11" t="s">
        <v>21</v>
      </c>
      <c r="C11">
        <v>12983.8244759769</v>
      </c>
      <c r="D11">
        <f>VLOOKUP(Table1[[#This Row],[Wallet]],O:P,2,FALSE)</f>
        <v>12983.8244759769</v>
      </c>
      <c r="E11" t="str">
        <f>IF(Table1[[#This Row],[Balance 2]]&gt;=Table1[[#This Row],[Balance]],"yes","")</f>
        <v>yes</v>
      </c>
      <c r="F11">
        <f>IF(Table1[[#This Row],[Eligible?]]="yes",Table1[[#This Row],[Balance]],Table1[[#This Row],[Balance 2]])</f>
        <v>12983.8244759769</v>
      </c>
      <c r="G11">
        <f>Table1[[#This Row],[Amt eligible]]/$L$7</f>
        <v>2.8882093500086373E-2</v>
      </c>
      <c r="H11">
        <f>Table1[[#This Row],[% total]]*$L$5</f>
        <v>47.664985365997545</v>
      </c>
      <c r="I11">
        <f>(Table1[[#This Row],[Qi distribution]]/Table1[[#This Row],[Amt eligible]])*52</f>
        <v>0.1908974696644907</v>
      </c>
      <c r="O11" t="s">
        <v>7</v>
      </c>
      <c r="P11">
        <v>1.565588430934E-6</v>
      </c>
    </row>
    <row r="12" spans="1:16" x14ac:dyDescent="0.2">
      <c r="B12" t="s">
        <v>3</v>
      </c>
      <c r="C12">
        <v>11009.183279045201</v>
      </c>
      <c r="D12">
        <f>VLOOKUP(Table1[[#This Row],[Wallet]],O:P,2,FALSE)</f>
        <v>15288.725691674699</v>
      </c>
      <c r="E12" t="str">
        <f>IF(Table1[[#This Row],[Balance 2]]&gt;=Table1[[#This Row],[Balance]],"yes","")</f>
        <v>yes</v>
      </c>
      <c r="F12">
        <f>IF(Table1[[#This Row],[Eligible?]]="yes",Table1[[#This Row],[Balance]],Table1[[#This Row],[Balance 2]])</f>
        <v>11009.183279045201</v>
      </c>
      <c r="G12">
        <f>Table1[[#This Row],[Amt eligible]]/$L$7</f>
        <v>2.448956864853544E-2</v>
      </c>
      <c r="H12">
        <f>Table1[[#This Row],[% total]]*$L$5</f>
        <v>40.415869827737495</v>
      </c>
      <c r="I12">
        <f>(Table1[[#This Row],[Qi distribution]]/Table1[[#This Row],[Amt eligible]])*52</f>
        <v>0.19089746966449073</v>
      </c>
      <c r="O12" t="s">
        <v>553</v>
      </c>
      <c r="P12">
        <v>9.8800000000000008E-16</v>
      </c>
    </row>
    <row r="13" spans="1:16" x14ac:dyDescent="0.2">
      <c r="B13" t="s">
        <v>22</v>
      </c>
      <c r="C13">
        <v>8979.7761999797003</v>
      </c>
      <c r="D13">
        <f>VLOOKUP(Table1[[#This Row],[Wallet]],O:P,2,FALSE)</f>
        <v>14545.248969841799</v>
      </c>
      <c r="E13" t="str">
        <f>IF(Table1[[#This Row],[Balance 2]]&gt;=Table1[[#This Row],[Balance]],"yes","")</f>
        <v>yes</v>
      </c>
      <c r="F13">
        <f>IF(Table1[[#This Row],[Eligible?]]="yes",Table1[[#This Row],[Balance]],Table1[[#This Row],[Balance 2]])</f>
        <v>8979.7761999797003</v>
      </c>
      <c r="G13">
        <f>Table1[[#This Row],[Amt eligible]]/$L$7</f>
        <v>1.9975218880810556E-2</v>
      </c>
      <c r="H13">
        <f>Table1[[#This Row],[% total]]*$L$5</f>
        <v>32.965702975568085</v>
      </c>
      <c r="I13">
        <f>(Table1[[#This Row],[Qi distribution]]/Table1[[#This Row],[Amt eligible]])*52</f>
        <v>0.1908974696644907</v>
      </c>
      <c r="O13" t="s">
        <v>8</v>
      </c>
      <c r="P13">
        <v>0</v>
      </c>
    </row>
    <row r="14" spans="1:16" x14ac:dyDescent="0.2">
      <c r="B14" t="s">
        <v>23</v>
      </c>
      <c r="C14">
        <v>7354.8443010439896</v>
      </c>
      <c r="D14">
        <f>VLOOKUP(Table1[[#This Row],[Wallet]],O:P,2,FALSE)</f>
        <v>7354.8443010439896</v>
      </c>
      <c r="E14" t="str">
        <f>IF(Table1[[#This Row],[Balance 2]]&gt;=Table1[[#This Row],[Balance]],"yes","")</f>
        <v>yes</v>
      </c>
      <c r="F14">
        <f>IF(Table1[[#This Row],[Eligible?]]="yes",Table1[[#This Row],[Balance]],Table1[[#This Row],[Balance 2]])</f>
        <v>7354.8443010439896</v>
      </c>
      <c r="G14">
        <f>Table1[[#This Row],[Amt eligible]]/$L$7</f>
        <v>1.6360610941280246E-2</v>
      </c>
      <c r="H14">
        <f>Table1[[#This Row],[% total]]*$L$5</f>
        <v>27.000407054723031</v>
      </c>
      <c r="I14">
        <f>(Table1[[#This Row],[Qi distribution]]/Table1[[#This Row],[Amt eligible]])*52</f>
        <v>0.19089746966449073</v>
      </c>
      <c r="O14" t="s">
        <v>9</v>
      </c>
      <c r="P14">
        <v>0</v>
      </c>
    </row>
    <row r="15" spans="1:16" x14ac:dyDescent="0.2">
      <c r="B15" t="s">
        <v>24</v>
      </c>
      <c r="C15">
        <v>6577.1362989999998</v>
      </c>
      <c r="D15">
        <f>VLOOKUP(Table1[[#This Row],[Wallet]],O:P,2,FALSE)</f>
        <v>6577.1362989999998</v>
      </c>
      <c r="E15" t="str">
        <f>IF(Table1[[#This Row],[Balance 2]]&gt;=Table1[[#This Row],[Balance]],"yes","")</f>
        <v>yes</v>
      </c>
      <c r="F15">
        <f>IF(Table1[[#This Row],[Eligible?]]="yes",Table1[[#This Row],[Balance]],Table1[[#This Row],[Balance 2]])</f>
        <v>6577.1362989999998</v>
      </c>
      <c r="G15">
        <f>Table1[[#This Row],[Amt eligible]]/$L$7</f>
        <v>1.4630624890378254E-2</v>
      </c>
      <c r="H15">
        <f>Table1[[#This Row],[% total]]*$L$5</f>
        <v>24.145359175337944</v>
      </c>
      <c r="I15">
        <f>(Table1[[#This Row],[Qi distribution]]/Table1[[#This Row],[Amt eligible]])*52</f>
        <v>0.1908974696644907</v>
      </c>
      <c r="O15" t="s">
        <v>10</v>
      </c>
      <c r="P15">
        <v>0</v>
      </c>
    </row>
    <row r="16" spans="1:16" x14ac:dyDescent="0.2">
      <c r="B16" t="s">
        <v>25</v>
      </c>
      <c r="C16">
        <v>4799.9936893069598</v>
      </c>
      <c r="D16">
        <f>VLOOKUP(Table1[[#This Row],[Wallet]],O:P,2,FALSE)</f>
        <v>4799.9936893069598</v>
      </c>
      <c r="E16" t="str">
        <f>IF(Table1[[#This Row],[Balance 2]]&gt;=Table1[[#This Row],[Balance]],"yes","")</f>
        <v>yes</v>
      </c>
      <c r="F16">
        <f>IF(Table1[[#This Row],[Eligible?]]="yes",Table1[[#This Row],[Balance]],Table1[[#This Row],[Balance 2]])</f>
        <v>4799.9936893069598</v>
      </c>
      <c r="G16">
        <f>Table1[[#This Row],[Amt eligible]]/$L$7</f>
        <v>1.0677429195911659E-2</v>
      </c>
      <c r="H16">
        <f>Table1[[#This Row],[% total]]*$L$5</f>
        <v>17.621281724888888</v>
      </c>
      <c r="I16">
        <f>(Table1[[#This Row],[Qi distribution]]/Table1[[#This Row],[Amt eligible]])*52</f>
        <v>0.1908974696644907</v>
      </c>
      <c r="O16" t="s">
        <v>11</v>
      </c>
      <c r="P16">
        <v>102832.80241156901</v>
      </c>
    </row>
    <row r="17" spans="2:16" x14ac:dyDescent="0.2">
      <c r="B17" t="s">
        <v>26</v>
      </c>
      <c r="C17">
        <v>4435.4128614056899</v>
      </c>
      <c r="D17">
        <f>VLOOKUP(Table1[[#This Row],[Wallet]],O:P,2,FALSE)</f>
        <v>5267.97010562372</v>
      </c>
      <c r="E17" t="str">
        <f>IF(Table1[[#This Row],[Balance 2]]&gt;=Table1[[#This Row],[Balance]],"yes","")</f>
        <v>yes</v>
      </c>
      <c r="F17">
        <f>IF(Table1[[#This Row],[Eligible?]]="yes",Table1[[#This Row],[Balance]],Table1[[#This Row],[Balance 2]])</f>
        <v>4435.4128614056899</v>
      </c>
      <c r="G17">
        <f>Table1[[#This Row],[Amt eligible]]/$L$7</f>
        <v>9.8664310513151988E-3</v>
      </c>
      <c r="H17">
        <f>Table1[[#This Row],[% total]]*$L$5</f>
        <v>16.282867156917014</v>
      </c>
      <c r="I17">
        <f>(Table1[[#This Row],[Qi distribution]]/Table1[[#This Row],[Amt eligible]])*52</f>
        <v>0.19089746966449073</v>
      </c>
      <c r="O17" t="s">
        <v>12</v>
      </c>
      <c r="P17">
        <v>62568.653322880898</v>
      </c>
    </row>
    <row r="18" spans="2:16" x14ac:dyDescent="0.2">
      <c r="B18" t="s">
        <v>27</v>
      </c>
      <c r="C18">
        <v>4186.2086887809901</v>
      </c>
      <c r="D18">
        <f>VLOOKUP(Table1[[#This Row],[Wallet]],O:P,2,FALSE)</f>
        <v>4186.2086887809901</v>
      </c>
      <c r="E18" t="str">
        <f>IF(Table1[[#This Row],[Balance 2]]&gt;=Table1[[#This Row],[Balance]],"yes","")</f>
        <v>yes</v>
      </c>
      <c r="F18">
        <f>IF(Table1[[#This Row],[Eligible?]]="yes",Table1[[#This Row],[Balance]],Table1[[#This Row],[Balance 2]])</f>
        <v>4186.2086887809901</v>
      </c>
      <c r="G18">
        <f>Table1[[#This Row],[Amt eligible]]/$L$7</f>
        <v>9.3120845082241884E-3</v>
      </c>
      <c r="H18">
        <f>Table1[[#This Row],[% total]]*$L$5</f>
        <v>15.368012426457627</v>
      </c>
      <c r="I18">
        <f>(Table1[[#This Row],[Qi distribution]]/Table1[[#This Row],[Amt eligible]])*52</f>
        <v>0.19089746966449073</v>
      </c>
      <c r="O18" t="s">
        <v>13</v>
      </c>
      <c r="P18">
        <v>23192.298618961799</v>
      </c>
    </row>
    <row r="19" spans="2:16" x14ac:dyDescent="0.2">
      <c r="B19" t="s">
        <v>28</v>
      </c>
      <c r="C19">
        <v>4152.0006895745</v>
      </c>
      <c r="D19">
        <f>VLOOKUP(Table1[[#This Row],[Wallet]],O:P,2,FALSE)</f>
        <v>4152.0006895745</v>
      </c>
      <c r="E19" t="str">
        <f>IF(Table1[[#This Row],[Balance 2]]&gt;=Table1[[#This Row],[Balance]],"yes","")</f>
        <v>yes</v>
      </c>
      <c r="F19">
        <f>IF(Table1[[#This Row],[Eligible?]]="yes",Table1[[#This Row],[Balance]],Table1[[#This Row],[Balance 2]])</f>
        <v>4152.0006895745</v>
      </c>
      <c r="G19">
        <f>Table1[[#This Row],[Amt eligible]]/$L$7</f>
        <v>9.2359899312094759E-3</v>
      </c>
      <c r="H19">
        <f>Table1[[#This Row],[% total]]*$L$5</f>
        <v>15.242431263172936</v>
      </c>
      <c r="I19">
        <f>(Table1[[#This Row],[Qi distribution]]/Table1[[#This Row],[Amt eligible]])*52</f>
        <v>0.19089746966449073</v>
      </c>
      <c r="O19" t="s">
        <v>20</v>
      </c>
      <c r="P19">
        <v>22852.4408536099</v>
      </c>
    </row>
    <row r="20" spans="2:16" x14ac:dyDescent="0.2">
      <c r="B20" t="s">
        <v>29</v>
      </c>
      <c r="C20">
        <v>4136.9647275611496</v>
      </c>
      <c r="D20">
        <f>VLOOKUP(Table1[[#This Row],[Wallet]],O:P,2,FALSE)</f>
        <v>4327.6145350832003</v>
      </c>
      <c r="E20" t="str">
        <f>IF(Table1[[#This Row],[Balance 2]]&gt;=Table1[[#This Row],[Balance]],"yes","")</f>
        <v>yes</v>
      </c>
      <c r="F20">
        <f>IF(Table1[[#This Row],[Eligible?]]="yes",Table1[[#This Row],[Balance]],Table1[[#This Row],[Balance 2]])</f>
        <v>4136.9647275611496</v>
      </c>
      <c r="G20">
        <f>Table1[[#This Row],[Amt eligible]]/$L$7</f>
        <v>9.2025429247795266E-3</v>
      </c>
      <c r="H20">
        <f>Table1[[#This Row],[% total]]*$L$5</f>
        <v>15.187232665051397</v>
      </c>
      <c r="I20">
        <f>(Table1[[#This Row],[Qi distribution]]/Table1[[#This Row],[Amt eligible]])*52</f>
        <v>0.1908974696644907</v>
      </c>
      <c r="O20" t="s">
        <v>15</v>
      </c>
      <c r="P20">
        <v>21039.128885446102</v>
      </c>
    </row>
    <row r="21" spans="2:16" x14ac:dyDescent="0.2">
      <c r="B21" t="s">
        <v>30</v>
      </c>
      <c r="C21">
        <v>4069.84878877335</v>
      </c>
      <c r="D21">
        <f>VLOOKUP(Table1[[#This Row],[Wallet]],O:P,2,FALSE)</f>
        <v>4069.84878877335</v>
      </c>
      <c r="E21" t="str">
        <f>IF(Table1[[#This Row],[Balance 2]]&gt;=Table1[[#This Row],[Balance]],"yes","")</f>
        <v>yes</v>
      </c>
      <c r="F21">
        <f>IF(Table1[[#This Row],[Eligible?]]="yes",Table1[[#This Row],[Balance]],Table1[[#This Row],[Balance 2]])</f>
        <v>4069.84878877335</v>
      </c>
      <c r="G21">
        <f>Table1[[#This Row],[Amt eligible]]/$L$7</f>
        <v>9.0532457109268692E-3</v>
      </c>
      <c r="H21">
        <f>Table1[[#This Row],[% total]]*$L$5</f>
        <v>14.940842994113941</v>
      </c>
      <c r="I21">
        <f>(Table1[[#This Row],[Qi distribution]]/Table1[[#This Row],[Amt eligible]])*52</f>
        <v>0.19089746966449073</v>
      </c>
      <c r="O21" t="s">
        <v>14</v>
      </c>
      <c r="P21">
        <v>20350.8084438039</v>
      </c>
    </row>
    <row r="22" spans="2:16" x14ac:dyDescent="0.2">
      <c r="B22" t="s">
        <v>32</v>
      </c>
      <c r="C22">
        <v>3663.5147141846201</v>
      </c>
      <c r="D22">
        <f>VLOOKUP(Table1[[#This Row],[Wallet]],O:P,2,FALSE)</f>
        <v>3664.6567841033998</v>
      </c>
      <c r="E22" t="str">
        <f>IF(Table1[[#This Row],[Balance 2]]&gt;=Table1[[#This Row],[Balance]],"yes","")</f>
        <v>yes</v>
      </c>
      <c r="F22">
        <f>IF(Table1[[#This Row],[Eligible?]]="yes",Table1[[#This Row],[Balance]],Table1[[#This Row],[Balance 2]])</f>
        <v>3663.5147141846201</v>
      </c>
      <c r="G22">
        <f>Table1[[#This Row],[Amt eligible]]/$L$7</f>
        <v>8.149368832719165E-3</v>
      </c>
      <c r="H22">
        <f>Table1[[#This Row],[% total]]*$L$5</f>
        <v>13.449147865701422</v>
      </c>
      <c r="I22">
        <f>(Table1[[#This Row],[Qi distribution]]/Table1[[#This Row],[Amt eligible]])*52</f>
        <v>0.19089746966449073</v>
      </c>
      <c r="O22" t="s">
        <v>16</v>
      </c>
      <c r="P22">
        <v>18000</v>
      </c>
    </row>
    <row r="23" spans="2:16" x14ac:dyDescent="0.2">
      <c r="B23" t="s">
        <v>33</v>
      </c>
      <c r="C23">
        <v>3514.2148150488601</v>
      </c>
      <c r="D23">
        <f>VLOOKUP(Table1[[#This Row],[Wallet]],O:P,2,FALSE)</f>
        <v>4127.1039763107601</v>
      </c>
      <c r="E23" t="str">
        <f>IF(Table1[[#This Row],[Balance 2]]&gt;=Table1[[#This Row],[Balance]],"yes","")</f>
        <v>yes</v>
      </c>
      <c r="F23">
        <f>IF(Table1[[#This Row],[Eligible?]]="yes",Table1[[#This Row],[Balance]],Table1[[#This Row],[Balance 2]])</f>
        <v>3514.2148150488601</v>
      </c>
      <c r="G23">
        <f>Table1[[#This Row],[Amt eligible]]/$L$7</f>
        <v>7.8172560831690722E-3</v>
      </c>
      <c r="H23">
        <f>Table1[[#This Row],[% total]]*$L$5</f>
        <v>12.901052231736417</v>
      </c>
      <c r="I23">
        <f>(Table1[[#This Row],[Qi distribution]]/Table1[[#This Row],[Amt eligible]])*52</f>
        <v>0.19089746966449073</v>
      </c>
      <c r="O23" t="s">
        <v>17</v>
      </c>
      <c r="P23">
        <v>16700.971488516101</v>
      </c>
    </row>
    <row r="24" spans="2:16" x14ac:dyDescent="0.2">
      <c r="B24" t="s">
        <v>34</v>
      </c>
      <c r="C24">
        <v>3208.8521286134201</v>
      </c>
      <c r="D24">
        <f>VLOOKUP(Table1[[#This Row],[Wallet]],O:P,2,FALSE)</f>
        <v>3212.0000086134201</v>
      </c>
      <c r="E24" t="str">
        <f>IF(Table1[[#This Row],[Balance 2]]&gt;=Table1[[#This Row],[Balance]],"yes","")</f>
        <v>yes</v>
      </c>
      <c r="F24">
        <f>IF(Table1[[#This Row],[Eligible?]]="yes",Table1[[#This Row],[Balance]],Table1[[#This Row],[Balance 2]])</f>
        <v>3208.8521286134201</v>
      </c>
      <c r="G24">
        <f>Table1[[#This Row],[Amt eligible]]/$L$7</f>
        <v>7.1379867602215782E-3</v>
      </c>
      <c r="H24">
        <f>Table1[[#This Row],[% total]]*$L$5</f>
        <v>11.780033689996479</v>
      </c>
      <c r="I24">
        <f>(Table1[[#This Row],[Qi distribution]]/Table1[[#This Row],[Amt eligible]])*52</f>
        <v>0.19089746966449075</v>
      </c>
      <c r="O24" t="s">
        <v>18</v>
      </c>
      <c r="P24">
        <v>15090.6773502579</v>
      </c>
    </row>
    <row r="25" spans="2:16" x14ac:dyDescent="0.2">
      <c r="B25" t="s">
        <v>35</v>
      </c>
      <c r="C25">
        <v>3077.7813000000001</v>
      </c>
      <c r="D25">
        <f>VLOOKUP(Table1[[#This Row],[Wallet]],O:P,2,FALSE)</f>
        <v>3077.7813000000001</v>
      </c>
      <c r="E25" t="str">
        <f>IF(Table1[[#This Row],[Balance 2]]&gt;=Table1[[#This Row],[Balance]],"yes","")</f>
        <v>yes</v>
      </c>
      <c r="F25">
        <f>IF(Table1[[#This Row],[Eligible?]]="yes",Table1[[#This Row],[Balance]],Table1[[#This Row],[Balance 2]])</f>
        <v>3077.7813000000001</v>
      </c>
      <c r="G25">
        <f>Table1[[#This Row],[Amt eligible]]/$L$7</f>
        <v>6.8464239826939834E-3</v>
      </c>
      <c r="H25">
        <f>Table1[[#This Row],[% total]]*$L$5</f>
        <v>11.298858891359362</v>
      </c>
      <c r="I25">
        <f>(Table1[[#This Row],[Qi distribution]]/Table1[[#This Row],[Amt eligible]])*52</f>
        <v>0.19089746966449073</v>
      </c>
      <c r="O25" t="s">
        <v>22</v>
      </c>
      <c r="P25">
        <v>14545.248969841799</v>
      </c>
    </row>
    <row r="26" spans="2:16" x14ac:dyDescent="0.2">
      <c r="B26" t="s">
        <v>36</v>
      </c>
      <c r="C26">
        <v>2996.8961769612301</v>
      </c>
      <c r="D26">
        <f>VLOOKUP(Table1[[#This Row],[Wallet]],O:P,2,FALSE)</f>
        <v>4113.4434057542303</v>
      </c>
      <c r="E26" t="str">
        <f>IF(Table1[[#This Row],[Balance 2]]&gt;=Table1[[#This Row],[Balance]],"yes","")</f>
        <v>yes</v>
      </c>
      <c r="F26">
        <f>IF(Table1[[#This Row],[Eligible?]]="yes",Table1[[#This Row],[Balance]],Table1[[#This Row],[Balance 2]])</f>
        <v>2996.8961769612301</v>
      </c>
      <c r="G26">
        <f>Table1[[#This Row],[Amt eligible]]/$L$7</f>
        <v>6.6664976681713147E-3</v>
      </c>
      <c r="H26">
        <f>Table1[[#This Row],[% total]]*$L$5</f>
        <v>11.001921096713167</v>
      </c>
      <c r="I26">
        <f>(Table1[[#This Row],[Qi distribution]]/Table1[[#This Row],[Amt eligible]])*52</f>
        <v>0.19089746966449073</v>
      </c>
      <c r="O26" t="s">
        <v>21</v>
      </c>
      <c r="P26">
        <v>12983.8244759769</v>
      </c>
    </row>
    <row r="27" spans="2:16" x14ac:dyDescent="0.2">
      <c r="B27" t="s">
        <v>37</v>
      </c>
      <c r="C27">
        <v>2977.4850490169601</v>
      </c>
      <c r="D27">
        <f>VLOOKUP(Table1[[#This Row],[Wallet]],O:P,2,FALSE)</f>
        <v>4802.6907492390801</v>
      </c>
      <c r="E27" t="str">
        <f>IF(Table1[[#This Row],[Balance 2]]&gt;=Table1[[#This Row],[Balance]],"yes","")</f>
        <v>yes</v>
      </c>
      <c r="F27">
        <f>IF(Table1[[#This Row],[Eligible?]]="yes",Table1[[#This Row],[Balance]],Table1[[#This Row],[Balance 2]])</f>
        <v>2977.4850490169601</v>
      </c>
      <c r="G27">
        <f>Table1[[#This Row],[Amt eligible]]/$L$7</f>
        <v>6.6233182480192748E-3</v>
      </c>
      <c r="H27">
        <f>Table1[[#This Row],[% total]]*$L$5</f>
        <v>10.930660804253652</v>
      </c>
      <c r="I27">
        <f>(Table1[[#This Row],[Qi distribution]]/Table1[[#This Row],[Amt eligible]])*52</f>
        <v>0.19089746966449075</v>
      </c>
      <c r="O27" t="s">
        <v>23</v>
      </c>
      <c r="P27">
        <v>7354.8443010439896</v>
      </c>
    </row>
    <row r="28" spans="2:16" x14ac:dyDescent="0.2">
      <c r="B28" t="s">
        <v>38</v>
      </c>
      <c r="C28">
        <v>2576.1270064486898</v>
      </c>
      <c r="D28">
        <f>VLOOKUP(Table1[[#This Row],[Wallet]],O:P,2,FALSE)</f>
        <v>2576.1270064486898</v>
      </c>
      <c r="E28" t="str">
        <f>IF(Table1[[#This Row],[Balance 2]]&gt;=Table1[[#This Row],[Balance]],"yes","")</f>
        <v>yes</v>
      </c>
      <c r="F28">
        <f>IF(Table1[[#This Row],[Eligible?]]="yes",Table1[[#This Row],[Balance]],Table1[[#This Row],[Balance 2]])</f>
        <v>2576.1270064486898</v>
      </c>
      <c r="G28">
        <f>Table1[[#This Row],[Amt eligible]]/$L$7</f>
        <v>5.7305103905257882E-3</v>
      </c>
      <c r="H28">
        <f>Table1[[#This Row],[% total]]*$L$5</f>
        <v>9.4572332127964245</v>
      </c>
      <c r="I28">
        <f>(Table1[[#This Row],[Qi distribution]]/Table1[[#This Row],[Amt eligible]])*52</f>
        <v>0.19089746966449073</v>
      </c>
      <c r="O28" t="s">
        <v>24</v>
      </c>
      <c r="P28">
        <v>6577.1362989999998</v>
      </c>
    </row>
    <row r="29" spans="2:16" x14ac:dyDescent="0.2">
      <c r="B29" t="s">
        <v>39</v>
      </c>
      <c r="C29">
        <v>2457.7156793847298</v>
      </c>
      <c r="D29">
        <f>VLOOKUP(Table1[[#This Row],[Wallet]],O:P,2,FALSE)</f>
        <v>2805.1560480686499</v>
      </c>
      <c r="E29" t="str">
        <f>IF(Table1[[#This Row],[Balance 2]]&gt;=Table1[[#This Row],[Balance]],"yes","")</f>
        <v>yes</v>
      </c>
      <c r="F29">
        <f>IF(Table1[[#This Row],[Eligible?]]="yes",Table1[[#This Row],[Balance]],Table1[[#This Row],[Balance 2]])</f>
        <v>2457.7156793847298</v>
      </c>
      <c r="G29">
        <f>Table1[[#This Row],[Amt eligible]]/$L$7</f>
        <v>5.4671082607405047E-3</v>
      </c>
      <c r="H29">
        <f>Table1[[#This Row],[% total]]*$L$5</f>
        <v>9.0225327759478784</v>
      </c>
      <c r="I29">
        <f>(Table1[[#This Row],[Qi distribution]]/Table1[[#This Row],[Amt eligible]])*52</f>
        <v>0.19089746966449073</v>
      </c>
      <c r="O29" t="s">
        <v>554</v>
      </c>
      <c r="P29">
        <v>5629.9462401703904</v>
      </c>
    </row>
    <row r="30" spans="2:16" x14ac:dyDescent="0.2">
      <c r="B30" t="s">
        <v>40</v>
      </c>
      <c r="C30">
        <v>2288</v>
      </c>
      <c r="D30">
        <f>VLOOKUP(Table1[[#This Row],[Wallet]],O:P,2,FALSE)</f>
        <v>2441</v>
      </c>
      <c r="E30" t="str">
        <f>IF(Table1[[#This Row],[Balance 2]]&gt;=Table1[[#This Row],[Balance]],"yes","")</f>
        <v>yes</v>
      </c>
      <c r="F30">
        <f>IF(Table1[[#This Row],[Eligible?]]="yes",Table1[[#This Row],[Balance]],Table1[[#This Row],[Balance 2]])</f>
        <v>2288</v>
      </c>
      <c r="G30">
        <f>Table1[[#This Row],[Amt eligible]]/$L$7</f>
        <v>5.0895812747981262E-3</v>
      </c>
      <c r="H30">
        <f>Table1[[#This Row],[% total]]*$L$5</f>
        <v>8.3994886652375929</v>
      </c>
      <c r="I30">
        <f>(Table1[[#This Row],[Qi distribution]]/Table1[[#This Row],[Amt eligible]])*52</f>
        <v>0.19089746966449075</v>
      </c>
      <c r="O30" t="s">
        <v>26</v>
      </c>
      <c r="P30">
        <v>5267.97010562372</v>
      </c>
    </row>
    <row r="31" spans="2:16" x14ac:dyDescent="0.2">
      <c r="B31" t="s">
        <v>41</v>
      </c>
      <c r="C31">
        <v>2256.9973343297002</v>
      </c>
      <c r="D31">
        <f>VLOOKUP(Table1[[#This Row],[Wallet]],O:P,2,FALSE)</f>
        <v>2256.9973343297002</v>
      </c>
      <c r="E31" t="str">
        <f>IF(Table1[[#This Row],[Balance 2]]&gt;=Table1[[#This Row],[Balance]],"yes","")</f>
        <v>yes</v>
      </c>
      <c r="F31">
        <f>IF(Table1[[#This Row],[Eligible?]]="yes",Table1[[#This Row],[Balance]],Table1[[#This Row],[Balance 2]])</f>
        <v>2256.9973343297002</v>
      </c>
      <c r="G31">
        <f>Table1[[#This Row],[Amt eligible]]/$L$7</f>
        <v>5.020616857549706E-3</v>
      </c>
      <c r="H31">
        <f>Table1[[#This Row],[% total]]*$L$5</f>
        <v>8.285674618520007</v>
      </c>
      <c r="I31">
        <f>(Table1[[#This Row],[Qi distribution]]/Table1[[#This Row],[Amt eligible]])*52</f>
        <v>0.19089746966449073</v>
      </c>
      <c r="O31" t="s">
        <v>37</v>
      </c>
      <c r="P31">
        <v>4802.6907492390801</v>
      </c>
    </row>
    <row r="32" spans="2:16" x14ac:dyDescent="0.2">
      <c r="B32" t="s">
        <v>43</v>
      </c>
      <c r="C32">
        <v>2000</v>
      </c>
      <c r="D32">
        <f>VLOOKUP(Table1[[#This Row],[Wallet]],O:P,2,FALSE)</f>
        <v>2000</v>
      </c>
      <c r="E32" t="str">
        <f>IF(Table1[[#This Row],[Balance 2]]&gt;=Table1[[#This Row],[Balance]],"yes","")</f>
        <v>yes</v>
      </c>
      <c r="F32">
        <f>IF(Table1[[#This Row],[Eligible?]]="yes",Table1[[#This Row],[Balance]],Table1[[#This Row],[Balance 2]])</f>
        <v>2000</v>
      </c>
      <c r="G32">
        <f>Table1[[#This Row],[Amt eligible]]/$L$7</f>
        <v>4.4489346807675923E-3</v>
      </c>
      <c r="H32">
        <f>Table1[[#This Row],[% total]]*$L$5</f>
        <v>7.3422103717111815</v>
      </c>
      <c r="I32">
        <f>(Table1[[#This Row],[Qi distribution]]/Table1[[#This Row],[Amt eligible]])*52</f>
        <v>0.19089746966449073</v>
      </c>
      <c r="O32" t="s">
        <v>25</v>
      </c>
      <c r="P32">
        <v>4799.9936893069598</v>
      </c>
    </row>
    <row r="33" spans="2:16" x14ac:dyDescent="0.2">
      <c r="B33" t="s">
        <v>44</v>
      </c>
      <c r="C33">
        <v>1762.7569610811599</v>
      </c>
      <c r="D33">
        <f>VLOOKUP(Table1[[#This Row],[Wallet]],O:P,2,FALSE)</f>
        <v>2249.5716095317498</v>
      </c>
      <c r="E33" t="str">
        <f>IF(Table1[[#This Row],[Balance 2]]&gt;=Table1[[#This Row],[Balance]],"yes","")</f>
        <v>yes</v>
      </c>
      <c r="F33">
        <f>IF(Table1[[#This Row],[Eligible?]]="yes",Table1[[#This Row],[Balance]],Table1[[#This Row],[Balance 2]])</f>
        <v>1762.7569610811599</v>
      </c>
      <c r="G33">
        <f>Table1[[#This Row],[Amt eligible]]/$L$7</f>
        <v>3.9211952889592313E-3</v>
      </c>
      <c r="H33">
        <f>Table1[[#This Row],[% total]]*$L$5</f>
        <v>6.4712662212280891</v>
      </c>
      <c r="I33">
        <f>(Table1[[#This Row],[Qi distribution]]/Table1[[#This Row],[Amt eligible]])*52</f>
        <v>0.19089746966449075</v>
      </c>
      <c r="O33" t="s">
        <v>29</v>
      </c>
      <c r="P33">
        <v>4327.6145350832003</v>
      </c>
    </row>
    <row r="34" spans="2:16" x14ac:dyDescent="0.2">
      <c r="B34" t="s">
        <v>45</v>
      </c>
      <c r="C34">
        <v>1750.7170272512001</v>
      </c>
      <c r="D34">
        <f>VLOOKUP(Table1[[#This Row],[Wallet]],O:P,2,FALSE)</f>
        <v>1750.7170272512001</v>
      </c>
      <c r="E34" t="str">
        <f>IF(Table1[[#This Row],[Balance 2]]&gt;=Table1[[#This Row],[Balance]],"yes","")</f>
        <v>yes</v>
      </c>
      <c r="F34">
        <f>IF(Table1[[#This Row],[Eligible?]]="yes",Table1[[#This Row],[Balance]],Table1[[#This Row],[Balance 2]])</f>
        <v>1750.7170272512001</v>
      </c>
      <c r="G34">
        <f>Table1[[#This Row],[Amt eligible]]/$L$7</f>
        <v>3.894412849374103E-3</v>
      </c>
      <c r="H34">
        <f>Table1[[#This Row],[% total]]*$L$5</f>
        <v>6.427066357707564</v>
      </c>
      <c r="I34">
        <f>(Table1[[#This Row],[Qi distribution]]/Table1[[#This Row],[Amt eligible]])*52</f>
        <v>0.1908974696644907</v>
      </c>
      <c r="O34" t="s">
        <v>27</v>
      </c>
      <c r="P34">
        <v>4186.2086887809901</v>
      </c>
    </row>
    <row r="35" spans="2:16" x14ac:dyDescent="0.2">
      <c r="B35" t="s">
        <v>47</v>
      </c>
      <c r="C35">
        <v>1716.5619870906901</v>
      </c>
      <c r="D35">
        <f>VLOOKUP(Table1[[#This Row],[Wallet]],O:P,2,FALSE)</f>
        <v>1735.60474561704</v>
      </c>
      <c r="E35" t="str">
        <f>IF(Table1[[#This Row],[Balance 2]]&gt;=Table1[[#This Row],[Balance]],"yes","")</f>
        <v>yes</v>
      </c>
      <c r="F35">
        <f>IF(Table1[[#This Row],[Eligible?]]="yes",Table1[[#This Row],[Balance]],Table1[[#This Row],[Balance 2]])</f>
        <v>1716.5619870906901</v>
      </c>
      <c r="G35">
        <f>Table1[[#This Row],[Amt eligible]]/$L$7</f>
        <v>3.818436078027552E-3</v>
      </c>
      <c r="H35">
        <f>Table1[[#This Row],[% total]]*$L$5</f>
        <v>6.3016796126512107</v>
      </c>
      <c r="I35">
        <f>(Table1[[#This Row],[Qi distribution]]/Table1[[#This Row],[Amt eligible]])*52</f>
        <v>0.19089746966449075</v>
      </c>
      <c r="O35" t="s">
        <v>28</v>
      </c>
      <c r="P35">
        <v>4152.0006895745</v>
      </c>
    </row>
    <row r="36" spans="2:16" x14ac:dyDescent="0.2">
      <c r="B36" t="s">
        <v>49</v>
      </c>
      <c r="C36">
        <v>1499.989</v>
      </c>
      <c r="D36">
        <f>VLOOKUP(Table1[[#This Row],[Wallet]],O:P,2,FALSE)</f>
        <v>1499.989</v>
      </c>
      <c r="E36" t="str">
        <f>IF(Table1[[#This Row],[Balance 2]]&gt;=Table1[[#This Row],[Balance]],"yes","")</f>
        <v>yes</v>
      </c>
      <c r="F36">
        <f>IF(Table1[[#This Row],[Eligible?]]="yes",Table1[[#This Row],[Balance]],Table1[[#This Row],[Balance 2]])</f>
        <v>1499.989</v>
      </c>
      <c r="G36">
        <f>Table1[[#This Row],[Amt eligible]]/$L$7</f>
        <v>3.3366765414349505E-3</v>
      </c>
      <c r="H36">
        <f>Table1[[#This Row],[% total]]*$L$5</f>
        <v>5.5066173966263428</v>
      </c>
      <c r="I36">
        <f>(Table1[[#This Row],[Qi distribution]]/Table1[[#This Row],[Amt eligible]])*52</f>
        <v>0.19089746966449075</v>
      </c>
      <c r="O36" t="s">
        <v>33</v>
      </c>
      <c r="P36">
        <v>4127.1039763107601</v>
      </c>
    </row>
    <row r="37" spans="2:16" x14ac:dyDescent="0.2">
      <c r="B37" t="s">
        <v>50</v>
      </c>
      <c r="C37">
        <v>1482.0266784789701</v>
      </c>
      <c r="D37">
        <f>VLOOKUP(Table1[[#This Row],[Wallet]],O:P,2,FALSE)</f>
        <v>1736.42445119322</v>
      </c>
      <c r="E37" t="str">
        <f>IF(Table1[[#This Row],[Balance 2]]&gt;=Table1[[#This Row],[Balance]],"yes","")</f>
        <v>yes</v>
      </c>
      <c r="F37">
        <f>IF(Table1[[#This Row],[Eligible?]]="yes",Table1[[#This Row],[Balance]],Table1[[#This Row],[Balance 2]])</f>
        <v>1482.0266784789701</v>
      </c>
      <c r="G37">
        <f>Table1[[#This Row],[Amt eligible]]/$L$7</f>
        <v>3.296719943853946E-3</v>
      </c>
      <c r="H37">
        <f>Table1[[#This Row],[% total]]*$L$5</f>
        <v>5.4406758249404836</v>
      </c>
      <c r="I37">
        <f>(Table1[[#This Row],[Qi distribution]]/Table1[[#This Row],[Amt eligible]])*52</f>
        <v>0.19089746966449073</v>
      </c>
      <c r="O37" t="s">
        <v>36</v>
      </c>
      <c r="P37">
        <v>4113.4434057542303</v>
      </c>
    </row>
    <row r="38" spans="2:16" x14ac:dyDescent="0.2">
      <c r="B38" t="s">
        <v>51</v>
      </c>
      <c r="C38">
        <v>1425.73845496436</v>
      </c>
      <c r="D38">
        <f>VLOOKUP(Table1[[#This Row],[Wallet]],O:P,2,FALSE)</f>
        <v>1440.1412840743601</v>
      </c>
      <c r="E38" t="str">
        <f>IF(Table1[[#This Row],[Balance 2]]&gt;=Table1[[#This Row],[Balance]],"yes","")</f>
        <v>yes</v>
      </c>
      <c r="F38">
        <f>IF(Table1[[#This Row],[Eligible?]]="yes",Table1[[#This Row],[Balance]],Table1[[#This Row],[Balance 2]])</f>
        <v>1425.73845496436</v>
      </c>
      <c r="G38">
        <f>Table1[[#This Row],[Amt eligible]]/$L$7</f>
        <v>3.171508628997473E-3</v>
      </c>
      <c r="H38">
        <f>Table1[[#This Row],[% total]]*$L$5</f>
        <v>5.2340358356934003</v>
      </c>
      <c r="I38">
        <f>(Table1[[#This Row],[Qi distribution]]/Table1[[#This Row],[Amt eligible]])*52</f>
        <v>0.19089746966449075</v>
      </c>
      <c r="O38" t="s">
        <v>30</v>
      </c>
      <c r="P38">
        <v>4069.84878877335</v>
      </c>
    </row>
    <row r="39" spans="2:16" x14ac:dyDescent="0.2">
      <c r="B39" t="s">
        <v>52</v>
      </c>
      <c r="C39">
        <v>1415.6082609749201</v>
      </c>
      <c r="D39">
        <f>VLOOKUP(Table1[[#This Row],[Wallet]],O:P,2,FALSE)</f>
        <v>1610.41694742511</v>
      </c>
      <c r="E39" t="str">
        <f>IF(Table1[[#This Row],[Balance 2]]&gt;=Table1[[#This Row],[Balance]],"yes","")</f>
        <v>yes</v>
      </c>
      <c r="F39">
        <f>IF(Table1[[#This Row],[Eligible?]]="yes",Table1[[#This Row],[Balance]],Table1[[#This Row],[Balance 2]])</f>
        <v>1415.6082609749201</v>
      </c>
      <c r="G39">
        <f>Table1[[#This Row],[Amt eligible]]/$L$7</f>
        <v>3.1489743433162115E-3</v>
      </c>
      <c r="H39">
        <f>Table1[[#This Row],[% total]]*$L$5</f>
        <v>5.1968468280050439</v>
      </c>
      <c r="I39">
        <f>(Table1[[#This Row],[Qi distribution]]/Table1[[#This Row],[Amt eligible]])*52</f>
        <v>0.19089746966449073</v>
      </c>
      <c r="O39" t="s">
        <v>32</v>
      </c>
      <c r="P39">
        <v>3664.6567841033998</v>
      </c>
    </row>
    <row r="40" spans="2:16" x14ac:dyDescent="0.2">
      <c r="B40" t="s">
        <v>53</v>
      </c>
      <c r="C40">
        <v>1227.0666812981001</v>
      </c>
      <c r="D40">
        <f>VLOOKUP(Table1[[#This Row],[Wallet]],O:P,2,FALSE)</f>
        <v>1227.0666812981001</v>
      </c>
      <c r="E40" t="str">
        <f>IF(Table1[[#This Row],[Balance 2]]&gt;=Table1[[#This Row],[Balance]],"yes","")</f>
        <v>yes</v>
      </c>
      <c r="F40">
        <f>IF(Table1[[#This Row],[Eligible?]]="yes",Table1[[#This Row],[Balance]],Table1[[#This Row],[Balance 2]])</f>
        <v>1227.0666812981001</v>
      </c>
      <c r="G40">
        <f>Table1[[#This Row],[Amt eligible]]/$L$7</f>
        <v>2.7295697570207562E-3</v>
      </c>
      <c r="H40">
        <f>Table1[[#This Row],[% total]]*$L$5</f>
        <v>4.5046908571040651</v>
      </c>
      <c r="I40">
        <f>(Table1[[#This Row],[Qi distribution]]/Table1[[#This Row],[Amt eligible]])*52</f>
        <v>0.19089746966449073</v>
      </c>
      <c r="O40" t="s">
        <v>34</v>
      </c>
      <c r="P40">
        <v>3212.0000086134201</v>
      </c>
    </row>
    <row r="41" spans="2:16" x14ac:dyDescent="0.2">
      <c r="B41" t="s">
        <v>54</v>
      </c>
      <c r="C41">
        <v>1137.71</v>
      </c>
      <c r="D41">
        <f>VLOOKUP(Table1[[#This Row],[Wallet]],O:P,2,FALSE)</f>
        <v>1137.71</v>
      </c>
      <c r="E41" t="str">
        <f>IF(Table1[[#This Row],[Balance 2]]&gt;=Table1[[#This Row],[Balance]],"yes","")</f>
        <v>yes</v>
      </c>
      <c r="F41">
        <f>IF(Table1[[#This Row],[Eligible?]]="yes",Table1[[#This Row],[Balance]],Table1[[#This Row],[Balance 2]])</f>
        <v>1137.71</v>
      </c>
      <c r="G41">
        <f>Table1[[#This Row],[Amt eligible]]/$L$7</f>
        <v>2.530798737828049E-3</v>
      </c>
      <c r="H41">
        <f>Table1[[#This Row],[% total]]*$L$5</f>
        <v>4.1766530809997642</v>
      </c>
      <c r="I41">
        <f>(Table1[[#This Row],[Qi distribution]]/Table1[[#This Row],[Amt eligible]])*52</f>
        <v>0.1908974696644907</v>
      </c>
      <c r="O41" t="s">
        <v>66</v>
      </c>
      <c r="P41">
        <v>3201.2072110198101</v>
      </c>
    </row>
    <row r="42" spans="2:16" x14ac:dyDescent="0.2">
      <c r="B42" t="s">
        <v>55</v>
      </c>
      <c r="C42">
        <v>1111.8991626403599</v>
      </c>
      <c r="D42">
        <f>VLOOKUP(Table1[[#This Row],[Wallet]],O:P,2,FALSE)</f>
        <v>1111.8991626403599</v>
      </c>
      <c r="E42" t="str">
        <f>IF(Table1[[#This Row],[Balance 2]]&gt;=Table1[[#This Row],[Balance]],"yes","")</f>
        <v>yes</v>
      </c>
      <c r="F42">
        <f>IF(Table1[[#This Row],[Eligible?]]="yes",Table1[[#This Row],[Balance]],Table1[[#This Row],[Balance 2]])</f>
        <v>1111.8991626403599</v>
      </c>
      <c r="G42">
        <f>Table1[[#This Row],[Amt eligible]]/$L$7</f>
        <v>2.4733833730935717E-3</v>
      </c>
      <c r="H42">
        <f>Table1[[#This Row],[% total]]*$L$5</f>
        <v>4.0818987821175146</v>
      </c>
      <c r="I42">
        <f>(Table1[[#This Row],[Qi distribution]]/Table1[[#This Row],[Amt eligible]])*52</f>
        <v>0.19089746966449073</v>
      </c>
      <c r="O42" t="s">
        <v>35</v>
      </c>
      <c r="P42">
        <v>3077.7813000000001</v>
      </c>
    </row>
    <row r="43" spans="2:16" x14ac:dyDescent="0.2">
      <c r="B43" t="s">
        <v>57</v>
      </c>
      <c r="C43">
        <v>1017.34044085547</v>
      </c>
      <c r="D43">
        <f>VLOOKUP(Table1[[#This Row],[Wallet]],O:P,2,FALSE)</f>
        <v>1808.8889272660899</v>
      </c>
      <c r="E43" t="str">
        <f>IF(Table1[[#This Row],[Balance 2]]&gt;=Table1[[#This Row],[Balance]],"yes","")</f>
        <v>yes</v>
      </c>
      <c r="F43">
        <f>IF(Table1[[#This Row],[Eligible?]]="yes",Table1[[#This Row],[Balance]],Table1[[#This Row],[Balance 2]])</f>
        <v>1017.34044085547</v>
      </c>
      <c r="G43">
        <f>Table1[[#This Row],[Amt eligible]]/$L$7</f>
        <v>2.2630405847346461E-3</v>
      </c>
      <c r="H43">
        <f>Table1[[#This Row],[% total]]*$L$5</f>
        <v>3.7347637682051289</v>
      </c>
      <c r="I43">
        <f>(Table1[[#This Row],[Qi distribution]]/Table1[[#This Row],[Amt eligible]])*52</f>
        <v>0.19089746966449073</v>
      </c>
      <c r="O43" t="s">
        <v>39</v>
      </c>
      <c r="P43">
        <v>2805.1560480686499</v>
      </c>
    </row>
    <row r="44" spans="2:16" x14ac:dyDescent="0.2">
      <c r="B44" t="s">
        <v>58</v>
      </c>
      <c r="C44">
        <v>1006.28111635611</v>
      </c>
      <c r="D44">
        <f>VLOOKUP(Table1[[#This Row],[Wallet]],O:P,2,FALSE)</f>
        <v>1006.28111635611</v>
      </c>
      <c r="E44" t="str">
        <f>IF(Table1[[#This Row],[Balance 2]]&gt;=Table1[[#This Row],[Balance]],"yes","")</f>
        <v>yes</v>
      </c>
      <c r="F44">
        <f>IF(Table1[[#This Row],[Eligible?]]="yes",Table1[[#This Row],[Balance]],Table1[[#This Row],[Balance 2]])</f>
        <v>1006.28111635611</v>
      </c>
      <c r="G44">
        <f>Table1[[#This Row],[Amt eligible]]/$L$7</f>
        <v>2.2384394785791135E-3</v>
      </c>
      <c r="H44">
        <f>Table1[[#This Row],[% total]]*$L$5</f>
        <v>3.6941638246834687</v>
      </c>
      <c r="I44">
        <f>(Table1[[#This Row],[Qi distribution]]/Table1[[#This Row],[Amt eligible]])*52</f>
        <v>0.19089746966449073</v>
      </c>
      <c r="O44" t="s">
        <v>38</v>
      </c>
      <c r="P44">
        <v>2576.1270064486898</v>
      </c>
    </row>
    <row r="45" spans="2:16" x14ac:dyDescent="0.2">
      <c r="B45" t="s">
        <v>59</v>
      </c>
      <c r="C45">
        <v>1000</v>
      </c>
      <c r="D45">
        <f>VLOOKUP(Table1[[#This Row],[Wallet]],O:P,2,FALSE)</f>
        <v>1000</v>
      </c>
      <c r="E45" t="str">
        <f>IF(Table1[[#This Row],[Balance 2]]&gt;=Table1[[#This Row],[Balance]],"yes","")</f>
        <v>yes</v>
      </c>
      <c r="F45">
        <f>IF(Table1[[#This Row],[Eligible?]]="yes",Table1[[#This Row],[Balance]],Table1[[#This Row],[Balance 2]])</f>
        <v>1000</v>
      </c>
      <c r="G45">
        <f>Table1[[#This Row],[Amt eligible]]/$L$7</f>
        <v>2.2244673403837962E-3</v>
      </c>
      <c r="H45">
        <f>Table1[[#This Row],[% total]]*$L$5</f>
        <v>3.6711051858555908</v>
      </c>
      <c r="I45">
        <f>(Table1[[#This Row],[Qi distribution]]/Table1[[#This Row],[Amt eligible]])*52</f>
        <v>0.19089746966449073</v>
      </c>
      <c r="O45" t="s">
        <v>40</v>
      </c>
      <c r="P45">
        <v>2441</v>
      </c>
    </row>
    <row r="46" spans="2:16" x14ac:dyDescent="0.2">
      <c r="B46" t="s">
        <v>60</v>
      </c>
      <c r="C46">
        <v>1000</v>
      </c>
      <c r="D46">
        <f>VLOOKUP(Table1[[#This Row],[Wallet]],O:P,2,FALSE)</f>
        <v>1000</v>
      </c>
      <c r="E46" t="str">
        <f>IF(Table1[[#This Row],[Balance 2]]&gt;=Table1[[#This Row],[Balance]],"yes","")</f>
        <v>yes</v>
      </c>
      <c r="F46">
        <f>IF(Table1[[#This Row],[Eligible?]]="yes",Table1[[#This Row],[Balance]],Table1[[#This Row],[Balance 2]])</f>
        <v>1000</v>
      </c>
      <c r="G46">
        <f>Table1[[#This Row],[Amt eligible]]/$L$7</f>
        <v>2.2244673403837962E-3</v>
      </c>
      <c r="H46">
        <f>Table1[[#This Row],[% total]]*$L$5</f>
        <v>3.6711051858555908</v>
      </c>
      <c r="I46">
        <f>(Table1[[#This Row],[Qi distribution]]/Table1[[#This Row],[Amt eligible]])*52</f>
        <v>0.19089746966449073</v>
      </c>
      <c r="O46" t="s">
        <v>41</v>
      </c>
      <c r="P46">
        <v>2256.9973343297002</v>
      </c>
    </row>
    <row r="47" spans="2:16" x14ac:dyDescent="0.2">
      <c r="B47" t="s">
        <v>61</v>
      </c>
      <c r="C47">
        <v>985.54312129456503</v>
      </c>
      <c r="D47">
        <f>VLOOKUP(Table1[[#This Row],[Wallet]],O:P,2,FALSE)</f>
        <v>1070.5687315699299</v>
      </c>
      <c r="E47" t="str">
        <f>IF(Table1[[#This Row],[Balance 2]]&gt;=Table1[[#This Row],[Balance]],"yes","")</f>
        <v>yes</v>
      </c>
      <c r="F47">
        <f>IF(Table1[[#This Row],[Eligible?]]="yes",Table1[[#This Row],[Balance]],Table1[[#This Row],[Balance 2]])</f>
        <v>985.54312129456503</v>
      </c>
      <c r="G47">
        <f>Table1[[#This Row],[Amt eligible]]/$L$7</f>
        <v>2.1923084858596663E-3</v>
      </c>
      <c r="H47">
        <f>Table1[[#This Row],[% total]]*$L$5</f>
        <v>3.6180324634687833</v>
      </c>
      <c r="I47">
        <f>(Table1[[#This Row],[Qi distribution]]/Table1[[#This Row],[Amt eligible]])*52</f>
        <v>0.19089746966449073</v>
      </c>
      <c r="O47" t="s">
        <v>44</v>
      </c>
      <c r="P47">
        <v>2249.5716095317498</v>
      </c>
    </row>
    <row r="48" spans="2:16" x14ac:dyDescent="0.2">
      <c r="B48" t="s">
        <v>62</v>
      </c>
      <c r="C48">
        <v>980.38042794556497</v>
      </c>
      <c r="D48">
        <f>VLOOKUP(Table1[[#This Row],[Wallet]],O:P,2,FALSE)</f>
        <v>980.38042794556497</v>
      </c>
      <c r="E48" t="str">
        <f>IF(Table1[[#This Row],[Balance 2]]&gt;=Table1[[#This Row],[Balance]],"yes","")</f>
        <v>yes</v>
      </c>
      <c r="F48">
        <f>IF(Table1[[#This Row],[Eligible?]]="yes",Table1[[#This Row],[Balance]],Table1[[#This Row],[Balance 2]])</f>
        <v>980.38042794556497</v>
      </c>
      <c r="G48">
        <f>Table1[[#This Row],[Amt eligible]]/$L$7</f>
        <v>2.180824243116399E-3</v>
      </c>
      <c r="H48">
        <f>Table1[[#This Row],[% total]]*$L$5</f>
        <v>3.5990796731422869</v>
      </c>
      <c r="I48">
        <f>(Table1[[#This Row],[Qi distribution]]/Table1[[#This Row],[Amt eligible]])*52</f>
        <v>0.19089746966449073</v>
      </c>
      <c r="O48" t="s">
        <v>124</v>
      </c>
      <c r="P48">
        <v>2141.0923586864201</v>
      </c>
    </row>
    <row r="49" spans="2:16" x14ac:dyDescent="0.2">
      <c r="B49" t="s">
        <v>63</v>
      </c>
      <c r="C49">
        <v>970.10438599999998</v>
      </c>
      <c r="D49">
        <f>VLOOKUP(Table1[[#This Row],[Wallet]],O:P,2,FALSE)</f>
        <v>970.10438599999998</v>
      </c>
      <c r="E49" t="str">
        <f>IF(Table1[[#This Row],[Balance 2]]&gt;=Table1[[#This Row],[Balance]],"yes","")</f>
        <v>yes</v>
      </c>
      <c r="F49">
        <f>IF(Table1[[#This Row],[Eligible?]]="yes",Table1[[#This Row],[Balance]],Table1[[#This Row],[Balance 2]])</f>
        <v>970.10438599999998</v>
      </c>
      <c r="G49">
        <f>Table1[[#This Row],[Amt eligible]]/$L$7</f>
        <v>2.1579655234200755E-3</v>
      </c>
      <c r="H49">
        <f>Table1[[#This Row],[% total]]*$L$5</f>
        <v>3.5613552422658534</v>
      </c>
      <c r="I49">
        <f>(Table1[[#This Row],[Qi distribution]]/Table1[[#This Row],[Amt eligible]])*52</f>
        <v>0.1908974696644907</v>
      </c>
      <c r="O49" t="s">
        <v>159</v>
      </c>
      <c r="P49">
        <v>2120.6261813701199</v>
      </c>
    </row>
    <row r="50" spans="2:16" x14ac:dyDescent="0.2">
      <c r="B50" t="s">
        <v>64</v>
      </c>
      <c r="C50">
        <v>965.37312730607596</v>
      </c>
      <c r="D50">
        <f>VLOOKUP(Table1[[#This Row],[Wallet]],O:P,2,FALSE)</f>
        <v>965.37312730607596</v>
      </c>
      <c r="E50" t="str">
        <f>IF(Table1[[#This Row],[Balance 2]]&gt;=Table1[[#This Row],[Balance]],"yes","")</f>
        <v>yes</v>
      </c>
      <c r="F50">
        <f>IF(Table1[[#This Row],[Eligible?]]="yes",Table1[[#This Row],[Balance]],Table1[[#This Row],[Balance 2]])</f>
        <v>965.37312730607596</v>
      </c>
      <c r="G50">
        <f>Table1[[#This Row],[Amt eligible]]/$L$7</f>
        <v>2.1474409929765348E-3</v>
      </c>
      <c r="H50">
        <f>Table1[[#This Row],[% total]]*$L$5</f>
        <v>3.543986293938965</v>
      </c>
      <c r="I50">
        <f>(Table1[[#This Row],[Qi distribution]]/Table1[[#This Row],[Amt eligible]])*52</f>
        <v>0.19089746966449073</v>
      </c>
      <c r="O50" t="s">
        <v>294</v>
      </c>
      <c r="P50">
        <v>2063.6862778582299</v>
      </c>
    </row>
    <row r="51" spans="2:16" x14ac:dyDescent="0.2">
      <c r="B51" t="s">
        <v>65</v>
      </c>
      <c r="C51">
        <v>948</v>
      </c>
      <c r="D51">
        <f>VLOOKUP(Table1[[#This Row],[Wallet]],O:P,2,FALSE)</f>
        <v>996.46446871399098</v>
      </c>
      <c r="E51" t="str">
        <f>IF(Table1[[#This Row],[Balance 2]]&gt;=Table1[[#This Row],[Balance]],"yes","")</f>
        <v>yes</v>
      </c>
      <c r="F51">
        <f>IF(Table1[[#This Row],[Eligible?]]="yes",Table1[[#This Row],[Balance]],Table1[[#This Row],[Balance 2]])</f>
        <v>948</v>
      </c>
      <c r="G51">
        <f>Table1[[#This Row],[Amt eligible]]/$L$7</f>
        <v>2.1087950386838388E-3</v>
      </c>
      <c r="H51">
        <f>Table1[[#This Row],[% total]]*$L$5</f>
        <v>3.4802077161910998</v>
      </c>
      <c r="I51">
        <f>(Table1[[#This Row],[Qi distribution]]/Table1[[#This Row],[Amt eligible]])*52</f>
        <v>0.1908974696644907</v>
      </c>
      <c r="O51" t="s">
        <v>43</v>
      </c>
      <c r="P51">
        <v>2000</v>
      </c>
    </row>
    <row r="52" spans="2:16" x14ac:dyDescent="0.2">
      <c r="B52" t="s">
        <v>66</v>
      </c>
      <c r="C52">
        <v>917.95198575779898</v>
      </c>
      <c r="D52">
        <f>VLOOKUP(Table1[[#This Row],[Wallet]],O:P,2,FALSE)</f>
        <v>3201.2072110198101</v>
      </c>
      <c r="E52" t="str">
        <f>IF(Table1[[#This Row],[Balance 2]]&gt;=Table1[[#This Row],[Balance]],"yes","")</f>
        <v>yes</v>
      </c>
      <c r="F52">
        <f>IF(Table1[[#This Row],[Eligible?]]="yes",Table1[[#This Row],[Balance]],Table1[[#This Row],[Balance 2]])</f>
        <v>917.95198575779898</v>
      </c>
      <c r="G52">
        <f>Table1[[#This Row],[Amt eligible]]/$L$7</f>
        <v>2.0419542123586757E-3</v>
      </c>
      <c r="H52">
        <f>Table1[[#This Row],[% total]]*$L$5</f>
        <v>3.3698982952818937</v>
      </c>
      <c r="I52">
        <f>(Table1[[#This Row],[Qi distribution]]/Table1[[#This Row],[Amt eligible]])*52</f>
        <v>0.19089746966449075</v>
      </c>
      <c r="O52" t="s">
        <v>140</v>
      </c>
      <c r="P52">
        <v>1922.8980744790199</v>
      </c>
    </row>
    <row r="53" spans="2:16" x14ac:dyDescent="0.2">
      <c r="B53" t="s">
        <v>67</v>
      </c>
      <c r="C53">
        <v>805.89909560000001</v>
      </c>
      <c r="D53">
        <f>VLOOKUP(Table1[[#This Row],[Wallet]],O:P,2,FALSE)</f>
        <v>805.89909560000001</v>
      </c>
      <c r="E53" t="str">
        <f>IF(Table1[[#This Row],[Balance 2]]&gt;=Table1[[#This Row],[Balance]],"yes","")</f>
        <v>yes</v>
      </c>
      <c r="F53">
        <f>IF(Table1[[#This Row],[Eligible?]]="yes",Table1[[#This Row],[Balance]],Table1[[#This Row],[Balance 2]])</f>
        <v>805.89909560000001</v>
      </c>
      <c r="G53">
        <f>Table1[[#This Row],[Amt eligible]]/$L$7</f>
        <v>1.7926962178070388E-3</v>
      </c>
      <c r="H53">
        <f>Table1[[#This Row],[% total]]*$L$5</f>
        <v>2.9585403491334907</v>
      </c>
      <c r="I53">
        <f>(Table1[[#This Row],[Qi distribution]]/Table1[[#This Row],[Amt eligible]])*52</f>
        <v>0.19089746966449073</v>
      </c>
      <c r="O53" t="s">
        <v>57</v>
      </c>
      <c r="P53">
        <v>1808.8889272660899</v>
      </c>
    </row>
    <row r="54" spans="2:16" x14ac:dyDescent="0.2">
      <c r="B54" t="s">
        <v>68</v>
      </c>
      <c r="C54">
        <v>789.37507169508899</v>
      </c>
      <c r="D54">
        <f>VLOOKUP(Table1[[#This Row],[Wallet]],O:P,2,FALSE)</f>
        <v>789.37507169508899</v>
      </c>
      <c r="E54" t="str">
        <f>IF(Table1[[#This Row],[Balance 2]]&gt;=Table1[[#This Row],[Balance]],"yes","")</f>
        <v>yes</v>
      </c>
      <c r="F54">
        <f>IF(Table1[[#This Row],[Eligible?]]="yes",Table1[[#This Row],[Balance]],Table1[[#This Row],[Balance 2]])</f>
        <v>789.37507169508899</v>
      </c>
      <c r="G54">
        <f>Table1[[#This Row],[Amt eligible]]/$L$7</f>
        <v>1.7559390662988431E-3</v>
      </c>
      <c r="H54">
        <f>Table1[[#This Row],[% total]]*$L$5</f>
        <v>2.8978789192849699</v>
      </c>
      <c r="I54">
        <f>(Table1[[#This Row],[Qi distribution]]/Table1[[#This Row],[Amt eligible]])*52</f>
        <v>0.1908974696644907</v>
      </c>
      <c r="O54" t="s">
        <v>45</v>
      </c>
      <c r="P54">
        <v>1750.7170272512001</v>
      </c>
    </row>
    <row r="55" spans="2:16" x14ac:dyDescent="0.2">
      <c r="B55" t="s">
        <v>69</v>
      </c>
      <c r="C55">
        <v>775.01293475290595</v>
      </c>
      <c r="D55">
        <f>VLOOKUP(Table1[[#This Row],[Wallet]],O:P,2,FALSE)</f>
        <v>778.83566691860096</v>
      </c>
      <c r="E55" t="str">
        <f>IF(Table1[[#This Row],[Balance 2]]&gt;=Table1[[#This Row],[Balance]],"yes","")</f>
        <v>yes</v>
      </c>
      <c r="F55">
        <f>IF(Table1[[#This Row],[Eligible?]]="yes",Table1[[#This Row],[Balance]],Table1[[#This Row],[Balance 2]])</f>
        <v>775.01293475290595</v>
      </c>
      <c r="G55">
        <f>Table1[[#This Row],[Amt eligible]]/$L$7</f>
        <v>1.7239909617328374E-3</v>
      </c>
      <c r="H55">
        <f>Table1[[#This Row],[% total]]*$L$5</f>
        <v>2.8451540038765537</v>
      </c>
      <c r="I55">
        <f>(Table1[[#This Row],[Qi distribution]]/Table1[[#This Row],[Amt eligible]])*52</f>
        <v>0.19089746966449073</v>
      </c>
      <c r="O55" t="s">
        <v>50</v>
      </c>
      <c r="P55">
        <v>1736.42445119322</v>
      </c>
    </row>
    <row r="56" spans="2:16" x14ac:dyDescent="0.2">
      <c r="B56" t="s">
        <v>70</v>
      </c>
      <c r="C56">
        <v>762.04582075195003</v>
      </c>
      <c r="D56">
        <f>VLOOKUP(Table1[[#This Row],[Wallet]],O:P,2,FALSE)</f>
        <v>762.04582075195003</v>
      </c>
      <c r="E56" t="str">
        <f>IF(Table1[[#This Row],[Balance 2]]&gt;=Table1[[#This Row],[Balance]],"yes","")</f>
        <v>yes</v>
      </c>
      <c r="F56">
        <f>IF(Table1[[#This Row],[Eligible?]]="yes",Table1[[#This Row],[Balance]],Table1[[#This Row],[Balance 2]])</f>
        <v>762.04582075195003</v>
      </c>
      <c r="G56">
        <f>Table1[[#This Row],[Amt eligible]]/$L$7</f>
        <v>1.6951460401386773E-3</v>
      </c>
      <c r="H56">
        <f>Table1[[#This Row],[% total]]*$L$5</f>
        <v>2.7975503644220638</v>
      </c>
      <c r="I56">
        <f>(Table1[[#This Row],[Qi distribution]]/Table1[[#This Row],[Amt eligible]])*52</f>
        <v>0.19089746966449073</v>
      </c>
      <c r="O56" t="s">
        <v>47</v>
      </c>
      <c r="P56">
        <v>1735.60474561704</v>
      </c>
    </row>
    <row r="57" spans="2:16" x14ac:dyDescent="0.2">
      <c r="B57" t="s">
        <v>71</v>
      </c>
      <c r="C57">
        <v>751.12309644955803</v>
      </c>
      <c r="D57">
        <f>VLOOKUP(Table1[[#This Row],[Wallet]],O:P,2,FALSE)</f>
        <v>764.31669966519098</v>
      </c>
      <c r="E57" t="str">
        <f>IF(Table1[[#This Row],[Balance 2]]&gt;=Table1[[#This Row],[Balance]],"yes","")</f>
        <v>yes</v>
      </c>
      <c r="F57">
        <f>IF(Table1[[#This Row],[Eligible?]]="yes",Table1[[#This Row],[Balance]],Table1[[#This Row],[Balance 2]])</f>
        <v>751.12309644955803</v>
      </c>
      <c r="G57">
        <f>Table1[[#This Row],[Amt eligible]]/$L$7</f>
        <v>1.6708487966599901E-3</v>
      </c>
      <c r="H57">
        <f>Table1[[#This Row],[% total]]*$L$5</f>
        <v>2.7574518945918816</v>
      </c>
      <c r="I57">
        <f>(Table1[[#This Row],[Qi distribution]]/Table1[[#This Row],[Amt eligible]])*52</f>
        <v>0.19089746966449073</v>
      </c>
      <c r="O57" t="s">
        <v>52</v>
      </c>
      <c r="P57">
        <v>1610.41694742511</v>
      </c>
    </row>
    <row r="58" spans="2:16" x14ac:dyDescent="0.2">
      <c r="B58" t="s">
        <v>72</v>
      </c>
      <c r="C58">
        <v>749.07343232345897</v>
      </c>
      <c r="D58">
        <f>VLOOKUP(Table1[[#This Row],[Wallet]],O:P,2,FALSE)</f>
        <v>749.07343232345897</v>
      </c>
      <c r="E58" t="str">
        <f>IF(Table1[[#This Row],[Balance 2]]&gt;=Table1[[#This Row],[Balance]],"yes","")</f>
        <v>yes</v>
      </c>
      <c r="F58">
        <f>IF(Table1[[#This Row],[Eligible?]]="yes",Table1[[#This Row],[Balance]],Table1[[#This Row],[Balance 2]])</f>
        <v>749.07343232345897</v>
      </c>
      <c r="G58">
        <f>Table1[[#This Row],[Amt eligible]]/$L$7</f>
        <v>1.6662893857527265E-3</v>
      </c>
      <c r="H58">
        <f>Table1[[#This Row],[% total]]*$L$5</f>
        <v>2.7499273619892972</v>
      </c>
      <c r="I58">
        <f>(Table1[[#This Row],[Qi distribution]]/Table1[[#This Row],[Amt eligible]])*52</f>
        <v>0.19089746966449073</v>
      </c>
      <c r="O58" t="s">
        <v>555</v>
      </c>
      <c r="P58">
        <v>1515.60363008583</v>
      </c>
    </row>
    <row r="59" spans="2:16" x14ac:dyDescent="0.2">
      <c r="B59" t="s">
        <v>73</v>
      </c>
      <c r="C59">
        <v>722.70460760744902</v>
      </c>
      <c r="D59">
        <f>VLOOKUP(Table1[[#This Row],[Wallet]],O:P,2,FALSE)</f>
        <v>1067.78848985851</v>
      </c>
      <c r="E59" t="str">
        <f>IF(Table1[[#This Row],[Balance 2]]&gt;=Table1[[#This Row],[Balance]],"yes","")</f>
        <v>yes</v>
      </c>
      <c r="F59">
        <f>IF(Table1[[#This Row],[Eligible?]]="yes",Table1[[#This Row],[Balance]],Table1[[#This Row],[Balance 2]])</f>
        <v>722.70460760744902</v>
      </c>
      <c r="G59">
        <f>Table1[[#This Row],[Amt eligible]]/$L$7</f>
        <v>1.6076327963676573E-3</v>
      </c>
      <c r="H59">
        <f>Table1[[#This Row],[% total]]*$L$5</f>
        <v>2.653124632829436</v>
      </c>
      <c r="I59">
        <f>(Table1[[#This Row],[Qi distribution]]/Table1[[#This Row],[Amt eligible]])*52</f>
        <v>0.19089746966449073</v>
      </c>
      <c r="O59" t="s">
        <v>49</v>
      </c>
      <c r="P59">
        <v>1499.989</v>
      </c>
    </row>
    <row r="60" spans="2:16" x14ac:dyDescent="0.2">
      <c r="B60" t="s">
        <v>74</v>
      </c>
      <c r="C60">
        <v>710.36616388534401</v>
      </c>
      <c r="D60">
        <f>VLOOKUP(Table1[[#This Row],[Wallet]],O:P,2,FALSE)</f>
        <v>733.48195747044997</v>
      </c>
      <c r="E60" t="str">
        <f>IF(Table1[[#This Row],[Balance 2]]&gt;=Table1[[#This Row],[Balance]],"yes","")</f>
        <v>yes</v>
      </c>
      <c r="F60">
        <f>IF(Table1[[#This Row],[Eligible?]]="yes",Table1[[#This Row],[Balance]],Table1[[#This Row],[Balance 2]])</f>
        <v>710.36616388534401</v>
      </c>
      <c r="G60">
        <f>Table1[[#This Row],[Amt eligible]]/$L$7</f>
        <v>1.5801863312766712E-3</v>
      </c>
      <c r="H60">
        <f>Table1[[#This Row],[% total]]*$L$5</f>
        <v>2.6078289080958288</v>
      </c>
      <c r="I60">
        <f>(Table1[[#This Row],[Qi distribution]]/Table1[[#This Row],[Amt eligible]])*52</f>
        <v>0.1908974696644907</v>
      </c>
      <c r="O60" t="s">
        <v>51</v>
      </c>
      <c r="P60">
        <v>1440.1412840743601</v>
      </c>
    </row>
    <row r="61" spans="2:16" x14ac:dyDescent="0.2">
      <c r="B61" t="s">
        <v>75</v>
      </c>
      <c r="C61">
        <v>669.96573948632897</v>
      </c>
      <c r="D61">
        <f>VLOOKUP(Table1[[#This Row],[Wallet]],O:P,2,FALSE)</f>
        <v>753.74676277163701</v>
      </c>
      <c r="E61" t="str">
        <f>IF(Table1[[#This Row],[Balance 2]]&gt;=Table1[[#This Row],[Balance]],"yes","")</f>
        <v>yes</v>
      </c>
      <c r="F61">
        <f>IF(Table1[[#This Row],[Eligible?]]="yes",Table1[[#This Row],[Balance]],Table1[[#This Row],[Balance 2]])</f>
        <v>669.96573948632897</v>
      </c>
      <c r="G61">
        <f>Table1[[#This Row],[Amt eligible]]/$L$7</f>
        <v>1.4903169066634175E-3</v>
      </c>
      <c r="H61">
        <f>Table1[[#This Row],[% total]]*$L$5</f>
        <v>2.459514700573838</v>
      </c>
      <c r="I61">
        <f>(Table1[[#This Row],[Qi distribution]]/Table1[[#This Row],[Amt eligible]])*52</f>
        <v>0.19089746966449073</v>
      </c>
      <c r="O61" t="s">
        <v>53</v>
      </c>
      <c r="P61">
        <v>1227.0666812981001</v>
      </c>
    </row>
    <row r="62" spans="2:16" x14ac:dyDescent="0.2">
      <c r="B62" t="s">
        <v>76</v>
      </c>
      <c r="C62">
        <v>667.87218524947696</v>
      </c>
      <c r="D62">
        <f>VLOOKUP(Table1[[#This Row],[Wallet]],O:P,2,FALSE)</f>
        <v>667.87218524947696</v>
      </c>
      <c r="E62" t="str">
        <f>IF(Table1[[#This Row],[Balance 2]]&gt;=Table1[[#This Row],[Balance]],"yes","")</f>
        <v>yes</v>
      </c>
      <c r="F62">
        <f>IF(Table1[[#This Row],[Eligible?]]="yes",Table1[[#This Row],[Balance]],Table1[[#This Row],[Balance 2]])</f>
        <v>667.87218524947696</v>
      </c>
      <c r="G62">
        <f>Table1[[#This Row],[Amt eligible]]/$L$7</f>
        <v>1.4856598636382181E-3</v>
      </c>
      <c r="H62">
        <f>Table1[[#This Row],[% total]]*$L$5</f>
        <v>2.4518290427580607</v>
      </c>
      <c r="I62">
        <f>(Table1[[#This Row],[Qi distribution]]/Table1[[#This Row],[Amt eligible]])*52</f>
        <v>0.19089746966449073</v>
      </c>
      <c r="O62" t="s">
        <v>108</v>
      </c>
      <c r="P62">
        <v>1215.0834390377299</v>
      </c>
    </row>
    <row r="63" spans="2:16" x14ac:dyDescent="0.2">
      <c r="B63" t="s">
        <v>77</v>
      </c>
      <c r="C63">
        <v>658.58186710460097</v>
      </c>
      <c r="D63">
        <f>VLOOKUP(Table1[[#This Row],[Wallet]],O:P,2,FALSE)</f>
        <v>658.58186710460097</v>
      </c>
      <c r="E63" t="str">
        <f>IF(Table1[[#This Row],[Balance 2]]&gt;=Table1[[#This Row],[Balance]],"yes","")</f>
        <v>yes</v>
      </c>
      <c r="F63">
        <f>IF(Table1[[#This Row],[Eligible?]]="yes",Table1[[#This Row],[Balance]],Table1[[#This Row],[Balance 2]])</f>
        <v>658.58186710460097</v>
      </c>
      <c r="G63">
        <f>Table1[[#This Row],[Amt eligible]]/$L$7</f>
        <v>1.4649938543431665E-3</v>
      </c>
      <c r="H63">
        <f>Table1[[#This Row],[% total]]*$L$5</f>
        <v>2.4177233076381581</v>
      </c>
      <c r="I63">
        <f>(Table1[[#This Row],[Qi distribution]]/Table1[[#This Row],[Amt eligible]])*52</f>
        <v>0.19089746966449073</v>
      </c>
      <c r="O63" t="s">
        <v>54</v>
      </c>
      <c r="P63">
        <v>1137.71</v>
      </c>
    </row>
    <row r="64" spans="2:16" x14ac:dyDescent="0.2">
      <c r="B64" t="s">
        <v>78</v>
      </c>
      <c r="C64">
        <v>614.96715952643797</v>
      </c>
      <c r="D64">
        <f>VLOOKUP(Table1[[#This Row],[Wallet]],O:P,2,FALSE)</f>
        <v>614.96715952643797</v>
      </c>
      <c r="E64" t="str">
        <f>IF(Table1[[#This Row],[Balance 2]]&gt;=Table1[[#This Row],[Balance]],"yes","")</f>
        <v>yes</v>
      </c>
      <c r="F64">
        <f>IF(Table1[[#This Row],[Eligible?]]="yes",Table1[[#This Row],[Balance]],Table1[[#This Row],[Balance 2]])</f>
        <v>614.96715952643797</v>
      </c>
      <c r="G64">
        <f>Table1[[#This Row],[Amt eligible]]/$L$7</f>
        <v>1.3679743617751533E-3</v>
      </c>
      <c r="H64">
        <f>Table1[[#This Row],[% total]]*$L$5</f>
        <v>2.2576091284683892</v>
      </c>
      <c r="I64">
        <f>(Table1[[#This Row],[Qi distribution]]/Table1[[#This Row],[Amt eligible]])*52</f>
        <v>0.19089746966449075</v>
      </c>
      <c r="O64" t="s">
        <v>55</v>
      </c>
      <c r="P64">
        <v>1111.8991626403599</v>
      </c>
    </row>
    <row r="65" spans="2:16" x14ac:dyDescent="0.2">
      <c r="B65" t="s">
        <v>79</v>
      </c>
      <c r="C65">
        <v>605.59915536686401</v>
      </c>
      <c r="D65">
        <f>VLOOKUP(Table1[[#This Row],[Wallet]],O:P,2,FALSE)</f>
        <v>735.76995484252996</v>
      </c>
      <c r="E65" t="str">
        <f>IF(Table1[[#This Row],[Balance 2]]&gt;=Table1[[#This Row],[Balance]],"yes","")</f>
        <v>yes</v>
      </c>
      <c r="F65">
        <f>IF(Table1[[#This Row],[Eligible?]]="yes",Table1[[#This Row],[Balance]],Table1[[#This Row],[Balance 2]])</f>
        <v>605.59915536686401</v>
      </c>
      <c r="G65">
        <f>Table1[[#This Row],[Amt eligible]]/$L$7</f>
        <v>1.3471355424776014E-3</v>
      </c>
      <c r="H65">
        <f>Table1[[#This Row],[% total]]*$L$5</f>
        <v>2.2232181998170604</v>
      </c>
      <c r="I65">
        <f>(Table1[[#This Row],[Qi distribution]]/Table1[[#This Row],[Amt eligible]])*52</f>
        <v>0.19089746966449075</v>
      </c>
      <c r="O65" t="s">
        <v>109</v>
      </c>
      <c r="P65">
        <v>1103.6325404386801</v>
      </c>
    </row>
    <row r="66" spans="2:16" x14ac:dyDescent="0.2">
      <c r="B66" t="s">
        <v>80</v>
      </c>
      <c r="C66">
        <v>547.73649367606401</v>
      </c>
      <c r="D66">
        <f>VLOOKUP(Table1[[#This Row],[Wallet]],O:P,2,FALSE)</f>
        <v>547.73649367606401</v>
      </c>
      <c r="E66" t="str">
        <f>IF(Table1[[#This Row],[Balance 2]]&gt;=Table1[[#This Row],[Balance]],"yes","")</f>
        <v>yes</v>
      </c>
      <c r="F66">
        <f>IF(Table1[[#This Row],[Eligible?]]="yes",Table1[[#This Row],[Balance]],Table1[[#This Row],[Balance 2]])</f>
        <v>547.73649367606401</v>
      </c>
      <c r="G66">
        <f>Table1[[#This Row],[Amt eligible]]/$L$7</f>
        <v>1.2184219413187401E-3</v>
      </c>
      <c r="H66">
        <f>Table1[[#This Row],[% total]]*$L$5</f>
        <v>2.0107982824165567</v>
      </c>
      <c r="I66">
        <f>(Table1[[#This Row],[Qi distribution]]/Table1[[#This Row],[Amt eligible]])*52</f>
        <v>0.19089746966449073</v>
      </c>
      <c r="O66" t="s">
        <v>61</v>
      </c>
      <c r="P66">
        <v>1070.5687315699299</v>
      </c>
    </row>
    <row r="67" spans="2:16" x14ac:dyDescent="0.2">
      <c r="B67" t="s">
        <v>81</v>
      </c>
      <c r="C67">
        <v>547</v>
      </c>
      <c r="D67">
        <f>VLOOKUP(Table1[[#This Row],[Wallet]],O:P,2,FALSE)</f>
        <v>547</v>
      </c>
      <c r="E67" t="str">
        <f>IF(Table1[[#This Row],[Balance 2]]&gt;=Table1[[#This Row],[Balance]],"yes","")</f>
        <v>yes</v>
      </c>
      <c r="F67">
        <f>IF(Table1[[#This Row],[Eligible?]]="yes",Table1[[#This Row],[Balance]],Table1[[#This Row],[Balance 2]])</f>
        <v>547</v>
      </c>
      <c r="G67">
        <f>Table1[[#This Row],[Amt eligible]]/$L$7</f>
        <v>1.2167836351899366E-3</v>
      </c>
      <c r="H67">
        <f>Table1[[#This Row],[% total]]*$L$5</f>
        <v>2.0080945366630081</v>
      </c>
      <c r="I67">
        <f>(Table1[[#This Row],[Qi distribution]]/Table1[[#This Row],[Amt eligible]])*52</f>
        <v>0.1908974696644907</v>
      </c>
      <c r="O67" t="s">
        <v>73</v>
      </c>
      <c r="P67">
        <v>1067.78848985851</v>
      </c>
    </row>
    <row r="68" spans="2:16" x14ac:dyDescent="0.2">
      <c r="B68" t="s">
        <v>83</v>
      </c>
      <c r="C68">
        <v>503.29397469858299</v>
      </c>
      <c r="D68">
        <f>VLOOKUP(Table1[[#This Row],[Wallet]],O:P,2,FALSE)</f>
        <v>503.29397469858299</v>
      </c>
      <c r="E68" t="str">
        <f>IF(Table1[[#This Row],[Balance 2]]&gt;=Table1[[#This Row],[Balance]],"yes","")</f>
        <v>yes</v>
      </c>
      <c r="F68">
        <f>IF(Table1[[#This Row],[Eligible?]]="yes",Table1[[#This Row],[Balance]],Table1[[#This Row],[Balance 2]])</f>
        <v>503.29397469858299</v>
      </c>
      <c r="G68">
        <f>Table1[[#This Row],[Amt eligible]]/$L$7</f>
        <v>1.1195610093289465E-3</v>
      </c>
      <c r="H68">
        <f>Table1[[#This Row],[% total]]*$L$5</f>
        <v>1.8476451205258404</v>
      </c>
      <c r="I68">
        <f>(Table1[[#This Row],[Qi distribution]]/Table1[[#This Row],[Amt eligible]])*52</f>
        <v>0.1908974696644907</v>
      </c>
      <c r="O68" t="s">
        <v>58</v>
      </c>
      <c r="P68">
        <v>1006.28111635611</v>
      </c>
    </row>
    <row r="69" spans="2:16" x14ac:dyDescent="0.2">
      <c r="B69" t="s">
        <v>84</v>
      </c>
      <c r="C69">
        <v>501.38176617960403</v>
      </c>
      <c r="D69">
        <f>VLOOKUP(Table1[[#This Row],[Wallet]],O:P,2,FALSE)</f>
        <v>501.38176617960403</v>
      </c>
      <c r="E69" t="str">
        <f>IF(Table1[[#This Row],[Balance 2]]&gt;=Table1[[#This Row],[Balance]],"yes","")</f>
        <v>yes</v>
      </c>
      <c r="F69">
        <f>IF(Table1[[#This Row],[Eligible?]]="yes",Table1[[#This Row],[Balance]],Table1[[#This Row],[Balance 2]])</f>
        <v>501.38176617960403</v>
      </c>
      <c r="G69">
        <f>Table1[[#This Row],[Amt eligible]]/$L$7</f>
        <v>1.1153073639304741E-3</v>
      </c>
      <c r="H69">
        <f>Table1[[#This Row],[% total]]*$L$5</f>
        <v>1.8406252019153795</v>
      </c>
      <c r="I69">
        <f>(Table1[[#This Row],[Qi distribution]]/Table1[[#This Row],[Amt eligible]])*52</f>
        <v>0.1908974696644907</v>
      </c>
      <c r="O69" t="s">
        <v>59</v>
      </c>
      <c r="P69">
        <v>1000</v>
      </c>
    </row>
    <row r="70" spans="2:16" x14ac:dyDescent="0.2">
      <c r="B70" t="s">
        <v>85</v>
      </c>
      <c r="C70">
        <v>500</v>
      </c>
      <c r="D70">
        <f>VLOOKUP(Table1[[#This Row],[Wallet]],O:P,2,FALSE)</f>
        <v>500</v>
      </c>
      <c r="E70" t="str">
        <f>IF(Table1[[#This Row],[Balance 2]]&gt;=Table1[[#This Row],[Balance]],"yes","")</f>
        <v>yes</v>
      </c>
      <c r="F70">
        <f>IF(Table1[[#This Row],[Eligible?]]="yes",Table1[[#This Row],[Balance]],Table1[[#This Row],[Balance 2]])</f>
        <v>500</v>
      </c>
      <c r="G70">
        <f>Table1[[#This Row],[Amt eligible]]/$L$7</f>
        <v>1.1122336701918981E-3</v>
      </c>
      <c r="H70">
        <f>Table1[[#This Row],[% total]]*$L$5</f>
        <v>1.8355525929277954</v>
      </c>
      <c r="I70">
        <f>(Table1[[#This Row],[Qi distribution]]/Table1[[#This Row],[Amt eligible]])*52</f>
        <v>0.19089746966449073</v>
      </c>
      <c r="O70" t="s">
        <v>60</v>
      </c>
      <c r="P70">
        <v>1000</v>
      </c>
    </row>
    <row r="71" spans="2:16" x14ac:dyDescent="0.2">
      <c r="B71" t="s">
        <v>86</v>
      </c>
      <c r="C71">
        <v>490.43</v>
      </c>
      <c r="D71">
        <f>VLOOKUP(Table1[[#This Row],[Wallet]],O:P,2,FALSE)</f>
        <v>490.43</v>
      </c>
      <c r="E71" t="str">
        <f>IF(Table1[[#This Row],[Balance 2]]&gt;=Table1[[#This Row],[Balance]],"yes","")</f>
        <v>yes</v>
      </c>
      <c r="F71">
        <f>IF(Table1[[#This Row],[Eligible?]]="yes",Table1[[#This Row],[Balance]],Table1[[#This Row],[Balance 2]])</f>
        <v>490.43</v>
      </c>
      <c r="G71">
        <f>Table1[[#This Row],[Amt eligible]]/$L$7</f>
        <v>1.0909455177444253E-3</v>
      </c>
      <c r="H71">
        <f>Table1[[#This Row],[% total]]*$L$5</f>
        <v>1.8004201162991575</v>
      </c>
      <c r="I71">
        <f>(Table1[[#This Row],[Qi distribution]]/Table1[[#This Row],[Amt eligible]])*52</f>
        <v>0.19089746966449073</v>
      </c>
      <c r="O71" t="s">
        <v>65</v>
      </c>
      <c r="P71">
        <v>996.46446871399098</v>
      </c>
    </row>
    <row r="72" spans="2:16" x14ac:dyDescent="0.2">
      <c r="B72" t="s">
        <v>87</v>
      </c>
      <c r="C72">
        <v>469.87850601315199</v>
      </c>
      <c r="D72">
        <f>VLOOKUP(Table1[[#This Row],[Wallet]],O:P,2,FALSE)</f>
        <v>469.87850601315199</v>
      </c>
      <c r="E72" t="str">
        <f>IF(Table1[[#This Row],[Balance 2]]&gt;=Table1[[#This Row],[Balance]],"yes","")</f>
        <v>yes</v>
      </c>
      <c r="F72">
        <f>IF(Table1[[#This Row],[Eligible?]]="yes",Table1[[#This Row],[Balance]],Table1[[#This Row],[Balance 2]])</f>
        <v>469.87850601315199</v>
      </c>
      <c r="G72">
        <f>Table1[[#This Row],[Amt eligible]]/$L$7</f>
        <v>1.0452293905745878E-3</v>
      </c>
      <c r="H72">
        <f>Table1[[#This Row],[% total]]*$L$5</f>
        <v>1.7249734201469598</v>
      </c>
      <c r="I72">
        <f>(Table1[[#This Row],[Qi distribution]]/Table1[[#This Row],[Amt eligible]])*52</f>
        <v>0.19089746966449073</v>
      </c>
      <c r="O72" t="s">
        <v>62</v>
      </c>
      <c r="P72">
        <v>980.38042794556497</v>
      </c>
    </row>
    <row r="73" spans="2:16" x14ac:dyDescent="0.2">
      <c r="B73" t="s">
        <v>88</v>
      </c>
      <c r="C73">
        <v>420</v>
      </c>
      <c r="D73">
        <f>VLOOKUP(Table1[[#This Row],[Wallet]],O:P,2,FALSE)</f>
        <v>420</v>
      </c>
      <c r="E73" t="str">
        <f>IF(Table1[[#This Row],[Balance 2]]&gt;=Table1[[#This Row],[Balance]],"yes","")</f>
        <v>yes</v>
      </c>
      <c r="F73">
        <f>IF(Table1[[#This Row],[Eligible?]]="yes",Table1[[#This Row],[Balance]],Table1[[#This Row],[Balance 2]])</f>
        <v>420</v>
      </c>
      <c r="G73">
        <f>Table1[[#This Row],[Amt eligible]]/$L$7</f>
        <v>9.3427628296119446E-4</v>
      </c>
      <c r="H73">
        <f>Table1[[#This Row],[% total]]*$L$5</f>
        <v>1.5418641780593483</v>
      </c>
      <c r="I73">
        <f>(Table1[[#This Row],[Qi distribution]]/Table1[[#This Row],[Amt eligible]])*52</f>
        <v>0.19089746966449073</v>
      </c>
      <c r="O73" t="s">
        <v>63</v>
      </c>
      <c r="P73">
        <v>970.10438599999998</v>
      </c>
    </row>
    <row r="74" spans="2:16" x14ac:dyDescent="0.2">
      <c r="B74" t="s">
        <v>89</v>
      </c>
      <c r="C74">
        <v>413.20472052226398</v>
      </c>
      <c r="D74">
        <f>VLOOKUP(Table1[[#This Row],[Wallet]],O:P,2,FALSE)</f>
        <v>413.20472052226398</v>
      </c>
      <c r="E74" t="str">
        <f>IF(Table1[[#This Row],[Balance 2]]&gt;=Table1[[#This Row],[Balance]],"yes","")</f>
        <v>yes</v>
      </c>
      <c r="F74">
        <f>IF(Table1[[#This Row],[Eligible?]]="yes",Table1[[#This Row],[Balance]],Table1[[#This Row],[Balance 2]])</f>
        <v>413.20472052226398</v>
      </c>
      <c r="G74">
        <f>Table1[[#This Row],[Amt eligible]]/$L$7</f>
        <v>9.191604056941904E-4</v>
      </c>
      <c r="H74">
        <f>Table1[[#This Row],[% total]]*$L$5</f>
        <v>1.5169179923292935</v>
      </c>
      <c r="I74">
        <f>(Table1[[#This Row],[Qi distribution]]/Table1[[#This Row],[Amt eligible]])*52</f>
        <v>0.19089746966449073</v>
      </c>
      <c r="O74" t="s">
        <v>64</v>
      </c>
      <c r="P74">
        <v>965.37312730607596</v>
      </c>
    </row>
    <row r="75" spans="2:16" x14ac:dyDescent="0.2">
      <c r="B75" t="s">
        <v>90</v>
      </c>
      <c r="C75">
        <v>407.54558085111103</v>
      </c>
      <c r="D75">
        <f>VLOOKUP(Table1[[#This Row],[Wallet]],O:P,2,FALSE)</f>
        <v>407.54558085111103</v>
      </c>
      <c r="E75" t="str">
        <f>IF(Table1[[#This Row],[Balance 2]]&gt;=Table1[[#This Row],[Balance]],"yes","")</f>
        <v>yes</v>
      </c>
      <c r="F75">
        <f>IF(Table1[[#This Row],[Eligible?]]="yes",Table1[[#This Row],[Balance]],Table1[[#This Row],[Balance 2]])</f>
        <v>407.54558085111103</v>
      </c>
      <c r="G75">
        <f>Table1[[#This Row],[Amt eligible]]/$L$7</f>
        <v>9.0657183432104032E-4</v>
      </c>
      <c r="H75">
        <f>Table1[[#This Row],[% total]]*$L$5</f>
        <v>1.4961426953350425</v>
      </c>
      <c r="I75">
        <f>(Table1[[#This Row],[Qi distribution]]/Table1[[#This Row],[Amt eligible]])*52</f>
        <v>0.1908974696644907</v>
      </c>
      <c r="O75" t="s">
        <v>67</v>
      </c>
      <c r="P75">
        <v>805.89909560000001</v>
      </c>
    </row>
    <row r="76" spans="2:16" x14ac:dyDescent="0.2">
      <c r="B76" t="s">
        <v>91</v>
      </c>
      <c r="C76">
        <v>400.70620506918499</v>
      </c>
      <c r="D76">
        <f>VLOOKUP(Table1[[#This Row],[Wallet]],O:P,2,FALSE)</f>
        <v>407.70689051679301</v>
      </c>
      <c r="E76" t="str">
        <f>IF(Table1[[#This Row],[Balance 2]]&gt;=Table1[[#This Row],[Balance]],"yes","")</f>
        <v>yes</v>
      </c>
      <c r="F76">
        <f>IF(Table1[[#This Row],[Eligible?]]="yes",Table1[[#This Row],[Balance]],Table1[[#This Row],[Balance 2]])</f>
        <v>400.70620506918499</v>
      </c>
      <c r="G76">
        <f>Table1[[#This Row],[Amt eligible]]/$L$7</f>
        <v>8.9135786626553398E-4</v>
      </c>
      <c r="H76">
        <f>Table1[[#This Row],[% total]]*$L$5</f>
        <v>1.4710346274339989</v>
      </c>
      <c r="I76">
        <f>(Table1[[#This Row],[Qi distribution]]/Table1[[#This Row],[Amt eligible]])*52</f>
        <v>0.19089746966449073</v>
      </c>
      <c r="O76" t="s">
        <v>68</v>
      </c>
      <c r="P76">
        <v>789.37507169508899</v>
      </c>
    </row>
    <row r="77" spans="2:16" x14ac:dyDescent="0.2">
      <c r="B77" t="s">
        <v>92</v>
      </c>
      <c r="C77">
        <v>391.02514095184102</v>
      </c>
      <c r="D77">
        <f>VLOOKUP(Table1[[#This Row],[Wallet]],O:P,2,FALSE)</f>
        <v>395.47745555057702</v>
      </c>
      <c r="E77" t="str">
        <f>IF(Table1[[#This Row],[Balance 2]]&gt;=Table1[[#This Row],[Balance]],"yes","")</f>
        <v>yes</v>
      </c>
      <c r="F77">
        <f>IF(Table1[[#This Row],[Eligible?]]="yes",Table1[[#This Row],[Balance]],Table1[[#This Row],[Balance 2]])</f>
        <v>391.02514095184102</v>
      </c>
      <c r="G77">
        <f>Table1[[#This Row],[Amt eligible]]/$L$7</f>
        <v>8.6982265531634082E-4</v>
      </c>
      <c r="H77">
        <f>Table1[[#This Row],[% total]]*$L$5</f>
        <v>1.4354944227482169</v>
      </c>
      <c r="I77">
        <f>(Table1[[#This Row],[Qi distribution]]/Table1[[#This Row],[Amt eligible]])*52</f>
        <v>0.19089746966449073</v>
      </c>
      <c r="O77" t="s">
        <v>69</v>
      </c>
      <c r="P77">
        <v>778.83566691860096</v>
      </c>
    </row>
    <row r="78" spans="2:16" x14ac:dyDescent="0.2">
      <c r="B78" t="s">
        <v>93</v>
      </c>
      <c r="C78">
        <v>391</v>
      </c>
      <c r="D78">
        <f>VLOOKUP(Table1[[#This Row],[Wallet]],O:P,2,FALSE)</f>
        <v>508.52386633372203</v>
      </c>
      <c r="E78" t="str">
        <f>IF(Table1[[#This Row],[Balance 2]]&gt;=Table1[[#This Row],[Balance]],"yes","")</f>
        <v>yes</v>
      </c>
      <c r="F78">
        <f>IF(Table1[[#This Row],[Eligible?]]="yes",Table1[[#This Row],[Balance]],Table1[[#This Row],[Balance 2]])</f>
        <v>391</v>
      </c>
      <c r="G78">
        <f>Table1[[#This Row],[Amt eligible]]/$L$7</f>
        <v>8.6976673009006437E-4</v>
      </c>
      <c r="H78">
        <f>Table1[[#This Row],[% total]]*$L$5</f>
        <v>1.4354021276695361</v>
      </c>
      <c r="I78">
        <f>(Table1[[#This Row],[Qi distribution]]/Table1[[#This Row],[Amt eligible]])*52</f>
        <v>0.19089746966449073</v>
      </c>
      <c r="O78" t="s">
        <v>71</v>
      </c>
      <c r="P78">
        <v>764.31669966519098</v>
      </c>
    </row>
    <row r="79" spans="2:16" x14ac:dyDescent="0.2">
      <c r="B79" t="s">
        <v>94</v>
      </c>
      <c r="C79">
        <v>390.16501277090498</v>
      </c>
      <c r="D79">
        <f>VLOOKUP(Table1[[#This Row],[Wallet]],O:P,2,FALSE)</f>
        <v>571.90135370682594</v>
      </c>
      <c r="E79" t="str">
        <f>IF(Table1[[#This Row],[Balance 2]]&gt;=Table1[[#This Row],[Balance]],"yes","")</f>
        <v>yes</v>
      </c>
      <c r="F79">
        <f>IF(Table1[[#This Row],[Eligible?]]="yes",Table1[[#This Row],[Balance]],Table1[[#This Row],[Balance 2]])</f>
        <v>390.16501277090498</v>
      </c>
      <c r="G79">
        <f>Table1[[#This Row],[Amt eligible]]/$L$7</f>
        <v>8.679093282693049E-4</v>
      </c>
      <c r="H79">
        <f>Table1[[#This Row],[% total]]*$L$5</f>
        <v>1.4323368017226821</v>
      </c>
      <c r="I79">
        <f>(Table1[[#This Row],[Qi distribution]]/Table1[[#This Row],[Amt eligible]])*52</f>
        <v>0.19089746966449073</v>
      </c>
      <c r="O79" t="s">
        <v>70</v>
      </c>
      <c r="P79">
        <v>762.04582075195003</v>
      </c>
    </row>
    <row r="80" spans="2:16" x14ac:dyDescent="0.2">
      <c r="B80" t="s">
        <v>95</v>
      </c>
      <c r="C80">
        <v>388.417374170112</v>
      </c>
      <c r="D80">
        <f>VLOOKUP(Table1[[#This Row],[Wallet]],O:P,2,FALSE)</f>
        <v>388.417374170112</v>
      </c>
      <c r="E80" t="str">
        <f>IF(Table1[[#This Row],[Balance 2]]&gt;=Table1[[#This Row],[Balance]],"yes","")</f>
        <v>yes</v>
      </c>
      <c r="F80">
        <f>IF(Table1[[#This Row],[Eligible?]]="yes",Table1[[#This Row],[Balance]],Table1[[#This Row],[Balance 2]])</f>
        <v>388.417374170112</v>
      </c>
      <c r="G80">
        <f>Table1[[#This Row],[Amt eligible]]/$L$7</f>
        <v>8.6402176327904693E-4</v>
      </c>
      <c r="H80">
        <f>Table1[[#This Row],[% total]]*$L$5</f>
        <v>1.4259210365923096</v>
      </c>
      <c r="I80">
        <f>(Table1[[#This Row],[Qi distribution]]/Table1[[#This Row],[Amt eligible]])*52</f>
        <v>0.19089746966449073</v>
      </c>
      <c r="O80" t="s">
        <v>75</v>
      </c>
      <c r="P80">
        <v>753.74676277163701</v>
      </c>
    </row>
    <row r="81" spans="2:16" x14ac:dyDescent="0.2">
      <c r="B81" t="s">
        <v>96</v>
      </c>
      <c r="C81">
        <v>381.007610694562</v>
      </c>
      <c r="D81">
        <f>VLOOKUP(Table1[[#This Row],[Wallet]],O:P,2,FALSE)</f>
        <v>381.007610694562</v>
      </c>
      <c r="E81" t="str">
        <f>IF(Table1[[#This Row],[Balance 2]]&gt;=Table1[[#This Row],[Balance]],"yes","")</f>
        <v>yes</v>
      </c>
      <c r="F81">
        <f>IF(Table1[[#This Row],[Eligible?]]="yes",Table1[[#This Row],[Balance]],Table1[[#This Row],[Balance 2]])</f>
        <v>381.007610694562</v>
      </c>
      <c r="G81">
        <f>Table1[[#This Row],[Amt eligible]]/$L$7</f>
        <v>8.4753898642771718E-4</v>
      </c>
      <c r="H81">
        <f>Table1[[#This Row],[% total]]*$L$5</f>
        <v>1.3987190154712545</v>
      </c>
      <c r="I81">
        <f>(Table1[[#This Row],[Qi distribution]]/Table1[[#This Row],[Amt eligible]])*52</f>
        <v>0.1908974696644907</v>
      </c>
      <c r="O81" t="s">
        <v>72</v>
      </c>
      <c r="P81">
        <v>749.07343232345897</v>
      </c>
    </row>
    <row r="82" spans="2:16" x14ac:dyDescent="0.2">
      <c r="B82" t="s">
        <v>97</v>
      </c>
      <c r="C82">
        <v>378.37527913359901</v>
      </c>
      <c r="D82">
        <f>VLOOKUP(Table1[[#This Row],[Wallet]],O:P,2,FALSE)</f>
        <v>541.12172521546495</v>
      </c>
      <c r="E82" t="str">
        <f>IF(Table1[[#This Row],[Balance 2]]&gt;=Table1[[#This Row],[Balance]],"yes","")</f>
        <v>yes</v>
      </c>
      <c r="F82">
        <f>IF(Table1[[#This Row],[Eligible?]]="yes",Table1[[#This Row],[Balance]],Table1[[#This Row],[Balance 2]])</f>
        <v>378.37527913359901</v>
      </c>
      <c r="G82">
        <f>Table1[[#This Row],[Amt eligible]]/$L$7</f>
        <v>8.4168345084129352E-4</v>
      </c>
      <c r="H82">
        <f>Table1[[#This Row],[% total]]*$L$5</f>
        <v>1.3890554494269121</v>
      </c>
      <c r="I82">
        <f>(Table1[[#This Row],[Qi distribution]]/Table1[[#This Row],[Amt eligible]])*52</f>
        <v>0.19089746966449073</v>
      </c>
      <c r="O82" t="s">
        <v>79</v>
      </c>
      <c r="P82">
        <v>735.76995484252996</v>
      </c>
    </row>
    <row r="83" spans="2:16" x14ac:dyDescent="0.2">
      <c r="B83" t="s">
        <v>98</v>
      </c>
      <c r="C83">
        <v>373.33833516928098</v>
      </c>
      <c r="D83">
        <f>VLOOKUP(Table1[[#This Row],[Wallet]],O:P,2,FALSE)</f>
        <v>373.33833516928098</v>
      </c>
      <c r="E83" t="str">
        <f>IF(Table1[[#This Row],[Balance 2]]&gt;=Table1[[#This Row],[Balance]],"yes","")</f>
        <v>yes</v>
      </c>
      <c r="F83">
        <f>IF(Table1[[#This Row],[Eligible?]]="yes",Table1[[#This Row],[Balance]],Table1[[#This Row],[Balance 2]])</f>
        <v>373.33833516928098</v>
      </c>
      <c r="G83">
        <f>Table1[[#This Row],[Amt eligible]]/$L$7</f>
        <v>8.3047893349732474E-4</v>
      </c>
      <c r="H83">
        <f>Table1[[#This Row],[% total]]*$L$5</f>
        <v>1.3705642983186401</v>
      </c>
      <c r="I83">
        <f>(Table1[[#This Row],[Qi distribution]]/Table1[[#This Row],[Amt eligible]])*52</f>
        <v>0.19089746966449073</v>
      </c>
      <c r="O83" t="s">
        <v>74</v>
      </c>
      <c r="P83">
        <v>733.48195747044997</v>
      </c>
    </row>
    <row r="84" spans="2:16" x14ac:dyDescent="0.2">
      <c r="B84" t="s">
        <v>99</v>
      </c>
      <c r="C84">
        <v>369.069541217893</v>
      </c>
      <c r="D84">
        <f>VLOOKUP(Table1[[#This Row],[Wallet]],O:P,2,FALSE)</f>
        <v>369.069541217893</v>
      </c>
      <c r="E84" t="str">
        <f>IF(Table1[[#This Row],[Balance 2]]&gt;=Table1[[#This Row],[Balance]],"yes","")</f>
        <v>yes</v>
      </c>
      <c r="F84">
        <f>IF(Table1[[#This Row],[Eligible?]]="yes",Table1[[#This Row],[Balance]],Table1[[#This Row],[Balance 2]])</f>
        <v>369.069541217893</v>
      </c>
      <c r="G84">
        <f>Table1[[#This Row],[Amt eligible]]/$L$7</f>
        <v>8.2098314076963429E-4</v>
      </c>
      <c r="H84">
        <f>Table1[[#This Row],[% total]]*$L$5</f>
        <v>1.3548931067063508</v>
      </c>
      <c r="I84">
        <f>(Table1[[#This Row],[Qi distribution]]/Table1[[#This Row],[Amt eligible]])*52</f>
        <v>0.19089746966449073</v>
      </c>
      <c r="O84" t="s">
        <v>115</v>
      </c>
      <c r="P84">
        <v>695.35087189202898</v>
      </c>
    </row>
    <row r="85" spans="2:16" x14ac:dyDescent="0.2">
      <c r="B85" t="s">
        <v>100</v>
      </c>
      <c r="C85">
        <v>363.93</v>
      </c>
      <c r="D85">
        <f>VLOOKUP(Table1[[#This Row],[Wallet]],O:P,2,FALSE)</f>
        <v>363.93</v>
      </c>
      <c r="E85" t="str">
        <f>IF(Table1[[#This Row],[Balance 2]]&gt;=Table1[[#This Row],[Balance]],"yes","")</f>
        <v>yes</v>
      </c>
      <c r="F85">
        <f>IF(Table1[[#This Row],[Eligible?]]="yes",Table1[[#This Row],[Balance]],Table1[[#This Row],[Balance 2]])</f>
        <v>363.93</v>
      </c>
      <c r="G85">
        <f>Table1[[#This Row],[Amt eligible]]/$L$7</f>
        <v>8.0955039918587503E-4</v>
      </c>
      <c r="H85">
        <f>Table1[[#This Row],[% total]]*$L$5</f>
        <v>1.3360253102884252</v>
      </c>
      <c r="I85">
        <f>(Table1[[#This Row],[Qi distribution]]/Table1[[#This Row],[Amt eligible]])*52</f>
        <v>0.19089746966449073</v>
      </c>
      <c r="O85" t="s">
        <v>76</v>
      </c>
      <c r="P85">
        <v>667.87218524947696</v>
      </c>
    </row>
    <row r="86" spans="2:16" x14ac:dyDescent="0.2">
      <c r="B86" t="s">
        <v>102</v>
      </c>
      <c r="C86">
        <v>361.91751569757099</v>
      </c>
      <c r="D86">
        <f>VLOOKUP(Table1[[#This Row],[Wallet]],O:P,2,FALSE)</f>
        <v>361.91751569757099</v>
      </c>
      <c r="E86" t="str">
        <f>IF(Table1[[#This Row],[Balance 2]]&gt;=Table1[[#This Row],[Balance]],"yes","")</f>
        <v>yes</v>
      </c>
      <c r="F86">
        <f>IF(Table1[[#This Row],[Eligible?]]="yes",Table1[[#This Row],[Balance]],Table1[[#This Row],[Balance 2]])</f>
        <v>361.91751569757099</v>
      </c>
      <c r="G86">
        <f>Table1[[#This Row],[Amt eligible]]/$L$7</f>
        <v>8.0507369358208663E-4</v>
      </c>
      <c r="H86">
        <f>Table1[[#This Row],[% total]]*$L$5</f>
        <v>1.3286372687293251</v>
      </c>
      <c r="I86">
        <f>(Table1[[#This Row],[Qi distribution]]/Table1[[#This Row],[Amt eligible]])*52</f>
        <v>0.19089746966449073</v>
      </c>
      <c r="O86" t="s">
        <v>77</v>
      </c>
      <c r="P86">
        <v>658.58186710460097</v>
      </c>
    </row>
    <row r="87" spans="2:16" x14ac:dyDescent="0.2">
      <c r="B87" t="s">
        <v>103</v>
      </c>
      <c r="C87">
        <v>360.27359598479597</v>
      </c>
      <c r="D87">
        <f>VLOOKUP(Table1[[#This Row],[Wallet]],O:P,2,FALSE)</f>
        <v>419.99581008820002</v>
      </c>
      <c r="E87" t="str">
        <f>IF(Table1[[#This Row],[Balance 2]]&gt;=Table1[[#This Row],[Balance]],"yes","")</f>
        <v>yes</v>
      </c>
      <c r="F87">
        <f>IF(Table1[[#This Row],[Eligible?]]="yes",Table1[[#This Row],[Balance]],Table1[[#This Row],[Balance 2]])</f>
        <v>360.27359598479597</v>
      </c>
      <c r="G87">
        <f>Table1[[#This Row],[Amt eligible]]/$L$7</f>
        <v>8.0141684787080546E-4</v>
      </c>
      <c r="H87">
        <f>Table1[[#This Row],[% total]]*$L$5</f>
        <v>1.3226022665466266</v>
      </c>
      <c r="I87">
        <f>(Table1[[#This Row],[Qi distribution]]/Table1[[#This Row],[Amt eligible]])*52</f>
        <v>0.19089746966449075</v>
      </c>
      <c r="O87" t="s">
        <v>78</v>
      </c>
      <c r="P87">
        <v>614.96715952643797</v>
      </c>
    </row>
    <row r="88" spans="2:16" x14ac:dyDescent="0.2">
      <c r="B88" t="s">
        <v>104</v>
      </c>
      <c r="C88">
        <v>356.42352050475802</v>
      </c>
      <c r="D88">
        <f>VLOOKUP(Table1[[#This Row],[Wallet]],O:P,2,FALSE)</f>
        <v>365.64576926989901</v>
      </c>
      <c r="E88" t="str">
        <f>IF(Table1[[#This Row],[Balance 2]]&gt;=Table1[[#This Row],[Balance]],"yes","")</f>
        <v>yes</v>
      </c>
      <c r="F88">
        <f>IF(Table1[[#This Row],[Eligible?]]="yes",Table1[[#This Row],[Balance]],Table1[[#This Row],[Balance 2]])</f>
        <v>356.42352050475802</v>
      </c>
      <c r="G88">
        <f>Table1[[#This Row],[Amt eligible]]/$L$7</f>
        <v>7.928524807074486E-4</v>
      </c>
      <c r="H88">
        <f>Table1[[#This Row],[% total]]*$L$5</f>
        <v>1.3084682344859238</v>
      </c>
      <c r="I88">
        <f>(Table1[[#This Row],[Qi distribution]]/Table1[[#This Row],[Amt eligible]])*52</f>
        <v>0.19089746966449073</v>
      </c>
      <c r="O88" t="s">
        <v>556</v>
      </c>
      <c r="P88">
        <v>599.98327586252606</v>
      </c>
    </row>
    <row r="89" spans="2:16" x14ac:dyDescent="0.2">
      <c r="B89" t="s">
        <v>105</v>
      </c>
      <c r="C89">
        <v>337.53890343711998</v>
      </c>
      <c r="D89">
        <f>VLOOKUP(Table1[[#This Row],[Wallet]],O:P,2,FALSE)</f>
        <v>337.53890343711998</v>
      </c>
      <c r="E89" t="str">
        <f>IF(Table1[[#This Row],[Balance 2]]&gt;=Table1[[#This Row],[Balance]],"yes","")</f>
        <v>yes</v>
      </c>
      <c r="F89">
        <f>IF(Table1[[#This Row],[Eligible?]]="yes",Table1[[#This Row],[Balance]],Table1[[#This Row],[Balance 2]])</f>
        <v>337.53890343711998</v>
      </c>
      <c r="G89">
        <f>Table1[[#This Row],[Amt eligible]]/$L$7</f>
        <v>7.508442668048333E-4</v>
      </c>
      <c r="H89">
        <f>Table1[[#This Row],[% total]]*$L$5</f>
        <v>1.2391408188360207</v>
      </c>
      <c r="I89">
        <f>(Table1[[#This Row],[Qi distribution]]/Table1[[#This Row],[Amt eligible]])*52</f>
        <v>0.19089746966449073</v>
      </c>
      <c r="O89" t="s">
        <v>94</v>
      </c>
      <c r="P89">
        <v>571.90135370682594</v>
      </c>
    </row>
    <row r="90" spans="2:16" x14ac:dyDescent="0.2">
      <c r="B90" t="s">
        <v>106</v>
      </c>
      <c r="C90">
        <v>331.24777720437402</v>
      </c>
      <c r="D90">
        <f>VLOOKUP(Table1[[#This Row],[Wallet]],O:P,2,FALSE)</f>
        <v>331.24777720437402</v>
      </c>
      <c r="E90" t="str">
        <f>IF(Table1[[#This Row],[Balance 2]]&gt;=Table1[[#This Row],[Balance]],"yes","")</f>
        <v>yes</v>
      </c>
      <c r="F90">
        <f>IF(Table1[[#This Row],[Eligible?]]="yes",Table1[[#This Row],[Balance]],Table1[[#This Row],[Balance 2]])</f>
        <v>331.24777720437402</v>
      </c>
      <c r="G90">
        <f>Table1[[#This Row],[Amt eligible]]/$L$7</f>
        <v>7.3684986196585821E-4</v>
      </c>
      <c r="H90">
        <f>Table1[[#This Row],[% total]]*$L$5</f>
        <v>1.2160454326981149</v>
      </c>
      <c r="I90">
        <f>(Table1[[#This Row],[Qi distribution]]/Table1[[#This Row],[Amt eligible]])*52</f>
        <v>0.19089746966449075</v>
      </c>
      <c r="O90" t="s">
        <v>152</v>
      </c>
      <c r="P90">
        <v>554.14586546388205</v>
      </c>
    </row>
    <row r="91" spans="2:16" x14ac:dyDescent="0.2">
      <c r="B91" t="s">
        <v>107</v>
      </c>
      <c r="C91">
        <v>330.22823349217799</v>
      </c>
      <c r="D91">
        <f>VLOOKUP(Table1[[#This Row],[Wallet]],O:P,2,FALSE)</f>
        <v>330.22823349217799</v>
      </c>
      <c r="E91" t="str">
        <f>IF(Table1[[#This Row],[Balance 2]]&gt;=Table1[[#This Row],[Balance]],"yes","")</f>
        <v>yes</v>
      </c>
      <c r="F91">
        <f>IF(Table1[[#This Row],[Eligible?]]="yes",Table1[[#This Row],[Balance]],Table1[[#This Row],[Balance 2]])</f>
        <v>330.22823349217799</v>
      </c>
      <c r="G91">
        <f>Table1[[#This Row],[Amt eligible]]/$L$7</f>
        <v>7.3458192027598442E-4</v>
      </c>
      <c r="H91">
        <f>Table1[[#This Row],[% total]]*$L$5</f>
        <v>1.2123025804890655</v>
      </c>
      <c r="I91">
        <f>(Table1[[#This Row],[Qi distribution]]/Table1[[#This Row],[Amt eligible]])*52</f>
        <v>0.1908974696644907</v>
      </c>
      <c r="O91" t="s">
        <v>80</v>
      </c>
      <c r="P91">
        <v>547.73649367606401</v>
      </c>
    </row>
    <row r="92" spans="2:16" x14ac:dyDescent="0.2">
      <c r="B92" t="s">
        <v>108</v>
      </c>
      <c r="C92">
        <v>325.16143151638101</v>
      </c>
      <c r="D92">
        <f>VLOOKUP(Table1[[#This Row],[Wallet]],O:P,2,FALSE)</f>
        <v>1215.0834390377299</v>
      </c>
      <c r="E92" t="str">
        <f>IF(Table1[[#This Row],[Balance 2]]&gt;=Table1[[#This Row],[Balance]],"yes","")</f>
        <v>yes</v>
      </c>
      <c r="F92">
        <f>IF(Table1[[#This Row],[Eligible?]]="yes",Table1[[#This Row],[Balance]],Table1[[#This Row],[Balance 2]])</f>
        <v>325.16143151638101</v>
      </c>
      <c r="G92">
        <f>Table1[[#This Row],[Amt eligible]]/$L$7</f>
        <v>7.2331098476063199E-4</v>
      </c>
      <c r="H92">
        <f>Table1[[#This Row],[% total]]*$L$5</f>
        <v>1.1937018174800138</v>
      </c>
      <c r="I92">
        <f>(Table1[[#This Row],[Qi distribution]]/Table1[[#This Row],[Amt eligible]])*52</f>
        <v>0.1908974696644907</v>
      </c>
      <c r="O92" t="s">
        <v>81</v>
      </c>
      <c r="P92">
        <v>547</v>
      </c>
    </row>
    <row r="93" spans="2:16" x14ac:dyDescent="0.2">
      <c r="B93" t="s">
        <v>109</v>
      </c>
      <c r="C93">
        <v>313.97200061486598</v>
      </c>
      <c r="D93">
        <f>VLOOKUP(Table1[[#This Row],[Wallet]],O:P,2,FALSE)</f>
        <v>1103.6325404386801</v>
      </c>
      <c r="E93" t="str">
        <f>IF(Table1[[#This Row],[Balance 2]]&gt;=Table1[[#This Row],[Balance]],"yes","")</f>
        <v>yes</v>
      </c>
      <c r="F93">
        <f>IF(Table1[[#This Row],[Eligible?]]="yes",Table1[[#This Row],[Balance]],Table1[[#This Row],[Balance 2]])</f>
        <v>313.97200061486598</v>
      </c>
      <c r="G93">
        <f>Table1[[#This Row],[Amt eligible]]/$L$7</f>
        <v>6.9842046116273056E-4</v>
      </c>
      <c r="H93">
        <f>Table1[[#This Row],[% total]]*$L$5</f>
        <v>1.1526242396706892</v>
      </c>
      <c r="I93">
        <f>(Table1[[#This Row],[Qi distribution]]/Table1[[#This Row],[Amt eligible]])*52</f>
        <v>0.1908974696644907</v>
      </c>
      <c r="O93" t="s">
        <v>97</v>
      </c>
      <c r="P93">
        <v>541.12172521546495</v>
      </c>
    </row>
    <row r="94" spans="2:16" x14ac:dyDescent="0.2">
      <c r="B94" t="s">
        <v>110</v>
      </c>
      <c r="C94">
        <v>312.64110555840301</v>
      </c>
      <c r="D94">
        <f>VLOOKUP(Table1[[#This Row],[Wallet]],O:P,2,FALSE)</f>
        <v>312.64110555840301</v>
      </c>
      <c r="E94" t="str">
        <f>IF(Table1[[#This Row],[Balance 2]]&gt;=Table1[[#This Row],[Balance]],"yes","")</f>
        <v>yes</v>
      </c>
      <c r="F94">
        <f>IF(Table1[[#This Row],[Eligible?]]="yes",Table1[[#This Row],[Balance]],Table1[[#This Row],[Balance 2]])</f>
        <v>312.64110555840301</v>
      </c>
      <c r="G94">
        <f>Table1[[#This Row],[Amt eligible]]/$L$7</f>
        <v>6.9545992857615048E-4</v>
      </c>
      <c r="H94">
        <f>Table1[[#This Row],[% total]]*$L$5</f>
        <v>1.1477383839270785</v>
      </c>
      <c r="I94">
        <f>(Table1[[#This Row],[Qi distribution]]/Table1[[#This Row],[Amt eligible]])*52</f>
        <v>0.19089746966449073</v>
      </c>
      <c r="O94" t="s">
        <v>93</v>
      </c>
      <c r="P94">
        <v>508.52386633372203</v>
      </c>
    </row>
    <row r="95" spans="2:16" x14ac:dyDescent="0.2">
      <c r="B95" t="s">
        <v>111</v>
      </c>
      <c r="C95">
        <v>297.56719539978701</v>
      </c>
      <c r="D95">
        <f>VLOOKUP(Table1[[#This Row],[Wallet]],O:P,2,FALSE)</f>
        <v>297.56719539978701</v>
      </c>
      <c r="E95" t="str">
        <f>IF(Table1[[#This Row],[Balance 2]]&gt;=Table1[[#This Row],[Balance]],"yes","")</f>
        <v>yes</v>
      </c>
      <c r="F95">
        <f>IF(Table1[[#This Row],[Eligible?]]="yes",Table1[[#This Row],[Balance]],Table1[[#This Row],[Balance 2]])</f>
        <v>297.56719539978701</v>
      </c>
      <c r="G95">
        <f>Table1[[#This Row],[Amt eligible]]/$L$7</f>
        <v>6.6192850773642961E-4</v>
      </c>
      <c r="H95">
        <f>Table1[[#This Row],[% total]]*$L$5</f>
        <v>1.0924004741726621</v>
      </c>
      <c r="I95">
        <f>(Table1[[#This Row],[Qi distribution]]/Table1[[#This Row],[Amt eligible]])*52</f>
        <v>0.19089746966449073</v>
      </c>
      <c r="O95" t="s">
        <v>83</v>
      </c>
      <c r="P95">
        <v>503.29397469858299</v>
      </c>
    </row>
    <row r="96" spans="2:16" x14ac:dyDescent="0.2">
      <c r="B96" t="s">
        <v>112</v>
      </c>
      <c r="C96">
        <v>292.62259563561798</v>
      </c>
      <c r="D96">
        <f>VLOOKUP(Table1[[#This Row],[Wallet]],O:P,2,FALSE)</f>
        <v>292.62259563561798</v>
      </c>
      <c r="E96" t="str">
        <f>IF(Table1[[#This Row],[Balance 2]]&gt;=Table1[[#This Row],[Balance]],"yes","")</f>
        <v>yes</v>
      </c>
      <c r="F96">
        <f>IF(Table1[[#This Row],[Eligible?]]="yes",Table1[[#This Row],[Balance]],Table1[[#This Row],[Balance 2]])</f>
        <v>292.62259563561798</v>
      </c>
      <c r="G96">
        <f>Table1[[#This Row],[Amt eligible]]/$L$7</f>
        <v>6.5092940704976625E-4</v>
      </c>
      <c r="H96">
        <f>Table1[[#This Row],[% total]]*$L$5</f>
        <v>1.0742483283364408</v>
      </c>
      <c r="I96">
        <f>(Table1[[#This Row],[Qi distribution]]/Table1[[#This Row],[Amt eligible]])*52</f>
        <v>0.19089746966449073</v>
      </c>
      <c r="O96" t="s">
        <v>84</v>
      </c>
      <c r="P96">
        <v>501.38176617960403</v>
      </c>
    </row>
    <row r="97" spans="2:16" x14ac:dyDescent="0.2">
      <c r="B97" t="s">
        <v>113</v>
      </c>
      <c r="C97">
        <v>286.47656957482201</v>
      </c>
      <c r="D97">
        <f>VLOOKUP(Table1[[#This Row],[Wallet]],O:P,2,FALSE)</f>
        <v>286.47656957482201</v>
      </c>
      <c r="E97" t="str">
        <f>IF(Table1[[#This Row],[Balance 2]]&gt;=Table1[[#This Row],[Balance]],"yes","")</f>
        <v>yes</v>
      </c>
      <c r="F97">
        <f>IF(Table1[[#This Row],[Eligible?]]="yes",Table1[[#This Row],[Balance]],Table1[[#This Row],[Balance 2]])</f>
        <v>286.47656957482201</v>
      </c>
      <c r="G97">
        <f>Table1[[#This Row],[Amt eligible]]/$L$7</f>
        <v>6.3725777280437791E-4</v>
      </c>
      <c r="H97">
        <f>Table1[[#This Row],[% total]]*$L$5</f>
        <v>1.0516856201922491</v>
      </c>
      <c r="I97">
        <f>(Table1[[#This Row],[Qi distribution]]/Table1[[#This Row],[Amt eligible]])*52</f>
        <v>0.19089746966449073</v>
      </c>
      <c r="O97" t="s">
        <v>85</v>
      </c>
      <c r="P97">
        <v>500</v>
      </c>
    </row>
    <row r="98" spans="2:16" x14ac:dyDescent="0.2">
      <c r="B98" t="s">
        <v>114</v>
      </c>
      <c r="C98">
        <v>280.88772865368401</v>
      </c>
      <c r="D98">
        <f>VLOOKUP(Table1[[#This Row],[Wallet]],O:P,2,FALSE)</f>
        <v>280.88772865368401</v>
      </c>
      <c r="E98" t="str">
        <f>IF(Table1[[#This Row],[Balance 2]]&gt;=Table1[[#This Row],[Balance]],"yes","")</f>
        <v>yes</v>
      </c>
      <c r="F98">
        <f>IF(Table1[[#This Row],[Eligible?]]="yes",Table1[[#This Row],[Balance]],Table1[[#This Row],[Balance 2]])</f>
        <v>280.88772865368401</v>
      </c>
      <c r="G98">
        <f>Table1[[#This Row],[Amt eligible]]/$L$7</f>
        <v>6.2482557870470587E-4</v>
      </c>
      <c r="H98">
        <f>Table1[[#This Row],[% total]]*$L$5</f>
        <v>1.0311683973037373</v>
      </c>
      <c r="I98">
        <f>(Table1[[#This Row],[Qi distribution]]/Table1[[#This Row],[Amt eligible]])*52</f>
        <v>0.1908974696644907</v>
      </c>
      <c r="O98" t="s">
        <v>86</v>
      </c>
      <c r="P98">
        <v>490.43</v>
      </c>
    </row>
    <row r="99" spans="2:16" x14ac:dyDescent="0.2">
      <c r="B99" t="s">
        <v>115</v>
      </c>
      <c r="C99">
        <v>271.21473359752002</v>
      </c>
      <c r="D99">
        <f>VLOOKUP(Table1[[#This Row],[Wallet]],O:P,2,FALSE)</f>
        <v>695.35087189202898</v>
      </c>
      <c r="E99" t="str">
        <f>IF(Table1[[#This Row],[Balance 2]]&gt;=Table1[[#This Row],[Balance]],"yes","")</f>
        <v>yes</v>
      </c>
      <c r="F99">
        <f>IF(Table1[[#This Row],[Eligible?]]="yes",Table1[[#This Row],[Balance]],Table1[[#This Row],[Balance 2]])</f>
        <v>271.21473359752002</v>
      </c>
      <c r="G99">
        <f>Table1[[#This Row],[Amt eligible]]/$L$7</f>
        <v>6.0330831711857521E-4</v>
      </c>
      <c r="H99">
        <f>Table1[[#This Row],[% total]]*$L$5</f>
        <v>0.99565781499029826</v>
      </c>
      <c r="I99">
        <f>(Table1[[#This Row],[Qi distribution]]/Table1[[#This Row],[Amt eligible]])*52</f>
        <v>0.1908974696644907</v>
      </c>
      <c r="O99" t="s">
        <v>143</v>
      </c>
      <c r="P99">
        <v>478.21240462011099</v>
      </c>
    </row>
    <row r="100" spans="2:16" x14ac:dyDescent="0.2">
      <c r="B100" t="s">
        <v>116</v>
      </c>
      <c r="C100">
        <v>267.70346237175602</v>
      </c>
      <c r="D100">
        <f>VLOOKUP(Table1[[#This Row],[Wallet]],O:P,2,FALSE)</f>
        <v>267.70346237175602</v>
      </c>
      <c r="E100" t="str">
        <f>IF(Table1[[#This Row],[Balance 2]]&gt;=Table1[[#This Row],[Balance]],"yes","")</f>
        <v>yes</v>
      </c>
      <c r="F100">
        <f>IF(Table1[[#This Row],[Eligible?]]="yes",Table1[[#This Row],[Balance]],Table1[[#This Row],[Balance 2]])</f>
        <v>267.70346237175602</v>
      </c>
      <c r="G100">
        <f>Table1[[#This Row],[Amt eligible]]/$L$7</f>
        <v>5.9549760895363378E-4</v>
      </c>
      <c r="H100">
        <f>Table1[[#This Row],[% total]]*$L$5</f>
        <v>0.9827675689844505</v>
      </c>
      <c r="I100">
        <f>(Table1[[#This Row],[Qi distribution]]/Table1[[#This Row],[Amt eligible]])*52</f>
        <v>0.1908974696644907</v>
      </c>
      <c r="O100" t="s">
        <v>87</v>
      </c>
      <c r="P100">
        <v>469.87850601315199</v>
      </c>
    </row>
    <row r="101" spans="2:16" x14ac:dyDescent="0.2">
      <c r="B101" t="s">
        <v>117</v>
      </c>
      <c r="C101">
        <v>253.607397521357</v>
      </c>
      <c r="D101">
        <f>VLOOKUP(Table1[[#This Row],[Wallet]],O:P,2,FALSE)</f>
        <v>313.144245103451</v>
      </c>
      <c r="E101" t="str">
        <f>IF(Table1[[#This Row],[Balance 2]]&gt;=Table1[[#This Row],[Balance]],"yes","")</f>
        <v>yes</v>
      </c>
      <c r="F101">
        <f>IF(Table1[[#This Row],[Eligible?]]="yes",Table1[[#This Row],[Balance]],Table1[[#This Row],[Balance 2]])</f>
        <v>253.607397521357</v>
      </c>
      <c r="G101">
        <f>Table1[[#This Row],[Amt eligible]]/$L$7</f>
        <v>5.6414137306598923E-4</v>
      </c>
      <c r="H101">
        <f>Table1[[#This Row],[% total]]*$L$5</f>
        <v>0.93101943221199412</v>
      </c>
      <c r="I101">
        <f>(Table1[[#This Row],[Qi distribution]]/Table1[[#This Row],[Amt eligible]])*52</f>
        <v>0.19089746966449075</v>
      </c>
      <c r="O101" t="s">
        <v>171</v>
      </c>
      <c r="P101">
        <v>456.70678265938699</v>
      </c>
    </row>
    <row r="102" spans="2:16" x14ac:dyDescent="0.2">
      <c r="B102" t="s">
        <v>118</v>
      </c>
      <c r="C102">
        <v>233.36342771659099</v>
      </c>
      <c r="D102">
        <f>VLOOKUP(Table1[[#This Row],[Wallet]],O:P,2,FALSE)</f>
        <v>233.36342771659099</v>
      </c>
      <c r="E102" t="str">
        <f>IF(Table1[[#This Row],[Balance 2]]&gt;=Table1[[#This Row],[Balance]],"yes","")</f>
        <v>yes</v>
      </c>
      <c r="F102">
        <f>IF(Table1[[#This Row],[Eligible?]]="yes",Table1[[#This Row],[Balance]],Table1[[#This Row],[Balance 2]])</f>
        <v>233.36342771659099</v>
      </c>
      <c r="G102">
        <f>Table1[[#This Row],[Amt eligible]]/$L$7</f>
        <v>5.1910932339557141E-4</v>
      </c>
      <c r="H102">
        <f>Table1[[#This Row],[% total]]*$L$5</f>
        <v>0.8567016896794134</v>
      </c>
      <c r="I102">
        <f>(Table1[[#This Row],[Qi distribution]]/Table1[[#This Row],[Amt eligible]])*52</f>
        <v>0.1908974696644907</v>
      </c>
      <c r="O102" t="s">
        <v>557</v>
      </c>
      <c r="P102">
        <v>453.46583669939298</v>
      </c>
    </row>
    <row r="103" spans="2:16" x14ac:dyDescent="0.2">
      <c r="B103" t="s">
        <v>119</v>
      </c>
      <c r="C103">
        <v>230.980962417</v>
      </c>
      <c r="D103">
        <f>VLOOKUP(Table1[[#This Row],[Wallet]],O:P,2,FALSE)</f>
        <v>230.980962417</v>
      </c>
      <c r="E103" t="str">
        <f>IF(Table1[[#This Row],[Balance 2]]&gt;=Table1[[#This Row],[Balance]],"yes","")</f>
        <v>yes</v>
      </c>
      <c r="F103">
        <f>IF(Table1[[#This Row],[Eligible?]]="yes",Table1[[#This Row],[Balance]],Table1[[#This Row],[Balance 2]])</f>
        <v>230.980962417</v>
      </c>
      <c r="G103">
        <f>Table1[[#This Row],[Amt eligible]]/$L$7</f>
        <v>5.1380960714703355E-4</v>
      </c>
      <c r="H103">
        <f>Table1[[#This Row],[% total]]*$L$5</f>
        <v>0.84795540896296395</v>
      </c>
      <c r="I103">
        <f>(Table1[[#This Row],[Qi distribution]]/Table1[[#This Row],[Amt eligible]])*52</f>
        <v>0.1908974696644907</v>
      </c>
      <c r="O103" t="s">
        <v>88</v>
      </c>
      <c r="P103">
        <v>420</v>
      </c>
    </row>
    <row r="104" spans="2:16" x14ac:dyDescent="0.2">
      <c r="B104" t="s">
        <v>120</v>
      </c>
      <c r="C104">
        <v>228.938666899266</v>
      </c>
      <c r="D104">
        <f>VLOOKUP(Table1[[#This Row],[Wallet]],O:P,2,FALSE)</f>
        <v>240.212709046924</v>
      </c>
      <c r="E104" t="str">
        <f>IF(Table1[[#This Row],[Balance 2]]&gt;=Table1[[#This Row],[Balance]],"yes","")</f>
        <v>yes</v>
      </c>
      <c r="F104">
        <f>IF(Table1[[#This Row],[Eligible?]]="yes",Table1[[#This Row],[Balance]],Table1[[#This Row],[Balance 2]])</f>
        <v>228.938666899266</v>
      </c>
      <c r="G104">
        <f>Table1[[#This Row],[Amt eligible]]/$L$7</f>
        <v>5.0926658746842208E-4</v>
      </c>
      <c r="H104">
        <f>Table1[[#This Row],[% total]]*$L$5</f>
        <v>0.84045792729676105</v>
      </c>
      <c r="I104">
        <f>(Table1[[#This Row],[Qi distribution]]/Table1[[#This Row],[Amt eligible]])*52</f>
        <v>0.1908974696644907</v>
      </c>
      <c r="O104" t="s">
        <v>103</v>
      </c>
      <c r="P104">
        <v>419.99581008820002</v>
      </c>
    </row>
    <row r="105" spans="2:16" x14ac:dyDescent="0.2">
      <c r="B105" t="s">
        <v>121</v>
      </c>
      <c r="C105">
        <v>222.27142031624501</v>
      </c>
      <c r="D105">
        <f>VLOOKUP(Table1[[#This Row],[Wallet]],O:P,2,FALSE)</f>
        <v>222.27142031624501</v>
      </c>
      <c r="E105" t="str">
        <f>IF(Table1[[#This Row],[Balance 2]]&gt;=Table1[[#This Row],[Balance]],"yes","")</f>
        <v>yes</v>
      </c>
      <c r="F105">
        <f>IF(Table1[[#This Row],[Eligible?]]="yes",Table1[[#This Row],[Balance]],Table1[[#This Row],[Balance 2]])</f>
        <v>222.27142031624501</v>
      </c>
      <c r="G105">
        <f>Table1[[#This Row],[Amt eligible]]/$L$7</f>
        <v>4.9443551519420641E-4</v>
      </c>
      <c r="H105">
        <f>Table1[[#This Row],[% total]]*$L$5</f>
        <v>0.81598176379045473</v>
      </c>
      <c r="I105">
        <f>(Table1[[#This Row],[Qi distribution]]/Table1[[#This Row],[Amt eligible]])*52</f>
        <v>0.1908974696644907</v>
      </c>
      <c r="O105" t="s">
        <v>89</v>
      </c>
      <c r="P105">
        <v>413.20472052226398</v>
      </c>
    </row>
    <row r="106" spans="2:16" x14ac:dyDescent="0.2">
      <c r="B106" t="s">
        <v>122</v>
      </c>
      <c r="C106">
        <v>211.94145119999999</v>
      </c>
      <c r="D106">
        <f>VLOOKUP(Table1[[#This Row],[Wallet]],O:P,2,FALSE)</f>
        <v>211.94145119999999</v>
      </c>
      <c r="E106" t="str">
        <f>IF(Table1[[#This Row],[Balance 2]]&gt;=Table1[[#This Row],[Balance]],"yes","")</f>
        <v>yes</v>
      </c>
      <c r="F106">
        <f>IF(Table1[[#This Row],[Eligible?]]="yes",Table1[[#This Row],[Balance]],Table1[[#This Row],[Balance 2]])</f>
        <v>211.94145119999999</v>
      </c>
      <c r="G106">
        <f>Table1[[#This Row],[Amt eligible]]/$L$7</f>
        <v>4.7145683626794615E-4</v>
      </c>
      <c r="H106">
        <f>Table1[[#This Row],[% total]]*$L$5</f>
        <v>0.77805936059807967</v>
      </c>
      <c r="I106">
        <f>(Table1[[#This Row],[Qi distribution]]/Table1[[#This Row],[Amt eligible]])*52</f>
        <v>0.19089746966449075</v>
      </c>
      <c r="O106" t="s">
        <v>91</v>
      </c>
      <c r="P106">
        <v>407.70689051679301</v>
      </c>
    </row>
    <row r="107" spans="2:16" x14ac:dyDescent="0.2">
      <c r="B107" t="s">
        <v>123</v>
      </c>
      <c r="C107">
        <v>207.52714868231999</v>
      </c>
      <c r="D107">
        <f>VLOOKUP(Table1[[#This Row],[Wallet]],O:P,2,FALSE)</f>
        <v>317.14280401674102</v>
      </c>
      <c r="E107" t="str">
        <f>IF(Table1[[#This Row],[Balance 2]]&gt;=Table1[[#This Row],[Balance]],"yes","")</f>
        <v>yes</v>
      </c>
      <c r="F107">
        <f>IF(Table1[[#This Row],[Eligible?]]="yes",Table1[[#This Row],[Balance]],Table1[[#This Row],[Balance 2]])</f>
        <v>207.52714868231999</v>
      </c>
      <c r="G107">
        <f>Table1[[#This Row],[Amt eligible]]/$L$7</f>
        <v>4.61637364486793E-4</v>
      </c>
      <c r="H107">
        <f>Table1[[#This Row],[% total]]*$L$5</f>
        <v>0.76185399173348911</v>
      </c>
      <c r="I107">
        <f>(Table1[[#This Row],[Qi distribution]]/Table1[[#This Row],[Amt eligible]])*52</f>
        <v>0.1908974696644907</v>
      </c>
      <c r="O107" t="s">
        <v>90</v>
      </c>
      <c r="P107">
        <v>407.54558085111103</v>
      </c>
    </row>
    <row r="108" spans="2:16" x14ac:dyDescent="0.2">
      <c r="B108" t="s">
        <v>124</v>
      </c>
      <c r="C108">
        <v>200.00164749800001</v>
      </c>
      <c r="D108">
        <f>VLOOKUP(Table1[[#This Row],[Wallet]],O:P,2,FALSE)</f>
        <v>2141.0923586864201</v>
      </c>
      <c r="E108" t="str">
        <f>IF(Table1[[#This Row],[Balance 2]]&gt;=Table1[[#This Row],[Balance]],"yes","")</f>
        <v>yes</v>
      </c>
      <c r="F108">
        <f>IF(Table1[[#This Row],[Eligible?]]="yes",Table1[[#This Row],[Balance]],Table1[[#This Row],[Balance 2]])</f>
        <v>200.00164749800001</v>
      </c>
      <c r="G108">
        <f>Table1[[#This Row],[Amt eligible]]/$L$7</f>
        <v>4.4489713288225363E-4</v>
      </c>
      <c r="H108">
        <f>Table1[[#This Row],[% total]]*$L$5</f>
        <v>0.7342270853095697</v>
      </c>
      <c r="I108">
        <f>(Table1[[#This Row],[Qi distribution]]/Table1[[#This Row],[Amt eligible]])*52</f>
        <v>0.19089746966449073</v>
      </c>
      <c r="O108" t="s">
        <v>92</v>
      </c>
      <c r="P108">
        <v>395.47745555057702</v>
      </c>
    </row>
    <row r="109" spans="2:16" x14ac:dyDescent="0.2">
      <c r="B109" t="s">
        <v>125</v>
      </c>
      <c r="C109">
        <v>200</v>
      </c>
      <c r="D109">
        <f>VLOOKUP(Table1[[#This Row],[Wallet]],O:P,2,FALSE)</f>
        <v>200</v>
      </c>
      <c r="E109" t="str">
        <f>IF(Table1[[#This Row],[Balance 2]]&gt;=Table1[[#This Row],[Balance]],"yes","")</f>
        <v>yes</v>
      </c>
      <c r="F109">
        <f>IF(Table1[[#This Row],[Eligible?]]="yes",Table1[[#This Row],[Balance]],Table1[[#This Row],[Balance 2]])</f>
        <v>200</v>
      </c>
      <c r="G109">
        <f>Table1[[#This Row],[Amt eligible]]/$L$7</f>
        <v>4.4489346807675923E-4</v>
      </c>
      <c r="H109">
        <f>Table1[[#This Row],[% total]]*$L$5</f>
        <v>0.73422103717111808</v>
      </c>
      <c r="I109">
        <f>(Table1[[#This Row],[Qi distribution]]/Table1[[#This Row],[Amt eligible]])*52</f>
        <v>0.1908974696644907</v>
      </c>
      <c r="O109" t="s">
        <v>95</v>
      </c>
      <c r="P109">
        <v>388.417374170112</v>
      </c>
    </row>
    <row r="110" spans="2:16" x14ac:dyDescent="0.2">
      <c r="B110" t="s">
        <v>126</v>
      </c>
      <c r="C110">
        <v>196.08412906593401</v>
      </c>
      <c r="D110">
        <f>VLOOKUP(Table1[[#This Row],[Wallet]],O:P,2,FALSE)</f>
        <v>226.80946897532601</v>
      </c>
      <c r="E110" t="str">
        <f>IF(Table1[[#This Row],[Balance 2]]&gt;=Table1[[#This Row],[Balance]],"yes","")</f>
        <v>yes</v>
      </c>
      <c r="F110">
        <f>IF(Table1[[#This Row],[Eligible?]]="yes",Table1[[#This Row],[Balance]],Table1[[#This Row],[Balance 2]])</f>
        <v>196.08412906593401</v>
      </c>
      <c r="G110">
        <f>Table1[[#This Row],[Amt eligible]]/$L$7</f>
        <v>4.3618274107477128E-4</v>
      </c>
      <c r="H110">
        <f>Table1[[#This Row],[% total]]*$L$5</f>
        <v>0.71984546307792741</v>
      </c>
      <c r="I110">
        <f>(Table1[[#This Row],[Qi distribution]]/Table1[[#This Row],[Amt eligible]])*52</f>
        <v>0.19089746966449075</v>
      </c>
      <c r="O110" t="s">
        <v>558</v>
      </c>
      <c r="P110">
        <v>381.13050015837803</v>
      </c>
    </row>
    <row r="111" spans="2:16" x14ac:dyDescent="0.2">
      <c r="B111" t="s">
        <v>127</v>
      </c>
      <c r="C111">
        <v>194.405828209335</v>
      </c>
      <c r="D111">
        <f>VLOOKUP(Table1[[#This Row],[Wallet]],O:P,2,FALSE)</f>
        <v>242.84237062755</v>
      </c>
      <c r="E111" t="str">
        <f>IF(Table1[[#This Row],[Balance 2]]&gt;=Table1[[#This Row],[Balance]],"yes","")</f>
        <v>yes</v>
      </c>
      <c r="F111">
        <f>IF(Table1[[#This Row],[Eligible?]]="yes",Table1[[#This Row],[Balance]],Table1[[#This Row],[Balance 2]])</f>
        <v>194.405828209335</v>
      </c>
      <c r="G111">
        <f>Table1[[#This Row],[Amt eligible]]/$L$7</f>
        <v>4.3244941563192862E-4</v>
      </c>
      <c r="H111">
        <f>Table1[[#This Row],[% total]]*$L$5</f>
        <v>0.71368424409984088</v>
      </c>
      <c r="I111">
        <f>(Table1[[#This Row],[Qi distribution]]/Table1[[#This Row],[Amt eligible]])*52</f>
        <v>0.19089746966449073</v>
      </c>
      <c r="O111" t="s">
        <v>96</v>
      </c>
      <c r="P111">
        <v>381.007610694562</v>
      </c>
    </row>
    <row r="112" spans="2:16" x14ac:dyDescent="0.2">
      <c r="B112" t="s">
        <v>128</v>
      </c>
      <c r="C112">
        <v>188.97910488226901</v>
      </c>
      <c r="D112">
        <f>VLOOKUP(Table1[[#This Row],[Wallet]],O:P,2,FALSE)</f>
        <v>188.97910488226901</v>
      </c>
      <c r="E112" t="str">
        <f>IF(Table1[[#This Row],[Balance 2]]&gt;=Table1[[#This Row],[Balance]],"yes","")</f>
        <v>yes</v>
      </c>
      <c r="F112">
        <f>IF(Table1[[#This Row],[Eligible?]]="yes",Table1[[#This Row],[Balance]],Table1[[#This Row],[Balance 2]])</f>
        <v>188.97910488226901</v>
      </c>
      <c r="G112">
        <f>Table1[[#This Row],[Amt eligible]]/$L$7</f>
        <v>4.2037784682557146E-4</v>
      </c>
      <c r="H112">
        <f>Table1[[#This Row],[% total]]*$L$5</f>
        <v>0.69376217195164547</v>
      </c>
      <c r="I112">
        <f>(Table1[[#This Row],[Qi distribution]]/Table1[[#This Row],[Amt eligible]])*52</f>
        <v>0.19089746966449075</v>
      </c>
      <c r="O112" t="s">
        <v>98</v>
      </c>
      <c r="P112">
        <v>373.33833516928098</v>
      </c>
    </row>
    <row r="113" spans="2:16" x14ac:dyDescent="0.2">
      <c r="B113" t="s">
        <v>129</v>
      </c>
      <c r="C113">
        <v>185.17</v>
      </c>
      <c r="D113">
        <f>VLOOKUP(Table1[[#This Row],[Wallet]],O:P,2,FALSE)</f>
        <v>185.17</v>
      </c>
      <c r="E113" t="str">
        <f>IF(Table1[[#This Row],[Balance 2]]&gt;=Table1[[#This Row],[Balance]],"yes","")</f>
        <v>yes</v>
      </c>
      <c r="F113">
        <f>IF(Table1[[#This Row],[Eligible?]]="yes",Table1[[#This Row],[Balance]],Table1[[#This Row],[Balance 2]])</f>
        <v>185.17</v>
      </c>
      <c r="G113">
        <f>Table1[[#This Row],[Amt eligible]]/$L$7</f>
        <v>4.1190461741886754E-4</v>
      </c>
      <c r="H113">
        <f>Table1[[#This Row],[% total]]*$L$5</f>
        <v>0.67977854726487974</v>
      </c>
      <c r="I113">
        <f>(Table1[[#This Row],[Qi distribution]]/Table1[[#This Row],[Amt eligible]])*52</f>
        <v>0.19089746966449073</v>
      </c>
      <c r="O113" t="s">
        <v>141</v>
      </c>
      <c r="P113">
        <v>370.79338005780801</v>
      </c>
    </row>
    <row r="114" spans="2:16" x14ac:dyDescent="0.2">
      <c r="B114" t="s">
        <v>130</v>
      </c>
      <c r="C114">
        <v>175.58</v>
      </c>
      <c r="D114">
        <f>VLOOKUP(Table1[[#This Row],[Wallet]],O:P,2,FALSE)</f>
        <v>175.58</v>
      </c>
      <c r="E114" t="str">
        <f>IF(Table1[[#This Row],[Balance 2]]&gt;=Table1[[#This Row],[Balance]],"yes","")</f>
        <v>yes</v>
      </c>
      <c r="F114">
        <f>IF(Table1[[#This Row],[Eligible?]]="yes",Table1[[#This Row],[Balance]],Table1[[#This Row],[Balance 2]])</f>
        <v>175.58</v>
      </c>
      <c r="G114">
        <f>Table1[[#This Row],[Amt eligible]]/$L$7</f>
        <v>3.9057197562458696E-4</v>
      </c>
      <c r="H114">
        <f>Table1[[#This Row],[% total]]*$L$5</f>
        <v>0.64457264853252472</v>
      </c>
      <c r="I114">
        <f>(Table1[[#This Row],[Qi distribution]]/Table1[[#This Row],[Amt eligible]])*52</f>
        <v>0.19089746966449073</v>
      </c>
      <c r="O114" t="s">
        <v>99</v>
      </c>
      <c r="P114">
        <v>369.069541217893</v>
      </c>
    </row>
    <row r="115" spans="2:16" x14ac:dyDescent="0.2">
      <c r="B115" t="s">
        <v>131</v>
      </c>
      <c r="C115">
        <v>174</v>
      </c>
      <c r="D115">
        <f>VLOOKUP(Table1[[#This Row],[Wallet]],O:P,2,FALSE)</f>
        <v>174</v>
      </c>
      <c r="E115" t="str">
        <f>IF(Table1[[#This Row],[Balance 2]]&gt;=Table1[[#This Row],[Balance]],"yes","")</f>
        <v>yes</v>
      </c>
      <c r="F115">
        <f>IF(Table1[[#This Row],[Eligible?]]="yes",Table1[[#This Row],[Balance]],Table1[[#This Row],[Balance 2]])</f>
        <v>174</v>
      </c>
      <c r="G115">
        <f>Table1[[#This Row],[Amt eligible]]/$L$7</f>
        <v>3.8705731722678055E-4</v>
      </c>
      <c r="H115">
        <f>Table1[[#This Row],[% total]]*$L$5</f>
        <v>0.63877230233887283</v>
      </c>
      <c r="I115">
        <f>(Table1[[#This Row],[Qi distribution]]/Table1[[#This Row],[Amt eligible]])*52</f>
        <v>0.19089746966449073</v>
      </c>
      <c r="O115" t="s">
        <v>104</v>
      </c>
      <c r="P115">
        <v>365.64576926989901</v>
      </c>
    </row>
    <row r="116" spans="2:16" x14ac:dyDescent="0.2">
      <c r="B116" t="s">
        <v>132</v>
      </c>
      <c r="C116">
        <v>171.61322983620599</v>
      </c>
      <c r="D116">
        <f>VLOOKUP(Table1[[#This Row],[Wallet]],O:P,2,FALSE)</f>
        <v>171.61322983620599</v>
      </c>
      <c r="E116" t="str">
        <f>IF(Table1[[#This Row],[Balance 2]]&gt;=Table1[[#This Row],[Balance]],"yes","")</f>
        <v>yes</v>
      </c>
      <c r="F116">
        <f>IF(Table1[[#This Row],[Eligible?]]="yes",Table1[[#This Row],[Balance]],Table1[[#This Row],[Balance 2]])</f>
        <v>171.61322983620599</v>
      </c>
      <c r="G116">
        <f>Table1[[#This Row],[Amt eligible]]/$L$7</f>
        <v>3.8174802494841828E-4</v>
      </c>
      <c r="H116">
        <f>Table1[[#This Row],[% total]]*$L$5</f>
        <v>0.63001021801312318</v>
      </c>
      <c r="I116">
        <f>(Table1[[#This Row],[Qi distribution]]/Table1[[#This Row],[Amt eligible]])*52</f>
        <v>0.1908974696644907</v>
      </c>
      <c r="O116" t="s">
        <v>100</v>
      </c>
      <c r="P116">
        <v>363.93</v>
      </c>
    </row>
    <row r="117" spans="2:16" x14ac:dyDescent="0.2">
      <c r="B117" t="s">
        <v>133</v>
      </c>
      <c r="C117">
        <v>169.428612946333</v>
      </c>
      <c r="D117">
        <f>VLOOKUP(Table1[[#This Row],[Wallet]],O:P,2,FALSE)</f>
        <v>169.428612946333</v>
      </c>
      <c r="E117" t="str">
        <f>IF(Table1[[#This Row],[Balance 2]]&gt;=Table1[[#This Row],[Balance]],"yes","")</f>
        <v>yes</v>
      </c>
      <c r="F117">
        <f>IF(Table1[[#This Row],[Eligible?]]="yes",Table1[[#This Row],[Balance]],Table1[[#This Row],[Balance 2]])</f>
        <v>169.428612946333</v>
      </c>
      <c r="G117">
        <f>Table1[[#This Row],[Amt eligible]]/$L$7</f>
        <v>3.7688841602564501E-4</v>
      </c>
      <c r="H117">
        <f>Table1[[#This Row],[% total]]*$L$5</f>
        <v>0.62199025961960275</v>
      </c>
      <c r="I117">
        <f>(Table1[[#This Row],[Qi distribution]]/Table1[[#This Row],[Amt eligible]])*52</f>
        <v>0.1908974696644907</v>
      </c>
      <c r="O117" t="s">
        <v>102</v>
      </c>
      <c r="P117">
        <v>361.91751569757099</v>
      </c>
    </row>
    <row r="118" spans="2:16" x14ac:dyDescent="0.2">
      <c r="B118" t="s">
        <v>135</v>
      </c>
      <c r="C118">
        <v>163</v>
      </c>
      <c r="D118">
        <f>VLOOKUP(Table1[[#This Row],[Wallet]],O:P,2,FALSE)</f>
        <v>163</v>
      </c>
      <c r="E118" t="str">
        <f>IF(Table1[[#This Row],[Balance 2]]&gt;=Table1[[#This Row],[Balance]],"yes","")</f>
        <v>yes</v>
      </c>
      <c r="F118">
        <f>IF(Table1[[#This Row],[Eligible?]]="yes",Table1[[#This Row],[Balance]],Table1[[#This Row],[Balance 2]])</f>
        <v>163</v>
      </c>
      <c r="G118">
        <f>Table1[[#This Row],[Amt eligible]]/$L$7</f>
        <v>3.6258817648255877E-4</v>
      </c>
      <c r="H118">
        <f>Table1[[#This Row],[% total]]*$L$5</f>
        <v>0.59839014529446122</v>
      </c>
      <c r="I118">
        <f>(Table1[[#This Row],[Qi distribution]]/Table1[[#This Row],[Amt eligible]])*52</f>
        <v>0.1908974696644907</v>
      </c>
      <c r="O118" t="s">
        <v>138</v>
      </c>
      <c r="P118">
        <v>348.62945610973998</v>
      </c>
    </row>
    <row r="119" spans="2:16" x14ac:dyDescent="0.2">
      <c r="B119" t="s">
        <v>136</v>
      </c>
      <c r="C119">
        <v>162.87259988823601</v>
      </c>
      <c r="D119">
        <f>VLOOKUP(Table1[[#This Row],[Wallet]],O:P,2,FALSE)</f>
        <v>162.87259988823601</v>
      </c>
      <c r="E119" t="str">
        <f>IF(Table1[[#This Row],[Balance 2]]&gt;=Table1[[#This Row],[Balance]],"yes","")</f>
        <v>yes</v>
      </c>
      <c r="F119">
        <f>IF(Table1[[#This Row],[Eligible?]]="yes",Table1[[#This Row],[Balance]],Table1[[#This Row],[Balance 2]])</f>
        <v>162.87259988823601</v>
      </c>
      <c r="G119">
        <f>Table1[[#This Row],[Amt eligible]]/$L$7</f>
        <v>3.6230477909477858E-4</v>
      </c>
      <c r="H119">
        <f>Table1[[#This Row],[% total]]*$L$5</f>
        <v>0.59792244608348599</v>
      </c>
      <c r="I119">
        <f>(Table1[[#This Row],[Qi distribution]]/Table1[[#This Row],[Amt eligible]])*52</f>
        <v>0.19089746966449075</v>
      </c>
      <c r="O119" t="s">
        <v>105</v>
      </c>
      <c r="P119">
        <v>337.53890343711998</v>
      </c>
    </row>
    <row r="120" spans="2:16" x14ac:dyDescent="0.2">
      <c r="B120" t="s">
        <v>137</v>
      </c>
      <c r="C120">
        <v>160.66169410000001</v>
      </c>
      <c r="D120">
        <f>VLOOKUP(Table1[[#This Row],[Wallet]],O:P,2,FALSE)</f>
        <v>160.66169410000001</v>
      </c>
      <c r="E120" t="str">
        <f>IF(Table1[[#This Row],[Balance 2]]&gt;=Table1[[#This Row],[Balance]],"yes","")</f>
        <v>yes</v>
      </c>
      <c r="F120">
        <f>IF(Table1[[#This Row],[Eligible?]]="yes",Table1[[#This Row],[Balance]],Table1[[#This Row],[Balance 2]])</f>
        <v>160.66169410000001</v>
      </c>
      <c r="G120">
        <f>Table1[[#This Row],[Amt eligible]]/$L$7</f>
        <v>3.5738669137618206E-4</v>
      </c>
      <c r="H120">
        <f>Table1[[#This Row],[% total]]*$L$5</f>
        <v>0.58980597837885462</v>
      </c>
      <c r="I120">
        <f>(Table1[[#This Row],[Qi distribution]]/Table1[[#This Row],[Amt eligible]])*52</f>
        <v>0.19089746966449073</v>
      </c>
      <c r="O120" t="s">
        <v>106</v>
      </c>
      <c r="P120">
        <v>331.24777720437402</v>
      </c>
    </row>
    <row r="121" spans="2:16" x14ac:dyDescent="0.2">
      <c r="B121" t="s">
        <v>138</v>
      </c>
      <c r="C121">
        <v>156.90177599994399</v>
      </c>
      <c r="D121">
        <f>VLOOKUP(Table1[[#This Row],[Wallet]],O:P,2,FALSE)</f>
        <v>348.62945610973998</v>
      </c>
      <c r="E121" t="str">
        <f>IF(Table1[[#This Row],[Balance 2]]&gt;=Table1[[#This Row],[Balance]],"yes","")</f>
        <v>yes</v>
      </c>
      <c r="F121">
        <f>IF(Table1[[#This Row],[Eligible?]]="yes",Table1[[#This Row],[Balance]],Table1[[#This Row],[Balance 2]])</f>
        <v>156.90177599994399</v>
      </c>
      <c r="G121">
        <f>Table1[[#This Row],[Amt eligible]]/$L$7</f>
        <v>3.4902287636008958E-4</v>
      </c>
      <c r="H121">
        <f>Table1[[#This Row],[% total]]*$L$5</f>
        <v>0.5760029235433467</v>
      </c>
      <c r="I121">
        <f>(Table1[[#This Row],[Qi distribution]]/Table1[[#This Row],[Amt eligible]])*52</f>
        <v>0.19089746966449073</v>
      </c>
      <c r="O121" t="s">
        <v>107</v>
      </c>
      <c r="P121">
        <v>330.22823349217799</v>
      </c>
    </row>
    <row r="122" spans="2:16" x14ac:dyDescent="0.2">
      <c r="B122" t="s">
        <v>139</v>
      </c>
      <c r="C122">
        <v>156.47851762456099</v>
      </c>
      <c r="D122">
        <f>VLOOKUP(Table1[[#This Row],[Wallet]],O:P,2,FALSE)</f>
        <v>200</v>
      </c>
      <c r="E122" t="str">
        <f>IF(Table1[[#This Row],[Balance 2]]&gt;=Table1[[#This Row],[Balance]],"yes","")</f>
        <v>yes</v>
      </c>
      <c r="F122">
        <f>IF(Table1[[#This Row],[Eligible?]]="yes",Table1[[#This Row],[Balance]],Table1[[#This Row],[Balance 2]])</f>
        <v>156.47851762456099</v>
      </c>
      <c r="G122">
        <f>Table1[[#This Row],[Amt eligible]]/$L$7</f>
        <v>3.4808135192750621E-4</v>
      </c>
      <c r="H122">
        <f>Table1[[#This Row],[% total]]*$L$5</f>
        <v>0.5744490975265214</v>
      </c>
      <c r="I122">
        <f>(Table1[[#This Row],[Qi distribution]]/Table1[[#This Row],[Amt eligible]])*52</f>
        <v>0.19089746966449075</v>
      </c>
      <c r="O122" t="s">
        <v>123</v>
      </c>
      <c r="P122">
        <v>317.14280401674102</v>
      </c>
    </row>
    <row r="123" spans="2:16" x14ac:dyDescent="0.2">
      <c r="B123" t="s">
        <v>140</v>
      </c>
      <c r="C123">
        <v>155.113222413259</v>
      </c>
      <c r="D123">
        <f>VLOOKUP(Table1[[#This Row],[Wallet]],O:P,2,FALSE)</f>
        <v>1922.8980744790199</v>
      </c>
      <c r="E123" t="str">
        <f>IF(Table1[[#This Row],[Balance 2]]&gt;=Table1[[#This Row],[Balance]],"yes","")</f>
        <v>yes</v>
      </c>
      <c r="F123">
        <f>IF(Table1[[#This Row],[Eligible?]]="yes",Table1[[#This Row],[Balance]],Table1[[#This Row],[Balance 2]])</f>
        <v>155.113222413259</v>
      </c>
      <c r="G123">
        <f>Table1[[#This Row],[Amt eligible]]/$L$7</f>
        <v>3.4504429731998252E-4</v>
      </c>
      <c r="H123">
        <f>Table1[[#This Row],[% total]]*$L$5</f>
        <v>0.56943695519608684</v>
      </c>
      <c r="I123">
        <f>(Table1[[#This Row],[Qi distribution]]/Table1[[#This Row],[Amt eligible]])*52</f>
        <v>0.19089746966449075</v>
      </c>
      <c r="O123" t="s">
        <v>117</v>
      </c>
      <c r="P123">
        <v>313.144245103451</v>
      </c>
    </row>
    <row r="124" spans="2:16" x14ac:dyDescent="0.2">
      <c r="B124" t="s">
        <v>141</v>
      </c>
      <c r="C124">
        <v>150.04951583664501</v>
      </c>
      <c r="D124">
        <f>VLOOKUP(Table1[[#This Row],[Wallet]],O:P,2,FALSE)</f>
        <v>370.79338005780801</v>
      </c>
      <c r="E124" t="str">
        <f>IF(Table1[[#This Row],[Balance 2]]&gt;=Table1[[#This Row],[Balance]],"yes","")</f>
        <v>yes</v>
      </c>
      <c r="F124">
        <f>IF(Table1[[#This Row],[Eligible?]]="yes",Table1[[#This Row],[Balance]],Table1[[#This Row],[Balance 2]])</f>
        <v>150.04951583664501</v>
      </c>
      <c r="G124">
        <f>Table1[[#This Row],[Amt eligible]]/$L$7</f>
        <v>3.3378024741901805E-4</v>
      </c>
      <c r="H124">
        <f>Table1[[#This Row],[% total]]*$L$5</f>
        <v>0.55084755572302813</v>
      </c>
      <c r="I124">
        <f>(Table1[[#This Row],[Qi distribution]]/Table1[[#This Row],[Amt eligible]])*52</f>
        <v>0.19089746966449073</v>
      </c>
      <c r="O124" t="s">
        <v>110</v>
      </c>
      <c r="P124">
        <v>312.64110555840301</v>
      </c>
    </row>
    <row r="125" spans="2:16" x14ac:dyDescent="0.2">
      <c r="B125" t="s">
        <v>142</v>
      </c>
      <c r="C125">
        <v>148.193024441099</v>
      </c>
      <c r="D125">
        <f>VLOOKUP(Table1[[#This Row],[Wallet]],O:P,2,FALSE)</f>
        <v>148.193024441099</v>
      </c>
      <c r="E125" t="str">
        <f>IF(Table1[[#This Row],[Balance 2]]&gt;=Table1[[#This Row],[Balance]],"yes","")</f>
        <v>yes</v>
      </c>
      <c r="F125">
        <f>IF(Table1[[#This Row],[Eligible?]]="yes",Table1[[#This Row],[Balance]],Table1[[#This Row],[Balance 2]])</f>
        <v>148.193024441099</v>
      </c>
      <c r="G125">
        <f>Table1[[#This Row],[Amt eligible]]/$L$7</f>
        <v>3.296505429419224E-4</v>
      </c>
      <c r="H125">
        <f>Table1[[#This Row],[% total]]*$L$5</f>
        <v>0.54403218053334279</v>
      </c>
      <c r="I125">
        <f>(Table1[[#This Row],[Qi distribution]]/Table1[[#This Row],[Amt eligible]])*52</f>
        <v>0.1908974696644907</v>
      </c>
      <c r="O125" t="s">
        <v>111</v>
      </c>
      <c r="P125">
        <v>297.56719539978701</v>
      </c>
    </row>
    <row r="126" spans="2:16" x14ac:dyDescent="0.2">
      <c r="B126" t="s">
        <v>143</v>
      </c>
      <c r="C126">
        <v>147.131858977945</v>
      </c>
      <c r="D126">
        <f>VLOOKUP(Table1[[#This Row],[Wallet]],O:P,2,FALSE)</f>
        <v>478.21240462011099</v>
      </c>
      <c r="E126" t="str">
        <f>IF(Table1[[#This Row],[Balance 2]]&gt;=Table1[[#This Row],[Balance]],"yes","")</f>
        <v>yes</v>
      </c>
      <c r="F126">
        <f>IF(Table1[[#This Row],[Eligible?]]="yes",Table1[[#This Row],[Balance]],Table1[[#This Row],[Balance 2]])</f>
        <v>147.131858977945</v>
      </c>
      <c r="G126">
        <f>Table1[[#This Row],[Amt eligible]]/$L$7</f>
        <v>3.272900150263931E-4</v>
      </c>
      <c r="H126">
        <f>Table1[[#This Row],[% total]]*$L$5</f>
        <v>0.54013653049850741</v>
      </c>
      <c r="I126">
        <f>(Table1[[#This Row],[Qi distribution]]/Table1[[#This Row],[Amt eligible]])*52</f>
        <v>0.19089746966449073</v>
      </c>
      <c r="O126" t="s">
        <v>112</v>
      </c>
      <c r="P126">
        <v>292.62259563561798</v>
      </c>
    </row>
    <row r="127" spans="2:16" x14ac:dyDescent="0.2">
      <c r="B127" t="s">
        <v>144</v>
      </c>
      <c r="C127">
        <v>145.08512129480201</v>
      </c>
      <c r="D127">
        <f>VLOOKUP(Table1[[#This Row],[Wallet]],O:P,2,FALSE)</f>
        <v>145.08512129480201</v>
      </c>
      <c r="E127" t="str">
        <f>IF(Table1[[#This Row],[Balance 2]]&gt;=Table1[[#This Row],[Balance]],"yes","")</f>
        <v>yes</v>
      </c>
      <c r="F127">
        <f>IF(Table1[[#This Row],[Eligible?]]="yes",Table1[[#This Row],[Balance]],Table1[[#This Row],[Balance 2]])</f>
        <v>145.08512129480201</v>
      </c>
      <c r="G127">
        <f>Table1[[#This Row],[Amt eligible]]/$L$7</f>
        <v>3.2273711389590873E-4</v>
      </c>
      <c r="H127">
        <f>Table1[[#This Row],[% total]]*$L$5</f>
        <v>0.53262274117583508</v>
      </c>
      <c r="I127">
        <f>(Table1[[#This Row],[Qi distribution]]/Table1[[#This Row],[Amt eligible]])*52</f>
        <v>0.19089746966449073</v>
      </c>
      <c r="O127" t="s">
        <v>113</v>
      </c>
      <c r="P127">
        <v>286.47656957482201</v>
      </c>
    </row>
    <row r="128" spans="2:16" x14ac:dyDescent="0.2">
      <c r="B128" t="s">
        <v>145</v>
      </c>
      <c r="C128">
        <v>139.58000000000001</v>
      </c>
      <c r="D128">
        <f>VLOOKUP(Table1[[#This Row],[Wallet]],O:P,2,FALSE)</f>
        <v>139.58000000000001</v>
      </c>
      <c r="E128" t="str">
        <f>IF(Table1[[#This Row],[Balance 2]]&gt;=Table1[[#This Row],[Balance]],"yes","")</f>
        <v>yes</v>
      </c>
      <c r="F128">
        <f>IF(Table1[[#This Row],[Eligible?]]="yes",Table1[[#This Row],[Balance]],Table1[[#This Row],[Balance 2]])</f>
        <v>139.58000000000001</v>
      </c>
      <c r="G128">
        <f>Table1[[#This Row],[Amt eligible]]/$L$7</f>
        <v>3.1049115137077033E-4</v>
      </c>
      <c r="H128">
        <f>Table1[[#This Row],[% total]]*$L$5</f>
        <v>0.51241286184172341</v>
      </c>
      <c r="I128">
        <f>(Table1[[#This Row],[Qi distribution]]/Table1[[#This Row],[Amt eligible]])*52</f>
        <v>0.19089746966449073</v>
      </c>
      <c r="O128" t="s">
        <v>114</v>
      </c>
      <c r="P128">
        <v>280.88772865368401</v>
      </c>
    </row>
    <row r="129" spans="2:16" x14ac:dyDescent="0.2">
      <c r="B129" t="s">
        <v>146</v>
      </c>
      <c r="C129">
        <v>136.250959832755</v>
      </c>
      <c r="D129">
        <f>VLOOKUP(Table1[[#This Row],[Wallet]],O:P,2,FALSE)</f>
        <v>278.89266684421398</v>
      </c>
      <c r="E129" t="str">
        <f>IF(Table1[[#This Row],[Balance 2]]&gt;=Table1[[#This Row],[Balance]],"yes","")</f>
        <v>yes</v>
      </c>
      <c r="F129">
        <f>IF(Table1[[#This Row],[Eligible?]]="yes",Table1[[#This Row],[Balance]],Table1[[#This Row],[Balance 2]])</f>
        <v>136.250959832755</v>
      </c>
      <c r="G129">
        <f>Table1[[#This Row],[Amt eligible]]/$L$7</f>
        <v>3.0308581024390797E-4</v>
      </c>
      <c r="H129">
        <f>Table1[[#This Row],[% total]]*$L$5</f>
        <v>0.50019160521982864</v>
      </c>
      <c r="I129">
        <f>(Table1[[#This Row],[Qi distribution]]/Table1[[#This Row],[Amt eligible]])*52</f>
        <v>0.1908974696644907</v>
      </c>
      <c r="O129" t="s">
        <v>146</v>
      </c>
      <c r="P129">
        <v>278.89266684421398</v>
      </c>
    </row>
    <row r="130" spans="2:16" x14ac:dyDescent="0.2">
      <c r="B130" t="s">
        <v>147</v>
      </c>
      <c r="C130">
        <v>131.55777368274801</v>
      </c>
      <c r="D130">
        <f>VLOOKUP(Table1[[#This Row],[Wallet]],O:P,2,FALSE)</f>
        <v>131.55777368274801</v>
      </c>
      <c r="E130" t="str">
        <f>IF(Table1[[#This Row],[Balance 2]]&gt;=Table1[[#This Row],[Balance]],"yes","")</f>
        <v>yes</v>
      </c>
      <c r="F130">
        <f>IF(Table1[[#This Row],[Eligible?]]="yes",Table1[[#This Row],[Balance]],Table1[[#This Row],[Balance 2]])</f>
        <v>131.55777368274801</v>
      </c>
      <c r="G130">
        <f>Table1[[#This Row],[Amt eligible]]/$L$7</f>
        <v>2.9264597093087586E-4</v>
      </c>
      <c r="H130">
        <f>Table1[[#This Row],[% total]]*$L$5</f>
        <v>0.48296242520635241</v>
      </c>
      <c r="I130">
        <f>(Table1[[#This Row],[Qi distribution]]/Table1[[#This Row],[Amt eligible]])*52</f>
        <v>0.19089746966449073</v>
      </c>
      <c r="O130" t="s">
        <v>116</v>
      </c>
      <c r="P130">
        <v>267.70346237175602</v>
      </c>
    </row>
    <row r="131" spans="2:16" x14ac:dyDescent="0.2">
      <c r="B131" t="s">
        <v>148</v>
      </c>
      <c r="C131">
        <v>130.069821719</v>
      </c>
      <c r="D131">
        <f>VLOOKUP(Table1[[#This Row],[Wallet]],O:P,2,FALSE)</f>
        <v>130.069821719</v>
      </c>
      <c r="E131" t="str">
        <f>IF(Table1[[#This Row],[Balance 2]]&gt;=Table1[[#This Row],[Balance]],"yes","")</f>
        <v>yes</v>
      </c>
      <c r="F131">
        <f>IF(Table1[[#This Row],[Eligible?]]="yes",Table1[[#This Row],[Balance]],Table1[[#This Row],[Balance 2]])</f>
        <v>130.069821719</v>
      </c>
      <c r="G131">
        <f>Table1[[#This Row],[Amt eligible]]/$L$7</f>
        <v>2.8933607038345846E-4</v>
      </c>
      <c r="H131">
        <f>Table1[[#This Row],[% total]]*$L$5</f>
        <v>0.47749999703593304</v>
      </c>
      <c r="I131">
        <f>(Table1[[#This Row],[Qi distribution]]/Table1[[#This Row],[Amt eligible]])*52</f>
        <v>0.1908974696644907</v>
      </c>
      <c r="O131" t="s">
        <v>127</v>
      </c>
      <c r="P131">
        <v>242.84237062755</v>
      </c>
    </row>
    <row r="132" spans="2:16" x14ac:dyDescent="0.2">
      <c r="B132" t="s">
        <v>149</v>
      </c>
      <c r="C132">
        <v>123.03</v>
      </c>
      <c r="D132">
        <f>VLOOKUP(Table1[[#This Row],[Wallet]],O:P,2,FALSE)</f>
        <v>123.03</v>
      </c>
      <c r="E132" t="str">
        <f>IF(Table1[[#This Row],[Balance 2]]&gt;=Table1[[#This Row],[Balance]],"yes","")</f>
        <v>yes</v>
      </c>
      <c r="F132">
        <f>IF(Table1[[#This Row],[Eligible?]]="yes",Table1[[#This Row],[Balance]],Table1[[#This Row],[Balance 2]])</f>
        <v>123.03</v>
      </c>
      <c r="G132">
        <f>Table1[[#This Row],[Amt eligible]]/$L$7</f>
        <v>2.7367621688741844E-4</v>
      </c>
      <c r="H132">
        <f>Table1[[#This Row],[% total]]*$L$5</f>
        <v>0.45165607101581329</v>
      </c>
      <c r="I132">
        <f>(Table1[[#This Row],[Qi distribution]]/Table1[[#This Row],[Amt eligible]])*52</f>
        <v>0.1908974696644907</v>
      </c>
      <c r="O132" t="s">
        <v>120</v>
      </c>
      <c r="P132">
        <v>240.212709046924</v>
      </c>
    </row>
    <row r="133" spans="2:16" x14ac:dyDescent="0.2">
      <c r="B133" t="s">
        <v>150</v>
      </c>
      <c r="C133">
        <v>122.797449510766</v>
      </c>
      <c r="D133">
        <f>VLOOKUP(Table1[[#This Row],[Wallet]],O:P,2,FALSE)</f>
        <v>122.797449510766</v>
      </c>
      <c r="E133" t="str">
        <f>IF(Table1[[#This Row],[Balance 2]]&gt;=Table1[[#This Row],[Balance]],"yes","")</f>
        <v>yes</v>
      </c>
      <c r="F133">
        <f>IF(Table1[[#This Row],[Eligible?]]="yes",Table1[[#This Row],[Balance]],Table1[[#This Row],[Balance 2]])</f>
        <v>122.797449510766</v>
      </c>
      <c r="G133">
        <f>Table1[[#This Row],[Amt eligible]]/$L$7</f>
        <v>2.7315891591912713E-4</v>
      </c>
      <c r="H133">
        <f>Table1[[#This Row],[% total]]*$L$5</f>
        <v>0.45080235370881311</v>
      </c>
      <c r="I133">
        <f>(Table1[[#This Row],[Qi distribution]]/Table1[[#This Row],[Amt eligible]])*52</f>
        <v>0.1908974696644907</v>
      </c>
      <c r="O133" t="s">
        <v>118</v>
      </c>
      <c r="P133">
        <v>233.36342771659099</v>
      </c>
    </row>
    <row r="134" spans="2:16" x14ac:dyDescent="0.2">
      <c r="B134" t="s">
        <v>151</v>
      </c>
      <c r="C134">
        <v>122.63434239999999</v>
      </c>
      <c r="D134">
        <f>VLOOKUP(Table1[[#This Row],[Wallet]],O:P,2,FALSE)</f>
        <v>122.63434239999999</v>
      </c>
      <c r="E134" t="str">
        <f>IF(Table1[[#This Row],[Balance 2]]&gt;=Table1[[#This Row],[Balance]],"yes","")</f>
        <v>yes</v>
      </c>
      <c r="F134">
        <f>IF(Table1[[#This Row],[Eligible?]]="yes",Table1[[#This Row],[Balance]],Table1[[#This Row],[Balance 2]])</f>
        <v>122.63434239999999</v>
      </c>
      <c r="G134">
        <f>Table1[[#This Row],[Amt eligible]]/$L$7</f>
        <v>2.7279608947824383E-4</v>
      </c>
      <c r="H134">
        <f>Table1[[#This Row],[% total]]*$L$5</f>
        <v>0.45020357034863018</v>
      </c>
      <c r="I134">
        <f>(Table1[[#This Row],[Qi distribution]]/Table1[[#This Row],[Amt eligible]])*52</f>
        <v>0.19089746966449073</v>
      </c>
      <c r="O134" t="s">
        <v>119</v>
      </c>
      <c r="P134">
        <v>230.980962417</v>
      </c>
    </row>
    <row r="135" spans="2:16" x14ac:dyDescent="0.2">
      <c r="B135" t="s">
        <v>152</v>
      </c>
      <c r="C135">
        <v>122.02116606640099</v>
      </c>
      <c r="D135">
        <f>VLOOKUP(Table1[[#This Row],[Wallet]],O:P,2,FALSE)</f>
        <v>554.14586546388205</v>
      </c>
      <c r="E135" t="str">
        <f>IF(Table1[[#This Row],[Balance 2]]&gt;=Table1[[#This Row],[Balance]],"yes","")</f>
        <v>yes</v>
      </c>
      <c r="F135">
        <f>IF(Table1[[#This Row],[Eligible?]]="yes",Table1[[#This Row],[Balance]],Table1[[#This Row],[Balance 2]])</f>
        <v>122.02116606640099</v>
      </c>
      <c r="G135">
        <f>Table1[[#This Row],[Amt eligible]]/$L$7</f>
        <v>2.7143209875025656E-4</v>
      </c>
      <c r="H135">
        <f>Table1[[#This Row],[% total]]*$L$5</f>
        <v>0.44795253553051095</v>
      </c>
      <c r="I135">
        <f>(Table1[[#This Row],[Qi distribution]]/Table1[[#This Row],[Amt eligible]])*52</f>
        <v>0.19089746966449073</v>
      </c>
      <c r="O135" t="s">
        <v>126</v>
      </c>
      <c r="P135">
        <v>226.80946897532601</v>
      </c>
    </row>
    <row r="136" spans="2:16" x14ac:dyDescent="0.2">
      <c r="B136" t="s">
        <v>153</v>
      </c>
      <c r="C136">
        <v>121.47572947003199</v>
      </c>
      <c r="D136">
        <f>VLOOKUP(Table1[[#This Row],[Wallet]],O:P,2,FALSE)</f>
        <v>125.210193049832</v>
      </c>
      <c r="E136" t="str">
        <f>IF(Table1[[#This Row],[Balance 2]]&gt;=Table1[[#This Row],[Balance]],"yes","")</f>
        <v>yes</v>
      </c>
      <c r="F136">
        <f>IF(Table1[[#This Row],[Eligible?]]="yes",Table1[[#This Row],[Balance]],Table1[[#This Row],[Balance 2]])</f>
        <v>121.47572947003199</v>
      </c>
      <c r="G136">
        <f>Table1[[#This Row],[Amt eligible]]/$L$7</f>
        <v>2.7021879285538364E-4</v>
      </c>
      <c r="H136">
        <f>Table1[[#This Row],[% total]]*$L$5</f>
        <v>0.44595018041302531</v>
      </c>
      <c r="I136">
        <f>(Table1[[#This Row],[Qi distribution]]/Table1[[#This Row],[Amt eligible]])*52</f>
        <v>0.19089746966449073</v>
      </c>
      <c r="O136" t="s">
        <v>121</v>
      </c>
      <c r="P136">
        <v>222.27142031624501</v>
      </c>
    </row>
    <row r="137" spans="2:16" x14ac:dyDescent="0.2">
      <c r="B137" t="s">
        <v>154</v>
      </c>
      <c r="C137">
        <v>117</v>
      </c>
      <c r="D137">
        <f>VLOOKUP(Table1[[#This Row],[Wallet]],O:P,2,FALSE)</f>
        <v>117</v>
      </c>
      <c r="E137" t="str">
        <f>IF(Table1[[#This Row],[Balance 2]]&gt;=Table1[[#This Row],[Balance]],"yes","")</f>
        <v>yes</v>
      </c>
      <c r="F137">
        <f>IF(Table1[[#This Row],[Eligible?]]="yes",Table1[[#This Row],[Balance]],Table1[[#This Row],[Balance 2]])</f>
        <v>117</v>
      </c>
      <c r="G137">
        <f>Table1[[#This Row],[Amt eligible]]/$L$7</f>
        <v>2.6026267882490415E-4</v>
      </c>
      <c r="H137">
        <f>Table1[[#This Row],[% total]]*$L$5</f>
        <v>0.42951930674510408</v>
      </c>
      <c r="I137">
        <f>(Table1[[#This Row],[Qi distribution]]/Table1[[#This Row],[Amt eligible]])*52</f>
        <v>0.1908974696644907</v>
      </c>
      <c r="O137" t="s">
        <v>122</v>
      </c>
      <c r="P137">
        <v>211.94145119999999</v>
      </c>
    </row>
    <row r="138" spans="2:16" x14ac:dyDescent="0.2">
      <c r="B138" t="s">
        <v>155</v>
      </c>
      <c r="C138">
        <v>112.62527801363299</v>
      </c>
      <c r="D138">
        <f>VLOOKUP(Table1[[#This Row],[Wallet]],O:P,2,FALSE)</f>
        <v>112.62527801363299</v>
      </c>
      <c r="E138" t="str">
        <f>IF(Table1[[#This Row],[Balance 2]]&gt;=Table1[[#This Row],[Balance]],"yes","")</f>
        <v>yes</v>
      </c>
      <c r="F138">
        <f>IF(Table1[[#This Row],[Eligible?]]="yes",Table1[[#This Row],[Balance]],Table1[[#This Row],[Balance 2]])</f>
        <v>112.62527801363299</v>
      </c>
      <c r="G138">
        <f>Table1[[#This Row],[Amt eligible]]/$L$7</f>
        <v>2.5053125264297183E-4</v>
      </c>
      <c r="H138">
        <f>Table1[[#This Row],[% total]]*$L$5</f>
        <v>0.41345924217427571</v>
      </c>
      <c r="I138">
        <f>(Table1[[#This Row],[Qi distribution]]/Table1[[#This Row],[Amt eligible]])*52</f>
        <v>0.1908974696644907</v>
      </c>
      <c r="O138" t="s">
        <v>458</v>
      </c>
      <c r="P138">
        <v>200.683321734657</v>
      </c>
    </row>
    <row r="139" spans="2:16" x14ac:dyDescent="0.2">
      <c r="B139" t="s">
        <v>156</v>
      </c>
      <c r="C139">
        <v>112.61</v>
      </c>
      <c r="D139">
        <f>VLOOKUP(Table1[[#This Row],[Wallet]],O:P,2,FALSE)</f>
        <v>112.61</v>
      </c>
      <c r="E139" t="str">
        <f>IF(Table1[[#This Row],[Balance 2]]&gt;=Table1[[#This Row],[Balance]],"yes","")</f>
        <v>yes</v>
      </c>
      <c r="F139">
        <f>IF(Table1[[#This Row],[Eligible?]]="yes",Table1[[#This Row],[Balance]],Table1[[#This Row],[Balance 2]])</f>
        <v>112.61</v>
      </c>
      <c r="G139">
        <f>Table1[[#This Row],[Amt eligible]]/$L$7</f>
        <v>2.5049726720061929E-4</v>
      </c>
      <c r="H139">
        <f>Table1[[#This Row],[% total]]*$L$5</f>
        <v>0.41340315497919805</v>
      </c>
      <c r="I139">
        <f>(Table1[[#This Row],[Qi distribution]]/Table1[[#This Row],[Amt eligible]])*52</f>
        <v>0.1908974696644907</v>
      </c>
      <c r="O139" t="s">
        <v>125</v>
      </c>
      <c r="P139">
        <v>200</v>
      </c>
    </row>
    <row r="140" spans="2:16" x14ac:dyDescent="0.2">
      <c r="B140" t="s">
        <v>158</v>
      </c>
      <c r="C140">
        <v>110.057815156377</v>
      </c>
      <c r="D140">
        <f>VLOOKUP(Table1[[#This Row],[Wallet]],O:P,2,FALSE)</f>
        <v>144.70600639233299</v>
      </c>
      <c r="E140" t="str">
        <f>IF(Table1[[#This Row],[Balance 2]]&gt;=Table1[[#This Row],[Balance]],"yes","")</f>
        <v>yes</v>
      </c>
      <c r="F140">
        <f>IF(Table1[[#This Row],[Eligible?]]="yes",Table1[[#This Row],[Balance]],Table1[[#This Row],[Balance 2]])</f>
        <v>110.057815156377</v>
      </c>
      <c r="G140">
        <f>Table1[[#This Row],[Amt eligible]]/$L$7</f>
        <v>2.448200153693574E-4</v>
      </c>
      <c r="H140">
        <f>Table1[[#This Row],[% total]]*$L$5</f>
        <v>0.40403381596451166</v>
      </c>
      <c r="I140">
        <f>(Table1[[#This Row],[Qi distribution]]/Table1[[#This Row],[Amt eligible]])*52</f>
        <v>0.19089746966449073</v>
      </c>
      <c r="O140" t="s">
        <v>139</v>
      </c>
      <c r="P140">
        <v>200</v>
      </c>
    </row>
    <row r="141" spans="2:16" x14ac:dyDescent="0.2">
      <c r="B141" t="s">
        <v>159</v>
      </c>
      <c r="C141">
        <v>109.09595952945701</v>
      </c>
      <c r="D141">
        <f>VLOOKUP(Table1[[#This Row],[Wallet]],O:P,2,FALSE)</f>
        <v>2120.6261813701199</v>
      </c>
      <c r="E141" t="str">
        <f>IF(Table1[[#This Row],[Balance 2]]&gt;=Table1[[#This Row],[Balance]],"yes","")</f>
        <v>yes</v>
      </c>
      <c r="F141">
        <f>IF(Table1[[#This Row],[Eligible?]]="yes",Table1[[#This Row],[Balance]],Table1[[#This Row],[Balance 2]])</f>
        <v>109.09595952945701</v>
      </c>
      <c r="G141">
        <f>Table1[[#This Row],[Amt eligible]]/$L$7</f>
        <v>2.426803989411095E-4</v>
      </c>
      <c r="H141">
        <f>Table1[[#This Row],[% total]]*$L$5</f>
        <v>0.40050274278448128</v>
      </c>
      <c r="I141">
        <f>(Table1[[#This Row],[Qi distribution]]/Table1[[#This Row],[Amt eligible]])*52</f>
        <v>0.19089746966449073</v>
      </c>
      <c r="O141" t="s">
        <v>278</v>
      </c>
      <c r="P141">
        <v>195.088846109629</v>
      </c>
    </row>
    <row r="142" spans="2:16" x14ac:dyDescent="0.2">
      <c r="B142" t="s">
        <v>160</v>
      </c>
      <c r="C142">
        <v>108.66907344974901</v>
      </c>
      <c r="D142">
        <f>VLOOKUP(Table1[[#This Row],[Wallet]],O:P,2,FALSE)</f>
        <v>112.866637313995</v>
      </c>
      <c r="E142" t="str">
        <f>IF(Table1[[#This Row],[Balance 2]]&gt;=Table1[[#This Row],[Balance]],"yes","")</f>
        <v>yes</v>
      </c>
      <c r="F142">
        <f>IF(Table1[[#This Row],[Eligible?]]="yes",Table1[[#This Row],[Balance]],Table1[[#This Row],[Balance 2]])</f>
        <v>108.66907344974901</v>
      </c>
      <c r="G142">
        <f>Table1[[#This Row],[Amt eligible]]/$L$7</f>
        <v>2.4173080479873458E-4</v>
      </c>
      <c r="H142">
        <f>Table1[[#This Row],[% total]]*$L$5</f>
        <v>0.39893559908349568</v>
      </c>
      <c r="I142">
        <f>(Table1[[#This Row],[Qi distribution]]/Table1[[#This Row],[Amt eligible]])*52</f>
        <v>0.19089746966449073</v>
      </c>
      <c r="O142" t="s">
        <v>128</v>
      </c>
      <c r="P142">
        <v>188.97910488226901</v>
      </c>
    </row>
    <row r="143" spans="2:16" x14ac:dyDescent="0.2">
      <c r="B143" t="s">
        <v>161</v>
      </c>
      <c r="C143">
        <v>103.51</v>
      </c>
      <c r="D143">
        <f>VLOOKUP(Table1[[#This Row],[Wallet]],O:P,2,FALSE)</f>
        <v>103.51</v>
      </c>
      <c r="E143" t="str">
        <f>IF(Table1[[#This Row],[Balance 2]]&gt;=Table1[[#This Row],[Balance]],"yes","")</f>
        <v>yes</v>
      </c>
      <c r="F143">
        <f>IF(Table1[[#This Row],[Eligible?]]="yes",Table1[[#This Row],[Balance]],Table1[[#This Row],[Balance 2]])</f>
        <v>103.51</v>
      </c>
      <c r="G143">
        <f>Table1[[#This Row],[Amt eligible]]/$L$7</f>
        <v>2.3025461440312676E-4</v>
      </c>
      <c r="H143">
        <f>Table1[[#This Row],[% total]]*$L$5</f>
        <v>0.37999609778791221</v>
      </c>
      <c r="I143">
        <f>(Table1[[#This Row],[Qi distribution]]/Table1[[#This Row],[Amt eligible]])*52</f>
        <v>0.1908974696644907</v>
      </c>
      <c r="O143" t="s">
        <v>129</v>
      </c>
      <c r="P143">
        <v>185.17</v>
      </c>
    </row>
    <row r="144" spans="2:16" x14ac:dyDescent="0.2">
      <c r="B144" t="s">
        <v>162</v>
      </c>
      <c r="C144">
        <v>103.420553137517</v>
      </c>
      <c r="D144">
        <f>VLOOKUP(Table1[[#This Row],[Wallet]],O:P,2,FALSE)</f>
        <v>132.25735684401499</v>
      </c>
      <c r="E144" t="str">
        <f>IF(Table1[[#This Row],[Balance 2]]&gt;=Table1[[#This Row],[Balance]],"yes","")</f>
        <v>yes</v>
      </c>
      <c r="F144">
        <f>IF(Table1[[#This Row],[Eligible?]]="yes",Table1[[#This Row],[Balance]],Table1[[#This Row],[Balance 2]])</f>
        <v>103.420553137517</v>
      </c>
      <c r="G144">
        <f>Table1[[#This Row],[Amt eligible]]/$L$7</f>
        <v>2.3005564277883353E-4</v>
      </c>
      <c r="H144">
        <f>Table1[[#This Row],[% total]]*$L$5</f>
        <v>0.37966772894719236</v>
      </c>
      <c r="I144">
        <f>(Table1[[#This Row],[Qi distribution]]/Table1[[#This Row],[Amt eligible]])*52</f>
        <v>0.19089746966449073</v>
      </c>
      <c r="O144" t="s">
        <v>130</v>
      </c>
      <c r="P144">
        <v>175.58</v>
      </c>
    </row>
    <row r="145" spans="2:16" x14ac:dyDescent="0.2">
      <c r="B145" t="s">
        <v>163</v>
      </c>
      <c r="C145">
        <v>102.96454646975199</v>
      </c>
      <c r="D145">
        <f>VLOOKUP(Table1[[#This Row],[Wallet]],O:P,2,FALSE)</f>
        <v>102.96454646975199</v>
      </c>
      <c r="E145" t="str">
        <f>IF(Table1[[#This Row],[Balance 2]]&gt;=Table1[[#This Row],[Balance]],"yes","")</f>
        <v>yes</v>
      </c>
      <c r="F145">
        <f>IF(Table1[[#This Row],[Eligible?]]="yes",Table1[[#This Row],[Balance]],Table1[[#This Row],[Balance 2]])</f>
        <v>102.96454646975199</v>
      </c>
      <c r="G145">
        <f>Table1[[#This Row],[Amt eligible]]/$L$7</f>
        <v>2.2904127083939302E-4</v>
      </c>
      <c r="H145">
        <f>Table1[[#This Row],[% total]]*$L$5</f>
        <v>0.37799368050437554</v>
      </c>
      <c r="I145">
        <f>(Table1[[#This Row],[Qi distribution]]/Table1[[#This Row],[Amt eligible]])*52</f>
        <v>0.19089746966449073</v>
      </c>
      <c r="O145" t="s">
        <v>131</v>
      </c>
      <c r="P145">
        <v>174</v>
      </c>
    </row>
    <row r="146" spans="2:16" x14ac:dyDescent="0.2">
      <c r="B146" t="s">
        <v>164</v>
      </c>
      <c r="C146">
        <v>101.75</v>
      </c>
      <c r="D146">
        <f>VLOOKUP(Table1[[#This Row],[Wallet]],O:P,2,FALSE)</f>
        <v>101.75</v>
      </c>
      <c r="E146" t="str">
        <f>IF(Table1[[#This Row],[Balance 2]]&gt;=Table1[[#This Row],[Balance]],"yes","")</f>
        <v>yes</v>
      </c>
      <c r="F146">
        <f>IF(Table1[[#This Row],[Eligible?]]="yes",Table1[[#This Row],[Balance]],Table1[[#This Row],[Balance 2]])</f>
        <v>101.75</v>
      </c>
      <c r="G146">
        <f>Table1[[#This Row],[Amt eligible]]/$L$7</f>
        <v>2.2633955188405128E-4</v>
      </c>
      <c r="H146">
        <f>Table1[[#This Row],[% total]]*$L$5</f>
        <v>0.37353495266080639</v>
      </c>
      <c r="I146">
        <f>(Table1[[#This Row],[Qi distribution]]/Table1[[#This Row],[Amt eligible]])*52</f>
        <v>0.19089746966449073</v>
      </c>
      <c r="O146" t="s">
        <v>132</v>
      </c>
      <c r="P146">
        <v>171.61322983620599</v>
      </c>
    </row>
    <row r="147" spans="2:16" x14ac:dyDescent="0.2">
      <c r="B147" t="s">
        <v>165</v>
      </c>
      <c r="C147">
        <v>100.87074430897501</v>
      </c>
      <c r="D147">
        <f>VLOOKUP(Table1[[#This Row],[Wallet]],O:P,2,FALSE)</f>
        <v>100.87074430897501</v>
      </c>
      <c r="E147" t="str">
        <f>IF(Table1[[#This Row],[Balance 2]]&gt;=Table1[[#This Row],[Balance]],"yes","")</f>
        <v>yes</v>
      </c>
      <c r="F147">
        <f>IF(Table1[[#This Row],[Eligible?]]="yes",Table1[[#This Row],[Balance]],Table1[[#This Row],[Balance 2]])</f>
        <v>100.87074430897501</v>
      </c>
      <c r="G147">
        <f>Table1[[#This Row],[Amt eligible]]/$L$7</f>
        <v>2.2438367631551958E-4</v>
      </c>
      <c r="H147">
        <f>Table1[[#This Row],[% total]]*$L$5</f>
        <v>0.37030711253379145</v>
      </c>
      <c r="I147">
        <f>(Table1[[#This Row],[Qi distribution]]/Table1[[#This Row],[Amt eligible]])*52</f>
        <v>0.1908974696644907</v>
      </c>
      <c r="O147" t="s">
        <v>133</v>
      </c>
      <c r="P147">
        <v>169.428612946333</v>
      </c>
    </row>
    <row r="148" spans="2:16" x14ac:dyDescent="0.2">
      <c r="B148" t="s">
        <v>166</v>
      </c>
      <c r="C148">
        <v>100.458956976839</v>
      </c>
      <c r="D148">
        <f>VLOOKUP(Table1[[#This Row],[Wallet]],O:P,2,FALSE)</f>
        <v>100.458956976839</v>
      </c>
      <c r="E148" t="str">
        <f>IF(Table1[[#This Row],[Balance 2]]&gt;=Table1[[#This Row],[Balance]],"yes","")</f>
        <v>yes</v>
      </c>
      <c r="F148">
        <f>IF(Table1[[#This Row],[Eligible?]]="yes",Table1[[#This Row],[Balance]],Table1[[#This Row],[Balance 2]])</f>
        <v>100.458956976839</v>
      </c>
      <c r="G148">
        <f>Table1[[#This Row],[Amt eligible]]/$L$7</f>
        <v>2.2346766884399929E-4</v>
      </c>
      <c r="H148">
        <f>Table1[[#This Row],[% total]]*$L$5</f>
        <v>0.36879539792331739</v>
      </c>
      <c r="I148">
        <f>(Table1[[#This Row],[Qi distribution]]/Table1[[#This Row],[Amt eligible]])*52</f>
        <v>0.19089746966449075</v>
      </c>
      <c r="O148" t="s">
        <v>491</v>
      </c>
      <c r="P148">
        <v>163.137836549741</v>
      </c>
    </row>
    <row r="149" spans="2:16" x14ac:dyDescent="0.2">
      <c r="B149" t="s">
        <v>167</v>
      </c>
      <c r="C149">
        <v>100.08924956600001</v>
      </c>
      <c r="D149">
        <f>VLOOKUP(Table1[[#This Row],[Wallet]],O:P,2,FALSE)</f>
        <v>100.08924956600001</v>
      </c>
      <c r="E149" t="str">
        <f>IF(Table1[[#This Row],[Balance 2]]&gt;=Table1[[#This Row],[Balance]],"yes","")</f>
        <v>yes</v>
      </c>
      <c r="F149">
        <f>IF(Table1[[#This Row],[Eligible?]]="yes",Table1[[#This Row],[Balance]],Table1[[#This Row],[Balance 2]])</f>
        <v>100.08924956600001</v>
      </c>
      <c r="G149">
        <f>Table1[[#This Row],[Amt eligible]]/$L$7</f>
        <v>2.2264526678309008E-4</v>
      </c>
      <c r="H149">
        <f>Table1[[#This Row],[% total]]*$L$5</f>
        <v>0.36743816313013711</v>
      </c>
      <c r="I149">
        <f>(Table1[[#This Row],[Qi distribution]]/Table1[[#This Row],[Amt eligible]])*52</f>
        <v>0.19089746966449075</v>
      </c>
      <c r="O149" t="s">
        <v>135</v>
      </c>
      <c r="P149">
        <v>163</v>
      </c>
    </row>
    <row r="150" spans="2:16" x14ac:dyDescent="0.2">
      <c r="B150" t="s">
        <v>169</v>
      </c>
      <c r="C150">
        <v>99.9377806502944</v>
      </c>
      <c r="D150">
        <f>VLOOKUP(Table1[[#This Row],[Wallet]],O:P,2,FALSE)</f>
        <v>136.06269127363601</v>
      </c>
      <c r="E150" t="str">
        <f>IF(Table1[[#This Row],[Balance 2]]&gt;=Table1[[#This Row],[Balance]],"yes","")</f>
        <v>yes</v>
      </c>
      <c r="F150">
        <f>IF(Table1[[#This Row],[Eligible?]]="yes",Table1[[#This Row],[Balance]],Table1[[#This Row],[Balance 2]])</f>
        <v>99.9377806502944</v>
      </c>
      <c r="G150">
        <f>Table1[[#This Row],[Amt eligible]]/$L$7</f>
        <v>2.2230832912701961E-4</v>
      </c>
      <c r="H150">
        <f>Table1[[#This Row],[% total]]*$L$5</f>
        <v>0.36688210480819433</v>
      </c>
      <c r="I150">
        <f>(Table1[[#This Row],[Qi distribution]]/Table1[[#This Row],[Amt eligible]])*52</f>
        <v>0.19089746966449075</v>
      </c>
      <c r="O150" t="s">
        <v>136</v>
      </c>
      <c r="P150">
        <v>162.87259988823601</v>
      </c>
    </row>
    <row r="151" spans="2:16" x14ac:dyDescent="0.2">
      <c r="B151" t="s">
        <v>170</v>
      </c>
      <c r="C151">
        <v>99.921614471842204</v>
      </c>
      <c r="D151">
        <f>VLOOKUP(Table1[[#This Row],[Wallet]],O:P,2,FALSE)</f>
        <v>116.60278214225301</v>
      </c>
      <c r="E151" t="str">
        <f>IF(Table1[[#This Row],[Balance 2]]&gt;=Table1[[#This Row],[Balance]],"yes","")</f>
        <v>yes</v>
      </c>
      <c r="F151">
        <f>IF(Table1[[#This Row],[Eligible?]]="yes",Table1[[#This Row],[Balance]],Table1[[#This Row],[Balance 2]])</f>
        <v>99.921614471842204</v>
      </c>
      <c r="G151">
        <f>Table1[[#This Row],[Amt eligible]]/$L$7</f>
        <v>2.2227236799103389E-4</v>
      </c>
      <c r="H151">
        <f>Table1[[#This Row],[% total]]*$L$5</f>
        <v>0.36682275706664297</v>
      </c>
      <c r="I151">
        <f>(Table1[[#This Row],[Qi distribution]]/Table1[[#This Row],[Amt eligible]])*52</f>
        <v>0.19089746966449073</v>
      </c>
      <c r="O151" t="s">
        <v>137</v>
      </c>
      <c r="P151">
        <v>160.66169410000001</v>
      </c>
    </row>
    <row r="152" spans="2:16" x14ac:dyDescent="0.2">
      <c r="B152" t="s">
        <v>171</v>
      </c>
      <c r="C152">
        <v>98.953158411515403</v>
      </c>
      <c r="D152">
        <f>VLOOKUP(Table1[[#This Row],[Wallet]],O:P,2,FALSE)</f>
        <v>456.70678265938699</v>
      </c>
      <c r="E152" t="str">
        <f>IF(Table1[[#This Row],[Balance 2]]&gt;=Table1[[#This Row],[Balance]],"yes","")</f>
        <v>yes</v>
      </c>
      <c r="F152">
        <f>IF(Table1[[#This Row],[Eligible?]]="yes",Table1[[#This Row],[Balance]],Table1[[#This Row],[Balance 2]])</f>
        <v>98.953158411515403</v>
      </c>
      <c r="G152">
        <f>Table1[[#This Row],[Amt eligible]]/$L$7</f>
        <v>2.2011806911424015E-4</v>
      </c>
      <c r="H152">
        <f>Table1[[#This Row],[% total]]*$L$5</f>
        <v>0.36326745300130397</v>
      </c>
      <c r="I152">
        <f>(Table1[[#This Row],[Qi distribution]]/Table1[[#This Row],[Amt eligible]])*52</f>
        <v>0.19089746966449073</v>
      </c>
      <c r="O152" t="s">
        <v>142</v>
      </c>
      <c r="P152">
        <v>148.193024441099</v>
      </c>
    </row>
    <row r="153" spans="2:16" x14ac:dyDescent="0.2">
      <c r="B153" t="s">
        <v>172</v>
      </c>
      <c r="C153">
        <v>96.346702123096506</v>
      </c>
      <c r="D153">
        <f>VLOOKUP(Table1[[#This Row],[Wallet]],O:P,2,FALSE)</f>
        <v>98.263239580405198</v>
      </c>
      <c r="E153" t="str">
        <f>IF(Table1[[#This Row],[Balance 2]]&gt;=Table1[[#This Row],[Balance]],"yes","")</f>
        <v>yes</v>
      </c>
      <c r="F153">
        <f>IF(Table1[[#This Row],[Eligible?]]="yes",Table1[[#This Row],[Balance]],Table1[[#This Row],[Balance 2]])</f>
        <v>96.346702123096506</v>
      </c>
      <c r="G153">
        <f>Table1[[#This Row],[Amt eligible]]/$L$7</f>
        <v>2.1432009222651434E-4</v>
      </c>
      <c r="H153">
        <f>Table1[[#This Row],[% total]]*$L$5</f>
        <v>0.35369887780418346</v>
      </c>
      <c r="I153">
        <f>(Table1[[#This Row],[Qi distribution]]/Table1[[#This Row],[Amt eligible]])*52</f>
        <v>0.19089746966449073</v>
      </c>
      <c r="O153" t="s">
        <v>559</v>
      </c>
      <c r="P153">
        <v>145.08559558502199</v>
      </c>
    </row>
    <row r="154" spans="2:16" x14ac:dyDescent="0.2">
      <c r="B154" t="s">
        <v>173</v>
      </c>
      <c r="C154">
        <v>94.701455762677497</v>
      </c>
      <c r="D154">
        <f>VLOOKUP(Table1[[#This Row],[Wallet]],O:P,2,FALSE)</f>
        <v>94.701455762677497</v>
      </c>
      <c r="E154" t="str">
        <f>IF(Table1[[#This Row],[Balance 2]]&gt;=Table1[[#This Row],[Balance]],"yes","")</f>
        <v>yes</v>
      </c>
      <c r="F154">
        <f>IF(Table1[[#This Row],[Eligible?]]="yes",Table1[[#This Row],[Balance]],Table1[[#This Row],[Balance 2]])</f>
        <v>94.701455762677497</v>
      </c>
      <c r="G154">
        <f>Table1[[#This Row],[Amt eligible]]/$L$7</f>
        <v>2.1066029543087694E-4</v>
      </c>
      <c r="H154">
        <f>Table1[[#This Row],[% total]]*$L$5</f>
        <v>0.34765900535843919</v>
      </c>
      <c r="I154">
        <f>(Table1[[#This Row],[Qi distribution]]/Table1[[#This Row],[Amt eligible]])*52</f>
        <v>0.19089746966449073</v>
      </c>
      <c r="O154" t="s">
        <v>144</v>
      </c>
      <c r="P154">
        <v>145.08512129480201</v>
      </c>
    </row>
    <row r="155" spans="2:16" x14ac:dyDescent="0.2">
      <c r="B155" t="s">
        <v>174</v>
      </c>
      <c r="C155">
        <v>92.289372635405797</v>
      </c>
      <c r="D155">
        <f>VLOOKUP(Table1[[#This Row],[Wallet]],O:P,2,FALSE)</f>
        <v>92.289372635405797</v>
      </c>
      <c r="E155" t="str">
        <f>IF(Table1[[#This Row],[Balance 2]]&gt;=Table1[[#This Row],[Balance]],"yes","")</f>
        <v>yes</v>
      </c>
      <c r="F155">
        <f>IF(Table1[[#This Row],[Eligible?]]="yes",Table1[[#This Row],[Balance]],Table1[[#This Row],[Balance 2]])</f>
        <v>92.289372635405797</v>
      </c>
      <c r="G155">
        <f>Table1[[#This Row],[Amt eligible]]/$L$7</f>
        <v>2.0529469529197026E-4</v>
      </c>
      <c r="H155">
        <f>Table1[[#This Row],[% total]]*$L$5</f>
        <v>0.3388039944811973</v>
      </c>
      <c r="I155">
        <f>(Table1[[#This Row],[Qi distribution]]/Table1[[#This Row],[Amt eligible]])*52</f>
        <v>0.19089746966449073</v>
      </c>
      <c r="O155" t="s">
        <v>158</v>
      </c>
      <c r="P155">
        <v>144.70600639233299</v>
      </c>
    </row>
    <row r="156" spans="2:16" x14ac:dyDescent="0.2">
      <c r="B156" t="s">
        <v>175</v>
      </c>
      <c r="C156">
        <v>90.2221422206851</v>
      </c>
      <c r="D156">
        <f>VLOOKUP(Table1[[#This Row],[Wallet]],O:P,2,FALSE)</f>
        <v>90.2221422206851</v>
      </c>
      <c r="E156" t="str">
        <f>IF(Table1[[#This Row],[Balance 2]]&gt;=Table1[[#This Row],[Balance]],"yes","")</f>
        <v>yes</v>
      </c>
      <c r="F156">
        <f>IF(Table1[[#This Row],[Eligible?]]="yes",Table1[[#This Row],[Balance]],Table1[[#This Row],[Balance 2]])</f>
        <v>90.2221422206851</v>
      </c>
      <c r="G156">
        <f>Table1[[#This Row],[Amt eligible]]/$L$7</f>
        <v>2.0069620874937601E-4</v>
      </c>
      <c r="H156">
        <f>Table1[[#This Row],[% total]]*$L$5</f>
        <v>0.33121497418535772</v>
      </c>
      <c r="I156">
        <f>(Table1[[#This Row],[Qi distribution]]/Table1[[#This Row],[Amt eligible]])*52</f>
        <v>0.19089746966449073</v>
      </c>
      <c r="O156" t="s">
        <v>145</v>
      </c>
      <c r="P156">
        <v>139.58000000000001</v>
      </c>
    </row>
    <row r="157" spans="2:16" x14ac:dyDescent="0.2">
      <c r="B157" t="s">
        <v>176</v>
      </c>
      <c r="C157">
        <v>89.854711213893495</v>
      </c>
      <c r="D157">
        <f>VLOOKUP(Table1[[#This Row],[Wallet]],O:P,2,FALSE)</f>
        <v>89.854711213893495</v>
      </c>
      <c r="E157" t="str">
        <f>IF(Table1[[#This Row],[Balance 2]]&gt;=Table1[[#This Row],[Balance]],"yes","")</f>
        <v>yes</v>
      </c>
      <c r="F157">
        <f>IF(Table1[[#This Row],[Eligible?]]="yes",Table1[[#This Row],[Balance]],Table1[[#This Row],[Balance 2]])</f>
        <v>89.854711213893495</v>
      </c>
      <c r="G157">
        <f>Table1[[#This Row],[Amt eligible]]/$L$7</f>
        <v>1.9987887047492374E-4</v>
      </c>
      <c r="H157">
        <f>Table1[[#This Row],[% total]]*$L$5</f>
        <v>0.32986609631088093</v>
      </c>
      <c r="I157">
        <f>(Table1[[#This Row],[Qi distribution]]/Table1[[#This Row],[Amt eligible]])*52</f>
        <v>0.19089746966449073</v>
      </c>
      <c r="O157" t="s">
        <v>183</v>
      </c>
      <c r="P157">
        <v>138.1019026402</v>
      </c>
    </row>
    <row r="158" spans="2:16" x14ac:dyDescent="0.2">
      <c r="B158" t="s">
        <v>178</v>
      </c>
      <c r="C158">
        <v>85.917956018872502</v>
      </c>
      <c r="D158">
        <f>VLOOKUP(Table1[[#This Row],[Wallet]],O:P,2,FALSE)</f>
        <v>85.917956018872502</v>
      </c>
      <c r="E158" t="str">
        <f>IF(Table1[[#This Row],[Balance 2]]&gt;=Table1[[#This Row],[Balance]],"yes","")</f>
        <v>yes</v>
      </c>
      <c r="F158">
        <f>IF(Table1[[#This Row],[Eligible?]]="yes",Table1[[#This Row],[Balance]],Table1[[#This Row],[Balance 2]])</f>
        <v>85.917956018872502</v>
      </c>
      <c r="G158">
        <f>Table1[[#This Row],[Amt eligible]]/$L$7</f>
        <v>1.9112168711651331E-4</v>
      </c>
      <c r="H158">
        <f>Table1[[#This Row],[% total]]*$L$5</f>
        <v>0.31541385389899546</v>
      </c>
      <c r="I158">
        <f>(Table1[[#This Row],[Qi distribution]]/Table1[[#This Row],[Amt eligible]])*52</f>
        <v>0.19089746966449075</v>
      </c>
      <c r="O158" t="s">
        <v>169</v>
      </c>
      <c r="P158">
        <v>136.06269127363601</v>
      </c>
    </row>
    <row r="159" spans="2:16" x14ac:dyDescent="0.2">
      <c r="B159" t="s">
        <v>179</v>
      </c>
      <c r="C159">
        <v>83.508563764475298</v>
      </c>
      <c r="D159">
        <f>VLOOKUP(Table1[[#This Row],[Wallet]],O:P,2,FALSE)</f>
        <v>83.508563764475298</v>
      </c>
      <c r="E159" t="str">
        <f>IF(Table1[[#This Row],[Balance 2]]&gt;=Table1[[#This Row],[Balance]],"yes","")</f>
        <v>yes</v>
      </c>
      <c r="F159">
        <f>IF(Table1[[#This Row],[Eligible?]]="yes",Table1[[#This Row],[Balance]],Table1[[#This Row],[Balance 2]])</f>
        <v>83.508563764475298</v>
      </c>
      <c r="G159">
        <f>Table1[[#This Row],[Amt eligible]]/$L$7</f>
        <v>1.8576207273643302E-4</v>
      </c>
      <c r="H159">
        <f>Table1[[#This Row],[% total]]*$L$5</f>
        <v>0.30656872149911751</v>
      </c>
      <c r="I159">
        <f>(Table1[[#This Row],[Qi distribution]]/Table1[[#This Row],[Amt eligible]])*52</f>
        <v>0.1908974696644907</v>
      </c>
      <c r="O159" t="s">
        <v>199</v>
      </c>
      <c r="P159">
        <v>132.42989039449901</v>
      </c>
    </row>
    <row r="160" spans="2:16" x14ac:dyDescent="0.2">
      <c r="B160" t="s">
        <v>180</v>
      </c>
      <c r="C160">
        <v>77.417774158711197</v>
      </c>
      <c r="D160">
        <f>VLOOKUP(Table1[[#This Row],[Wallet]],O:P,2,FALSE)</f>
        <v>113.855960731991</v>
      </c>
      <c r="E160" t="str">
        <f>IF(Table1[[#This Row],[Balance 2]]&gt;=Table1[[#This Row],[Balance]],"yes","")</f>
        <v>yes</v>
      </c>
      <c r="F160">
        <f>IF(Table1[[#This Row],[Eligible?]]="yes",Table1[[#This Row],[Balance]],Table1[[#This Row],[Balance 2]])</f>
        <v>77.417774158711197</v>
      </c>
      <c r="G160">
        <f>Table1[[#This Row],[Amt eligible]]/$L$7</f>
        <v>1.722133101812617E-4</v>
      </c>
      <c r="H160">
        <f>Table1[[#This Row],[% total]]*$L$5</f>
        <v>0.28420879219144163</v>
      </c>
      <c r="I160">
        <f>(Table1[[#This Row],[Qi distribution]]/Table1[[#This Row],[Amt eligible]])*52</f>
        <v>0.19089746966449073</v>
      </c>
      <c r="O160" t="s">
        <v>162</v>
      </c>
      <c r="P160">
        <v>132.25735684401499</v>
      </c>
    </row>
    <row r="161" spans="2:16" x14ac:dyDescent="0.2">
      <c r="B161" t="s">
        <v>181</v>
      </c>
      <c r="C161">
        <v>75.970780005055303</v>
      </c>
      <c r="D161">
        <f>VLOOKUP(Table1[[#This Row],[Wallet]],O:P,2,FALSE)</f>
        <v>91.779631337247906</v>
      </c>
      <c r="E161" t="str">
        <f>IF(Table1[[#This Row],[Balance 2]]&gt;=Table1[[#This Row],[Balance]],"yes","")</f>
        <v>yes</v>
      </c>
      <c r="F161">
        <f>IF(Table1[[#This Row],[Eligible?]]="yes",Table1[[#This Row],[Balance]],Table1[[#This Row],[Balance 2]])</f>
        <v>75.970780005055303</v>
      </c>
      <c r="G161">
        <f>Table1[[#This Row],[Amt eligible]]/$L$7</f>
        <v>1.6899451894472785E-4</v>
      </c>
      <c r="H161">
        <f>Table1[[#This Row],[% total]]*$L$5</f>
        <v>0.27889672445005276</v>
      </c>
      <c r="I161">
        <f>(Table1[[#This Row],[Qi distribution]]/Table1[[#This Row],[Amt eligible]])*52</f>
        <v>0.19089746966449073</v>
      </c>
      <c r="O161" t="s">
        <v>147</v>
      </c>
      <c r="P161">
        <v>131.55777368274801</v>
      </c>
    </row>
    <row r="162" spans="2:16" x14ac:dyDescent="0.2">
      <c r="B162" t="s">
        <v>182</v>
      </c>
      <c r="C162">
        <v>73.926507073650697</v>
      </c>
      <c r="D162">
        <f>VLOOKUP(Table1[[#This Row],[Wallet]],O:P,2,FALSE)</f>
        <v>73.926507073650697</v>
      </c>
      <c r="E162" t="str">
        <f>IF(Table1[[#This Row],[Balance 2]]&gt;=Table1[[#This Row],[Balance]],"yes","")</f>
        <v>yes</v>
      </c>
      <c r="F162">
        <f>IF(Table1[[#This Row],[Eligible?]]="yes",Table1[[#This Row],[Balance]],Table1[[#This Row],[Balance 2]])</f>
        <v>73.926507073650697</v>
      </c>
      <c r="G162">
        <f>Table1[[#This Row],[Amt eligible]]/$L$7</f>
        <v>1.6444710057398766E-4</v>
      </c>
      <c r="H162">
        <f>Table1[[#This Row],[% total]]*$L$5</f>
        <v>0.27139198349026911</v>
      </c>
      <c r="I162">
        <f>(Table1[[#This Row],[Qi distribution]]/Table1[[#This Row],[Amt eligible]])*52</f>
        <v>0.19089746966449073</v>
      </c>
      <c r="O162" t="s">
        <v>148</v>
      </c>
      <c r="P162">
        <v>130.069821719</v>
      </c>
    </row>
    <row r="163" spans="2:16" x14ac:dyDescent="0.2">
      <c r="B163" t="s">
        <v>183</v>
      </c>
      <c r="C163">
        <v>73.442105774274907</v>
      </c>
      <c r="D163">
        <f>VLOOKUP(Table1[[#This Row],[Wallet]],O:P,2,FALSE)</f>
        <v>138.1019026402</v>
      </c>
      <c r="E163" t="str">
        <f>IF(Table1[[#This Row],[Balance 2]]&gt;=Table1[[#This Row],[Balance]],"yes","")</f>
        <v>yes</v>
      </c>
      <c r="F163">
        <f>IF(Table1[[#This Row],[Eligible?]]="yes",Table1[[#This Row],[Balance]],Table1[[#This Row],[Balance 2]])</f>
        <v>73.442105774274907</v>
      </c>
      <c r="G163">
        <f>Table1[[#This Row],[Amt eligible]]/$L$7</f>
        <v>1.6336956570388674E-4</v>
      </c>
      <c r="H163">
        <f>Table1[[#This Row],[% total]]*$L$5</f>
        <v>0.26961369536809543</v>
      </c>
      <c r="I163">
        <f>(Table1[[#This Row],[Qi distribution]]/Table1[[#This Row],[Amt eligible]])*52</f>
        <v>0.1908974696644907</v>
      </c>
      <c r="O163" t="s">
        <v>153</v>
      </c>
      <c r="P163">
        <v>125.210193049832</v>
      </c>
    </row>
    <row r="164" spans="2:16" x14ac:dyDescent="0.2">
      <c r="B164" t="s">
        <v>185</v>
      </c>
      <c r="C164">
        <v>72.426836394216096</v>
      </c>
      <c r="D164">
        <f>VLOOKUP(Table1[[#This Row],[Wallet]],O:P,2,FALSE)</f>
        <v>73.257631674317096</v>
      </c>
      <c r="E164" t="str">
        <f>IF(Table1[[#This Row],[Balance 2]]&gt;=Table1[[#This Row],[Balance]],"yes","")</f>
        <v>yes</v>
      </c>
      <c r="F164">
        <f>IF(Table1[[#This Row],[Eligible?]]="yes",Table1[[#This Row],[Balance]],Table1[[#This Row],[Balance 2]])</f>
        <v>72.426836394216096</v>
      </c>
      <c r="G164">
        <f>Table1[[#This Row],[Amt eligible]]/$L$7</f>
        <v>1.6111113212625422E-4</v>
      </c>
      <c r="H164">
        <f>Table1[[#This Row],[% total]]*$L$5</f>
        <v>0.26588653468192114</v>
      </c>
      <c r="I164">
        <f>(Table1[[#This Row],[Qi distribution]]/Table1[[#This Row],[Amt eligible]])*52</f>
        <v>0.1908974696644907</v>
      </c>
      <c r="O164" t="s">
        <v>149</v>
      </c>
      <c r="P164">
        <v>123.03</v>
      </c>
    </row>
    <row r="165" spans="2:16" x14ac:dyDescent="0.2">
      <c r="B165" t="s">
        <v>186</v>
      </c>
      <c r="C165">
        <v>70</v>
      </c>
      <c r="D165">
        <f>VLOOKUP(Table1[[#This Row],[Wallet]],O:P,2,FALSE)</f>
        <v>70</v>
      </c>
      <c r="E165" t="str">
        <f>IF(Table1[[#This Row],[Balance 2]]&gt;=Table1[[#This Row],[Balance]],"yes","")</f>
        <v>yes</v>
      </c>
      <c r="F165">
        <f>IF(Table1[[#This Row],[Eligible?]]="yes",Table1[[#This Row],[Balance]],Table1[[#This Row],[Balance 2]])</f>
        <v>70</v>
      </c>
      <c r="G165">
        <f>Table1[[#This Row],[Amt eligible]]/$L$7</f>
        <v>1.5571271382686574E-4</v>
      </c>
      <c r="H165">
        <f>Table1[[#This Row],[% total]]*$L$5</f>
        <v>0.25697736300989138</v>
      </c>
      <c r="I165">
        <f>(Table1[[#This Row],[Qi distribution]]/Table1[[#This Row],[Amt eligible]])*52</f>
        <v>0.19089746966449073</v>
      </c>
      <c r="O165" t="s">
        <v>150</v>
      </c>
      <c r="P165">
        <v>122.797449510766</v>
      </c>
    </row>
    <row r="166" spans="2:16" x14ac:dyDescent="0.2">
      <c r="B166" t="s">
        <v>187</v>
      </c>
      <c r="C166">
        <v>69.468962239999996</v>
      </c>
      <c r="D166">
        <f>VLOOKUP(Table1[[#This Row],[Wallet]],O:P,2,FALSE)</f>
        <v>69.468962239999996</v>
      </c>
      <c r="E166" t="str">
        <f>IF(Table1[[#This Row],[Balance 2]]&gt;=Table1[[#This Row],[Balance]],"yes","")</f>
        <v>yes</v>
      </c>
      <c r="F166">
        <f>IF(Table1[[#This Row],[Eligible?]]="yes",Table1[[#This Row],[Balance]],Table1[[#This Row],[Balance 2]])</f>
        <v>69.468962239999996</v>
      </c>
      <c r="G166">
        <f>Table1[[#This Row],[Amt eligible]]/$L$7</f>
        <v>1.5453143767323515E-4</v>
      </c>
      <c r="H166">
        <f>Table1[[#This Row],[% total]]*$L$5</f>
        <v>0.25502786753527018</v>
      </c>
      <c r="I166">
        <f>(Table1[[#This Row],[Qi distribution]]/Table1[[#This Row],[Amt eligible]])*52</f>
        <v>0.1908974696644907</v>
      </c>
      <c r="O166" t="s">
        <v>151</v>
      </c>
      <c r="P166">
        <v>122.63434239999999</v>
      </c>
    </row>
    <row r="167" spans="2:16" x14ac:dyDescent="0.2">
      <c r="B167" t="s">
        <v>188</v>
      </c>
      <c r="C167">
        <v>68.931381019950507</v>
      </c>
      <c r="D167">
        <f>VLOOKUP(Table1[[#This Row],[Wallet]],O:P,2,FALSE)</f>
        <v>68.931381019950507</v>
      </c>
      <c r="E167" t="str">
        <f>IF(Table1[[#This Row],[Balance 2]]&gt;=Table1[[#This Row],[Balance]],"yes","")</f>
        <v>yes</v>
      </c>
      <c r="F167">
        <f>IF(Table1[[#This Row],[Eligible?]]="yes",Table1[[#This Row],[Balance]],Table1[[#This Row],[Balance 2]])</f>
        <v>68.931381019950507</v>
      </c>
      <c r="G167">
        <f>Table1[[#This Row],[Amt eligible]]/$L$7</f>
        <v>1.5333560580643141E-4</v>
      </c>
      <c r="H167">
        <f>Table1[[#This Row],[% total]]*$L$5</f>
        <v>0.25305435033052798</v>
      </c>
      <c r="I167">
        <f>(Table1[[#This Row],[Qi distribution]]/Table1[[#This Row],[Amt eligible]])*52</f>
        <v>0.19089746966449075</v>
      </c>
      <c r="O167" t="s">
        <v>154</v>
      </c>
      <c r="P167">
        <v>117</v>
      </c>
    </row>
    <row r="168" spans="2:16" x14ac:dyDescent="0.2">
      <c r="B168" t="s">
        <v>189</v>
      </c>
      <c r="C168">
        <v>66.078073649766495</v>
      </c>
      <c r="D168">
        <f>VLOOKUP(Table1[[#This Row],[Wallet]],O:P,2,FALSE)</f>
        <v>66.078073649766495</v>
      </c>
      <c r="E168" t="str">
        <f>IF(Table1[[#This Row],[Balance 2]]&gt;=Table1[[#This Row],[Balance]],"yes","")</f>
        <v>yes</v>
      </c>
      <c r="F168">
        <f>IF(Table1[[#This Row],[Eligible?]]="yes",Table1[[#This Row],[Balance]],Table1[[#This Row],[Balance 2]])</f>
        <v>66.078073649766495</v>
      </c>
      <c r="G168">
        <f>Table1[[#This Row],[Amt eligible]]/$L$7</f>
        <v>1.4698851674938069E-4</v>
      </c>
      <c r="H168">
        <f>Table1[[#This Row],[% total]]*$L$5</f>
        <v>0.24257955884700547</v>
      </c>
      <c r="I168">
        <f>(Table1[[#This Row],[Qi distribution]]/Table1[[#This Row],[Amt eligible]])*52</f>
        <v>0.19089746966449073</v>
      </c>
      <c r="O168" t="s">
        <v>170</v>
      </c>
      <c r="P168">
        <v>116.60278214225301</v>
      </c>
    </row>
    <row r="169" spans="2:16" x14ac:dyDescent="0.2">
      <c r="B169" t="s">
        <v>190</v>
      </c>
      <c r="C169">
        <v>59.18</v>
      </c>
      <c r="D169">
        <f>VLOOKUP(Table1[[#This Row],[Wallet]],O:P,2,FALSE)</f>
        <v>59.18</v>
      </c>
      <c r="E169" t="str">
        <f>IF(Table1[[#This Row],[Balance 2]]&gt;=Table1[[#This Row],[Balance]],"yes","")</f>
        <v>yes</v>
      </c>
      <c r="F169">
        <f>IF(Table1[[#This Row],[Eligible?]]="yes",Table1[[#This Row],[Balance]],Table1[[#This Row],[Balance 2]])</f>
        <v>59.18</v>
      </c>
      <c r="G169">
        <f>Table1[[#This Row],[Amt eligible]]/$L$7</f>
        <v>1.3164397720391306E-4</v>
      </c>
      <c r="H169">
        <f>Table1[[#This Row],[% total]]*$L$5</f>
        <v>0.21725600489893385</v>
      </c>
      <c r="I169">
        <f>(Table1[[#This Row],[Qi distribution]]/Table1[[#This Row],[Amt eligible]])*52</f>
        <v>0.1908974696644907</v>
      </c>
      <c r="O169" t="s">
        <v>180</v>
      </c>
      <c r="P169">
        <v>113.855960731991</v>
      </c>
    </row>
    <row r="170" spans="2:16" x14ac:dyDescent="0.2">
      <c r="B170" t="s">
        <v>191</v>
      </c>
      <c r="C170">
        <v>58.940615879784097</v>
      </c>
      <c r="D170">
        <f>VLOOKUP(Table1[[#This Row],[Wallet]],O:P,2,FALSE)</f>
        <v>58.940615879784097</v>
      </c>
      <c r="E170" t="str">
        <f>IF(Table1[[#This Row],[Balance 2]]&gt;=Table1[[#This Row],[Balance]],"yes","")</f>
        <v>yes</v>
      </c>
      <c r="F170">
        <f>IF(Table1[[#This Row],[Eligible?]]="yes",Table1[[#This Row],[Balance]],Table1[[#This Row],[Balance 2]])</f>
        <v>58.940615879784097</v>
      </c>
      <c r="G170">
        <f>Table1[[#This Row],[Amt eligible]]/$L$7</f>
        <v>1.3111147504668629E-4</v>
      </c>
      <c r="H170">
        <f>Table1[[#This Row],[% total]]*$L$5</f>
        <v>0.21637720061379781</v>
      </c>
      <c r="I170">
        <f>(Table1[[#This Row],[Qi distribution]]/Table1[[#This Row],[Amt eligible]])*52</f>
        <v>0.19089746966449075</v>
      </c>
      <c r="O170" t="s">
        <v>160</v>
      </c>
      <c r="P170">
        <v>112.866637313995</v>
      </c>
    </row>
    <row r="171" spans="2:16" x14ac:dyDescent="0.2">
      <c r="B171" t="s">
        <v>192</v>
      </c>
      <c r="C171">
        <v>58.8716572728435</v>
      </c>
      <c r="D171">
        <f>VLOOKUP(Table1[[#This Row],[Wallet]],O:P,2,FALSE)</f>
        <v>58.8716572728435</v>
      </c>
      <c r="E171" t="str">
        <f>IF(Table1[[#This Row],[Balance 2]]&gt;=Table1[[#This Row],[Balance]],"yes","")</f>
        <v>yes</v>
      </c>
      <c r="F171">
        <f>IF(Table1[[#This Row],[Eligible?]]="yes",Table1[[#This Row],[Balance]],Table1[[#This Row],[Balance 2]])</f>
        <v>58.8716572728435</v>
      </c>
      <c r="G171">
        <f>Table1[[#This Row],[Amt eligible]]/$L$7</f>
        <v>1.3095807887770857E-4</v>
      </c>
      <c r="H171">
        <f>Table1[[#This Row],[% total]]*$L$5</f>
        <v>0.21612404631424881</v>
      </c>
      <c r="I171">
        <f>(Table1[[#This Row],[Qi distribution]]/Table1[[#This Row],[Amt eligible]])*52</f>
        <v>0.19089746966449075</v>
      </c>
      <c r="O171" t="s">
        <v>155</v>
      </c>
      <c r="P171">
        <v>112.62527801363299</v>
      </c>
    </row>
    <row r="172" spans="2:16" x14ac:dyDescent="0.2">
      <c r="B172" t="s">
        <v>193</v>
      </c>
      <c r="C172">
        <v>58.431049039999998</v>
      </c>
      <c r="D172">
        <f>VLOOKUP(Table1[[#This Row],[Wallet]],O:P,2,FALSE)</f>
        <v>58.431049039999998</v>
      </c>
      <c r="E172" t="str">
        <f>IF(Table1[[#This Row],[Balance 2]]&gt;=Table1[[#This Row],[Balance]],"yes","")</f>
        <v>yes</v>
      </c>
      <c r="F172">
        <f>IF(Table1[[#This Row],[Eligible?]]="yes",Table1[[#This Row],[Balance]],Table1[[#This Row],[Balance 2]])</f>
        <v>58.431049039999998</v>
      </c>
      <c r="G172">
        <f>Table1[[#This Row],[Amt eligible]]/$L$7</f>
        <v>1.2997796025384398E-4</v>
      </c>
      <c r="H172">
        <f>Table1[[#This Row],[% total]]*$L$5</f>
        <v>0.21450652714572635</v>
      </c>
      <c r="I172">
        <f>(Table1[[#This Row],[Qi distribution]]/Table1[[#This Row],[Amt eligible]])*52</f>
        <v>0.19089746966449073</v>
      </c>
      <c r="O172" t="s">
        <v>156</v>
      </c>
      <c r="P172">
        <v>112.61</v>
      </c>
    </row>
    <row r="173" spans="2:16" x14ac:dyDescent="0.2">
      <c r="B173" t="s">
        <v>194</v>
      </c>
      <c r="C173">
        <v>57.708429690000003</v>
      </c>
      <c r="D173">
        <f>VLOOKUP(Table1[[#This Row],[Wallet]],O:P,2,FALSE)</f>
        <v>57.708429690000003</v>
      </c>
      <c r="E173" t="str">
        <f>IF(Table1[[#This Row],[Balance 2]]&gt;=Table1[[#This Row],[Balance]],"yes","")</f>
        <v>yes</v>
      </c>
      <c r="F173">
        <f>IF(Table1[[#This Row],[Eligible?]]="yes",Table1[[#This Row],[Balance]],Table1[[#This Row],[Balance 2]])</f>
        <v>57.708429690000003</v>
      </c>
      <c r="G173">
        <f>Table1[[#This Row],[Amt eligible]]/$L$7</f>
        <v>1.283705171102396E-4</v>
      </c>
      <c r="H173">
        <f>Table1[[#This Row],[% total]]*$L$5</f>
        <v>0.21185371550254176</v>
      </c>
      <c r="I173">
        <f>(Table1[[#This Row],[Qi distribution]]/Table1[[#This Row],[Amt eligible]])*52</f>
        <v>0.19089746966449073</v>
      </c>
      <c r="O173" t="s">
        <v>161</v>
      </c>
      <c r="P173">
        <v>103.51</v>
      </c>
    </row>
    <row r="174" spans="2:16" x14ac:dyDescent="0.2">
      <c r="B174" t="s">
        <v>195</v>
      </c>
      <c r="C174">
        <v>54.836984729999998</v>
      </c>
      <c r="D174">
        <f>VLOOKUP(Table1[[#This Row],[Wallet]],O:P,2,FALSE)</f>
        <v>54.836984729999998</v>
      </c>
      <c r="E174" t="str">
        <f>IF(Table1[[#This Row],[Balance 2]]&gt;=Table1[[#This Row],[Balance]],"yes","")</f>
        <v>yes</v>
      </c>
      <c r="F174">
        <f>IF(Table1[[#This Row],[Eligible?]]="yes",Table1[[#This Row],[Balance]],Table1[[#This Row],[Balance 2]])</f>
        <v>54.836984729999998</v>
      </c>
      <c r="G174">
        <f>Table1[[#This Row],[Amt eligible]]/$L$7</f>
        <v>1.2198308157700995E-4</v>
      </c>
      <c r="H174">
        <f>Table1[[#This Row],[% total]]*$L$5</f>
        <v>0.20131233901898685</v>
      </c>
      <c r="I174">
        <f>(Table1[[#This Row],[Qi distribution]]/Table1[[#This Row],[Amt eligible]])*52</f>
        <v>0.19089746966449073</v>
      </c>
      <c r="O174" t="s">
        <v>163</v>
      </c>
      <c r="P174">
        <v>102.96454646975199</v>
      </c>
    </row>
    <row r="175" spans="2:16" x14ac:dyDescent="0.2">
      <c r="B175" t="s">
        <v>196</v>
      </c>
      <c r="C175">
        <v>54.449190560212003</v>
      </c>
      <c r="D175">
        <f>VLOOKUP(Table1[[#This Row],[Wallet]],O:P,2,FALSE)</f>
        <v>54.449190560212003</v>
      </c>
      <c r="E175" t="str">
        <f>IF(Table1[[#This Row],[Balance 2]]&gt;=Table1[[#This Row],[Balance]],"yes","")</f>
        <v>yes</v>
      </c>
      <c r="F175">
        <f>IF(Table1[[#This Row],[Eligible?]]="yes",Table1[[#This Row],[Balance]],Table1[[#This Row],[Balance 2]])</f>
        <v>54.449190560212003</v>
      </c>
      <c r="G175">
        <f>Table1[[#This Row],[Amt eligible]]/$L$7</f>
        <v>1.211204461115253E-4</v>
      </c>
      <c r="H175">
        <f>Table1[[#This Row],[% total]]*$L$5</f>
        <v>0.19988870583123358</v>
      </c>
      <c r="I175">
        <f>(Table1[[#This Row],[Qi distribution]]/Table1[[#This Row],[Amt eligible]])*52</f>
        <v>0.19089746966449073</v>
      </c>
      <c r="O175" t="s">
        <v>164</v>
      </c>
      <c r="P175">
        <v>101.75</v>
      </c>
    </row>
    <row r="176" spans="2:16" x14ac:dyDescent="0.2">
      <c r="B176" t="s">
        <v>197</v>
      </c>
      <c r="C176">
        <v>54.253682209273499</v>
      </c>
      <c r="D176">
        <f>VLOOKUP(Table1[[#This Row],[Wallet]],O:P,2,FALSE)</f>
        <v>54.253682209273499</v>
      </c>
      <c r="E176" t="str">
        <f>IF(Table1[[#This Row],[Balance 2]]&gt;=Table1[[#This Row],[Balance]],"yes","")</f>
        <v>yes</v>
      </c>
      <c r="F176">
        <f>IF(Table1[[#This Row],[Eligible?]]="yes",Table1[[#This Row],[Balance]],Table1[[#This Row],[Balance 2]])</f>
        <v>54.253682209273499</v>
      </c>
      <c r="G176">
        <f>Table1[[#This Row],[Amt eligible]]/$L$7</f>
        <v>1.2068554417009031E-4</v>
      </c>
      <c r="H176">
        <f>Table1[[#This Row],[% total]]*$L$5</f>
        <v>0.19917097411022516</v>
      </c>
      <c r="I176">
        <f>(Table1[[#This Row],[Qi distribution]]/Table1[[#This Row],[Amt eligible]])*52</f>
        <v>0.19089746966449073</v>
      </c>
      <c r="O176" t="s">
        <v>165</v>
      </c>
      <c r="P176">
        <v>100.87074430897501</v>
      </c>
    </row>
    <row r="177" spans="2:16" x14ac:dyDescent="0.2">
      <c r="B177" t="s">
        <v>198</v>
      </c>
      <c r="C177">
        <v>54</v>
      </c>
      <c r="D177">
        <f>VLOOKUP(Table1[[#This Row],[Wallet]],O:P,2,FALSE)</f>
        <v>54</v>
      </c>
      <c r="E177" t="str">
        <f>IF(Table1[[#This Row],[Balance 2]]&gt;=Table1[[#This Row],[Balance]],"yes","")</f>
        <v>yes</v>
      </c>
      <c r="F177">
        <f>IF(Table1[[#This Row],[Eligible?]]="yes",Table1[[#This Row],[Balance]],Table1[[#This Row],[Balance 2]])</f>
        <v>54</v>
      </c>
      <c r="G177">
        <f>Table1[[#This Row],[Amt eligible]]/$L$7</f>
        <v>1.20121236380725E-4</v>
      </c>
      <c r="H177">
        <f>Table1[[#This Row],[% total]]*$L$5</f>
        <v>0.1982396800362019</v>
      </c>
      <c r="I177">
        <f>(Table1[[#This Row],[Qi distribution]]/Table1[[#This Row],[Amt eligible]])*52</f>
        <v>0.19089746966449073</v>
      </c>
      <c r="O177" t="s">
        <v>166</v>
      </c>
      <c r="P177">
        <v>100.458956976839</v>
      </c>
    </row>
    <row r="178" spans="2:16" x14ac:dyDescent="0.2">
      <c r="B178" t="s">
        <v>199</v>
      </c>
      <c r="C178">
        <v>53.726352603394297</v>
      </c>
      <c r="D178">
        <f>VLOOKUP(Table1[[#This Row],[Wallet]],O:P,2,FALSE)</f>
        <v>132.42989039449901</v>
      </c>
      <c r="E178" t="str">
        <f>IF(Table1[[#This Row],[Balance 2]]&gt;=Table1[[#This Row],[Balance]],"yes","")</f>
        <v>yes</v>
      </c>
      <c r="F178">
        <f>IF(Table1[[#This Row],[Eligible?]]="yes",Table1[[#This Row],[Balance]],Table1[[#This Row],[Balance 2]])</f>
        <v>53.726352603394297</v>
      </c>
      <c r="G178">
        <f>Table1[[#This Row],[Amt eligible]]/$L$7</f>
        <v>1.1951251668419456E-4</v>
      </c>
      <c r="H178">
        <f>Table1[[#This Row],[% total]]*$L$5</f>
        <v>0.19723509165942685</v>
      </c>
      <c r="I178">
        <f>(Table1[[#This Row],[Qi distribution]]/Table1[[#This Row],[Amt eligible]])*52</f>
        <v>0.19089746966449075</v>
      </c>
      <c r="O178" t="s">
        <v>167</v>
      </c>
      <c r="P178">
        <v>100.08924956600001</v>
      </c>
    </row>
    <row r="179" spans="2:16" x14ac:dyDescent="0.2">
      <c r="B179" t="s">
        <v>200</v>
      </c>
      <c r="C179">
        <v>53.369062046729397</v>
      </c>
      <c r="D179">
        <f>VLOOKUP(Table1[[#This Row],[Wallet]],O:P,2,FALSE)</f>
        <v>53.369062046729397</v>
      </c>
      <c r="E179" t="str">
        <f>IF(Table1[[#This Row],[Balance 2]]&gt;=Table1[[#This Row],[Balance]],"yes","")</f>
        <v>yes</v>
      </c>
      <c r="F179">
        <f>IF(Table1[[#This Row],[Eligible?]]="yes",Table1[[#This Row],[Balance]],Table1[[#This Row],[Balance 2]])</f>
        <v>53.369062046729397</v>
      </c>
      <c r="G179">
        <f>Table1[[#This Row],[Amt eligible]]/$L$7</f>
        <v>1.1871773550986594E-4</v>
      </c>
      <c r="H179">
        <f>Table1[[#This Row],[% total]]*$L$5</f>
        <v>0.19592344044399707</v>
      </c>
      <c r="I179">
        <f>(Table1[[#This Row],[Qi distribution]]/Table1[[#This Row],[Amt eligible]])*52</f>
        <v>0.1908974696644907</v>
      </c>
      <c r="O179" t="s">
        <v>202</v>
      </c>
      <c r="P179">
        <v>99.683834152165304</v>
      </c>
    </row>
    <row r="180" spans="2:16" x14ac:dyDescent="0.2">
      <c r="B180" t="s">
        <v>201</v>
      </c>
      <c r="C180">
        <v>51.912185214159898</v>
      </c>
      <c r="D180">
        <f>VLOOKUP(Table1[[#This Row],[Wallet]],O:P,2,FALSE)</f>
        <v>68.728532693053396</v>
      </c>
      <c r="E180" t="str">
        <f>IF(Table1[[#This Row],[Balance 2]]&gt;=Table1[[#This Row],[Balance]],"yes","")</f>
        <v>yes</v>
      </c>
      <c r="F180">
        <f>IF(Table1[[#This Row],[Eligible?]]="yes",Table1[[#This Row],[Balance]],Table1[[#This Row],[Balance 2]])</f>
        <v>51.912185214159898</v>
      </c>
      <c r="G180">
        <f>Table1[[#This Row],[Amt eligible]]/$L$7</f>
        <v>1.1547696057685331E-4</v>
      </c>
      <c r="H180">
        <f>Table1[[#This Row],[% total]]*$L$5</f>
        <v>0.19057509234879833</v>
      </c>
      <c r="I180">
        <f>(Table1[[#This Row],[Qi distribution]]/Table1[[#This Row],[Amt eligible]])*52</f>
        <v>0.19089746966449073</v>
      </c>
      <c r="O180" t="s">
        <v>172</v>
      </c>
      <c r="P180">
        <v>98.263239580405198</v>
      </c>
    </row>
    <row r="181" spans="2:16" x14ac:dyDescent="0.2">
      <c r="B181" t="s">
        <v>202</v>
      </c>
      <c r="C181">
        <v>51.258260307639802</v>
      </c>
      <c r="D181">
        <f>VLOOKUP(Table1[[#This Row],[Wallet]],O:P,2,FALSE)</f>
        <v>99.683834152165304</v>
      </c>
      <c r="E181" t="str">
        <f>IF(Table1[[#This Row],[Balance 2]]&gt;=Table1[[#This Row],[Balance]],"yes","")</f>
        <v>yes</v>
      </c>
      <c r="F181">
        <f>IF(Table1[[#This Row],[Eligible?]]="yes",Table1[[#This Row],[Balance]],Table1[[#This Row],[Balance 2]])</f>
        <v>51.258260307639802</v>
      </c>
      <c r="G181">
        <f>Table1[[#This Row],[Amt eligible]]/$L$7</f>
        <v>1.1402232597923582E-4</v>
      </c>
      <c r="H181">
        <f>Table1[[#This Row],[% total]]*$L$5</f>
        <v>0.18817446523331227</v>
      </c>
      <c r="I181">
        <f>(Table1[[#This Row],[Qi distribution]]/Table1[[#This Row],[Amt eligible]])*52</f>
        <v>0.19089746966449073</v>
      </c>
      <c r="O181" t="s">
        <v>173</v>
      </c>
      <c r="P181">
        <v>94.701455762677497</v>
      </c>
    </row>
    <row r="182" spans="2:16" x14ac:dyDescent="0.2">
      <c r="B182" t="s">
        <v>203</v>
      </c>
      <c r="C182">
        <v>51.25</v>
      </c>
      <c r="D182">
        <f>VLOOKUP(Table1[[#This Row],[Wallet]],O:P,2,FALSE)</f>
        <v>51.25</v>
      </c>
      <c r="E182" t="str">
        <f>IF(Table1[[#This Row],[Balance 2]]&gt;=Table1[[#This Row],[Balance]],"yes","")</f>
        <v>yes</v>
      </c>
      <c r="F182">
        <f>IF(Table1[[#This Row],[Eligible?]]="yes",Table1[[#This Row],[Balance]],Table1[[#This Row],[Balance 2]])</f>
        <v>51.25</v>
      </c>
      <c r="G182">
        <f>Table1[[#This Row],[Amt eligible]]/$L$7</f>
        <v>1.1400395119466956E-4</v>
      </c>
      <c r="H182">
        <f>Table1[[#This Row],[% total]]*$L$5</f>
        <v>0.18814414077509903</v>
      </c>
      <c r="I182">
        <f>(Table1[[#This Row],[Qi distribution]]/Table1[[#This Row],[Amt eligible]])*52</f>
        <v>0.19089746966449073</v>
      </c>
      <c r="O182" t="s">
        <v>174</v>
      </c>
      <c r="P182">
        <v>92.289372635405797</v>
      </c>
    </row>
    <row r="183" spans="2:16" x14ac:dyDescent="0.2">
      <c r="B183" t="s">
        <v>204</v>
      </c>
      <c r="C183">
        <v>49.516431420052001</v>
      </c>
      <c r="D183">
        <f>VLOOKUP(Table1[[#This Row],[Wallet]],O:P,2,FALSE)</f>
        <v>70.338316344391501</v>
      </c>
      <c r="E183" t="str">
        <f>IF(Table1[[#This Row],[Balance 2]]&gt;=Table1[[#This Row],[Balance]],"yes","")</f>
        <v>yes</v>
      </c>
      <c r="F183">
        <f>IF(Table1[[#This Row],[Eligible?]]="yes",Table1[[#This Row],[Balance]],Table1[[#This Row],[Balance 2]])</f>
        <v>49.516431420052001</v>
      </c>
      <c r="G183">
        <f>Table1[[#This Row],[Amt eligible]]/$L$7</f>
        <v>1.1014768450625973E-4</v>
      </c>
      <c r="H183">
        <f>Table1[[#This Row],[% total]]*$L$5</f>
        <v>0.18178002817121564</v>
      </c>
      <c r="I183">
        <f>(Table1[[#This Row],[Qi distribution]]/Table1[[#This Row],[Amt eligible]])*52</f>
        <v>0.19089746966449075</v>
      </c>
      <c r="O183" t="s">
        <v>181</v>
      </c>
      <c r="P183">
        <v>91.779631337247906</v>
      </c>
    </row>
    <row r="184" spans="2:16" x14ac:dyDescent="0.2">
      <c r="B184" t="s">
        <v>205</v>
      </c>
      <c r="C184">
        <v>48.547012859811602</v>
      </c>
      <c r="D184">
        <f>VLOOKUP(Table1[[#This Row],[Wallet]],O:P,2,FALSE)</f>
        <v>48.547012859811602</v>
      </c>
      <c r="E184" t="str">
        <f>IF(Table1[[#This Row],[Balance 2]]&gt;=Table1[[#This Row],[Balance]],"yes","")</f>
        <v>yes</v>
      </c>
      <c r="F184">
        <f>IF(Table1[[#This Row],[Eligible?]]="yes",Table1[[#This Row],[Balance]],Table1[[#This Row],[Balance 2]])</f>
        <v>48.547012859811602</v>
      </c>
      <c r="G184">
        <f>Table1[[#This Row],[Amt eligible]]/$L$7</f>
        <v>1.0799124457984308E-4</v>
      </c>
      <c r="H184">
        <f>Table1[[#This Row],[% total]]*$L$5</f>
        <v>0.17822119066745243</v>
      </c>
      <c r="I184">
        <f>(Table1[[#This Row],[Qi distribution]]/Table1[[#This Row],[Amt eligible]])*52</f>
        <v>0.19089746966449073</v>
      </c>
      <c r="O184" t="s">
        <v>175</v>
      </c>
      <c r="P184">
        <v>90.2221422206851</v>
      </c>
    </row>
    <row r="185" spans="2:16" x14ac:dyDescent="0.2">
      <c r="B185" t="s">
        <v>206</v>
      </c>
      <c r="C185">
        <v>47.841562448203099</v>
      </c>
      <c r="D185">
        <f>VLOOKUP(Table1[[#This Row],[Wallet]],O:P,2,FALSE)</f>
        <v>47.841562448203099</v>
      </c>
      <c r="E185" t="str">
        <f>IF(Table1[[#This Row],[Balance 2]]&gt;=Table1[[#This Row],[Balance]],"yes","")</f>
        <v>yes</v>
      </c>
      <c r="F185">
        <f>IF(Table1[[#This Row],[Eligible?]]="yes",Table1[[#This Row],[Balance]],Table1[[#This Row],[Balance 2]])</f>
        <v>47.841562448203099</v>
      </c>
      <c r="G185">
        <f>Table1[[#This Row],[Amt eligible]]/$L$7</f>
        <v>1.0642199317895965E-4</v>
      </c>
      <c r="H185">
        <f>Table1[[#This Row],[% total]]*$L$5</f>
        <v>0.17563140800303251</v>
      </c>
      <c r="I185">
        <f>(Table1[[#This Row],[Qi distribution]]/Table1[[#This Row],[Amt eligible]])*52</f>
        <v>0.19089746966449073</v>
      </c>
      <c r="O185" t="s">
        <v>176</v>
      </c>
      <c r="P185">
        <v>89.854711213893495</v>
      </c>
    </row>
    <row r="186" spans="2:16" x14ac:dyDescent="0.2">
      <c r="B186" t="s">
        <v>207</v>
      </c>
      <c r="C186">
        <v>47.632928431942503</v>
      </c>
      <c r="D186">
        <f>VLOOKUP(Table1[[#This Row],[Wallet]],O:P,2,FALSE)</f>
        <v>47.632928431942503</v>
      </c>
      <c r="E186" t="str">
        <f>IF(Table1[[#This Row],[Balance 2]]&gt;=Table1[[#This Row],[Balance]],"yes","")</f>
        <v>yes</v>
      </c>
      <c r="F186">
        <f>IF(Table1[[#This Row],[Eligible?]]="yes",Table1[[#This Row],[Balance]],Table1[[#This Row],[Balance 2]])</f>
        <v>47.632928431942503</v>
      </c>
      <c r="G186">
        <f>Table1[[#This Row],[Amt eligible]]/$L$7</f>
        <v>1.0595789362369485E-4</v>
      </c>
      <c r="H186">
        <f>Table1[[#This Row],[% total]]*$L$5</f>
        <v>0.17486549058399234</v>
      </c>
      <c r="I186">
        <f>(Table1[[#This Row],[Qi distribution]]/Table1[[#This Row],[Amt eligible]])*52</f>
        <v>0.19089746966449073</v>
      </c>
      <c r="O186" t="s">
        <v>178</v>
      </c>
      <c r="P186">
        <v>85.917956018872502</v>
      </c>
    </row>
    <row r="187" spans="2:16" x14ac:dyDescent="0.2">
      <c r="B187" t="s">
        <v>208</v>
      </c>
      <c r="C187">
        <v>47.503719406696497</v>
      </c>
      <c r="D187">
        <f>VLOOKUP(Table1[[#This Row],[Wallet]],O:P,2,FALSE)</f>
        <v>52.603204706455898</v>
      </c>
      <c r="E187" t="str">
        <f>IF(Table1[[#This Row],[Balance 2]]&gt;=Table1[[#This Row],[Balance]],"yes","")</f>
        <v>yes</v>
      </c>
      <c r="F187">
        <f>IF(Table1[[#This Row],[Eligible?]]="yes",Table1[[#This Row],[Balance]],Table1[[#This Row],[Balance 2]])</f>
        <v>47.503719406696497</v>
      </c>
      <c r="G187">
        <f>Table1[[#This Row],[Amt eligible]]/$L$7</f>
        <v>1.0567047236695229E-4</v>
      </c>
      <c r="H187">
        <f>Table1[[#This Row],[% total]]*$L$5</f>
        <v>0.17439115066135238</v>
      </c>
      <c r="I187">
        <f>(Table1[[#This Row],[Qi distribution]]/Table1[[#This Row],[Amt eligible]])*52</f>
        <v>0.19089746966449073</v>
      </c>
      <c r="O187" t="s">
        <v>179</v>
      </c>
      <c r="P187">
        <v>83.508563764475298</v>
      </c>
    </row>
    <row r="188" spans="2:16" x14ac:dyDescent="0.2">
      <c r="B188" t="s">
        <v>209</v>
      </c>
      <c r="C188">
        <v>46.277694232967498</v>
      </c>
      <c r="D188">
        <f>VLOOKUP(Table1[[#This Row],[Wallet]],O:P,2,FALSE)</f>
        <v>46.277694232967498</v>
      </c>
      <c r="E188" t="str">
        <f>IF(Table1[[#This Row],[Balance 2]]&gt;=Table1[[#This Row],[Balance]],"yes","")</f>
        <v>yes</v>
      </c>
      <c r="F188">
        <f>IF(Table1[[#This Row],[Eligible?]]="yes",Table1[[#This Row],[Balance]],Table1[[#This Row],[Balance 2]])</f>
        <v>46.277694232967498</v>
      </c>
      <c r="G188">
        <f>Table1[[#This Row],[Amt eligible]]/$L$7</f>
        <v>1.0294321940950376E-4</v>
      </c>
      <c r="H188">
        <f>Table1[[#This Row],[% total]]*$L$5</f>
        <v>0.16989028328808636</v>
      </c>
      <c r="I188">
        <f>(Table1[[#This Row],[Qi distribution]]/Table1[[#This Row],[Amt eligible]])*52</f>
        <v>0.19089746966449073</v>
      </c>
      <c r="O188" t="s">
        <v>240</v>
      </c>
      <c r="P188">
        <v>76.403804478062497</v>
      </c>
    </row>
    <row r="189" spans="2:16" x14ac:dyDescent="0.2">
      <c r="B189" t="s">
        <v>210</v>
      </c>
      <c r="C189">
        <v>45.517662271120699</v>
      </c>
      <c r="D189">
        <f>VLOOKUP(Table1[[#This Row],[Wallet]],O:P,2,FALSE)</f>
        <v>45.517662271120699</v>
      </c>
      <c r="E189" t="str">
        <f>IF(Table1[[#This Row],[Balance 2]]&gt;=Table1[[#This Row],[Balance]],"yes","")</f>
        <v>yes</v>
      </c>
      <c r="F189">
        <f>IF(Table1[[#This Row],[Eligible?]]="yes",Table1[[#This Row],[Balance]],Table1[[#This Row],[Balance 2]])</f>
        <v>45.517662271120699</v>
      </c>
      <c r="G189">
        <f>Table1[[#This Row],[Amt eligible]]/$L$7</f>
        <v>1.0125255313272773E-4</v>
      </c>
      <c r="H189">
        <f>Table1[[#This Row],[% total]]*$L$5</f>
        <v>0.16710012601153457</v>
      </c>
      <c r="I189">
        <f>(Table1[[#This Row],[Qi distribution]]/Table1[[#This Row],[Amt eligible]])*52</f>
        <v>0.19089746966449073</v>
      </c>
      <c r="O189" t="s">
        <v>182</v>
      </c>
      <c r="P189">
        <v>73.926507073650697</v>
      </c>
    </row>
    <row r="190" spans="2:16" x14ac:dyDescent="0.2">
      <c r="B190" t="s">
        <v>211</v>
      </c>
      <c r="C190">
        <v>44.020020242999998</v>
      </c>
      <c r="D190">
        <f>VLOOKUP(Table1[[#This Row],[Wallet]],O:P,2,FALSE)</f>
        <v>44.020020242999998</v>
      </c>
      <c r="E190" t="str">
        <f>IF(Table1[[#This Row],[Balance 2]]&gt;=Table1[[#This Row],[Balance]],"yes","")</f>
        <v>yes</v>
      </c>
      <c r="F190">
        <f>IF(Table1[[#This Row],[Eligible?]]="yes",Table1[[#This Row],[Balance]],Table1[[#This Row],[Balance 2]])</f>
        <v>44.020020242999998</v>
      </c>
      <c r="G190">
        <f>Table1[[#This Row],[Amt eligible]]/$L$7</f>
        <v>9.7921097353587079E-5</v>
      </c>
      <c r="H190">
        <f>Table1[[#This Row],[% total]]*$L$5</f>
        <v>0.16160212459554538</v>
      </c>
      <c r="I190">
        <f>(Table1[[#This Row],[Qi distribution]]/Table1[[#This Row],[Amt eligible]])*52</f>
        <v>0.19089746966449073</v>
      </c>
      <c r="O190" t="s">
        <v>185</v>
      </c>
      <c r="P190">
        <v>73.257631674317096</v>
      </c>
    </row>
    <row r="191" spans="2:16" x14ac:dyDescent="0.2">
      <c r="B191" t="s">
        <v>212</v>
      </c>
      <c r="C191">
        <v>43.8045264874251</v>
      </c>
      <c r="D191">
        <f>VLOOKUP(Table1[[#This Row],[Wallet]],O:P,2,FALSE)</f>
        <v>43.8045264874251</v>
      </c>
      <c r="E191" t="str">
        <f>IF(Table1[[#This Row],[Balance 2]]&gt;=Table1[[#This Row],[Balance]],"yes","")</f>
        <v>yes</v>
      </c>
      <c r="F191">
        <f>IF(Table1[[#This Row],[Eligible?]]="yes",Table1[[#This Row],[Balance]],Table1[[#This Row],[Balance 2]])</f>
        <v>43.8045264874251</v>
      </c>
      <c r="G191">
        <f>Table1[[#This Row],[Amt eligible]]/$L$7</f>
        <v>9.7441738532254074E-5</v>
      </c>
      <c r="H191">
        <f>Table1[[#This Row],[% total]]*$L$5</f>
        <v>0.16081102435193487</v>
      </c>
      <c r="I191">
        <f>(Table1[[#This Row],[Qi distribution]]/Table1[[#This Row],[Amt eligible]])*52</f>
        <v>0.1908974696644907</v>
      </c>
      <c r="O191" t="s">
        <v>204</v>
      </c>
      <c r="P191">
        <v>70.338316344391501</v>
      </c>
    </row>
    <row r="192" spans="2:16" x14ac:dyDescent="0.2">
      <c r="B192" t="s">
        <v>213</v>
      </c>
      <c r="C192">
        <v>43.746599536093498</v>
      </c>
      <c r="D192">
        <f>VLOOKUP(Table1[[#This Row],[Wallet]],O:P,2,FALSE)</f>
        <v>43.746599536093498</v>
      </c>
      <c r="E192" t="str">
        <f>IF(Table1[[#This Row],[Balance 2]]&gt;=Table1[[#This Row],[Balance]],"yes","")</f>
        <v>yes</v>
      </c>
      <c r="F192">
        <f>IF(Table1[[#This Row],[Eligible?]]="yes",Table1[[#This Row],[Balance]],Table1[[#This Row],[Balance 2]])</f>
        <v>43.746599536093498</v>
      </c>
      <c r="G192">
        <f>Table1[[#This Row],[Amt eligible]]/$L$7</f>
        <v>9.7312881920888917E-5</v>
      </c>
      <c r="H192">
        <f>Table1[[#This Row],[% total]]*$L$5</f>
        <v>0.16059836842050063</v>
      </c>
      <c r="I192">
        <f>(Table1[[#This Row],[Qi distribution]]/Table1[[#This Row],[Amt eligible]])*52</f>
        <v>0.19089746966449073</v>
      </c>
      <c r="O192" t="s">
        <v>186</v>
      </c>
      <c r="P192">
        <v>70</v>
      </c>
    </row>
    <row r="193" spans="2:16" x14ac:dyDescent="0.2">
      <c r="B193" t="s">
        <v>214</v>
      </c>
      <c r="C193">
        <v>42.3698279916552</v>
      </c>
      <c r="D193">
        <f>VLOOKUP(Table1[[#This Row],[Wallet]],O:P,2,FALSE)</f>
        <v>67.747083014620003</v>
      </c>
      <c r="E193" t="str">
        <f>IF(Table1[[#This Row],[Balance 2]]&gt;=Table1[[#This Row],[Balance]],"yes","")</f>
        <v>yes</v>
      </c>
      <c r="F193">
        <f>IF(Table1[[#This Row],[Eligible?]]="yes",Table1[[#This Row],[Balance]],Table1[[#This Row],[Balance 2]])</f>
        <v>42.3698279916552</v>
      </c>
      <c r="G193">
        <f>Table1[[#This Row],[Amt eligible]]/$L$7</f>
        <v>9.4250298585116173E-5</v>
      </c>
      <c r="H193">
        <f>Table1[[#This Row],[% total]]*$L$5</f>
        <v>0.15554409526397478</v>
      </c>
      <c r="I193">
        <f>(Table1[[#This Row],[Qi distribution]]/Table1[[#This Row],[Amt eligible]])*52</f>
        <v>0.19089746966449073</v>
      </c>
      <c r="O193" t="s">
        <v>187</v>
      </c>
      <c r="P193">
        <v>69.468962239999996</v>
      </c>
    </row>
    <row r="194" spans="2:16" x14ac:dyDescent="0.2">
      <c r="B194" t="s">
        <v>215</v>
      </c>
      <c r="C194">
        <v>40.989570339270799</v>
      </c>
      <c r="D194">
        <f>VLOOKUP(Table1[[#This Row],[Wallet]],O:P,2,FALSE)</f>
        <v>40.989570339270799</v>
      </c>
      <c r="E194" t="str">
        <f>IF(Table1[[#This Row],[Balance 2]]&gt;=Table1[[#This Row],[Balance]],"yes","")</f>
        <v>yes</v>
      </c>
      <c r="F194">
        <f>IF(Table1[[#This Row],[Eligible?]]="yes",Table1[[#This Row],[Balance]],Table1[[#This Row],[Balance 2]])</f>
        <v>40.989570339270799</v>
      </c>
      <c r="G194">
        <f>Table1[[#This Row],[Amt eligible]]/$L$7</f>
        <v>9.1179960516072253E-5</v>
      </c>
      <c r="H194">
        <f>Table1[[#This Row],[% total]]*$L$5</f>
        <v>0.15047702423848955</v>
      </c>
      <c r="I194">
        <f>(Table1[[#This Row],[Qi distribution]]/Table1[[#This Row],[Amt eligible]])*52</f>
        <v>0.19089746966449073</v>
      </c>
      <c r="O194" t="s">
        <v>188</v>
      </c>
      <c r="P194">
        <v>68.931381019950507</v>
      </c>
    </row>
    <row r="195" spans="2:16" x14ac:dyDescent="0.2">
      <c r="B195" t="s">
        <v>216</v>
      </c>
      <c r="C195">
        <v>40.08</v>
      </c>
      <c r="D195">
        <f>VLOOKUP(Table1[[#This Row],[Wallet]],O:P,2,FALSE)</f>
        <v>40.08</v>
      </c>
      <c r="E195" t="str">
        <f>IF(Table1[[#This Row],[Balance 2]]&gt;=Table1[[#This Row],[Balance]],"yes","")</f>
        <v>yes</v>
      </c>
      <c r="F195">
        <f>IF(Table1[[#This Row],[Eligible?]]="yes",Table1[[#This Row],[Balance]],Table1[[#This Row],[Balance 2]])</f>
        <v>40.08</v>
      </c>
      <c r="G195">
        <f>Table1[[#This Row],[Amt eligible]]/$L$7</f>
        <v>8.9156651002582555E-5</v>
      </c>
      <c r="H195">
        <f>Table1[[#This Row],[% total]]*$L$5</f>
        <v>0.14713789584909209</v>
      </c>
      <c r="I195">
        <f>(Table1[[#This Row],[Qi distribution]]/Table1[[#This Row],[Amt eligible]])*52</f>
        <v>0.19089746966449075</v>
      </c>
      <c r="O195" t="s">
        <v>201</v>
      </c>
      <c r="P195">
        <v>68.728532693053396</v>
      </c>
    </row>
    <row r="196" spans="2:16" x14ac:dyDescent="0.2">
      <c r="B196" t="s">
        <v>217</v>
      </c>
      <c r="C196">
        <v>40.074297518000002</v>
      </c>
      <c r="D196">
        <f>VLOOKUP(Table1[[#This Row],[Wallet]],O:P,2,FALSE)</f>
        <v>40.074297518000002</v>
      </c>
      <c r="E196" t="str">
        <f>IF(Table1[[#This Row],[Balance 2]]&gt;=Table1[[#This Row],[Balance]],"yes","")</f>
        <v>yes</v>
      </c>
      <c r="F196">
        <f>IF(Table1[[#This Row],[Eligible?]]="yes",Table1[[#This Row],[Balance]],Table1[[#This Row],[Balance 2]])</f>
        <v>40.074297518000002</v>
      </c>
      <c r="G196">
        <f>Table1[[#This Row],[Amt eligible]]/$L$7</f>
        <v>8.9143966017614436E-5</v>
      </c>
      <c r="H196">
        <f>Table1[[#This Row],[% total]]*$L$5</f>
        <v>0.14711696143784964</v>
      </c>
      <c r="I196">
        <f>(Table1[[#This Row],[Qi distribution]]/Table1[[#This Row],[Amt eligible]])*52</f>
        <v>0.19089746966449073</v>
      </c>
      <c r="O196" t="s">
        <v>214</v>
      </c>
      <c r="P196">
        <v>67.747083014620003</v>
      </c>
    </row>
    <row r="197" spans="2:16" x14ac:dyDescent="0.2">
      <c r="B197" t="s">
        <v>218</v>
      </c>
      <c r="C197">
        <v>40</v>
      </c>
      <c r="D197">
        <f>VLOOKUP(Table1[[#This Row],[Wallet]],O:P,2,FALSE)</f>
        <v>40</v>
      </c>
      <c r="E197" t="str">
        <f>IF(Table1[[#This Row],[Balance 2]]&gt;=Table1[[#This Row],[Balance]],"yes","")</f>
        <v>yes</v>
      </c>
      <c r="F197">
        <f>IF(Table1[[#This Row],[Eligible?]]="yes",Table1[[#This Row],[Balance]],Table1[[#This Row],[Balance 2]])</f>
        <v>40</v>
      </c>
      <c r="G197">
        <f>Table1[[#This Row],[Amt eligible]]/$L$7</f>
        <v>8.8978693615351855E-5</v>
      </c>
      <c r="H197">
        <f>Table1[[#This Row],[% total]]*$L$5</f>
        <v>0.14684420743422363</v>
      </c>
      <c r="I197">
        <f>(Table1[[#This Row],[Qi distribution]]/Table1[[#This Row],[Amt eligible]])*52</f>
        <v>0.19089746966449073</v>
      </c>
      <c r="O197" t="s">
        <v>272</v>
      </c>
      <c r="P197">
        <v>66.376490198700594</v>
      </c>
    </row>
    <row r="198" spans="2:16" x14ac:dyDescent="0.2">
      <c r="B198" t="s">
        <v>219</v>
      </c>
      <c r="C198">
        <v>39.434132116837503</v>
      </c>
      <c r="D198">
        <f>VLOOKUP(Table1[[#This Row],[Wallet]],O:P,2,FALSE)</f>
        <v>39.434132116837503</v>
      </c>
      <c r="E198" t="str">
        <f>IF(Table1[[#This Row],[Balance 2]]&gt;=Table1[[#This Row],[Balance]],"yes","")</f>
        <v>yes</v>
      </c>
      <c r="F198">
        <f>IF(Table1[[#This Row],[Eligible?]]="yes",Table1[[#This Row],[Balance]],Table1[[#This Row],[Balance 2]])</f>
        <v>39.434132116837503</v>
      </c>
      <c r="G198">
        <f>Table1[[#This Row],[Amt eligible]]/$L$7</f>
        <v>8.7719938990284769E-5</v>
      </c>
      <c r="H198">
        <f>Table1[[#This Row],[% total]]*$L$5</f>
        <v>0.14476684691383668</v>
      </c>
      <c r="I198">
        <f>(Table1[[#This Row],[Qi distribution]]/Table1[[#This Row],[Amt eligible]])*52</f>
        <v>0.19089746966449073</v>
      </c>
      <c r="O198" t="s">
        <v>189</v>
      </c>
      <c r="P198">
        <v>66.078073649766495</v>
      </c>
    </row>
    <row r="199" spans="2:16" x14ac:dyDescent="0.2">
      <c r="B199" t="s">
        <v>220</v>
      </c>
      <c r="C199">
        <v>39.302444094867802</v>
      </c>
      <c r="D199">
        <f>VLOOKUP(Table1[[#This Row],[Wallet]],O:P,2,FALSE)</f>
        <v>51.935068197960398</v>
      </c>
      <c r="E199" t="str">
        <f>IF(Table1[[#This Row],[Balance 2]]&gt;=Table1[[#This Row],[Balance]],"yes","")</f>
        <v>yes</v>
      </c>
      <c r="F199">
        <f>IF(Table1[[#This Row],[Eligible?]]="yes",Table1[[#This Row],[Balance]],Table1[[#This Row],[Balance 2]])</f>
        <v>39.302444094867802</v>
      </c>
      <c r="G199">
        <f>Table1[[#This Row],[Amt eligible]]/$L$7</f>
        <v>8.7427003286293426E-5</v>
      </c>
      <c r="H199">
        <f>Table1[[#This Row],[% total]]*$L$5</f>
        <v>0.14428340633346864</v>
      </c>
      <c r="I199">
        <f>(Table1[[#This Row],[Qi distribution]]/Table1[[#This Row],[Amt eligible]])*52</f>
        <v>0.19089746966449075</v>
      </c>
      <c r="O199" t="s">
        <v>225</v>
      </c>
      <c r="P199">
        <v>60.203934197954197</v>
      </c>
    </row>
    <row r="200" spans="2:16" x14ac:dyDescent="0.2">
      <c r="B200" t="s">
        <v>221</v>
      </c>
      <c r="C200">
        <v>38.138553674547801</v>
      </c>
      <c r="D200">
        <f>VLOOKUP(Table1[[#This Row],[Wallet]],O:P,2,FALSE)</f>
        <v>38.138553674547801</v>
      </c>
      <c r="E200" t="str">
        <f>IF(Table1[[#This Row],[Balance 2]]&gt;=Table1[[#This Row],[Balance]],"yes","")</f>
        <v>yes</v>
      </c>
      <c r="F200">
        <f>IF(Table1[[#This Row],[Eligible?]]="yes",Table1[[#This Row],[Balance]],Table1[[#This Row],[Balance 2]])</f>
        <v>38.138553674547801</v>
      </c>
      <c r="G200">
        <f>Table1[[#This Row],[Amt eligible]]/$L$7</f>
        <v>8.4837967058506002E-5</v>
      </c>
      <c r="H200">
        <f>Table1[[#This Row],[% total]]*$L$5</f>
        <v>0.14001064217566422</v>
      </c>
      <c r="I200">
        <f>(Table1[[#This Row],[Qi distribution]]/Table1[[#This Row],[Amt eligible]])*52</f>
        <v>0.1908974696644907</v>
      </c>
      <c r="O200" t="s">
        <v>190</v>
      </c>
      <c r="P200">
        <v>59.18</v>
      </c>
    </row>
    <row r="201" spans="2:16" x14ac:dyDescent="0.2">
      <c r="B201" t="s">
        <v>222</v>
      </c>
      <c r="C201">
        <v>37.919650355697797</v>
      </c>
      <c r="D201">
        <f>VLOOKUP(Table1[[#This Row],[Wallet]],O:P,2,FALSE)</f>
        <v>37.919650355697797</v>
      </c>
      <c r="E201" t="str">
        <f>IF(Table1[[#This Row],[Balance 2]]&gt;=Table1[[#This Row],[Balance]],"yes","")</f>
        <v>yes</v>
      </c>
      <c r="F201">
        <f>IF(Table1[[#This Row],[Eligible?]]="yes",Table1[[#This Row],[Balance]],Table1[[#This Row],[Balance 2]])</f>
        <v>37.919650355697797</v>
      </c>
      <c r="G201">
        <f>Table1[[#This Row],[Amt eligible]]/$L$7</f>
        <v>8.4351023775022552E-5</v>
      </c>
      <c r="H201">
        <f>Table1[[#This Row],[% total]]*$L$5</f>
        <v>0.13920702506663299</v>
      </c>
      <c r="I201">
        <f>(Table1[[#This Row],[Qi distribution]]/Table1[[#This Row],[Amt eligible]])*52</f>
        <v>0.19089746966449073</v>
      </c>
      <c r="O201" t="s">
        <v>191</v>
      </c>
      <c r="P201">
        <v>58.940615879784097</v>
      </c>
    </row>
    <row r="202" spans="2:16" x14ac:dyDescent="0.2">
      <c r="B202" t="s">
        <v>223</v>
      </c>
      <c r="C202">
        <v>37.3763189643321</v>
      </c>
      <c r="D202">
        <f>VLOOKUP(Table1[[#This Row],[Wallet]],O:P,2,FALSE)</f>
        <v>48.538750446356303</v>
      </c>
      <c r="E202" t="str">
        <f>IF(Table1[[#This Row],[Balance 2]]&gt;=Table1[[#This Row],[Balance]],"yes","")</f>
        <v>yes</v>
      </c>
      <c r="F202">
        <f>IF(Table1[[#This Row],[Eligible?]]="yes",Table1[[#This Row],[Balance]],Table1[[#This Row],[Balance 2]])</f>
        <v>37.3763189643321</v>
      </c>
      <c r="G202">
        <f>Table1[[#This Row],[Amt eligible]]/$L$7</f>
        <v>8.314240083992428E-5</v>
      </c>
      <c r="H202">
        <f>Table1[[#This Row],[% total]]*$L$5</f>
        <v>0.13721239837815224</v>
      </c>
      <c r="I202">
        <f>(Table1[[#This Row],[Qi distribution]]/Table1[[#This Row],[Amt eligible]])*52</f>
        <v>0.19089746966449073</v>
      </c>
      <c r="O202" t="s">
        <v>192</v>
      </c>
      <c r="P202">
        <v>58.8716572728435</v>
      </c>
    </row>
    <row r="203" spans="2:16" x14ac:dyDescent="0.2">
      <c r="B203" t="s">
        <v>224</v>
      </c>
      <c r="C203">
        <v>35.364927114910003</v>
      </c>
      <c r="D203">
        <f>VLOOKUP(Table1[[#This Row],[Wallet]],O:P,2,FALSE)</f>
        <v>35.364927114910003</v>
      </c>
      <c r="E203" t="str">
        <f>IF(Table1[[#This Row],[Balance 2]]&gt;=Table1[[#This Row],[Balance]],"yes","")</f>
        <v>yes</v>
      </c>
      <c r="F203">
        <f>IF(Table1[[#This Row],[Eligible?]]="yes",Table1[[#This Row],[Balance]],Table1[[#This Row],[Balance 2]])</f>
        <v>35.364927114910003</v>
      </c>
      <c r="G203">
        <f>Table1[[#This Row],[Amt eligible]]/$L$7</f>
        <v>7.8668125362170663E-5</v>
      </c>
      <c r="H203">
        <f>Table1[[#This Row],[% total]]*$L$5</f>
        <v>0.12982836732895112</v>
      </c>
      <c r="I203">
        <f>(Table1[[#This Row],[Qi distribution]]/Table1[[#This Row],[Amt eligible]])*52</f>
        <v>0.19089746966449073</v>
      </c>
      <c r="O203" t="s">
        <v>193</v>
      </c>
      <c r="P203">
        <v>58.431049039999998</v>
      </c>
    </row>
    <row r="204" spans="2:16" x14ac:dyDescent="0.2">
      <c r="B204" t="s">
        <v>225</v>
      </c>
      <c r="C204">
        <v>35.191328291190899</v>
      </c>
      <c r="D204">
        <f>VLOOKUP(Table1[[#This Row],[Wallet]],O:P,2,FALSE)</f>
        <v>60.203934197954197</v>
      </c>
      <c r="E204" t="str">
        <f>IF(Table1[[#This Row],[Balance 2]]&gt;=Table1[[#This Row],[Balance]],"yes","")</f>
        <v>yes</v>
      </c>
      <c r="F204">
        <f>IF(Table1[[#This Row],[Eligible?]]="yes",Table1[[#This Row],[Balance]],Table1[[#This Row],[Balance 2]])</f>
        <v>35.191328291190899</v>
      </c>
      <c r="G204">
        <f>Table1[[#This Row],[Amt eligible]]/$L$7</f>
        <v>7.8281960448478471E-5</v>
      </c>
      <c r="H204">
        <f>Table1[[#This Row],[% total]]*$L$5</f>
        <v>0.12919106778693748</v>
      </c>
      <c r="I204">
        <f>(Table1[[#This Row],[Qi distribution]]/Table1[[#This Row],[Amt eligible]])*52</f>
        <v>0.19089746966449073</v>
      </c>
      <c r="O204" t="s">
        <v>194</v>
      </c>
      <c r="P204">
        <v>57.708429690000003</v>
      </c>
    </row>
    <row r="205" spans="2:16" x14ac:dyDescent="0.2">
      <c r="B205" t="s">
        <v>19</v>
      </c>
      <c r="C205">
        <v>15083.9796479981</v>
      </c>
      <c r="D205">
        <f>VLOOKUP(Table1[[#This Row],[Wallet]],O:P,2,FALSE)</f>
        <v>35.0299270043391</v>
      </c>
      <c r="E205" t="str">
        <f>IF(Table1[[#This Row],[Balance 2]]&gt;=Table1[[#This Row],[Balance]],"yes","")</f>
        <v/>
      </c>
      <c r="F205">
        <f>IF(Table1[[#This Row],[Eligible?]]="yes",Table1[[#This Row],[Balance]],Table1[[#This Row],[Balance 2]])</f>
        <v>35.0299270043391</v>
      </c>
      <c r="G205">
        <f>Table1[[#This Row],[Amt eligible]]/$L$7</f>
        <v>7.7922928557180721E-5</v>
      </c>
      <c r="H205">
        <f>Table1[[#This Row],[% total]]*$L$5</f>
        <v>0.12859854668577206</v>
      </c>
      <c r="I205">
        <f>(Table1[[#This Row],[Qi distribution]]/Table1[[#This Row],[Amt eligible]])*52</f>
        <v>0.1908974696644907</v>
      </c>
      <c r="O205" t="s">
        <v>195</v>
      </c>
      <c r="P205">
        <v>54.836984729999998</v>
      </c>
    </row>
    <row r="206" spans="2:16" x14ac:dyDescent="0.2">
      <c r="B206" t="s">
        <v>226</v>
      </c>
      <c r="C206">
        <v>34.031752391987098</v>
      </c>
      <c r="D206">
        <f>VLOOKUP(Table1[[#This Row],[Wallet]],O:P,2,FALSE)</f>
        <v>34.031752391987098</v>
      </c>
      <c r="E206" t="str">
        <f>IF(Table1[[#This Row],[Balance 2]]&gt;=Table1[[#This Row],[Balance]],"yes","")</f>
        <v>yes</v>
      </c>
      <c r="F206">
        <f>IF(Table1[[#This Row],[Eligible?]]="yes",Table1[[#This Row],[Balance]],Table1[[#This Row],[Balance 2]])</f>
        <v>34.031752391987098</v>
      </c>
      <c r="G206">
        <f>Table1[[#This Row],[Amt eligible]]/$L$7</f>
        <v>7.570252173200344E-5</v>
      </c>
      <c r="H206">
        <f>Table1[[#This Row],[% total]]*$L$5</f>
        <v>0.12493414268997725</v>
      </c>
      <c r="I206">
        <f>(Table1[[#This Row],[Qi distribution]]/Table1[[#This Row],[Amt eligible]])*52</f>
        <v>0.19089746966449075</v>
      </c>
      <c r="O206" t="s">
        <v>236</v>
      </c>
      <c r="P206">
        <v>54.477395666813003</v>
      </c>
    </row>
    <row r="207" spans="2:16" x14ac:dyDescent="0.2">
      <c r="B207" t="s">
        <v>227</v>
      </c>
      <c r="C207">
        <v>33.927805261492502</v>
      </c>
      <c r="D207">
        <f>VLOOKUP(Table1[[#This Row],[Wallet]],O:P,2,FALSE)</f>
        <v>33.927805261492502</v>
      </c>
      <c r="E207" t="str">
        <f>IF(Table1[[#This Row],[Balance 2]]&gt;=Table1[[#This Row],[Balance]],"yes","")</f>
        <v>yes</v>
      </c>
      <c r="F207">
        <f>IF(Table1[[#This Row],[Eligible?]]="yes",Table1[[#This Row],[Balance]],Table1[[#This Row],[Balance 2]])</f>
        <v>33.927805261492502</v>
      </c>
      <c r="G207">
        <f>Table1[[#This Row],[Amt eligible]]/$L$7</f>
        <v>7.5471294735091594E-5</v>
      </c>
      <c r="H207">
        <f>Table1[[#This Row],[% total]]*$L$5</f>
        <v>0.12455254184016372</v>
      </c>
      <c r="I207">
        <f>(Table1[[#This Row],[Qi distribution]]/Table1[[#This Row],[Amt eligible]])*52</f>
        <v>0.19089746966449073</v>
      </c>
      <c r="O207" t="s">
        <v>196</v>
      </c>
      <c r="P207">
        <v>54.449190560212003</v>
      </c>
    </row>
    <row r="208" spans="2:16" x14ac:dyDescent="0.2">
      <c r="B208" t="s">
        <v>228</v>
      </c>
      <c r="C208">
        <v>31.678288700047599</v>
      </c>
      <c r="D208">
        <f>VLOOKUP(Table1[[#This Row],[Wallet]],O:P,2,FALSE)</f>
        <v>32.001769586961402</v>
      </c>
      <c r="E208" t="str">
        <f>IF(Table1[[#This Row],[Balance 2]]&gt;=Table1[[#This Row],[Balance]],"yes","")</f>
        <v>yes</v>
      </c>
      <c r="F208">
        <f>IF(Table1[[#This Row],[Eligible?]]="yes",Table1[[#This Row],[Balance]],Table1[[#This Row],[Balance 2]])</f>
        <v>31.678288700047599</v>
      </c>
      <c r="G208">
        <f>Table1[[#This Row],[Amt eligible]]/$L$7</f>
        <v>7.0467318612504952E-5</v>
      </c>
      <c r="H208">
        <f>Table1[[#This Row],[% total]]*$L$5</f>
        <v>0.11629432992577531</v>
      </c>
      <c r="I208">
        <f>(Table1[[#This Row],[Qi distribution]]/Table1[[#This Row],[Amt eligible]])*52</f>
        <v>0.19089746966449073</v>
      </c>
      <c r="O208" t="s">
        <v>197</v>
      </c>
      <c r="P208">
        <v>54.253682209273499</v>
      </c>
    </row>
    <row r="209" spans="2:16" x14ac:dyDescent="0.2">
      <c r="B209" t="s">
        <v>229</v>
      </c>
      <c r="C209">
        <v>31.511450416847801</v>
      </c>
      <c r="D209">
        <f>VLOOKUP(Table1[[#This Row],[Wallet]],O:P,2,FALSE)</f>
        <v>34.274711327750403</v>
      </c>
      <c r="E209" t="str">
        <f>IF(Table1[[#This Row],[Balance 2]]&gt;=Table1[[#This Row],[Balance]],"yes","")</f>
        <v>yes</v>
      </c>
      <c r="F209">
        <f>IF(Table1[[#This Row],[Eligible?]]="yes",Table1[[#This Row],[Balance]],Table1[[#This Row],[Balance 2]])</f>
        <v>31.511450416847801</v>
      </c>
      <c r="G209">
        <f>Table1[[#This Row],[Amt eligible]]/$L$7</f>
        <v>7.0096192300401298E-5</v>
      </c>
      <c r="H209">
        <f>Table1[[#This Row],[% total]]*$L$5</f>
        <v>0.11568184903912128</v>
      </c>
      <c r="I209">
        <f>(Table1[[#This Row],[Qi distribution]]/Table1[[#This Row],[Amt eligible]])*52</f>
        <v>0.19089746966449073</v>
      </c>
      <c r="O209" t="s">
        <v>198</v>
      </c>
      <c r="P209">
        <v>54</v>
      </c>
    </row>
    <row r="210" spans="2:16" x14ac:dyDescent="0.2">
      <c r="B210" t="s">
        <v>230</v>
      </c>
      <c r="C210">
        <v>30.745040490000001</v>
      </c>
      <c r="D210">
        <f>VLOOKUP(Table1[[#This Row],[Wallet]],O:P,2,FALSE)</f>
        <v>30.745040490000001</v>
      </c>
      <c r="E210" t="str">
        <f>IF(Table1[[#This Row],[Balance 2]]&gt;=Table1[[#This Row],[Balance]],"yes","")</f>
        <v>yes</v>
      </c>
      <c r="F210">
        <f>IF(Table1[[#This Row],[Eligible?]]="yes",Table1[[#This Row],[Balance]],Table1[[#This Row],[Balance 2]])</f>
        <v>30.745040490000001</v>
      </c>
      <c r="G210">
        <f>Table1[[#This Row],[Amt eligible]]/$L$7</f>
        <v>6.8391338448782431E-5</v>
      </c>
      <c r="H210">
        <f>Table1[[#This Row],[% total]]*$L$5</f>
        <v>0.11286827758217911</v>
      </c>
      <c r="I210">
        <f>(Table1[[#This Row],[Qi distribution]]/Table1[[#This Row],[Amt eligible]])*52</f>
        <v>0.1908974696644907</v>
      </c>
      <c r="O210" t="s">
        <v>200</v>
      </c>
      <c r="P210">
        <v>53.369062046729397</v>
      </c>
    </row>
    <row r="211" spans="2:16" x14ac:dyDescent="0.2">
      <c r="B211" t="s">
        <v>231</v>
      </c>
      <c r="C211">
        <v>30.710526670126299</v>
      </c>
      <c r="D211">
        <f>VLOOKUP(Table1[[#This Row],[Wallet]],O:P,2,FALSE)</f>
        <v>30.710526670126299</v>
      </c>
      <c r="E211" t="str">
        <f>IF(Table1[[#This Row],[Balance 2]]&gt;=Table1[[#This Row],[Balance]],"yes","")</f>
        <v>yes</v>
      </c>
      <c r="F211">
        <f>IF(Table1[[#This Row],[Eligible?]]="yes",Table1[[#This Row],[Balance]],Table1[[#This Row],[Balance 2]])</f>
        <v>30.710526670126299</v>
      </c>
      <c r="G211">
        <f>Table1[[#This Row],[Amt eligible]]/$L$7</f>
        <v>6.8314563583681497E-5</v>
      </c>
      <c r="H211">
        <f>Table1[[#This Row],[% total]]*$L$5</f>
        <v>0.11274157371905709</v>
      </c>
      <c r="I211">
        <f>(Table1[[#This Row],[Qi distribution]]/Table1[[#This Row],[Amt eligible]])*52</f>
        <v>0.19089746966449073</v>
      </c>
      <c r="O211" t="s">
        <v>208</v>
      </c>
      <c r="P211">
        <v>52.603204706455898</v>
      </c>
    </row>
    <row r="212" spans="2:16" x14ac:dyDescent="0.2">
      <c r="B212" t="s">
        <v>232</v>
      </c>
      <c r="C212">
        <v>30.5709527596564</v>
      </c>
      <c r="D212">
        <f>VLOOKUP(Table1[[#This Row],[Wallet]],O:P,2,FALSE)</f>
        <v>34.296909830871002</v>
      </c>
      <c r="E212" t="str">
        <f>IF(Table1[[#This Row],[Balance 2]]&gt;=Table1[[#This Row],[Balance]],"yes","")</f>
        <v>yes</v>
      </c>
      <c r="F212">
        <f>IF(Table1[[#This Row],[Eligible?]]="yes",Table1[[#This Row],[Balance]],Table1[[#This Row],[Balance 2]])</f>
        <v>30.5709527596564</v>
      </c>
      <c r="G212">
        <f>Table1[[#This Row],[Amt eligible]]/$L$7</f>
        <v>6.8004085978271548E-5</v>
      </c>
      <c r="H212">
        <f>Table1[[#This Row],[% total]]*$L$5</f>
        <v>0.1122291832125209</v>
      </c>
      <c r="I212">
        <f>(Table1[[#This Row],[Qi distribution]]/Table1[[#This Row],[Amt eligible]])*52</f>
        <v>0.19089746966449073</v>
      </c>
      <c r="O212" t="s">
        <v>220</v>
      </c>
      <c r="P212">
        <v>51.935068197960398</v>
      </c>
    </row>
    <row r="213" spans="2:16" x14ac:dyDescent="0.2">
      <c r="B213" t="s">
        <v>233</v>
      </c>
      <c r="C213">
        <v>30</v>
      </c>
      <c r="D213">
        <f>VLOOKUP(Table1[[#This Row],[Wallet]],O:P,2,FALSE)</f>
        <v>30</v>
      </c>
      <c r="E213" t="str">
        <f>IF(Table1[[#This Row],[Balance 2]]&gt;=Table1[[#This Row],[Balance]],"yes","")</f>
        <v>yes</v>
      </c>
      <c r="F213">
        <f>IF(Table1[[#This Row],[Eligible?]]="yes",Table1[[#This Row],[Balance]],Table1[[#This Row],[Balance 2]])</f>
        <v>30</v>
      </c>
      <c r="G213">
        <f>Table1[[#This Row],[Amt eligible]]/$L$7</f>
        <v>6.6734020211513888E-5</v>
      </c>
      <c r="H213">
        <f>Table1[[#This Row],[% total]]*$L$5</f>
        <v>0.11013315557566772</v>
      </c>
      <c r="I213">
        <f>(Table1[[#This Row],[Qi distribution]]/Table1[[#This Row],[Amt eligible]])*52</f>
        <v>0.1908974696644907</v>
      </c>
      <c r="O213" t="s">
        <v>203</v>
      </c>
      <c r="P213">
        <v>51.25</v>
      </c>
    </row>
    <row r="214" spans="2:16" x14ac:dyDescent="0.2">
      <c r="B214" t="s">
        <v>234</v>
      </c>
      <c r="C214">
        <v>30</v>
      </c>
      <c r="D214">
        <f>VLOOKUP(Table1[[#This Row],[Wallet]],O:P,2,FALSE)</f>
        <v>30</v>
      </c>
      <c r="E214" t="str">
        <f>IF(Table1[[#This Row],[Balance 2]]&gt;=Table1[[#This Row],[Balance]],"yes","")</f>
        <v>yes</v>
      </c>
      <c r="F214">
        <f>IF(Table1[[#This Row],[Eligible?]]="yes",Table1[[#This Row],[Balance]],Table1[[#This Row],[Balance 2]])</f>
        <v>30</v>
      </c>
      <c r="G214">
        <f>Table1[[#This Row],[Amt eligible]]/$L$7</f>
        <v>6.6734020211513888E-5</v>
      </c>
      <c r="H214">
        <f>Table1[[#This Row],[% total]]*$L$5</f>
        <v>0.11013315557566772</v>
      </c>
      <c r="I214">
        <f>(Table1[[#This Row],[Qi distribution]]/Table1[[#This Row],[Amt eligible]])*52</f>
        <v>0.1908974696644907</v>
      </c>
      <c r="O214" t="s">
        <v>235</v>
      </c>
      <c r="P214">
        <v>50.830579003306703</v>
      </c>
    </row>
    <row r="215" spans="2:16" x14ac:dyDescent="0.2">
      <c r="B215" t="s">
        <v>235</v>
      </c>
      <c r="C215">
        <v>29.6881918815718</v>
      </c>
      <c r="D215">
        <f>VLOOKUP(Table1[[#This Row],[Wallet]],O:P,2,FALSE)</f>
        <v>50.830579003306703</v>
      </c>
      <c r="E215" t="str">
        <f>IF(Table1[[#This Row],[Balance 2]]&gt;=Table1[[#This Row],[Balance]],"yes","")</f>
        <v>yes</v>
      </c>
      <c r="F215">
        <f>IF(Table1[[#This Row],[Eligible?]]="yes",Table1[[#This Row],[Balance]],Table1[[#This Row],[Balance 2]])</f>
        <v>29.6881918815718</v>
      </c>
      <c r="G215">
        <f>Table1[[#This Row],[Amt eligible]]/$L$7</f>
        <v>6.6040413235603842E-5</v>
      </c>
      <c r="H215">
        <f>Table1[[#This Row],[% total]]*$L$5</f>
        <v>0.10898847517511411</v>
      </c>
      <c r="I215">
        <f>(Table1[[#This Row],[Qi distribution]]/Table1[[#This Row],[Amt eligible]])*52</f>
        <v>0.19089746966449075</v>
      </c>
      <c r="O215" t="s">
        <v>205</v>
      </c>
      <c r="P215">
        <v>48.547012859811602</v>
      </c>
    </row>
    <row r="216" spans="2:16" x14ac:dyDescent="0.2">
      <c r="B216" t="s">
        <v>236</v>
      </c>
      <c r="C216">
        <v>29.660825059</v>
      </c>
      <c r="D216">
        <f>VLOOKUP(Table1[[#This Row],[Wallet]],O:P,2,FALSE)</f>
        <v>54.477395666813003</v>
      </c>
      <c r="E216" t="str">
        <f>IF(Table1[[#This Row],[Balance 2]]&gt;=Table1[[#This Row],[Balance]],"yes","")</f>
        <v>yes</v>
      </c>
      <c r="F216">
        <f>IF(Table1[[#This Row],[Eligible?]]="yes",Table1[[#This Row],[Balance]],Table1[[#This Row],[Balance 2]])</f>
        <v>29.660825059</v>
      </c>
      <c r="G216">
        <f>Table1[[#This Row],[Amt eligible]]/$L$7</f>
        <v>6.5979536632582785E-5</v>
      </c>
      <c r="H216">
        <f>Table1[[#This Row],[% total]]*$L$5</f>
        <v>0.10888800869085036</v>
      </c>
      <c r="I216">
        <f>(Table1[[#This Row],[Qi distribution]]/Table1[[#This Row],[Amt eligible]])*52</f>
        <v>0.1908974696644907</v>
      </c>
      <c r="O216" t="s">
        <v>223</v>
      </c>
      <c r="P216">
        <v>48.538750446356303</v>
      </c>
    </row>
    <row r="217" spans="2:16" x14ac:dyDescent="0.2">
      <c r="B217" t="s">
        <v>237</v>
      </c>
      <c r="C217">
        <v>29.478100782863201</v>
      </c>
      <c r="D217">
        <f>VLOOKUP(Table1[[#This Row],[Wallet]],O:P,2,FALSE)</f>
        <v>29.478100782863201</v>
      </c>
      <c r="E217" t="str">
        <f>IF(Table1[[#This Row],[Balance 2]]&gt;=Table1[[#This Row],[Balance]],"yes","")</f>
        <v>yes</v>
      </c>
      <c r="F217">
        <f>IF(Table1[[#This Row],[Eligible?]]="yes",Table1[[#This Row],[Balance]],Table1[[#This Row],[Balance 2]])</f>
        <v>29.478100782863201</v>
      </c>
      <c r="G217">
        <f>Table1[[#This Row],[Amt eligible]]/$L$7</f>
        <v>6.5573072448021205E-5</v>
      </c>
      <c r="H217">
        <f>Table1[[#This Row],[% total]]*$L$5</f>
        <v>0.10821720865314284</v>
      </c>
      <c r="I217">
        <f>(Table1[[#This Row],[Qi distribution]]/Table1[[#This Row],[Amt eligible]])*52</f>
        <v>0.1908974696644907</v>
      </c>
      <c r="O217" t="s">
        <v>206</v>
      </c>
      <c r="P217">
        <v>47.841562448203099</v>
      </c>
    </row>
    <row r="218" spans="2:16" x14ac:dyDescent="0.2">
      <c r="B218" t="s">
        <v>238</v>
      </c>
      <c r="C218">
        <v>26.4129108892941</v>
      </c>
      <c r="D218">
        <f>VLOOKUP(Table1[[#This Row],[Wallet]],O:P,2,FALSE)</f>
        <v>26.4129108892941</v>
      </c>
      <c r="E218" t="str">
        <f>IF(Table1[[#This Row],[Balance 2]]&gt;=Table1[[#This Row],[Balance]],"yes","")</f>
        <v>yes</v>
      </c>
      <c r="F218">
        <f>IF(Table1[[#This Row],[Eligible?]]="yes",Table1[[#This Row],[Balance]],Table1[[#This Row],[Balance 2]])</f>
        <v>26.4129108892941</v>
      </c>
      <c r="G218">
        <f>Table1[[#This Row],[Amt eligible]]/$L$7</f>
        <v>5.8754657637702257E-5</v>
      </c>
      <c r="H218">
        <f>Table1[[#This Row],[% total]]*$L$5</f>
        <v>9.6964574139229168E-2</v>
      </c>
      <c r="I218">
        <f>(Table1[[#This Row],[Qi distribution]]/Table1[[#This Row],[Amt eligible]])*52</f>
        <v>0.1908974696644907</v>
      </c>
      <c r="O218" t="s">
        <v>207</v>
      </c>
      <c r="P218">
        <v>47.632928431942503</v>
      </c>
    </row>
    <row r="219" spans="2:16" x14ac:dyDescent="0.2">
      <c r="B219" t="s">
        <v>239</v>
      </c>
      <c r="C219">
        <v>26.39</v>
      </c>
      <c r="D219">
        <f>VLOOKUP(Table1[[#This Row],[Wallet]],O:P,2,FALSE)</f>
        <v>26.39</v>
      </c>
      <c r="E219" t="str">
        <f>IF(Table1[[#This Row],[Balance 2]]&gt;=Table1[[#This Row],[Balance]],"yes","")</f>
        <v>yes</v>
      </c>
      <c r="F219">
        <f>IF(Table1[[#This Row],[Eligible?]]="yes",Table1[[#This Row],[Balance]],Table1[[#This Row],[Balance 2]])</f>
        <v>26.39</v>
      </c>
      <c r="G219">
        <f>Table1[[#This Row],[Amt eligible]]/$L$7</f>
        <v>5.8703693112728382E-5</v>
      </c>
      <c r="H219">
        <f>Table1[[#This Row],[% total]]*$L$5</f>
        <v>9.6880465854729036E-2</v>
      </c>
      <c r="I219">
        <f>(Table1[[#This Row],[Qi distribution]]/Table1[[#This Row],[Amt eligible]])*52</f>
        <v>0.1908974696644907</v>
      </c>
      <c r="O219" t="s">
        <v>209</v>
      </c>
      <c r="P219">
        <v>46.277694232967498</v>
      </c>
    </row>
    <row r="220" spans="2:16" x14ac:dyDescent="0.2">
      <c r="B220" t="s">
        <v>240</v>
      </c>
      <c r="C220">
        <v>25.61</v>
      </c>
      <c r="D220">
        <f>VLOOKUP(Table1[[#This Row],[Wallet]],O:P,2,FALSE)</f>
        <v>76.403804478062497</v>
      </c>
      <c r="E220" t="str">
        <f>IF(Table1[[#This Row],[Balance 2]]&gt;=Table1[[#This Row],[Balance]],"yes","")</f>
        <v>yes</v>
      </c>
      <c r="F220">
        <f>IF(Table1[[#This Row],[Eligible?]]="yes",Table1[[#This Row],[Balance]],Table1[[#This Row],[Balance 2]])</f>
        <v>25.61</v>
      </c>
      <c r="G220">
        <f>Table1[[#This Row],[Amt eligible]]/$L$7</f>
        <v>5.696860858722902E-5</v>
      </c>
      <c r="H220">
        <f>Table1[[#This Row],[% total]]*$L$5</f>
        <v>9.4017003809761676E-2</v>
      </c>
      <c r="I220">
        <f>(Table1[[#This Row],[Qi distribution]]/Table1[[#This Row],[Amt eligible]])*52</f>
        <v>0.19089746966449073</v>
      </c>
      <c r="O220" t="s">
        <v>210</v>
      </c>
      <c r="P220">
        <v>45.517662271120699</v>
      </c>
    </row>
    <row r="221" spans="2:16" x14ac:dyDescent="0.2">
      <c r="B221" t="s">
        <v>241</v>
      </c>
      <c r="C221">
        <v>25.508030572237601</v>
      </c>
      <c r="D221">
        <f>VLOOKUP(Table1[[#This Row],[Wallet]],O:P,2,FALSE)</f>
        <v>25.508030572237601</v>
      </c>
      <c r="E221" t="str">
        <f>IF(Table1[[#This Row],[Balance 2]]&gt;=Table1[[#This Row],[Balance]],"yes","")</f>
        <v>yes</v>
      </c>
      <c r="F221">
        <f>IF(Table1[[#This Row],[Eligible?]]="yes",Table1[[#This Row],[Balance]],Table1[[#This Row],[Balance 2]])</f>
        <v>25.508030572237601</v>
      </c>
      <c r="G221">
        <f>Table1[[#This Row],[Amt eligible]]/$L$7</f>
        <v>5.6741780925453939E-5</v>
      </c>
      <c r="H221">
        <f>Table1[[#This Row],[% total]]*$L$5</f>
        <v>9.3642663314704402E-2</v>
      </c>
      <c r="I221">
        <f>(Table1[[#This Row],[Qi distribution]]/Table1[[#This Row],[Amt eligible]])*52</f>
        <v>0.1908974696644907</v>
      </c>
      <c r="O221" t="s">
        <v>211</v>
      </c>
      <c r="P221">
        <v>44.020020242999998</v>
      </c>
    </row>
    <row r="222" spans="2:16" x14ac:dyDescent="0.2">
      <c r="B222" t="s">
        <v>242</v>
      </c>
      <c r="C222">
        <v>25.4854033696061</v>
      </c>
      <c r="D222">
        <f>VLOOKUP(Table1[[#This Row],[Wallet]],O:P,2,FALSE)</f>
        <v>30.253190636729599</v>
      </c>
      <c r="E222" t="str">
        <f>IF(Table1[[#This Row],[Balance 2]]&gt;=Table1[[#This Row],[Balance]],"yes","")</f>
        <v>yes</v>
      </c>
      <c r="F222">
        <f>IF(Table1[[#This Row],[Eligible?]]="yes",Table1[[#This Row],[Balance]],Table1[[#This Row],[Balance 2]])</f>
        <v>25.4854033696061</v>
      </c>
      <c r="G222">
        <f>Table1[[#This Row],[Amt eligible]]/$L$7</f>
        <v>5.6691447452195924E-5</v>
      </c>
      <c r="H222">
        <f>Table1[[#This Row],[% total]]*$L$5</f>
        <v>9.3559596473782508E-2</v>
      </c>
      <c r="I222">
        <f>(Table1[[#This Row],[Qi distribution]]/Table1[[#This Row],[Amt eligible]])*52</f>
        <v>0.19089746966449073</v>
      </c>
      <c r="O222" t="s">
        <v>212</v>
      </c>
      <c r="P222">
        <v>43.8045264874251</v>
      </c>
    </row>
    <row r="223" spans="2:16" x14ac:dyDescent="0.2">
      <c r="B223" t="s">
        <v>243</v>
      </c>
      <c r="C223">
        <v>24.259319189999999</v>
      </c>
      <c r="D223">
        <f>VLOOKUP(Table1[[#This Row],[Wallet]],O:P,2,FALSE)</f>
        <v>24.259319189999999</v>
      </c>
      <c r="E223" t="str">
        <f>IF(Table1[[#This Row],[Balance 2]]&gt;=Table1[[#This Row],[Balance]],"yes","")</f>
        <v>yes</v>
      </c>
      <c r="F223">
        <f>IF(Table1[[#This Row],[Eligible?]]="yes",Table1[[#This Row],[Balance]],Table1[[#This Row],[Balance 2]])</f>
        <v>24.259319189999999</v>
      </c>
      <c r="G223">
        <f>Table1[[#This Row],[Amt eligible]]/$L$7</f>
        <v>5.3964063238100893E-5</v>
      </c>
      <c r="H223">
        <f>Table1[[#This Row],[% total]]*$L$5</f>
        <v>8.9058512483735058E-2</v>
      </c>
      <c r="I223">
        <f>(Table1[[#This Row],[Qi distribution]]/Table1[[#This Row],[Amt eligible]])*52</f>
        <v>0.19089746966449075</v>
      </c>
      <c r="O223" t="s">
        <v>213</v>
      </c>
      <c r="P223">
        <v>43.746599536093498</v>
      </c>
    </row>
    <row r="224" spans="2:16" x14ac:dyDescent="0.2">
      <c r="B224" t="s">
        <v>244</v>
      </c>
      <c r="C224">
        <v>24.2364</v>
      </c>
      <c r="D224">
        <f>VLOOKUP(Table1[[#This Row],[Wallet]],O:P,2,FALSE)</f>
        <v>24.2364</v>
      </c>
      <c r="E224" t="str">
        <f>IF(Table1[[#This Row],[Balance 2]]&gt;=Table1[[#This Row],[Balance]],"yes","")</f>
        <v>yes</v>
      </c>
      <c r="F224">
        <f>IF(Table1[[#This Row],[Eligible?]]="yes",Table1[[#This Row],[Balance]],Table1[[#This Row],[Balance 2]])</f>
        <v>24.2364</v>
      </c>
      <c r="G224">
        <f>Table1[[#This Row],[Amt eligible]]/$L$7</f>
        <v>5.3913080248477843E-5</v>
      </c>
      <c r="H224">
        <f>Table1[[#This Row],[% total]]*$L$5</f>
        <v>8.8974373726470449E-2</v>
      </c>
      <c r="I224">
        <f>(Table1[[#This Row],[Qi distribution]]/Table1[[#This Row],[Amt eligible]])*52</f>
        <v>0.19089746966449075</v>
      </c>
      <c r="O224" t="s">
        <v>215</v>
      </c>
      <c r="P224">
        <v>40.989570339270799</v>
      </c>
    </row>
    <row r="225" spans="2:16" x14ac:dyDescent="0.2">
      <c r="B225" t="s">
        <v>245</v>
      </c>
      <c r="C225">
        <v>24.2085160118034</v>
      </c>
      <c r="D225">
        <f>VLOOKUP(Table1[[#This Row],[Wallet]],O:P,2,FALSE)</f>
        <v>24.2085160118034</v>
      </c>
      <c r="E225" t="str">
        <f>IF(Table1[[#This Row],[Balance 2]]&gt;=Table1[[#This Row],[Balance]],"yes","")</f>
        <v>yes</v>
      </c>
      <c r="F225">
        <f>IF(Table1[[#This Row],[Eligible?]]="yes",Table1[[#This Row],[Balance]],Table1[[#This Row],[Balance 2]])</f>
        <v>24.2085160118034</v>
      </c>
      <c r="G225">
        <f>Table1[[#This Row],[Amt eligible]]/$L$7</f>
        <v>5.3851053227414856E-5</v>
      </c>
      <c r="H225">
        <f>Table1[[#This Row],[% total]]*$L$5</f>
        <v>8.8872008672799568E-2</v>
      </c>
      <c r="I225">
        <f>(Table1[[#This Row],[Qi distribution]]/Table1[[#This Row],[Amt eligible]])*52</f>
        <v>0.19089746966449073</v>
      </c>
      <c r="O225" t="s">
        <v>254</v>
      </c>
      <c r="P225">
        <v>40.702208073201199</v>
      </c>
    </row>
    <row r="226" spans="2:16" x14ac:dyDescent="0.2">
      <c r="B226" t="s">
        <v>246</v>
      </c>
      <c r="C226">
        <v>23.84</v>
      </c>
      <c r="D226">
        <f>VLOOKUP(Table1[[#This Row],[Wallet]],O:P,2,FALSE)</f>
        <v>23.84</v>
      </c>
      <c r="E226" t="str">
        <f>IF(Table1[[#This Row],[Balance 2]]&gt;=Table1[[#This Row],[Balance]],"yes","")</f>
        <v>yes</v>
      </c>
      <c r="F226">
        <f>IF(Table1[[#This Row],[Eligible?]]="yes",Table1[[#This Row],[Balance]],Table1[[#This Row],[Balance 2]])</f>
        <v>23.84</v>
      </c>
      <c r="G226">
        <f>Table1[[#This Row],[Amt eligible]]/$L$7</f>
        <v>5.3031301394749701E-5</v>
      </c>
      <c r="H226">
        <f>Table1[[#This Row],[% total]]*$L$5</f>
        <v>8.7519147630797281E-2</v>
      </c>
      <c r="I226">
        <f>(Table1[[#This Row],[Qi distribution]]/Table1[[#This Row],[Amt eligible]])*52</f>
        <v>0.1908974696644907</v>
      </c>
      <c r="O226" t="s">
        <v>216</v>
      </c>
      <c r="P226">
        <v>40.08</v>
      </c>
    </row>
    <row r="227" spans="2:16" x14ac:dyDescent="0.2">
      <c r="B227" t="s">
        <v>247</v>
      </c>
      <c r="C227">
        <v>23.22</v>
      </c>
      <c r="D227">
        <f>VLOOKUP(Table1[[#This Row],[Wallet]],O:P,2,FALSE)</f>
        <v>23.22</v>
      </c>
      <c r="E227" t="str">
        <f>IF(Table1[[#This Row],[Balance 2]]&gt;=Table1[[#This Row],[Balance]],"yes","")</f>
        <v>yes</v>
      </c>
      <c r="F227">
        <f>IF(Table1[[#This Row],[Eligible?]]="yes",Table1[[#This Row],[Balance]],Table1[[#This Row],[Balance 2]])</f>
        <v>23.22</v>
      </c>
      <c r="G227">
        <f>Table1[[#This Row],[Amt eligible]]/$L$7</f>
        <v>5.1652131643711746E-5</v>
      </c>
      <c r="H227">
        <f>Table1[[#This Row],[% total]]*$L$5</f>
        <v>8.5243062415566812E-2</v>
      </c>
      <c r="I227">
        <f>(Table1[[#This Row],[Qi distribution]]/Table1[[#This Row],[Amt eligible]])*52</f>
        <v>0.1908974696644907</v>
      </c>
      <c r="O227" t="s">
        <v>217</v>
      </c>
      <c r="P227">
        <v>40.074297518000002</v>
      </c>
    </row>
    <row r="228" spans="2:16" x14ac:dyDescent="0.2">
      <c r="B228" t="s">
        <v>248</v>
      </c>
      <c r="C228">
        <v>23.054395314656801</v>
      </c>
      <c r="D228">
        <f>VLOOKUP(Table1[[#This Row],[Wallet]],O:P,2,FALSE)</f>
        <v>26.1997459826019</v>
      </c>
      <c r="E228" t="str">
        <f>IF(Table1[[#This Row],[Balance 2]]&gt;=Table1[[#This Row],[Balance]],"yes","")</f>
        <v>yes</v>
      </c>
      <c r="F228">
        <f>IF(Table1[[#This Row],[Eligible?]]="yes",Table1[[#This Row],[Balance]],Table1[[#This Row],[Balance 2]])</f>
        <v>23.054395314656801</v>
      </c>
      <c r="G228">
        <f>Table1[[#This Row],[Amt eligible]]/$L$7</f>
        <v>5.1283749429751272E-5</v>
      </c>
      <c r="H228">
        <f>Table1[[#This Row],[% total]]*$L$5</f>
        <v>8.4635110196401422E-2</v>
      </c>
      <c r="I228">
        <f>(Table1[[#This Row],[Qi distribution]]/Table1[[#This Row],[Amt eligible]])*52</f>
        <v>0.19089746966449073</v>
      </c>
      <c r="O228" t="s">
        <v>218</v>
      </c>
      <c r="P228">
        <v>40</v>
      </c>
    </row>
    <row r="229" spans="2:16" x14ac:dyDescent="0.2">
      <c r="B229" t="s">
        <v>249</v>
      </c>
      <c r="C229">
        <v>23.043725436488401</v>
      </c>
      <c r="D229">
        <f>VLOOKUP(Table1[[#This Row],[Wallet]],O:P,2,FALSE)</f>
        <v>23.043725436488401</v>
      </c>
      <c r="E229" t="str">
        <f>IF(Table1[[#This Row],[Balance 2]]&gt;=Table1[[#This Row],[Balance]],"yes","")</f>
        <v>yes</v>
      </c>
      <c r="F229">
        <f>IF(Table1[[#This Row],[Eligible?]]="yes",Table1[[#This Row],[Balance]],Table1[[#This Row],[Balance 2]])</f>
        <v>23.043725436488401</v>
      </c>
      <c r="G229">
        <f>Table1[[#This Row],[Amt eligible]]/$L$7</f>
        <v>5.1260014634239791E-5</v>
      </c>
      <c r="H229">
        <f>Table1[[#This Row],[% total]]*$L$5</f>
        <v>8.4595939951324958E-2</v>
      </c>
      <c r="I229">
        <f>(Table1[[#This Row],[Qi distribution]]/Table1[[#This Row],[Amt eligible]])*52</f>
        <v>0.19089746966449073</v>
      </c>
      <c r="O229" t="s">
        <v>219</v>
      </c>
      <c r="P229">
        <v>39.434132116837503</v>
      </c>
    </row>
    <row r="230" spans="2:16" x14ac:dyDescent="0.2">
      <c r="B230" t="s">
        <v>250</v>
      </c>
      <c r="C230">
        <v>22.9724575239124</v>
      </c>
      <c r="D230">
        <f>VLOOKUP(Table1[[#This Row],[Wallet]],O:P,2,FALSE)</f>
        <v>22.9724575239124</v>
      </c>
      <c r="E230" t="str">
        <f>IF(Table1[[#This Row],[Balance 2]]&gt;=Table1[[#This Row],[Balance]],"yes","")</f>
        <v>yes</v>
      </c>
      <c r="F230">
        <f>IF(Table1[[#This Row],[Eligible?]]="yes",Table1[[#This Row],[Balance]],Table1[[#This Row],[Balance 2]])</f>
        <v>22.9724575239124</v>
      </c>
      <c r="G230">
        <f>Table1[[#This Row],[Amt eligible]]/$L$7</f>
        <v>5.1101481490297147E-5</v>
      </c>
      <c r="H230">
        <f>Table1[[#This Row],[% total]]*$L$5</f>
        <v>8.4334307947882103E-2</v>
      </c>
      <c r="I230">
        <f>(Table1[[#This Row],[Qi distribution]]/Table1[[#This Row],[Amt eligible]])*52</f>
        <v>0.19089746966449073</v>
      </c>
      <c r="O230" t="s">
        <v>513</v>
      </c>
      <c r="P230">
        <v>39.025406519126904</v>
      </c>
    </row>
    <row r="231" spans="2:16" x14ac:dyDescent="0.2">
      <c r="B231" t="s">
        <v>251</v>
      </c>
      <c r="C231">
        <v>22.916662898531001</v>
      </c>
      <c r="D231">
        <f>VLOOKUP(Table1[[#This Row],[Wallet]],O:P,2,FALSE)</f>
        <v>22.916662898531001</v>
      </c>
      <c r="E231" t="str">
        <f>IF(Table1[[#This Row],[Balance 2]]&gt;=Table1[[#This Row],[Balance]],"yes","")</f>
        <v>yes</v>
      </c>
      <c r="F231">
        <f>IF(Table1[[#This Row],[Eligible?]]="yes",Table1[[#This Row],[Balance]],Table1[[#This Row],[Balance 2]])</f>
        <v>22.916662898531001</v>
      </c>
      <c r="G231">
        <f>Table1[[#This Row],[Amt eligible]]/$L$7</f>
        <v>5.0977368168367277E-5</v>
      </c>
      <c r="H231">
        <f>Table1[[#This Row],[% total]]*$L$5</f>
        <v>8.412948000930158E-2</v>
      </c>
      <c r="I231">
        <f>(Table1[[#This Row],[Qi distribution]]/Table1[[#This Row],[Amt eligible]])*52</f>
        <v>0.19089746966449073</v>
      </c>
      <c r="O231" t="s">
        <v>221</v>
      </c>
      <c r="P231">
        <v>38.138553674547801</v>
      </c>
    </row>
    <row r="232" spans="2:16" x14ac:dyDescent="0.2">
      <c r="B232" t="s">
        <v>252</v>
      </c>
      <c r="C232">
        <v>22.8723515554518</v>
      </c>
      <c r="D232">
        <f>VLOOKUP(Table1[[#This Row],[Wallet]],O:P,2,FALSE)</f>
        <v>22.8723515554518</v>
      </c>
      <c r="E232" t="str">
        <f>IF(Table1[[#This Row],[Balance 2]]&gt;=Table1[[#This Row],[Balance]],"yes","")</f>
        <v>yes</v>
      </c>
      <c r="F232">
        <f>IF(Table1[[#This Row],[Eligible?]]="yes",Table1[[#This Row],[Balance]],Table1[[#This Row],[Balance 2]])</f>
        <v>22.8723515554518</v>
      </c>
      <c r="G232">
        <f>Table1[[#This Row],[Amt eligible]]/$L$7</f>
        <v>5.087879903287905E-5</v>
      </c>
      <c r="H232">
        <f>Table1[[#This Row],[% total]]*$L$5</f>
        <v>8.396680840793129E-2</v>
      </c>
      <c r="I232">
        <f>(Table1[[#This Row],[Qi distribution]]/Table1[[#This Row],[Amt eligible]])*52</f>
        <v>0.1908974696644907</v>
      </c>
      <c r="O232" t="s">
        <v>222</v>
      </c>
      <c r="P232">
        <v>37.919650355697797</v>
      </c>
    </row>
    <row r="233" spans="2:16" x14ac:dyDescent="0.2">
      <c r="B233" t="s">
        <v>253</v>
      </c>
      <c r="C233">
        <v>22.708751500000002</v>
      </c>
      <c r="D233">
        <f>VLOOKUP(Table1[[#This Row],[Wallet]],O:P,2,FALSE)</f>
        <v>22.708751500000002</v>
      </c>
      <c r="E233" t="str">
        <f>IF(Table1[[#This Row],[Balance 2]]&gt;=Table1[[#This Row],[Balance]],"yes","")</f>
        <v>yes</v>
      </c>
      <c r="F233">
        <f>IF(Table1[[#This Row],[Eligible?]]="yes",Table1[[#This Row],[Balance]],Table1[[#This Row],[Balance 2]])</f>
        <v>22.708751500000002</v>
      </c>
      <c r="G233">
        <f>Table1[[#This Row],[Amt eligible]]/$L$7</f>
        <v>5.0514876052641547E-5</v>
      </c>
      <c r="H233">
        <f>Table1[[#This Row],[% total]]*$L$5</f>
        <v>8.3366215395955928E-2</v>
      </c>
      <c r="I233">
        <f>(Table1[[#This Row],[Qi distribution]]/Table1[[#This Row],[Amt eligible]])*52</f>
        <v>0.1908974696644907</v>
      </c>
      <c r="O233" t="s">
        <v>560</v>
      </c>
      <c r="P233">
        <v>36.529472382827898</v>
      </c>
    </row>
    <row r="234" spans="2:16" x14ac:dyDescent="0.2">
      <c r="B234" t="s">
        <v>254</v>
      </c>
      <c r="C234">
        <v>22.000874481785399</v>
      </c>
      <c r="D234">
        <f>VLOOKUP(Table1[[#This Row],[Wallet]],O:P,2,FALSE)</f>
        <v>40.702208073201199</v>
      </c>
      <c r="E234" t="str">
        <f>IF(Table1[[#This Row],[Balance 2]]&gt;=Table1[[#This Row],[Balance]],"yes","")</f>
        <v>yes</v>
      </c>
      <c r="F234">
        <f>IF(Table1[[#This Row],[Eligible?]]="yes",Table1[[#This Row],[Balance]],Table1[[#This Row],[Balance 2]])</f>
        <v>22.000874481785399</v>
      </c>
      <c r="G234">
        <f>Table1[[#This Row],[Amt eligible]]/$L$7</f>
        <v>4.8940226744614901E-5</v>
      </c>
      <c r="H234">
        <f>Table1[[#This Row],[% total]]*$L$5</f>
        <v>8.0767524403440316E-2</v>
      </c>
      <c r="I234">
        <f>(Table1[[#This Row],[Qi distribution]]/Table1[[#This Row],[Amt eligible]])*52</f>
        <v>0.19089746966449073</v>
      </c>
      <c r="O234" t="s">
        <v>561</v>
      </c>
      <c r="P234">
        <v>35.985487829604899</v>
      </c>
    </row>
    <row r="235" spans="2:16" x14ac:dyDescent="0.2">
      <c r="B235" t="s">
        <v>255</v>
      </c>
      <c r="C235">
        <v>22</v>
      </c>
      <c r="D235">
        <f>VLOOKUP(Table1[[#This Row],[Wallet]],O:P,2,FALSE)</f>
        <v>22</v>
      </c>
      <c r="E235" t="str">
        <f>IF(Table1[[#This Row],[Balance 2]]&gt;=Table1[[#This Row],[Balance]],"yes","")</f>
        <v>yes</v>
      </c>
      <c r="F235">
        <f>IF(Table1[[#This Row],[Eligible?]]="yes",Table1[[#This Row],[Balance]],Table1[[#This Row],[Balance 2]])</f>
        <v>22</v>
      </c>
      <c r="G235">
        <f>Table1[[#This Row],[Amt eligible]]/$L$7</f>
        <v>4.8938281488443521E-5</v>
      </c>
      <c r="H235">
        <f>Table1[[#This Row],[% total]]*$L$5</f>
        <v>8.0764314088823008E-2</v>
      </c>
      <c r="I235">
        <f>(Table1[[#This Row],[Qi distribution]]/Table1[[#This Row],[Amt eligible]])*52</f>
        <v>0.19089746966449075</v>
      </c>
      <c r="O235" t="s">
        <v>224</v>
      </c>
      <c r="P235">
        <v>35.364927114910003</v>
      </c>
    </row>
    <row r="236" spans="2:16" x14ac:dyDescent="0.2">
      <c r="B236" t="s">
        <v>256</v>
      </c>
      <c r="C236">
        <v>21.8495267893285</v>
      </c>
      <c r="D236">
        <f>VLOOKUP(Table1[[#This Row],[Wallet]],O:P,2,FALSE)</f>
        <v>21.8495267893285</v>
      </c>
      <c r="E236" t="str">
        <f>IF(Table1[[#This Row],[Balance 2]]&gt;=Table1[[#This Row],[Balance]],"yes","")</f>
        <v>yes</v>
      </c>
      <c r="F236">
        <f>IF(Table1[[#This Row],[Eligible?]]="yes",Table1[[#This Row],[Balance]],Table1[[#This Row],[Balance 2]])</f>
        <v>21.8495267893285</v>
      </c>
      <c r="G236">
        <f>Table1[[#This Row],[Amt eligible]]/$L$7</f>
        <v>4.8603558745702079E-5</v>
      </c>
      <c r="H236">
        <f>Table1[[#This Row],[% total]]*$L$5</f>
        <v>8.0211911104794517E-2</v>
      </c>
      <c r="I236">
        <f>(Table1[[#This Row],[Qi distribution]]/Table1[[#This Row],[Amt eligible]])*52</f>
        <v>0.19089746966449073</v>
      </c>
      <c r="O236" t="s">
        <v>19</v>
      </c>
      <c r="P236">
        <v>35.0299270043391</v>
      </c>
    </row>
    <row r="237" spans="2:16" x14ac:dyDescent="0.2">
      <c r="B237" t="s">
        <v>257</v>
      </c>
      <c r="C237">
        <v>21.654325056944302</v>
      </c>
      <c r="D237">
        <f>VLOOKUP(Table1[[#This Row],[Wallet]],O:P,2,FALSE)</f>
        <v>21.654325056944302</v>
      </c>
      <c r="E237" t="str">
        <f>IF(Table1[[#This Row],[Balance 2]]&gt;=Table1[[#This Row],[Balance]],"yes","")</f>
        <v>yes</v>
      </c>
      <c r="F237">
        <f>IF(Table1[[#This Row],[Eligible?]]="yes",Table1[[#This Row],[Balance]],Table1[[#This Row],[Balance 2]])</f>
        <v>21.654325056944302</v>
      </c>
      <c r="G237">
        <f>Table1[[#This Row],[Amt eligible]]/$L$7</f>
        <v>4.8169338867227091E-5</v>
      </c>
      <c r="H237">
        <f>Table1[[#This Row],[% total]]*$L$5</f>
        <v>7.9495305012750886E-2</v>
      </c>
      <c r="I237">
        <f>(Table1[[#This Row],[Qi distribution]]/Table1[[#This Row],[Amt eligible]])*52</f>
        <v>0.19089746966449073</v>
      </c>
      <c r="O237" t="s">
        <v>232</v>
      </c>
      <c r="P237">
        <v>34.296909830871002</v>
      </c>
    </row>
    <row r="238" spans="2:16" x14ac:dyDescent="0.2">
      <c r="B238" t="s">
        <v>259</v>
      </c>
      <c r="C238">
        <v>21.106559153318699</v>
      </c>
      <c r="D238">
        <f>VLOOKUP(Table1[[#This Row],[Wallet]],O:P,2,FALSE)</f>
        <v>21.106559153318699</v>
      </c>
      <c r="E238" t="str">
        <f>IF(Table1[[#This Row],[Balance 2]]&gt;=Table1[[#This Row],[Balance]],"yes","")</f>
        <v>yes</v>
      </c>
      <c r="F238">
        <f>IF(Table1[[#This Row],[Eligible?]]="yes",Table1[[#This Row],[Balance]],Table1[[#This Row],[Balance 2]])</f>
        <v>21.106559153318699</v>
      </c>
      <c r="G238">
        <f>Table1[[#This Row],[Amt eligible]]/$L$7</f>
        <v>4.6950851504436117E-5</v>
      </c>
      <c r="H238">
        <f>Table1[[#This Row],[% total]]*$L$5</f>
        <v>7.7484398763316059E-2</v>
      </c>
      <c r="I238">
        <f>(Table1[[#This Row],[Qi distribution]]/Table1[[#This Row],[Amt eligible]])*52</f>
        <v>0.1908974696644907</v>
      </c>
      <c r="O238" t="s">
        <v>229</v>
      </c>
      <c r="P238">
        <v>34.274711327750403</v>
      </c>
    </row>
    <row r="239" spans="2:16" x14ac:dyDescent="0.2">
      <c r="B239" t="s">
        <v>260</v>
      </c>
      <c r="C239">
        <v>21.08946122</v>
      </c>
      <c r="D239">
        <f>VLOOKUP(Table1[[#This Row],[Wallet]],O:P,2,FALSE)</f>
        <v>21.08946122</v>
      </c>
      <c r="E239" t="str">
        <f>IF(Table1[[#This Row],[Balance 2]]&gt;=Table1[[#This Row],[Balance]],"yes","")</f>
        <v>yes</v>
      </c>
      <c r="F239">
        <f>IF(Table1[[#This Row],[Eligible?]]="yes",Table1[[#This Row],[Balance]],Table1[[#This Row],[Balance 2]])</f>
        <v>21.08946122</v>
      </c>
      <c r="G239">
        <f>Table1[[#This Row],[Amt eligible]]/$L$7</f>
        <v>4.6912817710180615E-5</v>
      </c>
      <c r="H239">
        <f>Table1[[#This Row],[% total]]*$L$5</f>
        <v>7.7421630451642381E-2</v>
      </c>
      <c r="I239">
        <f>(Table1[[#This Row],[Qi distribution]]/Table1[[#This Row],[Amt eligible]])*52</f>
        <v>0.19089746966449073</v>
      </c>
      <c r="O239" t="s">
        <v>226</v>
      </c>
      <c r="P239">
        <v>34.031752391987098</v>
      </c>
    </row>
    <row r="240" spans="2:16" x14ac:dyDescent="0.2">
      <c r="B240" t="s">
        <v>261</v>
      </c>
      <c r="C240">
        <v>19.936377124282799</v>
      </c>
      <c r="D240">
        <f>VLOOKUP(Table1[[#This Row],[Wallet]],O:P,2,FALSE)</f>
        <v>19.936377124282799</v>
      </c>
      <c r="E240" t="str">
        <f>IF(Table1[[#This Row],[Balance 2]]&gt;=Table1[[#This Row],[Balance]],"yes","")</f>
        <v>yes</v>
      </c>
      <c r="F240">
        <f>IF(Table1[[#This Row],[Eligible?]]="yes",Table1[[#This Row],[Balance]],Table1[[#This Row],[Balance 2]])</f>
        <v>19.936377124282799</v>
      </c>
      <c r="G240">
        <f>Table1[[#This Row],[Amt eligible]]/$L$7</f>
        <v>4.4347819798541715E-5</v>
      </c>
      <c r="H240">
        <f>Table1[[#This Row],[% total]]*$L$5</f>
        <v>7.3188537448127353E-2</v>
      </c>
      <c r="I240">
        <f>(Table1[[#This Row],[Qi distribution]]/Table1[[#This Row],[Amt eligible]])*52</f>
        <v>0.1908974696644907</v>
      </c>
      <c r="O240" t="s">
        <v>227</v>
      </c>
      <c r="P240">
        <v>33.927805261492502</v>
      </c>
    </row>
    <row r="241" spans="2:16" x14ac:dyDescent="0.2">
      <c r="B241" t="s">
        <v>262</v>
      </c>
      <c r="C241">
        <v>18.824995636954601</v>
      </c>
      <c r="D241">
        <f>VLOOKUP(Table1[[#This Row],[Wallet]],O:P,2,FALSE)</f>
        <v>20.6954113177494</v>
      </c>
      <c r="E241" t="str">
        <f>IF(Table1[[#This Row],[Balance 2]]&gt;=Table1[[#This Row],[Balance]],"yes","")</f>
        <v>yes</v>
      </c>
      <c r="F241">
        <f>IF(Table1[[#This Row],[Eligible?]]="yes",Table1[[#This Row],[Balance]],Table1[[#This Row],[Balance 2]])</f>
        <v>18.824995636954601</v>
      </c>
      <c r="G241">
        <f>Table1[[#This Row],[Amt eligible]]/$L$7</f>
        <v>4.1875587977272971E-5</v>
      </c>
      <c r="H241">
        <f>Table1[[#This Row],[% total]]*$L$5</f>
        <v>6.9108539106532904E-2</v>
      </c>
      <c r="I241">
        <f>(Table1[[#This Row],[Qi distribution]]/Table1[[#This Row],[Amt eligible]])*52</f>
        <v>0.19089746966449073</v>
      </c>
      <c r="O241" t="s">
        <v>228</v>
      </c>
      <c r="P241">
        <v>32.001769586961402</v>
      </c>
    </row>
    <row r="242" spans="2:16" x14ac:dyDescent="0.2">
      <c r="B242" t="s">
        <v>263</v>
      </c>
      <c r="C242">
        <v>18.748290659999999</v>
      </c>
      <c r="D242">
        <f>VLOOKUP(Table1[[#This Row],[Wallet]],O:P,2,FALSE)</f>
        <v>18.748290659999999</v>
      </c>
      <c r="E242" t="str">
        <f>IF(Table1[[#This Row],[Balance 2]]&gt;=Table1[[#This Row],[Balance]],"yes","")</f>
        <v>yes</v>
      </c>
      <c r="F242">
        <f>IF(Table1[[#This Row],[Eligible?]]="yes",Table1[[#This Row],[Balance]],Table1[[#This Row],[Balance 2]])</f>
        <v>18.748290659999999</v>
      </c>
      <c r="G242">
        <f>Table1[[#This Row],[Amt eligible]]/$L$7</f>
        <v>4.1704960261192562E-5</v>
      </c>
      <c r="H242">
        <f>Table1[[#This Row],[% total]]*$L$5</f>
        <v>6.882694706785393E-2</v>
      </c>
      <c r="I242">
        <f>(Table1[[#This Row],[Qi distribution]]/Table1[[#This Row],[Amt eligible]])*52</f>
        <v>0.19089746966449073</v>
      </c>
      <c r="O242" t="s">
        <v>230</v>
      </c>
      <c r="P242">
        <v>30.745040490000001</v>
      </c>
    </row>
    <row r="243" spans="2:16" x14ac:dyDescent="0.2">
      <c r="B243" t="s">
        <v>264</v>
      </c>
      <c r="C243">
        <v>18.680074144858299</v>
      </c>
      <c r="D243">
        <f>VLOOKUP(Table1[[#This Row],[Wallet]],O:P,2,FALSE)</f>
        <v>18.680074144858299</v>
      </c>
      <c r="E243" t="str">
        <f>IF(Table1[[#This Row],[Balance 2]]&gt;=Table1[[#This Row],[Balance]],"yes","")</f>
        <v>yes</v>
      </c>
      <c r="F243">
        <f>IF(Table1[[#This Row],[Eligible?]]="yes",Table1[[#This Row],[Balance]],Table1[[#This Row],[Balance 2]])</f>
        <v>18.680074144858299</v>
      </c>
      <c r="G243">
        <f>Table1[[#This Row],[Amt eligible]]/$L$7</f>
        <v>4.1553214851185061E-5</v>
      </c>
      <c r="H243">
        <f>Table1[[#This Row],[% total]]*$L$5</f>
        <v>6.8576517065356252E-2</v>
      </c>
      <c r="I243">
        <f>(Table1[[#This Row],[Qi distribution]]/Table1[[#This Row],[Amt eligible]])*52</f>
        <v>0.19089746966449075</v>
      </c>
      <c r="O243" t="s">
        <v>231</v>
      </c>
      <c r="P243">
        <v>30.710526670126299</v>
      </c>
    </row>
    <row r="244" spans="2:16" x14ac:dyDescent="0.2">
      <c r="B244" t="s">
        <v>134</v>
      </c>
      <c r="C244">
        <v>168.13637911695301</v>
      </c>
      <c r="D244">
        <f>VLOOKUP(Table1[[#This Row],[Wallet]],O:P,2,FALSE)</f>
        <v>18.651211083260101</v>
      </c>
      <c r="E244" t="str">
        <f>IF(Table1[[#This Row],[Balance 2]]&gt;=Table1[[#This Row],[Balance]],"yes","")</f>
        <v/>
      </c>
      <c r="F244">
        <f>IF(Table1[[#This Row],[Eligible?]]="yes",Table1[[#This Row],[Balance]],Table1[[#This Row],[Balance 2]])</f>
        <v>18.651211083260101</v>
      </c>
      <c r="G244">
        <f>Table1[[#This Row],[Amt eligible]]/$L$7</f>
        <v>4.1489009913316379E-5</v>
      </c>
      <c r="H244">
        <f>Table1[[#This Row],[% total]]*$L$5</f>
        <v>6.8470557730243423E-2</v>
      </c>
      <c r="I244">
        <f>(Table1[[#This Row],[Qi distribution]]/Table1[[#This Row],[Amt eligible]])*52</f>
        <v>0.1908974696644907</v>
      </c>
      <c r="O244" t="s">
        <v>470</v>
      </c>
      <c r="P244">
        <v>30.334685970377599</v>
      </c>
    </row>
    <row r="245" spans="2:16" x14ac:dyDescent="0.2">
      <c r="B245" t="s">
        <v>265</v>
      </c>
      <c r="C245">
        <v>17.924587357983501</v>
      </c>
      <c r="D245">
        <f>VLOOKUP(Table1[[#This Row],[Wallet]],O:P,2,FALSE)</f>
        <v>17.924587357983501</v>
      </c>
      <c r="E245" t="str">
        <f>IF(Table1[[#This Row],[Balance 2]]&gt;=Table1[[#This Row],[Balance]],"yes","")</f>
        <v>yes</v>
      </c>
      <c r="F245">
        <f>IF(Table1[[#This Row],[Eligible?]]="yes",Table1[[#This Row],[Balance]],Table1[[#This Row],[Balance 2]])</f>
        <v>17.924587357983501</v>
      </c>
      <c r="G245">
        <f>Table1[[#This Row],[Amt eligible]]/$L$7</f>
        <v>3.9872659167690578E-5</v>
      </c>
      <c r="H245">
        <f>Table1[[#This Row],[% total]]*$L$5</f>
        <v>6.5803045604214794E-2</v>
      </c>
      <c r="I245">
        <f>(Table1[[#This Row],[Qi distribution]]/Table1[[#This Row],[Amt eligible]])*52</f>
        <v>0.19089746966449073</v>
      </c>
      <c r="O245" t="s">
        <v>242</v>
      </c>
      <c r="P245">
        <v>30.253190636729599</v>
      </c>
    </row>
    <row r="246" spans="2:16" x14ac:dyDescent="0.2">
      <c r="B246" t="s">
        <v>266</v>
      </c>
      <c r="C246">
        <v>17.8906516870376</v>
      </c>
      <c r="D246">
        <f>VLOOKUP(Table1[[#This Row],[Wallet]],O:P,2,FALSE)</f>
        <v>28.794510732862701</v>
      </c>
      <c r="E246" t="str">
        <f>IF(Table1[[#This Row],[Balance 2]]&gt;=Table1[[#This Row],[Balance]],"yes","")</f>
        <v>yes</v>
      </c>
      <c r="F246">
        <f>IF(Table1[[#This Row],[Eligible?]]="yes",Table1[[#This Row],[Balance]],Table1[[#This Row],[Balance 2]])</f>
        <v>17.8906516870376</v>
      </c>
      <c r="G246">
        <f>Table1[[#This Row],[Amt eligible]]/$L$7</f>
        <v>3.9797170375997407E-5</v>
      </c>
      <c r="H246">
        <f>Table1[[#This Row],[% total]]*$L$5</f>
        <v>6.5678464186619809E-2</v>
      </c>
      <c r="I246">
        <f>(Table1[[#This Row],[Qi distribution]]/Table1[[#This Row],[Amt eligible]])*52</f>
        <v>0.19089746966449073</v>
      </c>
      <c r="O246" t="s">
        <v>233</v>
      </c>
      <c r="P246">
        <v>30</v>
      </c>
    </row>
    <row r="247" spans="2:16" x14ac:dyDescent="0.2">
      <c r="B247" t="s">
        <v>267</v>
      </c>
      <c r="C247">
        <v>17.158243630000001</v>
      </c>
      <c r="D247">
        <f>VLOOKUP(Table1[[#This Row],[Wallet]],O:P,2,FALSE)</f>
        <v>17.158243630000001</v>
      </c>
      <c r="E247" t="str">
        <f>IF(Table1[[#This Row],[Balance 2]]&gt;=Table1[[#This Row],[Balance]],"yes","")</f>
        <v>yes</v>
      </c>
      <c r="F247">
        <f>IF(Table1[[#This Row],[Eligible?]]="yes",Table1[[#This Row],[Balance]],Table1[[#This Row],[Balance 2]])</f>
        <v>17.158243630000001</v>
      </c>
      <c r="G247">
        <f>Table1[[#This Row],[Amt eligible]]/$L$7</f>
        <v>3.8167952573283317E-5</v>
      </c>
      <c r="H247">
        <f>Table1[[#This Row],[% total]]*$L$5</f>
        <v>6.2989717170266663E-2</v>
      </c>
      <c r="I247">
        <f>(Table1[[#This Row],[Qi distribution]]/Table1[[#This Row],[Amt eligible]])*52</f>
        <v>0.19089746966449073</v>
      </c>
      <c r="O247" t="s">
        <v>234</v>
      </c>
      <c r="P247">
        <v>30</v>
      </c>
    </row>
    <row r="248" spans="2:16" x14ac:dyDescent="0.2">
      <c r="B248" t="s">
        <v>268</v>
      </c>
      <c r="C248">
        <v>17.050082339999999</v>
      </c>
      <c r="D248">
        <f>VLOOKUP(Table1[[#This Row],[Wallet]],O:P,2,FALSE)</f>
        <v>17.050082339999999</v>
      </c>
      <c r="E248" t="str">
        <f>IF(Table1[[#This Row],[Balance 2]]&gt;=Table1[[#This Row],[Balance]],"yes","")</f>
        <v>yes</v>
      </c>
      <c r="F248">
        <f>IF(Table1[[#This Row],[Eligible?]]="yes",Table1[[#This Row],[Balance]],Table1[[#This Row],[Balance 2]])</f>
        <v>17.050082339999999</v>
      </c>
      <c r="G248">
        <f>Table1[[#This Row],[Amt eligible]]/$L$7</f>
        <v>3.7927351316184536E-5</v>
      </c>
      <c r="H248">
        <f>Table1[[#This Row],[% total]]*$L$5</f>
        <v>6.2592645697638838E-2</v>
      </c>
      <c r="I248">
        <f>(Table1[[#This Row],[Qi distribution]]/Table1[[#This Row],[Amt eligible]])*52</f>
        <v>0.19089746966449078</v>
      </c>
      <c r="O248" t="s">
        <v>237</v>
      </c>
      <c r="P248">
        <v>29.478100782863201</v>
      </c>
    </row>
    <row r="249" spans="2:16" x14ac:dyDescent="0.2">
      <c r="B249" t="s">
        <v>269</v>
      </c>
      <c r="C249">
        <v>17</v>
      </c>
      <c r="D249">
        <f>VLOOKUP(Table1[[#This Row],[Wallet]],O:P,2,FALSE)</f>
        <v>17</v>
      </c>
      <c r="E249" t="str">
        <f>IF(Table1[[#This Row],[Balance 2]]&gt;=Table1[[#This Row],[Balance]],"yes","")</f>
        <v>yes</v>
      </c>
      <c r="F249">
        <f>IF(Table1[[#This Row],[Eligible?]]="yes",Table1[[#This Row],[Balance]],Table1[[#This Row],[Balance 2]])</f>
        <v>17</v>
      </c>
      <c r="G249">
        <f>Table1[[#This Row],[Amt eligible]]/$L$7</f>
        <v>3.7815944786524537E-5</v>
      </c>
      <c r="H249">
        <f>Table1[[#This Row],[% total]]*$L$5</f>
        <v>6.2408788159545044E-2</v>
      </c>
      <c r="I249">
        <f>(Table1[[#This Row],[Qi distribution]]/Table1[[#This Row],[Amt eligible]])*52</f>
        <v>0.19089746966449073</v>
      </c>
      <c r="O249" t="s">
        <v>266</v>
      </c>
      <c r="P249">
        <v>28.794510732862701</v>
      </c>
    </row>
    <row r="250" spans="2:16" x14ac:dyDescent="0.2">
      <c r="B250" t="s">
        <v>270</v>
      </c>
      <c r="C250">
        <v>16.747081720000001</v>
      </c>
      <c r="D250">
        <f>VLOOKUP(Table1[[#This Row],[Wallet]],O:P,2,FALSE)</f>
        <v>16.747081720000001</v>
      </c>
      <c r="E250" t="str">
        <f>IF(Table1[[#This Row],[Balance 2]]&gt;=Table1[[#This Row],[Balance]],"yes","")</f>
        <v>yes</v>
      </c>
      <c r="F250">
        <f>IF(Table1[[#This Row],[Eligible?]]="yes",Table1[[#This Row],[Balance]],Table1[[#This Row],[Balance 2]])</f>
        <v>16.747081720000001</v>
      </c>
      <c r="G250">
        <f>Table1[[#This Row],[Amt eligible]]/$L$7</f>
        <v>3.7253336332878496E-5</v>
      </c>
      <c r="H250">
        <f>Table1[[#This Row],[% total]]*$L$5</f>
        <v>6.1480298550239378E-2</v>
      </c>
      <c r="I250">
        <f>(Table1[[#This Row],[Qi distribution]]/Table1[[#This Row],[Amt eligible]])*52</f>
        <v>0.19089746966449075</v>
      </c>
      <c r="O250" t="s">
        <v>238</v>
      </c>
      <c r="P250">
        <v>26.4129108892941</v>
      </c>
    </row>
    <row r="251" spans="2:16" x14ac:dyDescent="0.2">
      <c r="B251" t="s">
        <v>271</v>
      </c>
      <c r="C251">
        <v>16.370504782292102</v>
      </c>
      <c r="D251">
        <f>VLOOKUP(Table1[[#This Row],[Wallet]],O:P,2,FALSE)</f>
        <v>16.906356473662701</v>
      </c>
      <c r="E251" t="str">
        <f>IF(Table1[[#This Row],[Balance 2]]&gt;=Table1[[#This Row],[Balance]],"yes","")</f>
        <v>yes</v>
      </c>
      <c r="F251">
        <f>IF(Table1[[#This Row],[Eligible?]]="yes",Table1[[#This Row],[Balance]],Table1[[#This Row],[Balance 2]])</f>
        <v>16.370504782292102</v>
      </c>
      <c r="G251">
        <f>Table1[[#This Row],[Amt eligible]]/$L$7</f>
        <v>3.6415653233805531E-5</v>
      </c>
      <c r="H251">
        <f>Table1[[#This Row],[% total]]*$L$5</f>
        <v>6.0097845001346288E-2</v>
      </c>
      <c r="I251">
        <f>(Table1[[#This Row],[Qi distribution]]/Table1[[#This Row],[Amt eligible]])*52</f>
        <v>0.19089746966449073</v>
      </c>
      <c r="O251" t="s">
        <v>239</v>
      </c>
      <c r="P251">
        <v>26.39</v>
      </c>
    </row>
    <row r="252" spans="2:16" x14ac:dyDescent="0.2">
      <c r="B252" t="s">
        <v>272</v>
      </c>
      <c r="C252">
        <v>16.1571987476595</v>
      </c>
      <c r="D252">
        <f>VLOOKUP(Table1[[#This Row],[Wallet]],O:P,2,FALSE)</f>
        <v>66.376490198700594</v>
      </c>
      <c r="E252" t="str">
        <f>IF(Table1[[#This Row],[Balance 2]]&gt;=Table1[[#This Row],[Balance]],"yes","")</f>
        <v>yes</v>
      </c>
      <c r="F252">
        <f>IF(Table1[[#This Row],[Eligible?]]="yes",Table1[[#This Row],[Balance]],Table1[[#This Row],[Balance 2]])</f>
        <v>16.1571987476595</v>
      </c>
      <c r="G252">
        <f>Table1[[#This Row],[Amt eligible]]/$L$7</f>
        <v>3.5941160926258532E-5</v>
      </c>
      <c r="H252">
        <f>Table1[[#This Row],[% total]]*$L$5</f>
        <v>5.9314776111432252E-2</v>
      </c>
      <c r="I252">
        <f>(Table1[[#This Row],[Qi distribution]]/Table1[[#This Row],[Amt eligible]])*52</f>
        <v>0.19089746966449073</v>
      </c>
      <c r="O252" t="s">
        <v>248</v>
      </c>
      <c r="P252">
        <v>26.1997459826019</v>
      </c>
    </row>
    <row r="253" spans="2:16" x14ac:dyDescent="0.2">
      <c r="B253" t="s">
        <v>273</v>
      </c>
      <c r="C253">
        <v>16.090750714875199</v>
      </c>
      <c r="D253">
        <f>VLOOKUP(Table1[[#This Row],[Wallet]],O:P,2,FALSE)</f>
        <v>16.090750714875199</v>
      </c>
      <c r="E253" t="str">
        <f>IF(Table1[[#This Row],[Balance 2]]&gt;=Table1[[#This Row],[Balance]],"yes","")</f>
        <v>yes</v>
      </c>
      <c r="F253">
        <f>IF(Table1[[#This Row],[Eligible?]]="yes",Table1[[#This Row],[Balance]],Table1[[#This Row],[Balance 2]])</f>
        <v>16.090750714875199</v>
      </c>
      <c r="G253">
        <f>Table1[[#This Row],[Amt eligible]]/$L$7</f>
        <v>3.5793349447497104E-5</v>
      </c>
      <c r="H253">
        <f>Table1[[#This Row],[% total]]*$L$5</f>
        <v>5.9070838393687902E-2</v>
      </c>
      <c r="I253">
        <f>(Table1[[#This Row],[Qi distribution]]/Table1[[#This Row],[Amt eligible]])*52</f>
        <v>0.19089746966449073</v>
      </c>
      <c r="O253" t="s">
        <v>286</v>
      </c>
      <c r="P253">
        <v>26.038704838997099</v>
      </c>
    </row>
    <row r="254" spans="2:16" x14ac:dyDescent="0.2">
      <c r="B254" t="s">
        <v>274</v>
      </c>
      <c r="C254">
        <v>15.64</v>
      </c>
      <c r="D254">
        <f>VLOOKUP(Table1[[#This Row],[Wallet]],O:P,2,FALSE)</f>
        <v>15.64</v>
      </c>
      <c r="E254" t="str">
        <f>IF(Table1[[#This Row],[Balance 2]]&gt;=Table1[[#This Row],[Balance]],"yes","")</f>
        <v>yes</v>
      </c>
      <c r="F254">
        <f>IF(Table1[[#This Row],[Eligible?]]="yes",Table1[[#This Row],[Balance]],Table1[[#This Row],[Balance 2]])</f>
        <v>15.64</v>
      </c>
      <c r="G254">
        <f>Table1[[#This Row],[Amt eligible]]/$L$7</f>
        <v>3.4790669203602577E-5</v>
      </c>
      <c r="H254">
        <f>Table1[[#This Row],[% total]]*$L$5</f>
        <v>5.7416085106781443E-2</v>
      </c>
      <c r="I254">
        <f>(Table1[[#This Row],[Qi distribution]]/Table1[[#This Row],[Amt eligible]])*52</f>
        <v>0.19089746966449073</v>
      </c>
      <c r="O254" t="s">
        <v>241</v>
      </c>
      <c r="P254">
        <v>25.508030572237601</v>
      </c>
    </row>
    <row r="255" spans="2:16" x14ac:dyDescent="0.2">
      <c r="B255" t="s">
        <v>275</v>
      </c>
      <c r="C255">
        <v>15.436129949648301</v>
      </c>
      <c r="D255">
        <f>VLOOKUP(Table1[[#This Row],[Wallet]],O:P,2,FALSE)</f>
        <v>15.436129949648301</v>
      </c>
      <c r="E255" t="str">
        <f>IF(Table1[[#This Row],[Balance 2]]&gt;=Table1[[#This Row],[Balance]],"yes","")</f>
        <v>yes</v>
      </c>
      <c r="F255">
        <f>IF(Table1[[#This Row],[Eligible?]]="yes",Table1[[#This Row],[Balance]],Table1[[#This Row],[Balance 2]])</f>
        <v>15.436129949648301</v>
      </c>
      <c r="G255">
        <f>Table1[[#This Row],[Amt eligible]]/$L$7</f>
        <v>3.433716693491282E-5</v>
      </c>
      <c r="H255">
        <f>Table1[[#This Row],[% total]]*$L$5</f>
        <v>5.6667656707694677E-2</v>
      </c>
      <c r="I255">
        <f>(Table1[[#This Row],[Qi distribution]]/Table1[[#This Row],[Amt eligible]])*52</f>
        <v>0.19089746966449073</v>
      </c>
      <c r="O255" t="s">
        <v>243</v>
      </c>
      <c r="P255">
        <v>24.259319189999999</v>
      </c>
    </row>
    <row r="256" spans="2:16" x14ac:dyDescent="0.2">
      <c r="B256" t="s">
        <v>276</v>
      </c>
      <c r="C256">
        <v>15.4237507264895</v>
      </c>
      <c r="D256">
        <f>VLOOKUP(Table1[[#This Row],[Wallet]],O:P,2,FALSE)</f>
        <v>15.4237507264895</v>
      </c>
      <c r="E256" t="str">
        <f>IF(Table1[[#This Row],[Balance 2]]&gt;=Table1[[#This Row],[Balance]],"yes","")</f>
        <v>yes</v>
      </c>
      <c r="F256">
        <f>IF(Table1[[#This Row],[Eligible?]]="yes",Table1[[#This Row],[Balance]],Table1[[#This Row],[Balance 2]])</f>
        <v>15.4237507264895</v>
      </c>
      <c r="G256">
        <f>Table1[[#This Row],[Amt eligible]]/$L$7</f>
        <v>3.4309629757296746E-5</v>
      </c>
      <c r="H256">
        <f>Table1[[#This Row],[% total]]*$L$5</f>
        <v>5.6622211277359544E-2</v>
      </c>
      <c r="I256">
        <f>(Table1[[#This Row],[Qi distribution]]/Table1[[#This Row],[Amt eligible]])*52</f>
        <v>0.19089746966449073</v>
      </c>
      <c r="O256" t="s">
        <v>244</v>
      </c>
      <c r="P256">
        <v>24.2364</v>
      </c>
    </row>
    <row r="257" spans="2:16" x14ac:dyDescent="0.2">
      <c r="B257" t="s">
        <v>277</v>
      </c>
      <c r="C257">
        <v>15.2767312622285</v>
      </c>
      <c r="D257">
        <f>VLOOKUP(Table1[[#This Row],[Wallet]],O:P,2,FALSE)</f>
        <v>21.149740972718199</v>
      </c>
      <c r="E257" t="str">
        <f>IF(Table1[[#This Row],[Balance 2]]&gt;=Table1[[#This Row],[Balance]],"yes","")</f>
        <v>yes</v>
      </c>
      <c r="F257">
        <f>IF(Table1[[#This Row],[Eligible?]]="yes",Table1[[#This Row],[Balance]],Table1[[#This Row],[Balance 2]])</f>
        <v>15.2767312622285</v>
      </c>
      <c r="G257">
        <f>Table1[[#This Row],[Amt eligible]]/$L$7</f>
        <v>3.3982589760647424E-5</v>
      </c>
      <c r="H257">
        <f>Table1[[#This Row],[% total]]*$L$5</f>
        <v>5.6082487359689265E-2</v>
      </c>
      <c r="I257">
        <f>(Table1[[#This Row],[Qi distribution]]/Table1[[#This Row],[Amt eligible]])*52</f>
        <v>0.1908974696644907</v>
      </c>
      <c r="O257" t="s">
        <v>245</v>
      </c>
      <c r="P257">
        <v>24.2085160118034</v>
      </c>
    </row>
    <row r="258" spans="2:16" x14ac:dyDescent="0.2">
      <c r="B258" t="s">
        <v>278</v>
      </c>
      <c r="C258">
        <v>15.162130217841099</v>
      </c>
      <c r="D258">
        <f>VLOOKUP(Table1[[#This Row],[Wallet]],O:P,2,FALSE)</f>
        <v>195.088846109629</v>
      </c>
      <c r="E258" t="str">
        <f>IF(Table1[[#This Row],[Balance 2]]&gt;=Table1[[#This Row],[Balance]],"yes","")</f>
        <v>yes</v>
      </c>
      <c r="F258">
        <f>IF(Table1[[#This Row],[Eligible?]]="yes",Table1[[#This Row],[Balance]],Table1[[#This Row],[Balance 2]])</f>
        <v>15.162130217841099</v>
      </c>
      <c r="G258">
        <f>Table1[[#This Row],[Amt eligible]]/$L$7</f>
        <v>3.3727663480233777E-5</v>
      </c>
      <c r="H258">
        <f>Table1[[#This Row],[% total]]*$L$5</f>
        <v>5.5661774871334217E-2</v>
      </c>
      <c r="I258">
        <f>(Table1[[#This Row],[Qi distribution]]/Table1[[#This Row],[Amt eligible]])*52</f>
        <v>0.19089746966449073</v>
      </c>
      <c r="O258" t="s">
        <v>246</v>
      </c>
      <c r="P258">
        <v>23.84</v>
      </c>
    </row>
    <row r="259" spans="2:16" x14ac:dyDescent="0.2">
      <c r="B259" t="s">
        <v>279</v>
      </c>
      <c r="C259">
        <v>15</v>
      </c>
      <c r="D259">
        <f>VLOOKUP(Table1[[#This Row],[Wallet]],O:P,2,FALSE)</f>
        <v>15</v>
      </c>
      <c r="E259" t="str">
        <f>IF(Table1[[#This Row],[Balance 2]]&gt;=Table1[[#This Row],[Balance]],"yes","")</f>
        <v>yes</v>
      </c>
      <c r="F259">
        <f>IF(Table1[[#This Row],[Eligible?]]="yes",Table1[[#This Row],[Balance]],Table1[[#This Row],[Balance 2]])</f>
        <v>15</v>
      </c>
      <c r="G259">
        <f>Table1[[#This Row],[Amt eligible]]/$L$7</f>
        <v>3.3367010105756944E-5</v>
      </c>
      <c r="H259">
        <f>Table1[[#This Row],[% total]]*$L$5</f>
        <v>5.5066577787833859E-2</v>
      </c>
      <c r="I259">
        <f>(Table1[[#This Row],[Qi distribution]]/Table1[[#This Row],[Amt eligible]])*52</f>
        <v>0.1908974696644907</v>
      </c>
      <c r="O259" t="s">
        <v>414</v>
      </c>
      <c r="P259">
        <v>23.4108187345857</v>
      </c>
    </row>
    <row r="260" spans="2:16" x14ac:dyDescent="0.2">
      <c r="B260" t="s">
        <v>280</v>
      </c>
      <c r="C260">
        <v>15</v>
      </c>
      <c r="D260">
        <f>VLOOKUP(Table1[[#This Row],[Wallet]],O:P,2,FALSE)</f>
        <v>15</v>
      </c>
      <c r="E260" t="str">
        <f>IF(Table1[[#This Row],[Balance 2]]&gt;=Table1[[#This Row],[Balance]],"yes","")</f>
        <v>yes</v>
      </c>
      <c r="F260">
        <f>IF(Table1[[#This Row],[Eligible?]]="yes",Table1[[#This Row],[Balance]],Table1[[#This Row],[Balance 2]])</f>
        <v>15</v>
      </c>
      <c r="G260">
        <f>Table1[[#This Row],[Amt eligible]]/$L$7</f>
        <v>3.3367010105756944E-5</v>
      </c>
      <c r="H260">
        <f>Table1[[#This Row],[% total]]*$L$5</f>
        <v>5.5066577787833859E-2</v>
      </c>
      <c r="I260">
        <f>(Table1[[#This Row],[Qi distribution]]/Table1[[#This Row],[Amt eligible]])*52</f>
        <v>0.1908974696644907</v>
      </c>
      <c r="O260" t="s">
        <v>247</v>
      </c>
      <c r="P260">
        <v>23.22</v>
      </c>
    </row>
    <row r="261" spans="2:16" x14ac:dyDescent="0.2">
      <c r="B261" t="s">
        <v>281</v>
      </c>
      <c r="C261">
        <v>14.9898746182577</v>
      </c>
      <c r="D261">
        <f>VLOOKUP(Table1[[#This Row],[Wallet]],O:P,2,FALSE)</f>
        <v>14.9898746182577</v>
      </c>
      <c r="E261" t="str">
        <f>IF(Table1[[#This Row],[Balance 2]]&gt;=Table1[[#This Row],[Balance]],"yes","")</f>
        <v>yes</v>
      </c>
      <c r="F261">
        <f>IF(Table1[[#This Row],[Eligible?]]="yes",Table1[[#This Row],[Balance]],Table1[[#This Row],[Balance 2]])</f>
        <v>14.9898746182577</v>
      </c>
      <c r="G261">
        <f>Table1[[#This Row],[Amt eligible]]/$L$7</f>
        <v>3.3344486524762282E-5</v>
      </c>
      <c r="H261">
        <f>Table1[[#This Row],[% total]]*$L$5</f>
        <v>5.5029406446410939E-2</v>
      </c>
      <c r="I261">
        <f>(Table1[[#This Row],[Qi distribution]]/Table1[[#This Row],[Amt eligible]])*52</f>
        <v>0.19089746966449073</v>
      </c>
      <c r="O261" t="s">
        <v>249</v>
      </c>
      <c r="P261">
        <v>23.043725436488401</v>
      </c>
    </row>
    <row r="262" spans="2:16" x14ac:dyDescent="0.2">
      <c r="B262" t="s">
        <v>282</v>
      </c>
      <c r="C262">
        <v>14.859410486322901</v>
      </c>
      <c r="D262">
        <f>VLOOKUP(Table1[[#This Row],[Wallet]],O:P,2,FALSE)</f>
        <v>14.859410486322901</v>
      </c>
      <c r="E262" t="str">
        <f>IF(Table1[[#This Row],[Balance 2]]&gt;=Table1[[#This Row],[Balance]],"yes","")</f>
        <v>yes</v>
      </c>
      <c r="F262">
        <f>IF(Table1[[#This Row],[Eligible?]]="yes",Table1[[#This Row],[Balance]],Table1[[#This Row],[Balance 2]])</f>
        <v>14.859410486322901</v>
      </c>
      <c r="G262">
        <f>Table1[[#This Row],[Amt eligible]]/$L$7</f>
        <v>3.3054273324181795E-5</v>
      </c>
      <c r="H262">
        <f>Table1[[#This Row],[% total]]*$L$5</f>
        <v>5.4550458895096944E-2</v>
      </c>
      <c r="I262">
        <f>(Table1[[#This Row],[Qi distribution]]/Table1[[#This Row],[Amt eligible]])*52</f>
        <v>0.1908974696644907</v>
      </c>
      <c r="O262" t="s">
        <v>250</v>
      </c>
      <c r="P262">
        <v>22.9724575239124</v>
      </c>
    </row>
    <row r="263" spans="2:16" x14ac:dyDescent="0.2">
      <c r="B263" t="s">
        <v>284</v>
      </c>
      <c r="C263">
        <v>14.2</v>
      </c>
      <c r="D263">
        <f>VLOOKUP(Table1[[#This Row],[Wallet]],O:P,2,FALSE)</f>
        <v>14.35</v>
      </c>
      <c r="E263" t="str">
        <f>IF(Table1[[#This Row],[Balance 2]]&gt;=Table1[[#This Row],[Balance]],"yes","")</f>
        <v>yes</v>
      </c>
      <c r="F263">
        <f>IF(Table1[[#This Row],[Eligible?]]="yes",Table1[[#This Row],[Balance]],Table1[[#This Row],[Balance 2]])</f>
        <v>14.2</v>
      </c>
      <c r="G263">
        <f>Table1[[#This Row],[Amt eligible]]/$L$7</f>
        <v>3.1587436233449904E-5</v>
      </c>
      <c r="H263">
        <f>Table1[[#This Row],[% total]]*$L$5</f>
        <v>5.2129693639149384E-2</v>
      </c>
      <c r="I263">
        <f>(Table1[[#This Row],[Qi distribution]]/Table1[[#This Row],[Amt eligible]])*52</f>
        <v>0.1908974696644907</v>
      </c>
      <c r="O263" t="s">
        <v>251</v>
      </c>
      <c r="P263">
        <v>22.916662898531001</v>
      </c>
    </row>
    <row r="264" spans="2:16" x14ac:dyDescent="0.2">
      <c r="B264" t="s">
        <v>285</v>
      </c>
      <c r="C264">
        <v>13.7985117301128</v>
      </c>
      <c r="D264">
        <f>VLOOKUP(Table1[[#This Row],[Wallet]],O:P,2,FALSE)</f>
        <v>13.7985117301128</v>
      </c>
      <c r="E264" t="str">
        <f>IF(Table1[[#This Row],[Balance 2]]&gt;=Table1[[#This Row],[Balance]],"yes","")</f>
        <v>yes</v>
      </c>
      <c r="F264">
        <f>IF(Table1[[#This Row],[Eligible?]]="yes",Table1[[#This Row],[Balance]],Table1[[#This Row],[Balance 2]])</f>
        <v>13.7985117301128</v>
      </c>
      <c r="G264">
        <f>Table1[[#This Row],[Amt eligible]]/$L$7</f>
        <v>3.0694338689538635E-5</v>
      </c>
      <c r="H264">
        <f>Table1[[#This Row],[% total]]*$L$5</f>
        <v>5.0655787969506302E-2</v>
      </c>
      <c r="I264">
        <f>(Table1[[#This Row],[Qi distribution]]/Table1[[#This Row],[Amt eligible]])*52</f>
        <v>0.19089746966449073</v>
      </c>
      <c r="O264" t="s">
        <v>252</v>
      </c>
      <c r="P264">
        <v>22.8723515554518</v>
      </c>
    </row>
    <row r="265" spans="2:16" x14ac:dyDescent="0.2">
      <c r="B265" t="s">
        <v>4</v>
      </c>
      <c r="C265">
        <v>13.707425135544399</v>
      </c>
      <c r="D265">
        <f>VLOOKUP(Table1[[#This Row],[Wallet]],O:P,2,FALSE)</f>
        <v>15.865759628475599</v>
      </c>
      <c r="E265" t="str">
        <f>IF(Table1[[#This Row],[Balance 2]]&gt;=Table1[[#This Row],[Balance]],"yes","")</f>
        <v>yes</v>
      </c>
      <c r="F265">
        <f>IF(Table1[[#This Row],[Eligible?]]="yes",Table1[[#This Row],[Balance]],Table1[[#This Row],[Balance 2]])</f>
        <v>13.707425135544399</v>
      </c>
      <c r="G265">
        <f>Table1[[#This Row],[Amt eligible]]/$L$7</f>
        <v>3.0491719534774448E-5</v>
      </c>
      <c r="H265">
        <f>Table1[[#This Row],[% total]]*$L$5</f>
        <v>5.0321399499824317E-2</v>
      </c>
      <c r="I265">
        <f>(Table1[[#This Row],[Qi distribution]]/Table1[[#This Row],[Amt eligible]])*52</f>
        <v>0.1908974696644907</v>
      </c>
      <c r="O265" t="s">
        <v>253</v>
      </c>
      <c r="P265">
        <v>22.708751500000002</v>
      </c>
    </row>
    <row r="266" spans="2:16" x14ac:dyDescent="0.2">
      <c r="B266" t="s">
        <v>286</v>
      </c>
      <c r="C266">
        <v>13.461389786525899</v>
      </c>
      <c r="D266">
        <f>VLOOKUP(Table1[[#This Row],[Wallet]],O:P,2,FALSE)</f>
        <v>26.038704838997099</v>
      </c>
      <c r="E266" t="str">
        <f>IF(Table1[[#This Row],[Balance 2]]&gt;=Table1[[#This Row],[Balance]],"yes","")</f>
        <v>yes</v>
      </c>
      <c r="F266">
        <f>IF(Table1[[#This Row],[Eligible?]]="yes",Table1[[#This Row],[Balance]],Table1[[#This Row],[Balance 2]])</f>
        <v>13.461389786525899</v>
      </c>
      <c r="G266">
        <f>Table1[[#This Row],[Amt eligible]]/$L$7</f>
        <v>2.9944421936302866E-5</v>
      </c>
      <c r="H266">
        <f>Table1[[#This Row],[% total]]*$L$5</f>
        <v>4.9418177854138712E-2</v>
      </c>
      <c r="I266">
        <f>(Table1[[#This Row],[Qi distribution]]/Table1[[#This Row],[Amt eligible]])*52</f>
        <v>0.19089746966449073</v>
      </c>
      <c r="O266" t="s">
        <v>255</v>
      </c>
      <c r="P266">
        <v>22</v>
      </c>
    </row>
    <row r="267" spans="2:16" x14ac:dyDescent="0.2">
      <c r="B267" t="s">
        <v>287</v>
      </c>
      <c r="C267">
        <v>13.11</v>
      </c>
      <c r="D267">
        <f>VLOOKUP(Table1[[#This Row],[Wallet]],O:P,2,FALSE)</f>
        <v>13.11</v>
      </c>
      <c r="E267" t="str">
        <f>IF(Table1[[#This Row],[Balance 2]]&gt;=Table1[[#This Row],[Balance]],"yes","")</f>
        <v>yes</v>
      </c>
      <c r="F267">
        <f>IF(Table1[[#This Row],[Eligible?]]="yes",Table1[[#This Row],[Balance]],Table1[[#This Row],[Balance 2]])</f>
        <v>13.11</v>
      </c>
      <c r="G267">
        <f>Table1[[#This Row],[Amt eligible]]/$L$7</f>
        <v>2.9162766832431568E-5</v>
      </c>
      <c r="H267">
        <f>Table1[[#This Row],[% total]]*$L$5</f>
        <v>4.8128188986566796E-2</v>
      </c>
      <c r="I267">
        <f>(Table1[[#This Row],[Qi distribution]]/Table1[[#This Row],[Amt eligible]])*52</f>
        <v>0.19089746966449073</v>
      </c>
      <c r="O267" t="s">
        <v>256</v>
      </c>
      <c r="P267">
        <v>21.8495267893285</v>
      </c>
    </row>
    <row r="268" spans="2:16" x14ac:dyDescent="0.2">
      <c r="B268" t="s">
        <v>289</v>
      </c>
      <c r="C268">
        <v>12.6711014764156</v>
      </c>
      <c r="D268">
        <f>VLOOKUP(Table1[[#This Row],[Wallet]],O:P,2,FALSE)</f>
        <v>12.6711014764156</v>
      </c>
      <c r="E268" t="str">
        <f>IF(Table1[[#This Row],[Balance 2]]&gt;=Table1[[#This Row],[Balance]],"yes","")</f>
        <v>yes</v>
      </c>
      <c r="F268">
        <f>IF(Table1[[#This Row],[Eligible?]]="yes",Table1[[#This Row],[Balance]],Table1[[#This Row],[Balance 2]])</f>
        <v>12.6711014764156</v>
      </c>
      <c r="G268">
        <f>Table1[[#This Row],[Amt eligible]]/$L$7</f>
        <v>2.8186451400975407E-5</v>
      </c>
      <c r="H268">
        <f>Table1[[#This Row],[% total]]*$L$5</f>
        <v>4.6516946340571748E-2</v>
      </c>
      <c r="I268">
        <f>(Table1[[#This Row],[Qi distribution]]/Table1[[#This Row],[Amt eligible]])*52</f>
        <v>0.19089746966449073</v>
      </c>
      <c r="O268" t="s">
        <v>257</v>
      </c>
      <c r="P268">
        <v>21.654325056944302</v>
      </c>
    </row>
    <row r="269" spans="2:16" x14ac:dyDescent="0.2">
      <c r="B269" t="s">
        <v>290</v>
      </c>
      <c r="C269">
        <v>12.2826945927774</v>
      </c>
      <c r="D269">
        <f>VLOOKUP(Table1[[#This Row],[Wallet]],O:P,2,FALSE)</f>
        <v>12.2826945927774</v>
      </c>
      <c r="E269" t="str">
        <f>IF(Table1[[#This Row],[Balance 2]]&gt;=Table1[[#This Row],[Balance]],"yes","")</f>
        <v>yes</v>
      </c>
      <c r="F269">
        <f>IF(Table1[[#This Row],[Eligible?]]="yes",Table1[[#This Row],[Balance]],Table1[[#This Row],[Balance 2]])</f>
        <v>12.2826945927774</v>
      </c>
      <c r="G269">
        <f>Table1[[#This Row],[Amt eligible]]/$L$7</f>
        <v>2.732245297354198E-5</v>
      </c>
      <c r="H269">
        <f>Table1[[#This Row],[% total]]*$L$5</f>
        <v>4.509106381582554E-2</v>
      </c>
      <c r="I269">
        <f>(Table1[[#This Row],[Qi distribution]]/Table1[[#This Row],[Amt eligible]])*52</f>
        <v>0.19089746966449073</v>
      </c>
      <c r="O269" t="s">
        <v>277</v>
      </c>
      <c r="P269">
        <v>21.149740972718199</v>
      </c>
    </row>
    <row r="270" spans="2:16" x14ac:dyDescent="0.2">
      <c r="B270" t="s">
        <v>291</v>
      </c>
      <c r="C270">
        <v>12</v>
      </c>
      <c r="D270">
        <f>VLOOKUP(Table1[[#This Row],[Wallet]],O:P,2,FALSE)</f>
        <v>12</v>
      </c>
      <c r="E270" t="str">
        <f>IF(Table1[[#This Row],[Balance 2]]&gt;=Table1[[#This Row],[Balance]],"yes","")</f>
        <v>yes</v>
      </c>
      <c r="F270">
        <f>IF(Table1[[#This Row],[Eligible?]]="yes",Table1[[#This Row],[Balance]],Table1[[#This Row],[Balance 2]])</f>
        <v>12</v>
      </c>
      <c r="G270">
        <f>Table1[[#This Row],[Amt eligible]]/$L$7</f>
        <v>2.6693608084605554E-5</v>
      </c>
      <c r="H270">
        <f>Table1[[#This Row],[% total]]*$L$5</f>
        <v>4.4053262230267086E-2</v>
      </c>
      <c r="I270">
        <f>(Table1[[#This Row],[Qi distribution]]/Table1[[#This Row],[Amt eligible]])*52</f>
        <v>0.1908974696644907</v>
      </c>
      <c r="O270" t="s">
        <v>259</v>
      </c>
      <c r="P270">
        <v>21.106559153318699</v>
      </c>
    </row>
    <row r="271" spans="2:16" x14ac:dyDescent="0.2">
      <c r="B271" t="s">
        <v>292</v>
      </c>
      <c r="C271">
        <v>11.9930709847195</v>
      </c>
      <c r="D271">
        <f>VLOOKUP(Table1[[#This Row],[Wallet]],O:P,2,FALSE)</f>
        <v>11.9930709847195</v>
      </c>
      <c r="E271" t="str">
        <f>IF(Table1[[#This Row],[Balance 2]]&gt;=Table1[[#This Row],[Balance]],"yes","")</f>
        <v>yes</v>
      </c>
      <c r="F271">
        <f>IF(Table1[[#This Row],[Eligible?]]="yes",Table1[[#This Row],[Balance]],Table1[[#This Row],[Balance 2]])</f>
        <v>11.9930709847195</v>
      </c>
      <c r="G271">
        <f>Table1[[#This Row],[Amt eligible]]/$L$7</f>
        <v>2.6678194716413062E-5</v>
      </c>
      <c r="H271">
        <f>Table1[[#This Row],[% total]]*$L$5</f>
        <v>4.4027825086337971E-2</v>
      </c>
      <c r="I271">
        <f>(Table1[[#This Row],[Qi distribution]]/Table1[[#This Row],[Amt eligible]])*52</f>
        <v>0.1908974696644907</v>
      </c>
      <c r="O271" t="s">
        <v>260</v>
      </c>
      <c r="P271">
        <v>21.08946122</v>
      </c>
    </row>
    <row r="272" spans="2:16" x14ac:dyDescent="0.2">
      <c r="B272" t="s">
        <v>258</v>
      </c>
      <c r="C272">
        <v>21.423033322742199</v>
      </c>
      <c r="D272">
        <f>VLOOKUP(Table1[[#This Row],[Wallet]],O:P,2,FALSE)</f>
        <v>11.9619806490076</v>
      </c>
      <c r="E272" t="str">
        <f>IF(Table1[[#This Row],[Balance 2]]&gt;=Table1[[#This Row],[Balance]],"yes","")</f>
        <v/>
      </c>
      <c r="F272">
        <f>IF(Table1[[#This Row],[Eligible?]]="yes",Table1[[#This Row],[Balance]],Table1[[#This Row],[Balance 2]])</f>
        <v>11.9619806490076</v>
      </c>
      <c r="G272">
        <f>Table1[[#This Row],[Amt eligible]]/$L$7</f>
        <v>2.6609035280020373E-5</v>
      </c>
      <c r="H272">
        <f>Table1[[#This Row],[% total]]*$L$5</f>
        <v>4.3913689193676025E-2</v>
      </c>
      <c r="I272">
        <f>(Table1[[#This Row],[Qi distribution]]/Table1[[#This Row],[Amt eligible]])*52</f>
        <v>0.1908974696644907</v>
      </c>
      <c r="O272" t="s">
        <v>562</v>
      </c>
      <c r="P272">
        <v>20.993110818444102</v>
      </c>
    </row>
    <row r="273" spans="2:16" x14ac:dyDescent="0.2">
      <c r="B273" t="s">
        <v>293</v>
      </c>
      <c r="C273">
        <v>11.4441789047022</v>
      </c>
      <c r="D273">
        <f>VLOOKUP(Table1[[#This Row],[Wallet]],O:P,2,FALSE)</f>
        <v>11.4441789047022</v>
      </c>
      <c r="E273" t="str">
        <f>IF(Table1[[#This Row],[Balance 2]]&gt;=Table1[[#This Row],[Balance]],"yes","")</f>
        <v>yes</v>
      </c>
      <c r="F273">
        <f>IF(Table1[[#This Row],[Eligible?]]="yes",Table1[[#This Row],[Balance]],Table1[[#This Row],[Balance 2]])</f>
        <v>11.4441789047022</v>
      </c>
      <c r="G273">
        <f>Table1[[#This Row],[Amt eligible]]/$L$7</f>
        <v>2.5457202211019251E-5</v>
      </c>
      <c r="H273">
        <f>Table1[[#This Row],[% total]]*$L$5</f>
        <v>4.2012784524911403E-2</v>
      </c>
      <c r="I273">
        <f>(Table1[[#This Row],[Qi distribution]]/Table1[[#This Row],[Amt eligible]])*52</f>
        <v>0.19089746966449073</v>
      </c>
      <c r="O273" t="s">
        <v>262</v>
      </c>
      <c r="P273">
        <v>20.6954113177494</v>
      </c>
    </row>
    <row r="274" spans="2:16" x14ac:dyDescent="0.2">
      <c r="B274" t="s">
        <v>294</v>
      </c>
      <c r="C274">
        <v>11.3433402031332</v>
      </c>
      <c r="D274">
        <f>VLOOKUP(Table1[[#This Row],[Wallet]],O:P,2,FALSE)</f>
        <v>2063.6862778582299</v>
      </c>
      <c r="E274" t="str">
        <f>IF(Table1[[#This Row],[Balance 2]]&gt;=Table1[[#This Row],[Balance]],"yes","")</f>
        <v>yes</v>
      </c>
      <c r="F274">
        <f>IF(Table1[[#This Row],[Eligible?]]="yes",Table1[[#This Row],[Balance]],Table1[[#This Row],[Balance 2]])</f>
        <v>11.3433402031332</v>
      </c>
      <c r="G274">
        <f>Table1[[#This Row],[Amt eligible]]/$L$7</f>
        <v>2.5232889812732301E-5</v>
      </c>
      <c r="H274">
        <f>Table1[[#This Row],[% total]]*$L$5</f>
        <v>4.1642595044646499E-2</v>
      </c>
      <c r="I274">
        <f>(Table1[[#This Row],[Qi distribution]]/Table1[[#This Row],[Amt eligible]])*52</f>
        <v>0.1908974696644907</v>
      </c>
      <c r="O274" t="s">
        <v>261</v>
      </c>
      <c r="P274">
        <v>19.936377124282799</v>
      </c>
    </row>
    <row r="275" spans="2:16" x14ac:dyDescent="0.2">
      <c r="B275" t="s">
        <v>295</v>
      </c>
      <c r="C275">
        <v>11.285406017</v>
      </c>
      <c r="D275">
        <f>VLOOKUP(Table1[[#This Row],[Wallet]],O:P,2,FALSE)</f>
        <v>11.285406017</v>
      </c>
      <c r="E275" t="str">
        <f>IF(Table1[[#This Row],[Balance 2]]&gt;=Table1[[#This Row],[Balance]],"yes","")</f>
        <v>yes</v>
      </c>
      <c r="F275">
        <f>IF(Table1[[#This Row],[Eligible?]]="yes",Table1[[#This Row],[Balance]],Table1[[#This Row],[Balance 2]])</f>
        <v>11.285406017</v>
      </c>
      <c r="G275">
        <f>Table1[[#This Row],[Amt eligible]]/$L$7</f>
        <v>2.5104017107787282E-5</v>
      </c>
      <c r="H275">
        <f>Table1[[#This Row],[% total]]*$L$5</f>
        <v>4.142991255349459E-2</v>
      </c>
      <c r="I275">
        <f>(Table1[[#This Row],[Qi distribution]]/Table1[[#This Row],[Amt eligible]])*52</f>
        <v>0.19089746966449073</v>
      </c>
      <c r="O275" t="s">
        <v>263</v>
      </c>
      <c r="P275">
        <v>18.748290659999999</v>
      </c>
    </row>
    <row r="276" spans="2:16" x14ac:dyDescent="0.2">
      <c r="B276" t="s">
        <v>296</v>
      </c>
      <c r="C276">
        <v>11.25</v>
      </c>
      <c r="D276">
        <f>VLOOKUP(Table1[[#This Row],[Wallet]],O:P,2,FALSE)</f>
        <v>11.25</v>
      </c>
      <c r="E276" t="str">
        <f>IF(Table1[[#This Row],[Balance 2]]&gt;=Table1[[#This Row],[Balance]],"yes","")</f>
        <v>yes</v>
      </c>
      <c r="F276">
        <f>IF(Table1[[#This Row],[Eligible?]]="yes",Table1[[#This Row],[Balance]],Table1[[#This Row],[Balance 2]])</f>
        <v>11.25</v>
      </c>
      <c r="G276">
        <f>Table1[[#This Row],[Amt eligible]]/$L$7</f>
        <v>2.502525757931771E-5</v>
      </c>
      <c r="H276">
        <f>Table1[[#This Row],[% total]]*$L$5</f>
        <v>4.1299933340875401E-2</v>
      </c>
      <c r="I276">
        <f>(Table1[[#This Row],[Qi distribution]]/Table1[[#This Row],[Amt eligible]])*52</f>
        <v>0.19089746966449075</v>
      </c>
      <c r="O276" t="s">
        <v>264</v>
      </c>
      <c r="P276">
        <v>18.680074144858299</v>
      </c>
    </row>
    <row r="277" spans="2:16" x14ac:dyDescent="0.2">
      <c r="B277" t="s">
        <v>297</v>
      </c>
      <c r="C277">
        <v>11.2174567902716</v>
      </c>
      <c r="D277">
        <f>VLOOKUP(Table1[[#This Row],[Wallet]],O:P,2,FALSE)</f>
        <v>11.2174567902716</v>
      </c>
      <c r="E277" t="str">
        <f>IF(Table1[[#This Row],[Balance 2]]&gt;=Table1[[#This Row],[Balance]],"yes","")</f>
        <v>yes</v>
      </c>
      <c r="F277">
        <f>IF(Table1[[#This Row],[Eligible?]]="yes",Table1[[#This Row],[Balance]],Table1[[#This Row],[Balance 2]])</f>
        <v>11.2174567902716</v>
      </c>
      <c r="G277">
        <f>Table1[[#This Row],[Amt eligible]]/$L$7</f>
        <v>2.4952866272125621E-5</v>
      </c>
      <c r="H277">
        <f>Table1[[#This Row],[% total]]*$L$5</f>
        <v>4.1180463794877081E-2</v>
      </c>
      <c r="I277">
        <f>(Table1[[#This Row],[Qi distribution]]/Table1[[#This Row],[Amt eligible]])*52</f>
        <v>0.19089746966449073</v>
      </c>
      <c r="O277" t="s">
        <v>134</v>
      </c>
      <c r="P277">
        <v>18.651211083260101</v>
      </c>
    </row>
    <row r="278" spans="2:16" x14ac:dyDescent="0.2">
      <c r="B278" t="s">
        <v>298</v>
      </c>
      <c r="C278">
        <v>10.980161536177301</v>
      </c>
      <c r="D278">
        <f>VLOOKUP(Table1[[#This Row],[Wallet]],O:P,2,FALSE)</f>
        <v>10.980161536177301</v>
      </c>
      <c r="E278" t="str">
        <f>IF(Table1[[#This Row],[Balance 2]]&gt;=Table1[[#This Row],[Balance]],"yes","")</f>
        <v>yes</v>
      </c>
      <c r="F278">
        <f>IF(Table1[[#This Row],[Eligible?]]="yes",Table1[[#This Row],[Balance]],Table1[[#This Row],[Balance 2]])</f>
        <v>10.980161536177301</v>
      </c>
      <c r="G278">
        <f>Table1[[#This Row],[Amt eligible]]/$L$7</f>
        <v>2.4425010729364778E-5</v>
      </c>
      <c r="H278">
        <f>Table1[[#This Row],[% total]]*$L$5</f>
        <v>4.0309327956992581E-2</v>
      </c>
      <c r="I278">
        <f>(Table1[[#This Row],[Qi distribution]]/Table1[[#This Row],[Amt eligible]])*52</f>
        <v>0.19089746966449073</v>
      </c>
      <c r="O278" t="s">
        <v>265</v>
      </c>
      <c r="P278">
        <v>17.924587357983501</v>
      </c>
    </row>
    <row r="279" spans="2:16" x14ac:dyDescent="0.2">
      <c r="B279" t="s">
        <v>299</v>
      </c>
      <c r="C279">
        <v>10.591675359393999</v>
      </c>
      <c r="D279">
        <f>VLOOKUP(Table1[[#This Row],[Wallet]],O:P,2,FALSE)</f>
        <v>10.591675359393999</v>
      </c>
      <c r="E279" t="str">
        <f>IF(Table1[[#This Row],[Balance 2]]&gt;=Table1[[#This Row],[Balance]],"yes","")</f>
        <v>yes</v>
      </c>
      <c r="F279">
        <f>IF(Table1[[#This Row],[Eligible?]]="yes",Table1[[#This Row],[Balance]],Table1[[#This Row],[Balance 2]])</f>
        <v>10.591675359393999</v>
      </c>
      <c r="G279">
        <f>Table1[[#This Row],[Amt eligible]]/$L$7</f>
        <v>2.3560835916919761E-5</v>
      </c>
      <c r="H279">
        <f>Table1[[#This Row],[% total]]*$L$5</f>
        <v>3.8883154338770196E-2</v>
      </c>
      <c r="I279">
        <f>(Table1[[#This Row],[Qi distribution]]/Table1[[#This Row],[Amt eligible]])*52</f>
        <v>0.19089746966449075</v>
      </c>
      <c r="O279" t="s">
        <v>267</v>
      </c>
      <c r="P279">
        <v>17.158243630000001</v>
      </c>
    </row>
    <row r="280" spans="2:16" x14ac:dyDescent="0.2">
      <c r="B280" t="s">
        <v>300</v>
      </c>
      <c r="C280">
        <v>10.4176815493985</v>
      </c>
      <c r="D280">
        <f>VLOOKUP(Table1[[#This Row],[Wallet]],O:P,2,FALSE)</f>
        <v>10.4176815493985</v>
      </c>
      <c r="E280" t="str">
        <f>IF(Table1[[#This Row],[Balance 2]]&gt;=Table1[[#This Row],[Balance]],"yes","")</f>
        <v>yes</v>
      </c>
      <c r="F280">
        <f>IF(Table1[[#This Row],[Eligible?]]="yes",Table1[[#This Row],[Balance]],Table1[[#This Row],[Balance 2]])</f>
        <v>10.4176815493985</v>
      </c>
      <c r="G280">
        <f>Table1[[#This Row],[Amt eligible]]/$L$7</f>
        <v>2.3173792369155827E-5</v>
      </c>
      <c r="H280">
        <f>Table1[[#This Row],[% total]]*$L$5</f>
        <v>3.8244404760588942E-2</v>
      </c>
      <c r="I280">
        <f>(Table1[[#This Row],[Qi distribution]]/Table1[[#This Row],[Amt eligible]])*52</f>
        <v>0.19089746966449073</v>
      </c>
      <c r="O280" t="s">
        <v>268</v>
      </c>
      <c r="P280">
        <v>17.050082339999999</v>
      </c>
    </row>
    <row r="281" spans="2:16" x14ac:dyDescent="0.2">
      <c r="B281" t="s">
        <v>301</v>
      </c>
      <c r="C281">
        <v>10.3165571041016</v>
      </c>
      <c r="D281">
        <f>VLOOKUP(Table1[[#This Row],[Wallet]],O:P,2,FALSE)</f>
        <v>10.3165571041016</v>
      </c>
      <c r="E281" t="str">
        <f>IF(Table1[[#This Row],[Balance 2]]&gt;=Table1[[#This Row],[Balance]],"yes","")</f>
        <v>yes</v>
      </c>
      <c r="F281">
        <f>IF(Table1[[#This Row],[Eligible?]]="yes",Table1[[#This Row],[Balance]],Table1[[#This Row],[Balance 2]])</f>
        <v>10.3165571041016</v>
      </c>
      <c r="G281">
        <f>Table1[[#This Row],[Amt eligible]]/$L$7</f>
        <v>2.2948844343278445E-5</v>
      </c>
      <c r="H281">
        <f>Table1[[#This Row],[% total]]*$L$5</f>
        <v>3.7873166285042718E-2</v>
      </c>
      <c r="I281">
        <f>(Table1[[#This Row],[Qi distribution]]/Table1[[#This Row],[Amt eligible]])*52</f>
        <v>0.19089746966449073</v>
      </c>
      <c r="O281" t="s">
        <v>269</v>
      </c>
      <c r="P281">
        <v>17</v>
      </c>
    </row>
    <row r="282" spans="2:16" x14ac:dyDescent="0.2">
      <c r="B282" t="s">
        <v>302</v>
      </c>
      <c r="C282">
        <v>10</v>
      </c>
      <c r="D282">
        <f>VLOOKUP(Table1[[#This Row],[Wallet]],O:P,2,FALSE)</f>
        <v>10</v>
      </c>
      <c r="E282" t="str">
        <f>IF(Table1[[#This Row],[Balance 2]]&gt;=Table1[[#This Row],[Balance]],"yes","")</f>
        <v>yes</v>
      </c>
      <c r="F282">
        <f>IF(Table1[[#This Row],[Eligible?]]="yes",Table1[[#This Row],[Balance]],Table1[[#This Row],[Balance 2]])</f>
        <v>10</v>
      </c>
      <c r="G282">
        <f>Table1[[#This Row],[Amt eligible]]/$L$7</f>
        <v>2.2244673403837964E-5</v>
      </c>
      <c r="H282">
        <f>Table1[[#This Row],[% total]]*$L$5</f>
        <v>3.6711051858555908E-2</v>
      </c>
      <c r="I282">
        <f>(Table1[[#This Row],[Qi distribution]]/Table1[[#This Row],[Amt eligible]])*52</f>
        <v>0.19089746966449073</v>
      </c>
      <c r="O282" t="s">
        <v>271</v>
      </c>
      <c r="P282">
        <v>16.906356473662701</v>
      </c>
    </row>
    <row r="283" spans="2:16" x14ac:dyDescent="0.2">
      <c r="B283" t="s">
        <v>303</v>
      </c>
      <c r="C283">
        <v>9.9553008110487191</v>
      </c>
      <c r="D283">
        <f>VLOOKUP(Table1[[#This Row],[Wallet]],O:P,2,FALSE)</f>
        <v>10.943400329448099</v>
      </c>
      <c r="E283" t="str">
        <f>IF(Table1[[#This Row],[Balance 2]]&gt;=Table1[[#This Row],[Balance]],"yes","")</f>
        <v>yes</v>
      </c>
      <c r="F283">
        <f>IF(Table1[[#This Row],[Eligible?]]="yes",Table1[[#This Row],[Balance]],Table1[[#This Row],[Balance 2]])</f>
        <v>9.9553008110487191</v>
      </c>
      <c r="G283">
        <f>Table1[[#This Row],[Amt eligible]]/$L$7</f>
        <v>2.2145241517874194E-5</v>
      </c>
      <c r="H283">
        <f>Table1[[#This Row],[% total]]*$L$5</f>
        <v>3.6546956434193319E-2</v>
      </c>
      <c r="I283">
        <f>(Table1[[#This Row],[Qi distribution]]/Table1[[#This Row],[Amt eligible]])*52</f>
        <v>0.1908974696644907</v>
      </c>
      <c r="O283" t="s">
        <v>270</v>
      </c>
      <c r="P283">
        <v>16.747081720000001</v>
      </c>
    </row>
    <row r="284" spans="2:16" x14ac:dyDescent="0.2">
      <c r="B284" t="s">
        <v>304</v>
      </c>
      <c r="C284">
        <v>9.6145739008702904</v>
      </c>
      <c r="D284">
        <f>VLOOKUP(Table1[[#This Row],[Wallet]],O:P,2,FALSE)</f>
        <v>9.6145739008702904</v>
      </c>
      <c r="E284" t="str">
        <f>IF(Table1[[#This Row],[Balance 2]]&gt;=Table1[[#This Row],[Balance]],"yes","")</f>
        <v>yes</v>
      </c>
      <c r="F284">
        <f>IF(Table1[[#This Row],[Eligible?]]="yes",Table1[[#This Row],[Balance]],Table1[[#This Row],[Balance 2]])</f>
        <v>9.6145739008702904</v>
      </c>
      <c r="G284">
        <f>Table1[[#This Row],[Amt eligible]]/$L$7</f>
        <v>2.1387305634192397E-5</v>
      </c>
      <c r="H284">
        <f>Table1[[#This Row],[% total]]*$L$5</f>
        <v>3.5296112107276741E-2</v>
      </c>
      <c r="I284">
        <f>(Table1[[#This Row],[Qi distribution]]/Table1[[#This Row],[Amt eligible]])*52</f>
        <v>0.19089746966449073</v>
      </c>
      <c r="O284" t="s">
        <v>273</v>
      </c>
      <c r="P284">
        <v>16.090750714875199</v>
      </c>
    </row>
    <row r="285" spans="2:16" x14ac:dyDescent="0.2">
      <c r="B285" t="s">
        <v>305</v>
      </c>
      <c r="C285">
        <v>9.4513219595610298</v>
      </c>
      <c r="D285">
        <f>VLOOKUP(Table1[[#This Row],[Wallet]],O:P,2,FALSE)</f>
        <v>9.4513219595610298</v>
      </c>
      <c r="E285" t="str">
        <f>IF(Table1[[#This Row],[Balance 2]]&gt;=Table1[[#This Row],[Balance]],"yes","")</f>
        <v>yes</v>
      </c>
      <c r="F285">
        <f>IF(Table1[[#This Row],[Eligible?]]="yes",Table1[[#This Row],[Balance]],Table1[[#This Row],[Balance 2]])</f>
        <v>9.4513219595610298</v>
      </c>
      <c r="G285">
        <f>Table1[[#This Row],[Amt eligible]]/$L$7</f>
        <v>2.1024157022495694E-5</v>
      </c>
      <c r="H285">
        <f>Table1[[#This Row],[% total]]*$L$5</f>
        <v>3.4696797058935323E-2</v>
      </c>
      <c r="I285">
        <f>(Table1[[#This Row],[Qi distribution]]/Table1[[#This Row],[Amt eligible]])*52</f>
        <v>0.19089746966449073</v>
      </c>
      <c r="O285" t="s">
        <v>274</v>
      </c>
      <c r="P285">
        <v>15.64</v>
      </c>
    </row>
    <row r="286" spans="2:16" x14ac:dyDescent="0.2">
      <c r="B286" t="s">
        <v>306</v>
      </c>
      <c r="C286">
        <v>8.7569318415113493</v>
      </c>
      <c r="D286">
        <f>VLOOKUP(Table1[[#This Row],[Wallet]],O:P,2,FALSE)</f>
        <v>8.7569318415113493</v>
      </c>
      <c r="E286" t="str">
        <f>IF(Table1[[#This Row],[Balance 2]]&gt;=Table1[[#This Row],[Balance]],"yes","")</f>
        <v>yes</v>
      </c>
      <c r="F286">
        <f>IF(Table1[[#This Row],[Eligible?]]="yes",Table1[[#This Row],[Balance]],Table1[[#This Row],[Balance 2]])</f>
        <v>8.7569318415113493</v>
      </c>
      <c r="G286">
        <f>Table1[[#This Row],[Amt eligible]]/$L$7</f>
        <v>1.947950888340893E-5</v>
      </c>
      <c r="H286">
        <f>Table1[[#This Row],[% total]]*$L$5</f>
        <v>3.2147617895556264E-2</v>
      </c>
      <c r="I286">
        <f>(Table1[[#This Row],[Qi distribution]]/Table1[[#This Row],[Amt eligible]])*52</f>
        <v>0.19089746966449073</v>
      </c>
      <c r="O286" t="s">
        <v>275</v>
      </c>
      <c r="P286">
        <v>15.436129949648301</v>
      </c>
    </row>
    <row r="287" spans="2:16" x14ac:dyDescent="0.2">
      <c r="B287" t="s">
        <v>307</v>
      </c>
      <c r="C287">
        <v>8.32</v>
      </c>
      <c r="D287">
        <f>VLOOKUP(Table1[[#This Row],[Wallet]],O:P,2,FALSE)</f>
        <v>8.32</v>
      </c>
      <c r="E287" t="str">
        <f>IF(Table1[[#This Row],[Balance 2]]&gt;=Table1[[#This Row],[Balance]],"yes","")</f>
        <v>yes</v>
      </c>
      <c r="F287">
        <f>IF(Table1[[#This Row],[Eligible?]]="yes",Table1[[#This Row],[Balance]],Table1[[#This Row],[Balance 2]])</f>
        <v>8.32</v>
      </c>
      <c r="G287">
        <f>Table1[[#This Row],[Amt eligible]]/$L$7</f>
        <v>1.8507568271993187E-5</v>
      </c>
      <c r="H287">
        <f>Table1[[#This Row],[% total]]*$L$5</f>
        <v>3.054359514631852E-2</v>
      </c>
      <c r="I287">
        <f>(Table1[[#This Row],[Qi distribution]]/Table1[[#This Row],[Amt eligible]])*52</f>
        <v>0.19089746966449075</v>
      </c>
      <c r="O287" t="s">
        <v>276</v>
      </c>
      <c r="P287">
        <v>15.4237507264895</v>
      </c>
    </row>
    <row r="288" spans="2:16" x14ac:dyDescent="0.2">
      <c r="B288" t="s">
        <v>308</v>
      </c>
      <c r="C288">
        <v>8.1315693905022801</v>
      </c>
      <c r="D288">
        <f>VLOOKUP(Table1[[#This Row],[Wallet]],O:P,2,FALSE)</f>
        <v>12.2165729498322</v>
      </c>
      <c r="E288" t="str">
        <f>IF(Table1[[#This Row],[Balance 2]]&gt;=Table1[[#This Row],[Balance]],"yes","")</f>
        <v>yes</v>
      </c>
      <c r="F288">
        <f>IF(Table1[[#This Row],[Eligible?]]="yes",Table1[[#This Row],[Balance]],Table1[[#This Row],[Balance 2]])</f>
        <v>8.1315693905022801</v>
      </c>
      <c r="G288">
        <f>Table1[[#This Row],[Amt eligible]]/$L$7</f>
        <v>1.8088410535236896E-5</v>
      </c>
      <c r="H288">
        <f>Table1[[#This Row],[% total]]*$L$5</f>
        <v>2.9851846558617508E-2</v>
      </c>
      <c r="I288">
        <f>(Table1[[#This Row],[Qi distribution]]/Table1[[#This Row],[Amt eligible]])*52</f>
        <v>0.19089746966449073</v>
      </c>
      <c r="O288" t="s">
        <v>279</v>
      </c>
      <c r="P288">
        <v>15</v>
      </c>
    </row>
    <row r="289" spans="2:16" x14ac:dyDescent="0.2">
      <c r="B289" t="s">
        <v>309</v>
      </c>
      <c r="C289">
        <v>8.1027209816310801</v>
      </c>
      <c r="D289">
        <f>VLOOKUP(Table1[[#This Row],[Wallet]],O:P,2,FALSE)</f>
        <v>8.1027209816310801</v>
      </c>
      <c r="E289" t="str">
        <f>IF(Table1[[#This Row],[Balance 2]]&gt;=Table1[[#This Row],[Balance]],"yes","")</f>
        <v>yes</v>
      </c>
      <c r="F289">
        <f>IF(Table1[[#This Row],[Eligible?]]="yes",Table1[[#This Row],[Balance]],Table1[[#This Row],[Balance 2]])</f>
        <v>8.1027209816310801</v>
      </c>
      <c r="G289">
        <f>Table1[[#This Row],[Amt eligible]]/$L$7</f>
        <v>1.8024238191880871E-5</v>
      </c>
      <c r="H289">
        <f>Table1[[#This Row],[% total]]*$L$5</f>
        <v>2.9745941015206761E-2</v>
      </c>
      <c r="I289">
        <f>(Table1[[#This Row],[Qi distribution]]/Table1[[#This Row],[Amt eligible]])*52</f>
        <v>0.19089746966449073</v>
      </c>
      <c r="O289" t="s">
        <v>280</v>
      </c>
      <c r="P289">
        <v>15</v>
      </c>
    </row>
    <row r="290" spans="2:16" x14ac:dyDescent="0.2">
      <c r="B290" t="s">
        <v>310</v>
      </c>
      <c r="C290">
        <v>7.4991261913150602</v>
      </c>
      <c r="D290">
        <f>VLOOKUP(Table1[[#This Row],[Wallet]],O:P,2,FALSE)</f>
        <v>7.4991261913150602</v>
      </c>
      <c r="E290" t="str">
        <f>IF(Table1[[#This Row],[Balance 2]]&gt;=Table1[[#This Row],[Balance]],"yes","")</f>
        <v>yes</v>
      </c>
      <c r="F290">
        <f>IF(Table1[[#This Row],[Eligible?]]="yes",Table1[[#This Row],[Balance]],Table1[[#This Row],[Balance 2]])</f>
        <v>7.4991261913150602</v>
      </c>
      <c r="G290">
        <f>Table1[[#This Row],[Amt eligible]]/$L$7</f>
        <v>1.6681561293997079E-5</v>
      </c>
      <c r="H290">
        <f>Table1[[#This Row],[% total]]*$L$5</f>
        <v>2.7530081050322203E-2</v>
      </c>
      <c r="I290">
        <f>(Table1[[#This Row],[Qi distribution]]/Table1[[#This Row],[Amt eligible]])*52</f>
        <v>0.19089746966449073</v>
      </c>
      <c r="O290" t="s">
        <v>281</v>
      </c>
      <c r="P290">
        <v>14.9898746182577</v>
      </c>
    </row>
    <row r="291" spans="2:16" x14ac:dyDescent="0.2">
      <c r="B291" t="s">
        <v>311</v>
      </c>
      <c r="C291">
        <v>7.0929751841531896</v>
      </c>
      <c r="D291">
        <f>VLOOKUP(Table1[[#This Row],[Wallet]],O:P,2,FALSE)</f>
        <v>7.0929751841531896</v>
      </c>
      <c r="E291" t="str">
        <f>IF(Table1[[#This Row],[Balance 2]]&gt;=Table1[[#This Row],[Balance]],"yes","")</f>
        <v>yes</v>
      </c>
      <c r="F291">
        <f>IF(Table1[[#This Row],[Eligible?]]="yes",Table1[[#This Row],[Balance]],Table1[[#This Row],[Balance 2]])</f>
        <v>7.0929751841531896</v>
      </c>
      <c r="G291">
        <f>Table1[[#This Row],[Amt eligible]]/$L$7</f>
        <v>1.5778091643301512E-5</v>
      </c>
      <c r="H291">
        <f>Table1[[#This Row],[% total]]*$L$5</f>
        <v>2.6039057981689786E-2</v>
      </c>
      <c r="I291">
        <f>(Table1[[#This Row],[Qi distribution]]/Table1[[#This Row],[Amt eligible]])*52</f>
        <v>0.1908974696644907</v>
      </c>
      <c r="O291" t="s">
        <v>282</v>
      </c>
      <c r="P291">
        <v>14.859410486322901</v>
      </c>
    </row>
    <row r="292" spans="2:16" x14ac:dyDescent="0.2">
      <c r="B292" t="s">
        <v>312</v>
      </c>
      <c r="C292">
        <v>6.6719965114702298</v>
      </c>
      <c r="D292">
        <f>VLOOKUP(Table1[[#This Row],[Wallet]],O:P,2,FALSE)</f>
        <v>13.0499130576349</v>
      </c>
      <c r="E292" t="str">
        <f>IF(Table1[[#This Row],[Balance 2]]&gt;=Table1[[#This Row],[Balance]],"yes","")</f>
        <v>yes</v>
      </c>
      <c r="F292">
        <f>IF(Table1[[#This Row],[Eligible?]]="yes",Table1[[#This Row],[Balance]],Table1[[#This Row],[Balance 2]])</f>
        <v>6.6719965114702298</v>
      </c>
      <c r="G292">
        <f>Table1[[#This Row],[Amt eligible]]/$L$7</f>
        <v>1.4841638334920149E-5</v>
      </c>
      <c r="H292">
        <f>Table1[[#This Row],[% total]]*$L$5</f>
        <v>2.449360099326877E-2</v>
      </c>
      <c r="I292">
        <f>(Table1[[#This Row],[Qi distribution]]/Table1[[#This Row],[Amt eligible]])*52</f>
        <v>0.1908974696644907</v>
      </c>
      <c r="O292" t="s">
        <v>284</v>
      </c>
      <c r="P292">
        <v>14.35</v>
      </c>
    </row>
    <row r="293" spans="2:16" x14ac:dyDescent="0.2">
      <c r="B293" t="s">
        <v>313</v>
      </c>
      <c r="C293">
        <v>6.4139101818363304</v>
      </c>
      <c r="D293">
        <f>VLOOKUP(Table1[[#This Row],[Wallet]],O:P,2,FALSE)</f>
        <v>7.4550256879312897</v>
      </c>
      <c r="E293" t="str">
        <f>IF(Table1[[#This Row],[Balance 2]]&gt;=Table1[[#This Row],[Balance]],"yes","")</f>
        <v>yes</v>
      </c>
      <c r="F293">
        <f>IF(Table1[[#This Row],[Eligible?]]="yes",Table1[[#This Row],[Balance]],Table1[[#This Row],[Balance 2]])</f>
        <v>6.4139101818363304</v>
      </c>
      <c r="G293">
        <f>Table1[[#This Row],[Amt eligible]]/$L$7</f>
        <v>1.4267533723650014E-5</v>
      </c>
      <c r="H293">
        <f>Table1[[#This Row],[% total]]*$L$5</f>
        <v>2.3546138930151329E-2</v>
      </c>
      <c r="I293">
        <f>(Table1[[#This Row],[Qi distribution]]/Table1[[#This Row],[Amt eligible]])*52</f>
        <v>0.19089746966449073</v>
      </c>
      <c r="O293" t="s">
        <v>285</v>
      </c>
      <c r="P293">
        <v>13.7985117301128</v>
      </c>
    </row>
    <row r="294" spans="2:16" x14ac:dyDescent="0.2">
      <c r="B294" t="s">
        <v>314</v>
      </c>
      <c r="C294">
        <v>6.3410629690000002</v>
      </c>
      <c r="D294">
        <f>VLOOKUP(Table1[[#This Row],[Wallet]],O:P,2,FALSE)</f>
        <v>6.3410629690000002</v>
      </c>
      <c r="E294" t="str">
        <f>IF(Table1[[#This Row],[Balance 2]]&gt;=Table1[[#This Row],[Balance]],"yes","")</f>
        <v>yes</v>
      </c>
      <c r="F294">
        <f>IF(Table1[[#This Row],[Eligible?]]="yes",Table1[[#This Row],[Balance]],Table1[[#This Row],[Balance 2]])</f>
        <v>6.3410629690000002</v>
      </c>
      <c r="G294">
        <f>Table1[[#This Row],[Amt eligible]]/$L$7</f>
        <v>1.410548747785761E-5</v>
      </c>
      <c r="H294">
        <f>Table1[[#This Row],[% total]]*$L$5</f>
        <v>2.3278709149332753E-2</v>
      </c>
      <c r="I294">
        <f>(Table1[[#This Row],[Qi distribution]]/Table1[[#This Row],[Amt eligible]])*52</f>
        <v>0.19089746966449075</v>
      </c>
      <c r="O294" t="s">
        <v>287</v>
      </c>
      <c r="P294">
        <v>13.11</v>
      </c>
    </row>
    <row r="295" spans="2:16" x14ac:dyDescent="0.2">
      <c r="B295" t="s">
        <v>315</v>
      </c>
      <c r="C295">
        <v>6.22682161225974</v>
      </c>
      <c r="D295">
        <f>VLOOKUP(Table1[[#This Row],[Wallet]],O:P,2,FALSE)</f>
        <v>6.5274514419701797</v>
      </c>
      <c r="E295" t="str">
        <f>IF(Table1[[#This Row],[Balance 2]]&gt;=Table1[[#This Row],[Balance]],"yes","")</f>
        <v>yes</v>
      </c>
      <c r="F295">
        <f>IF(Table1[[#This Row],[Eligible?]]="yes",Table1[[#This Row],[Balance]],Table1[[#This Row],[Balance 2]])</f>
        <v>6.22682161225974</v>
      </c>
      <c r="G295">
        <f>Table1[[#This Row],[Amt eligible]]/$L$7</f>
        <v>1.3851361310867765E-5</v>
      </c>
      <c r="H295">
        <f>Table1[[#This Row],[% total]]*$L$5</f>
        <v>2.28593171121644E-2</v>
      </c>
      <c r="I295">
        <f>(Table1[[#This Row],[Qi distribution]]/Table1[[#This Row],[Amt eligible]])*52</f>
        <v>0.1908974696644907</v>
      </c>
      <c r="O295" t="s">
        <v>312</v>
      </c>
      <c r="P295">
        <v>13.0499130576349</v>
      </c>
    </row>
    <row r="296" spans="2:16" x14ac:dyDescent="0.2">
      <c r="B296" t="s">
        <v>317</v>
      </c>
      <c r="C296">
        <v>6.0214049638676501</v>
      </c>
      <c r="D296">
        <f>VLOOKUP(Table1[[#This Row],[Wallet]],O:P,2,FALSE)</f>
        <v>6.0214049638676501</v>
      </c>
      <c r="E296" t="str">
        <f>IF(Table1[[#This Row],[Balance 2]]&gt;=Table1[[#This Row],[Balance]],"yes","")</f>
        <v>yes</v>
      </c>
      <c r="F296">
        <f>IF(Table1[[#This Row],[Eligible?]]="yes",Table1[[#This Row],[Balance]],Table1[[#This Row],[Balance 2]])</f>
        <v>6.0214049638676501</v>
      </c>
      <c r="G296">
        <f>Table1[[#This Row],[Amt eligible]]/$L$7</f>
        <v>1.339441868534846E-5</v>
      </c>
      <c r="H296">
        <f>Table1[[#This Row],[% total]]*$L$5</f>
        <v>2.2105210988991125E-2</v>
      </c>
      <c r="I296">
        <f>(Table1[[#This Row],[Qi distribution]]/Table1[[#This Row],[Amt eligible]])*52</f>
        <v>0.1908974696644907</v>
      </c>
      <c r="O296" t="s">
        <v>289</v>
      </c>
      <c r="P296">
        <v>12.6711014764156</v>
      </c>
    </row>
    <row r="297" spans="2:16" x14ac:dyDescent="0.2">
      <c r="B297" t="s">
        <v>318</v>
      </c>
      <c r="C297">
        <v>5.8581826983665204</v>
      </c>
      <c r="D297">
        <f>VLOOKUP(Table1[[#This Row],[Wallet]],O:P,2,FALSE)</f>
        <v>5.8581826983665204</v>
      </c>
      <c r="E297" t="str">
        <f>IF(Table1[[#This Row],[Balance 2]]&gt;=Table1[[#This Row],[Balance]],"yes","")</f>
        <v>yes</v>
      </c>
      <c r="F297">
        <f>IF(Table1[[#This Row],[Eligible?]]="yes",Table1[[#This Row],[Balance]],Table1[[#This Row],[Balance 2]])</f>
        <v>5.8581826983665204</v>
      </c>
      <c r="G297">
        <f>Table1[[#This Row],[Amt eligible]]/$L$7</f>
        <v>1.3031336086517745E-5</v>
      </c>
      <c r="H297">
        <f>Table1[[#This Row],[% total]]*$L$5</f>
        <v>2.1506004883662833E-2</v>
      </c>
      <c r="I297">
        <f>(Table1[[#This Row],[Qi distribution]]/Table1[[#This Row],[Amt eligible]])*52</f>
        <v>0.19089746966449073</v>
      </c>
      <c r="O297" t="s">
        <v>290</v>
      </c>
      <c r="P297">
        <v>12.2826945927774</v>
      </c>
    </row>
    <row r="298" spans="2:16" x14ac:dyDescent="0.2">
      <c r="B298" t="s">
        <v>319</v>
      </c>
      <c r="C298">
        <v>5.5825026136401696</v>
      </c>
      <c r="D298">
        <f>VLOOKUP(Table1[[#This Row],[Wallet]],O:P,2,FALSE)</f>
        <v>5.5825026136401696</v>
      </c>
      <c r="E298" t="str">
        <f>IF(Table1[[#This Row],[Balance 2]]&gt;=Table1[[#This Row],[Balance]],"yes","")</f>
        <v>yes</v>
      </c>
      <c r="F298">
        <f>IF(Table1[[#This Row],[Eligible?]]="yes",Table1[[#This Row],[Balance]],Table1[[#This Row],[Balance 2]])</f>
        <v>5.5825026136401696</v>
      </c>
      <c r="G298">
        <f>Table1[[#This Row],[Amt eligible]]/$L$7</f>
        <v>1.241809474164974E-5</v>
      </c>
      <c r="H298">
        <f>Table1[[#This Row],[% total]]*$L$5</f>
        <v>2.0493954294986818E-2</v>
      </c>
      <c r="I298">
        <f>(Table1[[#This Row],[Qi distribution]]/Table1[[#This Row],[Amt eligible]])*52</f>
        <v>0.19089746966449073</v>
      </c>
      <c r="O298" t="s">
        <v>308</v>
      </c>
      <c r="P298">
        <v>12.2165729498322</v>
      </c>
    </row>
    <row r="299" spans="2:16" x14ac:dyDescent="0.2">
      <c r="B299" t="s">
        <v>320</v>
      </c>
      <c r="C299">
        <v>5.5531454809999996</v>
      </c>
      <c r="D299">
        <f>VLOOKUP(Table1[[#This Row],[Wallet]],O:P,2,FALSE)</f>
        <v>5.5531454809999996</v>
      </c>
      <c r="E299" t="str">
        <f>IF(Table1[[#This Row],[Balance 2]]&gt;=Table1[[#This Row],[Balance]],"yes","")</f>
        <v>yes</v>
      </c>
      <c r="F299">
        <f>IF(Table1[[#This Row],[Eligible?]]="yes",Table1[[#This Row],[Balance]],Table1[[#This Row],[Balance 2]])</f>
        <v>5.5531454809999996</v>
      </c>
      <c r="G299">
        <f>Table1[[#This Row],[Amt eligible]]/$L$7</f>
        <v>1.2352790758884367E-5</v>
      </c>
      <c r="H299">
        <f>Table1[[#This Row],[% total]]*$L$5</f>
        <v>2.0386181173109641E-2</v>
      </c>
      <c r="I299">
        <f>(Table1[[#This Row],[Qi distribution]]/Table1[[#This Row],[Amt eligible]])*52</f>
        <v>0.19089746966449075</v>
      </c>
      <c r="O299" t="s">
        <v>291</v>
      </c>
      <c r="P299">
        <v>12</v>
      </c>
    </row>
    <row r="300" spans="2:16" x14ac:dyDescent="0.2">
      <c r="B300" t="s">
        <v>321</v>
      </c>
      <c r="C300">
        <v>5.3070856910000002</v>
      </c>
      <c r="D300">
        <f>VLOOKUP(Table1[[#This Row],[Wallet]],O:P,2,FALSE)</f>
        <v>5.3070856910000002</v>
      </c>
      <c r="E300" t="str">
        <f>IF(Table1[[#This Row],[Balance 2]]&gt;=Table1[[#This Row],[Balance]],"yes","")</f>
        <v>yes</v>
      </c>
      <c r="F300">
        <f>IF(Table1[[#This Row],[Eligible?]]="yes",Table1[[#This Row],[Balance]],Table1[[#This Row],[Balance 2]])</f>
        <v>5.3070856910000002</v>
      </c>
      <c r="G300">
        <f>Table1[[#This Row],[Amt eligible]]/$L$7</f>
        <v>1.1805438792247672E-5</v>
      </c>
      <c r="H300">
        <f>Table1[[#This Row],[% total]]*$L$5</f>
        <v>1.9482869802010104E-2</v>
      </c>
      <c r="I300">
        <f>(Table1[[#This Row],[Qi distribution]]/Table1[[#This Row],[Amt eligible]])*52</f>
        <v>0.19089746966449075</v>
      </c>
      <c r="O300" t="s">
        <v>292</v>
      </c>
      <c r="P300">
        <v>11.9930709847195</v>
      </c>
    </row>
    <row r="301" spans="2:16" x14ac:dyDescent="0.2">
      <c r="B301" t="s">
        <v>322</v>
      </c>
      <c r="C301">
        <v>4.8439688629999997</v>
      </c>
      <c r="D301">
        <f>VLOOKUP(Table1[[#This Row],[Wallet]],O:P,2,FALSE)</f>
        <v>4.8439688629999997</v>
      </c>
      <c r="E301" t="str">
        <f>IF(Table1[[#This Row],[Balance 2]]&gt;=Table1[[#This Row],[Balance]],"yes","")</f>
        <v>yes</v>
      </c>
      <c r="F301">
        <f>IF(Table1[[#This Row],[Eligible?]]="yes",Table1[[#This Row],[Balance]],Table1[[#This Row],[Balance 2]])</f>
        <v>4.8439688629999997</v>
      </c>
      <c r="G301">
        <f>Table1[[#This Row],[Amt eligible]]/$L$7</f>
        <v>1.0775250533579531E-5</v>
      </c>
      <c r="H301">
        <f>Table1[[#This Row],[% total]]*$L$5</f>
        <v>1.7782719213082311E-2</v>
      </c>
      <c r="I301">
        <f>(Table1[[#This Row],[Qi distribution]]/Table1[[#This Row],[Amt eligible]])*52</f>
        <v>0.19089746966449075</v>
      </c>
      <c r="O301" t="s">
        <v>258</v>
      </c>
      <c r="P301">
        <v>11.9619806490076</v>
      </c>
    </row>
    <row r="302" spans="2:16" x14ac:dyDescent="0.2">
      <c r="B302" t="s">
        <v>323</v>
      </c>
      <c r="C302">
        <v>4.7788739089999996</v>
      </c>
      <c r="D302">
        <f>VLOOKUP(Table1[[#This Row],[Wallet]],O:P,2,FALSE)</f>
        <v>4.7788739089999996</v>
      </c>
      <c r="E302" t="str">
        <f>IF(Table1[[#This Row],[Balance 2]]&gt;=Table1[[#This Row],[Balance]],"yes","")</f>
        <v>yes</v>
      </c>
      <c r="F302">
        <f>IF(Table1[[#This Row],[Eligible?]]="yes",Table1[[#This Row],[Balance]],Table1[[#This Row],[Balance 2]])</f>
        <v>4.7788739089999996</v>
      </c>
      <c r="G302">
        <f>Table1[[#This Row],[Amt eligible]]/$L$7</f>
        <v>1.0630448934382746E-5</v>
      </c>
      <c r="H302">
        <f>Table1[[#This Row],[% total]]*$L$5</f>
        <v>1.7543748789879878E-2</v>
      </c>
      <c r="I302">
        <f>(Table1[[#This Row],[Qi distribution]]/Table1[[#This Row],[Amt eligible]])*52</f>
        <v>0.19089746966449073</v>
      </c>
      <c r="O302" t="s">
        <v>293</v>
      </c>
      <c r="P302">
        <v>11.4441789047022</v>
      </c>
    </row>
    <row r="303" spans="2:16" x14ac:dyDescent="0.2">
      <c r="B303" t="s">
        <v>324</v>
      </c>
      <c r="C303">
        <v>4.6911792060000002</v>
      </c>
      <c r="D303">
        <f>VLOOKUP(Table1[[#This Row],[Wallet]],O:P,2,FALSE)</f>
        <v>4.6911792060000002</v>
      </c>
      <c r="E303" t="str">
        <f>IF(Table1[[#This Row],[Balance 2]]&gt;=Table1[[#This Row],[Balance]],"yes","")</f>
        <v>yes</v>
      </c>
      <c r="F303">
        <f>IF(Table1[[#This Row],[Eligible?]]="yes",Table1[[#This Row],[Balance]],Table1[[#This Row],[Balance 2]])</f>
        <v>4.6911792060000002</v>
      </c>
      <c r="G303">
        <f>Table1[[#This Row],[Amt eligible]]/$L$7</f>
        <v>1.043537493163459E-5</v>
      </c>
      <c r="H303">
        <f>Table1[[#This Row],[% total]]*$L$5</f>
        <v>1.7221812310924515E-2</v>
      </c>
      <c r="I303">
        <f>(Table1[[#This Row],[Qi distribution]]/Table1[[#This Row],[Amt eligible]])*52</f>
        <v>0.19089746966449073</v>
      </c>
      <c r="O303" t="s">
        <v>360</v>
      </c>
      <c r="P303">
        <v>11.290578870699299</v>
      </c>
    </row>
    <row r="304" spans="2:16" x14ac:dyDescent="0.2">
      <c r="B304" t="s">
        <v>325</v>
      </c>
      <c r="C304">
        <v>4.5779058690000003</v>
      </c>
      <c r="D304">
        <f>VLOOKUP(Table1[[#This Row],[Wallet]],O:P,2,FALSE)</f>
        <v>4.5779058690000003</v>
      </c>
      <c r="E304" t="str">
        <f>IF(Table1[[#This Row],[Balance 2]]&gt;=Table1[[#This Row],[Balance]],"yes","")</f>
        <v>yes</v>
      </c>
      <c r="F304">
        <f>IF(Table1[[#This Row],[Eligible?]]="yes",Table1[[#This Row],[Balance]],Table1[[#This Row],[Balance 2]])</f>
        <v>4.5779058690000003</v>
      </c>
      <c r="G304">
        <f>Table1[[#This Row],[Amt eligible]]/$L$7</f>
        <v>1.0183402092941802E-5</v>
      </c>
      <c r="H304">
        <f>Table1[[#This Row],[% total]]*$L$5</f>
        <v>1.6805973976044646E-2</v>
      </c>
      <c r="I304">
        <f>(Table1[[#This Row],[Qi distribution]]/Table1[[#This Row],[Amt eligible]])*52</f>
        <v>0.19089746966449073</v>
      </c>
      <c r="O304" t="s">
        <v>295</v>
      </c>
      <c r="P304">
        <v>11.285406017</v>
      </c>
    </row>
    <row r="305" spans="2:16" x14ac:dyDescent="0.2">
      <c r="B305" t="s">
        <v>326</v>
      </c>
      <c r="C305">
        <v>4.5379312020000002</v>
      </c>
      <c r="D305">
        <f>VLOOKUP(Table1[[#This Row],[Wallet]],O:P,2,FALSE)</f>
        <v>4.5379312020000002</v>
      </c>
      <c r="E305" t="str">
        <f>IF(Table1[[#This Row],[Balance 2]]&gt;=Table1[[#This Row],[Balance]],"yes","")</f>
        <v>yes</v>
      </c>
      <c r="F305">
        <f>IF(Table1[[#This Row],[Eligible?]]="yes",Table1[[#This Row],[Balance]],Table1[[#This Row],[Balance 2]])</f>
        <v>4.5379312020000002</v>
      </c>
      <c r="G305">
        <f>Table1[[#This Row],[Amt eligible]]/$L$7</f>
        <v>1.0094479751757584E-5</v>
      </c>
      <c r="H305">
        <f>Table1[[#This Row],[% total]]*$L$5</f>
        <v>1.6659222768718094E-2</v>
      </c>
      <c r="I305">
        <f>(Table1[[#This Row],[Qi distribution]]/Table1[[#This Row],[Amt eligible]])*52</f>
        <v>0.1908974696644907</v>
      </c>
      <c r="O305" t="s">
        <v>296</v>
      </c>
      <c r="P305">
        <v>11.25</v>
      </c>
    </row>
    <row r="306" spans="2:16" x14ac:dyDescent="0.2">
      <c r="B306" t="s">
        <v>327</v>
      </c>
      <c r="C306">
        <v>4.47261813893879</v>
      </c>
      <c r="D306">
        <f>VLOOKUP(Table1[[#This Row],[Wallet]],O:P,2,FALSE)</f>
        <v>4.47261813893879</v>
      </c>
      <c r="E306" t="str">
        <f>IF(Table1[[#This Row],[Balance 2]]&gt;=Table1[[#This Row],[Balance]],"yes","")</f>
        <v>yes</v>
      </c>
      <c r="F306">
        <f>IF(Table1[[#This Row],[Eligible?]]="yes",Table1[[#This Row],[Balance]],Table1[[#This Row],[Balance 2]])</f>
        <v>4.47261813893879</v>
      </c>
      <c r="G306">
        <f>Table1[[#This Row],[Amt eligible]]/$L$7</f>
        <v>9.9491929760774945E-6</v>
      </c>
      <c r="H306">
        <f>Table1[[#This Row],[% total]]*$L$5</f>
        <v>1.6419451644209972E-2</v>
      </c>
      <c r="I306">
        <f>(Table1[[#This Row],[Qi distribution]]/Table1[[#This Row],[Amt eligible]])*52</f>
        <v>0.1908974696644907</v>
      </c>
      <c r="O306" t="s">
        <v>297</v>
      </c>
      <c r="P306">
        <v>11.2174567902716</v>
      </c>
    </row>
    <row r="307" spans="2:16" x14ac:dyDescent="0.2">
      <c r="B307" t="s">
        <v>328</v>
      </c>
      <c r="C307">
        <v>4.4417538481399799</v>
      </c>
      <c r="D307">
        <f>VLOOKUP(Table1[[#This Row],[Wallet]],O:P,2,FALSE)</f>
        <v>4.4417538481399799</v>
      </c>
      <c r="E307" t="str">
        <f>IF(Table1[[#This Row],[Balance 2]]&gt;=Table1[[#This Row],[Balance]],"yes","")</f>
        <v>yes</v>
      </c>
      <c r="F307">
        <f>IF(Table1[[#This Row],[Eligible?]]="yes",Table1[[#This Row],[Balance]],Table1[[#This Row],[Balance 2]])</f>
        <v>4.4417538481399799</v>
      </c>
      <c r="G307">
        <f>Table1[[#This Row],[Amt eligible]]/$L$7</f>
        <v>9.8805363692114328E-6</v>
      </c>
      <c r="H307">
        <f>Table1[[#This Row],[% total]]*$L$5</f>
        <v>1.6306145586200707E-2</v>
      </c>
      <c r="I307">
        <f>(Table1[[#This Row],[Qi distribution]]/Table1[[#This Row],[Amt eligible]])*52</f>
        <v>0.19089746966449073</v>
      </c>
      <c r="O307" t="s">
        <v>298</v>
      </c>
      <c r="P307">
        <v>10.980161536177301</v>
      </c>
    </row>
    <row r="308" spans="2:16" x14ac:dyDescent="0.2">
      <c r="B308" t="s">
        <v>329</v>
      </c>
      <c r="C308">
        <v>4.1980346910000002</v>
      </c>
      <c r="D308">
        <f>VLOOKUP(Table1[[#This Row],[Wallet]],O:P,2,FALSE)</f>
        <v>4.1980346910000002</v>
      </c>
      <c r="E308" t="str">
        <f>IF(Table1[[#This Row],[Balance 2]]&gt;=Table1[[#This Row],[Balance]],"yes","")</f>
        <v>yes</v>
      </c>
      <c r="F308">
        <f>IF(Table1[[#This Row],[Eligible?]]="yes",Table1[[#This Row],[Balance]],Table1[[#This Row],[Balance 2]])</f>
        <v>4.1980346910000002</v>
      </c>
      <c r="G308">
        <f>Table1[[#This Row],[Amt eligible]]/$L$7</f>
        <v>9.3383910639276829E-6</v>
      </c>
      <c r="H308">
        <f>Table1[[#This Row],[% total]]*$L$5</f>
        <v>1.5411426924531775E-2</v>
      </c>
      <c r="I308">
        <f>(Table1[[#This Row],[Qi distribution]]/Table1[[#This Row],[Amt eligible]])*52</f>
        <v>0.19089746966449073</v>
      </c>
      <c r="O308" t="s">
        <v>303</v>
      </c>
      <c r="P308">
        <v>10.943400329448099</v>
      </c>
    </row>
    <row r="309" spans="2:16" x14ac:dyDescent="0.2">
      <c r="B309" t="s">
        <v>330</v>
      </c>
      <c r="C309">
        <v>3.9986328327812402</v>
      </c>
      <c r="D309">
        <f>VLOOKUP(Table1[[#This Row],[Wallet]],O:P,2,FALSE)</f>
        <v>3.9986328327812402</v>
      </c>
      <c r="E309" t="str">
        <f>IF(Table1[[#This Row],[Balance 2]]&gt;=Table1[[#This Row],[Balance]],"yes","")</f>
        <v>yes</v>
      </c>
      <c r="F309">
        <f>IF(Table1[[#This Row],[Eligible?]]="yes",Table1[[#This Row],[Balance]],Table1[[#This Row],[Balance 2]])</f>
        <v>3.9986328327812402</v>
      </c>
      <c r="G309">
        <f>Table1[[#This Row],[Amt eligible]]/$L$7</f>
        <v>8.8948281427082108E-6</v>
      </c>
      <c r="H309">
        <f>Table1[[#This Row],[% total]]*$L$5</f>
        <v>1.4679401728755643E-2</v>
      </c>
      <c r="I309">
        <f>(Table1[[#This Row],[Qi distribution]]/Table1[[#This Row],[Amt eligible]])*52</f>
        <v>0.19089746966449073</v>
      </c>
      <c r="O309" t="s">
        <v>563</v>
      </c>
      <c r="P309">
        <v>10.838974830877101</v>
      </c>
    </row>
    <row r="310" spans="2:16" x14ac:dyDescent="0.2">
      <c r="B310" t="s">
        <v>331</v>
      </c>
      <c r="C310">
        <v>3.79</v>
      </c>
      <c r="D310">
        <f>VLOOKUP(Table1[[#This Row],[Wallet]],O:P,2,FALSE)</f>
        <v>3.79</v>
      </c>
      <c r="E310" t="str">
        <f>IF(Table1[[#This Row],[Balance 2]]&gt;=Table1[[#This Row],[Balance]],"yes","")</f>
        <v>yes</v>
      </c>
      <c r="F310">
        <f>IF(Table1[[#This Row],[Eligible?]]="yes",Table1[[#This Row],[Balance]],Table1[[#This Row],[Balance 2]])</f>
        <v>3.79</v>
      </c>
      <c r="G310">
        <f>Table1[[#This Row],[Amt eligible]]/$L$7</f>
        <v>8.4307312200545877E-6</v>
      </c>
      <c r="H310">
        <f>Table1[[#This Row],[% total]]*$L$5</f>
        <v>1.3913488654392689E-2</v>
      </c>
      <c r="I310">
        <f>(Table1[[#This Row],[Qi distribution]]/Table1[[#This Row],[Amt eligible]])*52</f>
        <v>0.19089746966449073</v>
      </c>
      <c r="O310" t="s">
        <v>299</v>
      </c>
      <c r="P310">
        <v>10.591675359393999</v>
      </c>
    </row>
    <row r="311" spans="2:16" x14ac:dyDescent="0.2">
      <c r="B311" t="s">
        <v>332</v>
      </c>
      <c r="C311">
        <v>3.5650503431078802</v>
      </c>
      <c r="D311">
        <f>VLOOKUP(Table1[[#This Row],[Wallet]],O:P,2,FALSE)</f>
        <v>3.5650503431078802</v>
      </c>
      <c r="E311" t="str">
        <f>IF(Table1[[#This Row],[Balance 2]]&gt;=Table1[[#This Row],[Balance]],"yes","")</f>
        <v>yes</v>
      </c>
      <c r="F311">
        <f>IF(Table1[[#This Row],[Eligible?]]="yes",Table1[[#This Row],[Balance]],Table1[[#This Row],[Balance 2]])</f>
        <v>3.5650503431078802</v>
      </c>
      <c r="G311">
        <f>Table1[[#This Row],[Amt eligible]]/$L$7</f>
        <v>7.9303380550675261E-6</v>
      </c>
      <c r="H311">
        <f>Table1[[#This Row],[% total]]*$L$5</f>
        <v>1.3087674802419591E-2</v>
      </c>
      <c r="I311">
        <f>(Table1[[#This Row],[Qi distribution]]/Table1[[#This Row],[Amt eligible]])*52</f>
        <v>0.1908974696644907</v>
      </c>
      <c r="O311" t="s">
        <v>564</v>
      </c>
      <c r="P311">
        <v>10.499321199032</v>
      </c>
    </row>
    <row r="312" spans="2:16" x14ac:dyDescent="0.2">
      <c r="B312" t="s">
        <v>333</v>
      </c>
      <c r="C312">
        <v>3.4259100436735999</v>
      </c>
      <c r="D312">
        <f>VLOOKUP(Table1[[#This Row],[Wallet]],O:P,2,FALSE)</f>
        <v>3.4259100436735999</v>
      </c>
      <c r="E312" t="str">
        <f>IF(Table1[[#This Row],[Balance 2]]&gt;=Table1[[#This Row],[Balance]],"yes","")</f>
        <v>yes</v>
      </c>
      <c r="F312">
        <f>IF(Table1[[#This Row],[Eligible?]]="yes",Table1[[#This Row],[Balance]],Table1[[#This Row],[Balance 2]])</f>
        <v>3.4259100436735999</v>
      </c>
      <c r="G312">
        <f>Table1[[#This Row],[Amt eligible]]/$L$7</f>
        <v>7.6208250032447477E-6</v>
      </c>
      <c r="H312">
        <f>Table1[[#This Row],[% total]]*$L$5</f>
        <v>1.2576876127604907E-2</v>
      </c>
      <c r="I312">
        <f>(Table1[[#This Row],[Qi distribution]]/Table1[[#This Row],[Amt eligible]])*52</f>
        <v>0.19089746966449073</v>
      </c>
      <c r="O312" t="s">
        <v>300</v>
      </c>
      <c r="P312">
        <v>10.4176815493985</v>
      </c>
    </row>
    <row r="313" spans="2:16" x14ac:dyDescent="0.2">
      <c r="B313" t="s">
        <v>334</v>
      </c>
      <c r="C313">
        <v>3.2260420074628402</v>
      </c>
      <c r="D313">
        <f>VLOOKUP(Table1[[#This Row],[Wallet]],O:P,2,FALSE)</f>
        <v>5.3049725184296301</v>
      </c>
      <c r="E313" t="str">
        <f>IF(Table1[[#This Row],[Balance 2]]&gt;=Table1[[#This Row],[Balance]],"yes","")</f>
        <v>yes</v>
      </c>
      <c r="F313">
        <f>IF(Table1[[#This Row],[Eligible?]]="yes",Table1[[#This Row],[Balance]],Table1[[#This Row],[Balance 2]])</f>
        <v>3.2260420074628402</v>
      </c>
      <c r="G313">
        <f>Table1[[#This Row],[Amt eligible]]/$L$7</f>
        <v>7.1762250843072671E-6</v>
      </c>
      <c r="H313">
        <f>Table1[[#This Row],[% total]]*$L$5</f>
        <v>1.1843139543384814E-2</v>
      </c>
      <c r="I313">
        <f>(Table1[[#This Row],[Qi distribution]]/Table1[[#This Row],[Amt eligible]])*52</f>
        <v>0.19089746966449073</v>
      </c>
      <c r="O313" t="s">
        <v>301</v>
      </c>
      <c r="P313">
        <v>10.3165571041016</v>
      </c>
    </row>
    <row r="314" spans="2:16" x14ac:dyDescent="0.2">
      <c r="B314" t="s">
        <v>335</v>
      </c>
      <c r="C314">
        <v>3</v>
      </c>
      <c r="D314">
        <f>VLOOKUP(Table1[[#This Row],[Wallet]],O:P,2,FALSE)</f>
        <v>3</v>
      </c>
      <c r="E314" t="str">
        <f>IF(Table1[[#This Row],[Balance 2]]&gt;=Table1[[#This Row],[Balance]],"yes","")</f>
        <v>yes</v>
      </c>
      <c r="F314">
        <f>IF(Table1[[#This Row],[Eligible?]]="yes",Table1[[#This Row],[Balance]],Table1[[#This Row],[Balance 2]])</f>
        <v>3</v>
      </c>
      <c r="G314">
        <f>Table1[[#This Row],[Amt eligible]]/$L$7</f>
        <v>6.6734020211513885E-6</v>
      </c>
      <c r="H314">
        <f>Table1[[#This Row],[% total]]*$L$5</f>
        <v>1.1013315557566771E-2</v>
      </c>
      <c r="I314">
        <f>(Table1[[#This Row],[Qi distribution]]/Table1[[#This Row],[Amt eligible]])*52</f>
        <v>0.1908974696644907</v>
      </c>
      <c r="O314" t="s">
        <v>302</v>
      </c>
      <c r="P314">
        <v>10</v>
      </c>
    </row>
    <row r="315" spans="2:16" x14ac:dyDescent="0.2">
      <c r="B315" t="s">
        <v>336</v>
      </c>
      <c r="C315">
        <v>2.9888321787788601</v>
      </c>
      <c r="D315">
        <f>VLOOKUP(Table1[[#This Row],[Wallet]],O:P,2,FALSE)</f>
        <v>2.9888321787788601</v>
      </c>
      <c r="E315" t="str">
        <f>IF(Table1[[#This Row],[Balance 2]]&gt;=Table1[[#This Row],[Balance]],"yes","")</f>
        <v>yes</v>
      </c>
      <c r="F315">
        <f>IF(Table1[[#This Row],[Eligible?]]="yes",Table1[[#This Row],[Balance]],Table1[[#This Row],[Balance 2]])</f>
        <v>2.9888321787788601</v>
      </c>
      <c r="G315">
        <f>Table1[[#This Row],[Amt eligible]]/$L$7</f>
        <v>6.6485595675817182E-6</v>
      </c>
      <c r="H315">
        <f>Table1[[#This Row],[% total]]*$L$5</f>
        <v>1.0972317311167138E-2</v>
      </c>
      <c r="I315">
        <f>(Table1[[#This Row],[Qi distribution]]/Table1[[#This Row],[Amt eligible]])*52</f>
        <v>0.19089746966449073</v>
      </c>
      <c r="O315" t="s">
        <v>565</v>
      </c>
      <c r="P315">
        <v>9.9654186452366496</v>
      </c>
    </row>
    <row r="316" spans="2:16" x14ac:dyDescent="0.2">
      <c r="B316" t="s">
        <v>337</v>
      </c>
      <c r="C316">
        <v>2.84302701183951</v>
      </c>
      <c r="D316">
        <f>VLOOKUP(Table1[[#This Row],[Wallet]],O:P,2,FALSE)</f>
        <v>2.84302701183951</v>
      </c>
      <c r="E316" t="str">
        <f>IF(Table1[[#This Row],[Balance 2]]&gt;=Table1[[#This Row],[Balance]],"yes","")</f>
        <v>yes</v>
      </c>
      <c r="F316">
        <f>IF(Table1[[#This Row],[Eligible?]]="yes",Table1[[#This Row],[Balance]],Table1[[#This Row],[Balance 2]])</f>
        <v>2.84302701183951</v>
      </c>
      <c r="G316">
        <f>Table1[[#This Row],[Amt eligible]]/$L$7</f>
        <v>6.3242207356659262E-6</v>
      </c>
      <c r="H316">
        <f>Table1[[#This Row],[% total]]*$L$5</f>
        <v>1.0437051206691549E-2</v>
      </c>
      <c r="I316">
        <f>(Table1[[#This Row],[Qi distribution]]/Table1[[#This Row],[Amt eligible]])*52</f>
        <v>0.1908974696644907</v>
      </c>
      <c r="O316" t="s">
        <v>304</v>
      </c>
      <c r="P316">
        <v>9.6145739008702904</v>
      </c>
    </row>
    <row r="317" spans="2:16" x14ac:dyDescent="0.2">
      <c r="B317" t="s">
        <v>338</v>
      </c>
      <c r="C317">
        <v>2.78</v>
      </c>
      <c r="D317">
        <f>VLOOKUP(Table1[[#This Row],[Wallet]],O:P,2,FALSE)</f>
        <v>2.78</v>
      </c>
      <c r="E317" t="str">
        <f>IF(Table1[[#This Row],[Balance 2]]&gt;=Table1[[#This Row],[Balance]],"yes","")</f>
        <v>yes</v>
      </c>
      <c r="F317">
        <f>IF(Table1[[#This Row],[Eligible?]]="yes",Table1[[#This Row],[Balance]],Table1[[#This Row],[Balance 2]])</f>
        <v>2.78</v>
      </c>
      <c r="G317">
        <f>Table1[[#This Row],[Amt eligible]]/$L$7</f>
        <v>6.1840192062669534E-6</v>
      </c>
      <c r="H317">
        <f>Table1[[#This Row],[% total]]*$L$5</f>
        <v>1.0205672416678543E-2</v>
      </c>
      <c r="I317">
        <f>(Table1[[#This Row],[Qi distribution]]/Table1[[#This Row],[Amt eligible]])*52</f>
        <v>0.19089746966449075</v>
      </c>
      <c r="O317" t="s">
        <v>305</v>
      </c>
      <c r="P317">
        <v>9.4513219595610298</v>
      </c>
    </row>
    <row r="318" spans="2:16" x14ac:dyDescent="0.2">
      <c r="B318" t="s">
        <v>339</v>
      </c>
      <c r="C318">
        <v>2.71</v>
      </c>
      <c r="D318">
        <f>VLOOKUP(Table1[[#This Row],[Wallet]],O:P,2,FALSE)</f>
        <v>2.71</v>
      </c>
      <c r="E318" t="str">
        <f>IF(Table1[[#This Row],[Balance 2]]&gt;=Table1[[#This Row],[Balance]],"yes","")</f>
        <v>yes</v>
      </c>
      <c r="F318">
        <f>IF(Table1[[#This Row],[Eligible?]]="yes",Table1[[#This Row],[Balance]],Table1[[#This Row],[Balance 2]])</f>
        <v>2.71</v>
      </c>
      <c r="G318">
        <f>Table1[[#This Row],[Amt eligible]]/$L$7</f>
        <v>6.0283064924400876E-6</v>
      </c>
      <c r="H318">
        <f>Table1[[#This Row],[% total]]*$L$5</f>
        <v>9.9486950536686516E-3</v>
      </c>
      <c r="I318">
        <f>(Table1[[#This Row],[Qi distribution]]/Table1[[#This Row],[Amt eligible]])*52</f>
        <v>0.19089746966449073</v>
      </c>
      <c r="O318" t="s">
        <v>306</v>
      </c>
      <c r="P318">
        <v>8.7569318415113493</v>
      </c>
    </row>
    <row r="319" spans="2:16" x14ac:dyDescent="0.2">
      <c r="B319" t="s">
        <v>340</v>
      </c>
      <c r="C319">
        <v>2.6367646280527102</v>
      </c>
      <c r="D319">
        <f>VLOOKUP(Table1[[#This Row],[Wallet]],O:P,2,FALSE)</f>
        <v>2.6367646280527102</v>
      </c>
      <c r="E319" t="str">
        <f>IF(Table1[[#This Row],[Balance 2]]&gt;=Table1[[#This Row],[Balance]],"yes","")</f>
        <v>yes</v>
      </c>
      <c r="F319">
        <f>IF(Table1[[#This Row],[Eligible?]]="yes",Table1[[#This Row],[Balance]],Table1[[#This Row],[Balance 2]])</f>
        <v>2.6367646280527102</v>
      </c>
      <c r="G319">
        <f>Table1[[#This Row],[Amt eligible]]/$L$7</f>
        <v>5.8653967993824817E-6</v>
      </c>
      <c r="H319">
        <f>Table1[[#This Row],[% total]]*$L$5</f>
        <v>9.6798402999248925E-3</v>
      </c>
      <c r="I319">
        <f>(Table1[[#This Row],[Qi distribution]]/Table1[[#This Row],[Amt eligible]])*52</f>
        <v>0.19089746966449073</v>
      </c>
      <c r="O319" t="s">
        <v>307</v>
      </c>
      <c r="P319">
        <v>8.32</v>
      </c>
    </row>
    <row r="320" spans="2:16" x14ac:dyDescent="0.2">
      <c r="B320" t="s">
        <v>341</v>
      </c>
      <c r="C320">
        <v>2.5842276461</v>
      </c>
      <c r="D320">
        <f>VLOOKUP(Table1[[#This Row],[Wallet]],O:P,2,FALSE)</f>
        <v>2.5842276461</v>
      </c>
      <c r="E320" t="str">
        <f>IF(Table1[[#This Row],[Balance 2]]&gt;=Table1[[#This Row],[Balance]],"yes","")</f>
        <v>yes</v>
      </c>
      <c r="F320">
        <f>IF(Table1[[#This Row],[Eligible?]]="yes",Table1[[#This Row],[Balance]],Table1[[#This Row],[Balance 2]])</f>
        <v>2.5842276461</v>
      </c>
      <c r="G320">
        <f>Table1[[#This Row],[Amt eligible]]/$L$7</f>
        <v>5.7485299988663452E-6</v>
      </c>
      <c r="H320">
        <f>Table1[[#This Row],[% total]]*$L$5</f>
        <v>9.4869715130290969E-3</v>
      </c>
      <c r="I320">
        <f>(Table1[[#This Row],[Qi distribution]]/Table1[[#This Row],[Amt eligible]])*52</f>
        <v>0.19089746966449073</v>
      </c>
      <c r="O320" t="s">
        <v>309</v>
      </c>
      <c r="P320">
        <v>8.1027209816310801</v>
      </c>
    </row>
    <row r="321" spans="2:16" x14ac:dyDescent="0.2">
      <c r="B321" t="s">
        <v>342</v>
      </c>
      <c r="C321">
        <v>2.5641727079274999</v>
      </c>
      <c r="D321">
        <f>VLOOKUP(Table1[[#This Row],[Wallet]],O:P,2,FALSE)</f>
        <v>2.5641727079274999</v>
      </c>
      <c r="E321" t="str">
        <f>IF(Table1[[#This Row],[Balance 2]]&gt;=Table1[[#This Row],[Balance]],"yes","")</f>
        <v>yes</v>
      </c>
      <c r="F321">
        <f>IF(Table1[[#This Row],[Eligible?]]="yes",Table1[[#This Row],[Balance]],Table1[[#This Row],[Balance 2]])</f>
        <v>2.5641727079274999</v>
      </c>
      <c r="G321">
        <f>Table1[[#This Row],[Amt eligible]]/$L$7</f>
        <v>5.7039184438882028E-6</v>
      </c>
      <c r="H321">
        <f>Table1[[#This Row],[% total]]*$L$5</f>
        <v>9.4133477255020186E-3</v>
      </c>
      <c r="I321">
        <f>(Table1[[#This Row],[Qi distribution]]/Table1[[#This Row],[Amt eligible]])*52</f>
        <v>0.19089746966449073</v>
      </c>
      <c r="O321" t="s">
        <v>310</v>
      </c>
      <c r="P321">
        <v>7.4991261913150602</v>
      </c>
    </row>
    <row r="322" spans="2:16" x14ac:dyDescent="0.2">
      <c r="B322" t="s">
        <v>343</v>
      </c>
      <c r="C322">
        <v>2.5440808960000001</v>
      </c>
      <c r="D322">
        <f>VLOOKUP(Table1[[#This Row],[Wallet]],O:P,2,FALSE)</f>
        <v>2.5440808960000001</v>
      </c>
      <c r="E322" t="str">
        <f>IF(Table1[[#This Row],[Balance 2]]&gt;=Table1[[#This Row],[Balance]],"yes","")</f>
        <v>yes</v>
      </c>
      <c r="F322">
        <f>IF(Table1[[#This Row],[Eligible?]]="yes",Table1[[#This Row],[Balance]],Table1[[#This Row],[Balance 2]])</f>
        <v>2.5440808960000001</v>
      </c>
      <c r="G322">
        <f>Table1[[#This Row],[Amt eligible]]/$L$7</f>
        <v>5.6592248644463452E-6</v>
      </c>
      <c r="H322">
        <f>Table1[[#This Row],[% total]]*$L$5</f>
        <v>9.3395885705417382E-3</v>
      </c>
      <c r="I322">
        <f>(Table1[[#This Row],[Qi distribution]]/Table1[[#This Row],[Amt eligible]])*52</f>
        <v>0.19089746966449073</v>
      </c>
      <c r="O322" t="s">
        <v>313</v>
      </c>
      <c r="P322">
        <v>7.4550256879312897</v>
      </c>
    </row>
    <row r="323" spans="2:16" x14ac:dyDescent="0.2">
      <c r="B323" t="s">
        <v>344</v>
      </c>
      <c r="C323">
        <v>2.4585981706578499</v>
      </c>
      <c r="D323">
        <f>VLOOKUP(Table1[[#This Row],[Wallet]],O:P,2,FALSE)</f>
        <v>2.4585981706578499</v>
      </c>
      <c r="E323" t="str">
        <f>IF(Table1[[#This Row],[Balance 2]]&gt;=Table1[[#This Row],[Balance]],"yes","")</f>
        <v>yes</v>
      </c>
      <c r="F323">
        <f>IF(Table1[[#This Row],[Eligible?]]="yes",Table1[[#This Row],[Balance]],Table1[[#This Row],[Balance 2]])</f>
        <v>2.4585981706578499</v>
      </c>
      <c r="G323">
        <f>Table1[[#This Row],[Amt eligible]]/$L$7</f>
        <v>5.4690713337557346E-6</v>
      </c>
      <c r="H323">
        <f>Table1[[#This Row],[% total]]*$L$5</f>
        <v>9.0257724942371022E-3</v>
      </c>
      <c r="I323">
        <f>(Table1[[#This Row],[Qi distribution]]/Table1[[#This Row],[Amt eligible]])*52</f>
        <v>0.19089746966449073</v>
      </c>
      <c r="O323" t="s">
        <v>311</v>
      </c>
      <c r="P323">
        <v>7.0929751841531896</v>
      </c>
    </row>
    <row r="324" spans="2:16" x14ac:dyDescent="0.2">
      <c r="B324" t="s">
        <v>345</v>
      </c>
      <c r="C324">
        <v>2.44305129155412</v>
      </c>
      <c r="D324">
        <f>VLOOKUP(Table1[[#This Row],[Wallet]],O:P,2,FALSE)</f>
        <v>2.44305129155412</v>
      </c>
      <c r="E324" t="str">
        <f>IF(Table1[[#This Row],[Balance 2]]&gt;=Table1[[#This Row],[Balance]],"yes","")</f>
        <v>yes</v>
      </c>
      <c r="F324">
        <f>IF(Table1[[#This Row],[Eligible?]]="yes",Table1[[#This Row],[Balance]],Table1[[#This Row],[Balance 2]])</f>
        <v>2.44305129155412</v>
      </c>
      <c r="G324">
        <f>Table1[[#This Row],[Amt eligible]]/$L$7</f>
        <v>5.4344878089445917E-6</v>
      </c>
      <c r="H324">
        <f>Table1[[#This Row],[% total]]*$L$5</f>
        <v>8.9686982657355297E-3</v>
      </c>
      <c r="I324">
        <f>(Table1[[#This Row],[Qi distribution]]/Table1[[#This Row],[Amt eligible]])*52</f>
        <v>0.19089746966449073</v>
      </c>
      <c r="O324" t="s">
        <v>315</v>
      </c>
      <c r="P324">
        <v>6.5274514419701797</v>
      </c>
    </row>
    <row r="325" spans="2:16" x14ac:dyDescent="0.2">
      <c r="B325" t="s">
        <v>346</v>
      </c>
      <c r="C325">
        <v>2.4426953726927101</v>
      </c>
      <c r="D325">
        <f>VLOOKUP(Table1[[#This Row],[Wallet]],O:P,2,FALSE)</f>
        <v>2.4426953726927101</v>
      </c>
      <c r="E325" t="str">
        <f>IF(Table1[[#This Row],[Balance 2]]&gt;=Table1[[#This Row],[Balance]],"yes","")</f>
        <v>yes</v>
      </c>
      <c r="F325">
        <f>IF(Table1[[#This Row],[Eligible?]]="yes",Table1[[#This Row],[Balance]],Table1[[#This Row],[Balance 2]])</f>
        <v>2.4426953726927101</v>
      </c>
      <c r="G325">
        <f>Table1[[#This Row],[Amt eligible]]/$L$7</f>
        <v>5.433696079061559E-6</v>
      </c>
      <c r="H325">
        <f>Table1[[#This Row],[% total]]*$L$5</f>
        <v>8.9673916501576637E-3</v>
      </c>
      <c r="I325">
        <f>(Table1[[#This Row],[Qi distribution]]/Table1[[#This Row],[Amt eligible]])*52</f>
        <v>0.19089746966449073</v>
      </c>
      <c r="O325" t="s">
        <v>314</v>
      </c>
      <c r="P325">
        <v>6.3410629690000002</v>
      </c>
    </row>
    <row r="326" spans="2:16" x14ac:dyDescent="0.2">
      <c r="B326" t="s">
        <v>347</v>
      </c>
      <c r="C326">
        <v>2.4300000000000002</v>
      </c>
      <c r="D326">
        <f>VLOOKUP(Table1[[#This Row],[Wallet]],O:P,2,FALSE)</f>
        <v>2.4300000000000002</v>
      </c>
      <c r="E326" t="str">
        <f>IF(Table1[[#This Row],[Balance 2]]&gt;=Table1[[#This Row],[Balance]],"yes","")</f>
        <v>yes</v>
      </c>
      <c r="F326">
        <f>IF(Table1[[#This Row],[Eligible?]]="yes",Table1[[#This Row],[Balance]],Table1[[#This Row],[Balance 2]])</f>
        <v>2.4300000000000002</v>
      </c>
      <c r="G326">
        <f>Table1[[#This Row],[Amt eligible]]/$L$7</f>
        <v>5.4054556371326251E-6</v>
      </c>
      <c r="H326">
        <f>Table1[[#This Row],[% total]]*$L$5</f>
        <v>8.9207856016290856E-3</v>
      </c>
      <c r="I326">
        <f>(Table1[[#This Row],[Qi distribution]]/Table1[[#This Row],[Amt eligible]])*52</f>
        <v>0.1908974696644907</v>
      </c>
      <c r="O326" t="s">
        <v>317</v>
      </c>
      <c r="P326">
        <v>6.0214049638676501</v>
      </c>
    </row>
    <row r="327" spans="2:16" x14ac:dyDescent="0.2">
      <c r="B327" t="s">
        <v>348</v>
      </c>
      <c r="C327">
        <v>2.39353084332744</v>
      </c>
      <c r="D327">
        <f>VLOOKUP(Table1[[#This Row],[Wallet]],O:P,2,FALSE)</f>
        <v>2.39353084332744</v>
      </c>
      <c r="E327" t="str">
        <f>IF(Table1[[#This Row],[Balance 2]]&gt;=Table1[[#This Row],[Balance]],"yes","")</f>
        <v>yes</v>
      </c>
      <c r="F327">
        <f>IF(Table1[[#This Row],[Eligible?]]="yes",Table1[[#This Row],[Balance]],Table1[[#This Row],[Balance 2]])</f>
        <v>2.39353084332744</v>
      </c>
      <c r="G327">
        <f>Table1[[#This Row],[Amt eligible]]/$L$7</f>
        <v>5.3243311891831755E-6</v>
      </c>
      <c r="H327">
        <f>Table1[[#This Row],[% total]]*$L$5</f>
        <v>8.7869034914446701E-3</v>
      </c>
      <c r="I327">
        <f>(Table1[[#This Row],[Qi distribution]]/Table1[[#This Row],[Amt eligible]])*52</f>
        <v>0.1908974696644907</v>
      </c>
      <c r="O327" t="s">
        <v>566</v>
      </c>
      <c r="P327">
        <v>5.9555519765313703</v>
      </c>
    </row>
    <row r="328" spans="2:16" x14ac:dyDescent="0.2">
      <c r="B328" t="s">
        <v>349</v>
      </c>
      <c r="C328">
        <v>2.1808395229845399</v>
      </c>
      <c r="D328">
        <f>VLOOKUP(Table1[[#This Row],[Wallet]],O:P,2,FALSE)</f>
        <v>2.1808395229845399</v>
      </c>
      <c r="E328" t="str">
        <f>IF(Table1[[#This Row],[Balance 2]]&gt;=Table1[[#This Row],[Balance]],"yes","")</f>
        <v>yes</v>
      </c>
      <c r="F328">
        <f>IF(Table1[[#This Row],[Eligible?]]="yes",Table1[[#This Row],[Balance]],Table1[[#This Row],[Balance 2]])</f>
        <v>2.1808395229845399</v>
      </c>
      <c r="G328">
        <f>Table1[[#This Row],[Amt eligible]]/$L$7</f>
        <v>4.8512062934972864E-6</v>
      </c>
      <c r="H328">
        <f>Table1[[#This Row],[% total]]*$L$5</f>
        <v>8.006091282347378E-3</v>
      </c>
      <c r="I328">
        <f>(Table1[[#This Row],[Qi distribution]]/Table1[[#This Row],[Amt eligible]])*52</f>
        <v>0.19089746966449075</v>
      </c>
      <c r="O328" t="s">
        <v>318</v>
      </c>
      <c r="P328">
        <v>5.8581826983665204</v>
      </c>
    </row>
    <row r="329" spans="2:16" x14ac:dyDescent="0.2">
      <c r="B329" t="s">
        <v>350</v>
      </c>
      <c r="C329">
        <v>2.0475153175494598</v>
      </c>
      <c r="D329">
        <f>VLOOKUP(Table1[[#This Row],[Wallet]],O:P,2,FALSE)</f>
        <v>2.0475153175494598</v>
      </c>
      <c r="E329" t="str">
        <f>IF(Table1[[#This Row],[Balance 2]]&gt;=Table1[[#This Row],[Balance]],"yes","")</f>
        <v>yes</v>
      </c>
      <c r="F329">
        <f>IF(Table1[[#This Row],[Eligible?]]="yes",Table1[[#This Row],[Balance]],Table1[[#This Row],[Balance 2]])</f>
        <v>2.0475153175494598</v>
      </c>
      <c r="G329">
        <f>Table1[[#This Row],[Amt eligible]]/$L$7</f>
        <v>4.5546309528243308E-6</v>
      </c>
      <c r="H329">
        <f>Table1[[#This Row],[% total]]*$L$5</f>
        <v>7.5166441003745787E-3</v>
      </c>
      <c r="I329">
        <f>(Table1[[#This Row],[Qi distribution]]/Table1[[#This Row],[Amt eligible]])*52</f>
        <v>0.19089746966449073</v>
      </c>
      <c r="O329" t="s">
        <v>319</v>
      </c>
      <c r="P329">
        <v>5.5825026136401696</v>
      </c>
    </row>
    <row r="330" spans="2:16" x14ac:dyDescent="0.2">
      <c r="B330" t="s">
        <v>351</v>
      </c>
      <c r="C330">
        <v>2.0256277530000002</v>
      </c>
      <c r="D330">
        <f>VLOOKUP(Table1[[#This Row],[Wallet]],O:P,2,FALSE)</f>
        <v>2.0256277530000002</v>
      </c>
      <c r="E330" t="str">
        <f>IF(Table1[[#This Row],[Balance 2]]&gt;=Table1[[#This Row],[Balance]],"yes","")</f>
        <v>yes</v>
      </c>
      <c r="F330">
        <f>IF(Table1[[#This Row],[Eligible?]]="yes",Table1[[#This Row],[Balance]],Table1[[#This Row],[Balance 2]])</f>
        <v>2.0256277530000002</v>
      </c>
      <c r="G330">
        <f>Table1[[#This Row],[Amt eligible]]/$L$7</f>
        <v>4.5059427803235159E-6</v>
      </c>
      <c r="H330">
        <f>Table1[[#This Row],[% total]]*$L$5</f>
        <v>7.436292548651309E-3</v>
      </c>
      <c r="I330">
        <f>(Table1[[#This Row],[Qi distribution]]/Table1[[#This Row],[Amt eligible]])*52</f>
        <v>0.19089746966449073</v>
      </c>
      <c r="O330" t="s">
        <v>320</v>
      </c>
      <c r="P330">
        <v>5.5531454809999996</v>
      </c>
    </row>
    <row r="331" spans="2:16" x14ac:dyDescent="0.2">
      <c r="B331" t="s">
        <v>352</v>
      </c>
      <c r="C331">
        <v>2.0180751410000002</v>
      </c>
      <c r="D331">
        <f>VLOOKUP(Table1[[#This Row],[Wallet]],O:P,2,FALSE)</f>
        <v>2.0180751410000002</v>
      </c>
      <c r="E331" t="str">
        <f>IF(Table1[[#This Row],[Balance 2]]&gt;=Table1[[#This Row],[Balance]],"yes","")</f>
        <v>yes</v>
      </c>
      <c r="F331">
        <f>IF(Table1[[#This Row],[Eligible?]]="yes",Table1[[#This Row],[Balance]],Table1[[#This Row],[Balance 2]])</f>
        <v>2.0180751410000002</v>
      </c>
      <c r="G331">
        <f>Table1[[#This Row],[Amt eligible]]/$L$7</f>
        <v>4.4891422415949248E-6</v>
      </c>
      <c r="H331">
        <f>Table1[[#This Row],[% total]]*$L$5</f>
        <v>7.4085661155713529E-3</v>
      </c>
      <c r="I331">
        <f>(Table1[[#This Row],[Qi distribution]]/Table1[[#This Row],[Amt eligible]])*52</f>
        <v>0.1908974696644907</v>
      </c>
      <c r="O331" t="s">
        <v>567</v>
      </c>
      <c r="P331">
        <v>5.4282444813233699</v>
      </c>
    </row>
    <row r="332" spans="2:16" x14ac:dyDescent="0.2">
      <c r="B332" t="s">
        <v>353</v>
      </c>
      <c r="C332">
        <v>2.0153465150338201</v>
      </c>
      <c r="D332">
        <f>VLOOKUP(Table1[[#This Row],[Wallet]],O:P,2,FALSE)</f>
        <v>2.0153465150338201</v>
      </c>
      <c r="E332" t="str">
        <f>IF(Table1[[#This Row],[Balance 2]]&gt;=Table1[[#This Row],[Balance]],"yes","")</f>
        <v>yes</v>
      </c>
      <c r="F332">
        <f>IF(Table1[[#This Row],[Eligible?]]="yes",Table1[[#This Row],[Balance]],Table1[[#This Row],[Balance 2]])</f>
        <v>2.0153465150338201</v>
      </c>
      <c r="G332">
        <f>Table1[[#This Row],[Amt eligible]]/$L$7</f>
        <v>4.4830725022490344E-6</v>
      </c>
      <c r="H332">
        <f>Table1[[#This Row],[% total]]*$L$5</f>
        <v>7.3985490426366493E-3</v>
      </c>
      <c r="I332">
        <f>(Table1[[#This Row],[Qi distribution]]/Table1[[#This Row],[Amt eligible]])*52</f>
        <v>0.19089746966449073</v>
      </c>
      <c r="O332" t="s">
        <v>321</v>
      </c>
      <c r="P332">
        <v>5.3070856910000002</v>
      </c>
    </row>
    <row r="333" spans="2:16" x14ac:dyDescent="0.2">
      <c r="B333" t="s">
        <v>354</v>
      </c>
      <c r="C333">
        <v>2</v>
      </c>
      <c r="D333">
        <f>VLOOKUP(Table1[[#This Row],[Wallet]],O:P,2,FALSE)</f>
        <v>2</v>
      </c>
      <c r="E333" t="str">
        <f>IF(Table1[[#This Row],[Balance 2]]&gt;=Table1[[#This Row],[Balance]],"yes","")</f>
        <v>yes</v>
      </c>
      <c r="F333">
        <f>IF(Table1[[#This Row],[Eligible?]]="yes",Table1[[#This Row],[Balance]],Table1[[#This Row],[Balance 2]])</f>
        <v>2</v>
      </c>
      <c r="G333">
        <f>Table1[[#This Row],[Amt eligible]]/$L$7</f>
        <v>4.4489346807675926E-6</v>
      </c>
      <c r="H333">
        <f>Table1[[#This Row],[% total]]*$L$5</f>
        <v>7.3422103717111819E-3</v>
      </c>
      <c r="I333">
        <f>(Table1[[#This Row],[Qi distribution]]/Table1[[#This Row],[Amt eligible]])*52</f>
        <v>0.19089746966449073</v>
      </c>
      <c r="O333" t="s">
        <v>334</v>
      </c>
      <c r="P333">
        <v>5.3049725184296301</v>
      </c>
    </row>
    <row r="334" spans="2:16" x14ac:dyDescent="0.2">
      <c r="B334" t="s">
        <v>355</v>
      </c>
      <c r="C334">
        <v>1.87554265835015</v>
      </c>
      <c r="D334">
        <f>VLOOKUP(Table1[[#This Row],[Wallet]],O:P,2,FALSE)</f>
        <v>1.87554265835015</v>
      </c>
      <c r="E334" t="str">
        <f>IF(Table1[[#This Row],[Balance 2]]&gt;=Table1[[#This Row],[Balance]],"yes","")</f>
        <v>yes</v>
      </c>
      <c r="F334">
        <f>IF(Table1[[#This Row],[Eligible?]]="yes",Table1[[#This Row],[Balance]],Table1[[#This Row],[Balance 2]])</f>
        <v>1.87554265835015</v>
      </c>
      <c r="G334">
        <f>Table1[[#This Row],[Amt eligible]]/$L$7</f>
        <v>4.1720833889965136E-6</v>
      </c>
      <c r="H334">
        <f>Table1[[#This Row],[% total]]*$L$5</f>
        <v>6.8853143793626169E-3</v>
      </c>
      <c r="I334">
        <f>(Table1[[#This Row],[Qi distribution]]/Table1[[#This Row],[Amt eligible]])*52</f>
        <v>0.19089746966449073</v>
      </c>
      <c r="O334" t="s">
        <v>322</v>
      </c>
      <c r="P334">
        <v>4.8439688629999997</v>
      </c>
    </row>
    <row r="335" spans="2:16" x14ac:dyDescent="0.2">
      <c r="B335" t="s">
        <v>356</v>
      </c>
      <c r="C335">
        <v>1.86416</v>
      </c>
      <c r="D335">
        <f>VLOOKUP(Table1[[#This Row],[Wallet]],O:P,2,FALSE)</f>
        <v>1.86416</v>
      </c>
      <c r="E335" t="str">
        <f>IF(Table1[[#This Row],[Balance 2]]&gt;=Table1[[#This Row],[Balance]],"yes","")</f>
        <v>yes</v>
      </c>
      <c r="F335">
        <f>IF(Table1[[#This Row],[Eligible?]]="yes",Table1[[#This Row],[Balance]],Table1[[#This Row],[Balance 2]])</f>
        <v>1.86416</v>
      </c>
      <c r="G335">
        <f>Table1[[#This Row],[Amt eligible]]/$L$7</f>
        <v>4.1467630372498581E-6</v>
      </c>
      <c r="H335">
        <f>Table1[[#This Row],[% total]]*$L$5</f>
        <v>6.843527443264559E-3</v>
      </c>
      <c r="I335">
        <f>(Table1[[#This Row],[Qi distribution]]/Table1[[#This Row],[Amt eligible]])*52</f>
        <v>0.19089746966449075</v>
      </c>
      <c r="O335" t="s">
        <v>358</v>
      </c>
      <c r="P335">
        <v>4.7958899297313797</v>
      </c>
    </row>
    <row r="336" spans="2:16" x14ac:dyDescent="0.2">
      <c r="B336" t="s">
        <v>357</v>
      </c>
      <c r="C336">
        <v>1.8375878603690201</v>
      </c>
      <c r="D336">
        <f>VLOOKUP(Table1[[#This Row],[Wallet]],O:P,2,FALSE)</f>
        <v>1.8375878603690201</v>
      </c>
      <c r="E336" t="str">
        <f>IF(Table1[[#This Row],[Balance 2]]&gt;=Table1[[#This Row],[Balance]],"yes","")</f>
        <v>yes</v>
      </c>
      <c r="F336">
        <f>IF(Table1[[#This Row],[Eligible?]]="yes",Table1[[#This Row],[Balance]],Table1[[#This Row],[Balance 2]])</f>
        <v>1.8375878603690201</v>
      </c>
      <c r="G336">
        <f>Table1[[#This Row],[Amt eligible]]/$L$7</f>
        <v>4.0876541804766247E-6</v>
      </c>
      <c r="H336">
        <f>Table1[[#This Row],[% total]]*$L$5</f>
        <v>6.7459783236659887E-3</v>
      </c>
      <c r="I336">
        <f>(Table1[[#This Row],[Qi distribution]]/Table1[[#This Row],[Amt eligible]])*52</f>
        <v>0.1908974696644907</v>
      </c>
      <c r="O336" t="s">
        <v>323</v>
      </c>
      <c r="P336">
        <v>4.7788739089999996</v>
      </c>
    </row>
    <row r="337" spans="2:16" x14ac:dyDescent="0.2">
      <c r="B337" t="s">
        <v>358</v>
      </c>
      <c r="C337">
        <v>1.81731544004866</v>
      </c>
      <c r="D337">
        <f>VLOOKUP(Table1[[#This Row],[Wallet]],O:P,2,FALSE)</f>
        <v>4.7958899297313797</v>
      </c>
      <c r="E337" t="str">
        <f>IF(Table1[[#This Row],[Balance 2]]&gt;=Table1[[#This Row],[Balance]],"yes","")</f>
        <v>yes</v>
      </c>
      <c r="F337">
        <f>IF(Table1[[#This Row],[Eligible?]]="yes",Table1[[#This Row],[Balance]],Table1[[#This Row],[Balance 2]])</f>
        <v>1.81731544004866</v>
      </c>
      <c r="G337">
        <f>Table1[[#This Row],[Amt eligible]]/$L$7</f>
        <v>4.0425588435634513E-6</v>
      </c>
      <c r="H337">
        <f>Table1[[#This Row],[% total]]*$L$5</f>
        <v>6.6715561362980713E-3</v>
      </c>
      <c r="I337">
        <f>(Table1[[#This Row],[Qi distribution]]/Table1[[#This Row],[Amt eligible]])*52</f>
        <v>0.19089746966449075</v>
      </c>
      <c r="O337" t="s">
        <v>324</v>
      </c>
      <c r="P337">
        <v>4.6911792060000002</v>
      </c>
    </row>
    <row r="338" spans="2:16" x14ac:dyDescent="0.2">
      <c r="B338" t="s">
        <v>359</v>
      </c>
      <c r="C338">
        <v>1.7989272678359001</v>
      </c>
      <c r="D338">
        <f>VLOOKUP(Table1[[#This Row],[Wallet]],O:P,2,FALSE)</f>
        <v>2.7718700987828102</v>
      </c>
      <c r="E338" t="str">
        <f>IF(Table1[[#This Row],[Balance 2]]&gt;=Table1[[#This Row],[Balance]],"yes","")</f>
        <v>yes</v>
      </c>
      <c r="F338">
        <f>IF(Table1[[#This Row],[Eligible?]]="yes",Table1[[#This Row],[Balance]],Table1[[#This Row],[Balance 2]])</f>
        <v>1.7989272678359001</v>
      </c>
      <c r="G338">
        <f>Table1[[#This Row],[Amt eligible]]/$L$7</f>
        <v>4.001654955026814E-6</v>
      </c>
      <c r="H338">
        <f>Table1[[#This Row],[% total]]*$L$5</f>
        <v>6.6040512219294025E-3</v>
      </c>
      <c r="I338">
        <f>(Table1[[#This Row],[Qi distribution]]/Table1[[#This Row],[Amt eligible]])*52</f>
        <v>0.19089746966449073</v>
      </c>
      <c r="O338" t="s">
        <v>325</v>
      </c>
      <c r="P338">
        <v>4.5779058690000003</v>
      </c>
    </row>
    <row r="339" spans="2:16" x14ac:dyDescent="0.2">
      <c r="B339" t="s">
        <v>360</v>
      </c>
      <c r="C339">
        <v>1.7324022829041801</v>
      </c>
      <c r="D339">
        <f>VLOOKUP(Table1[[#This Row],[Wallet]],O:P,2,FALSE)</f>
        <v>11.290578870699299</v>
      </c>
      <c r="E339" t="str">
        <f>IF(Table1[[#This Row],[Balance 2]]&gt;=Table1[[#This Row],[Balance]],"yes","")</f>
        <v>yes</v>
      </c>
      <c r="F339">
        <f>IF(Table1[[#This Row],[Eligible?]]="yes",Table1[[#This Row],[Balance]],Table1[[#This Row],[Balance 2]])</f>
        <v>1.7324022829041801</v>
      </c>
      <c r="G339">
        <f>Table1[[#This Row],[Amt eligible]]/$L$7</f>
        <v>3.8536722987266782E-6</v>
      </c>
      <c r="H339">
        <f>Table1[[#This Row],[% total]]*$L$5</f>
        <v>6.3598310047575995E-3</v>
      </c>
      <c r="I339">
        <f>(Table1[[#This Row],[Qi distribution]]/Table1[[#This Row],[Amt eligible]])*52</f>
        <v>0.1908974696644907</v>
      </c>
      <c r="O339" t="s">
        <v>326</v>
      </c>
      <c r="P339">
        <v>4.5379312020000002</v>
      </c>
    </row>
    <row r="340" spans="2:16" x14ac:dyDescent="0.2">
      <c r="B340" t="s">
        <v>361</v>
      </c>
      <c r="C340">
        <v>1.70562354423124</v>
      </c>
      <c r="D340">
        <f>VLOOKUP(Table1[[#This Row],[Wallet]],O:P,2,FALSE)</f>
        <v>1.70562354423124</v>
      </c>
      <c r="E340" t="str">
        <f>IF(Table1[[#This Row],[Balance 2]]&gt;=Table1[[#This Row],[Balance]],"yes","")</f>
        <v>yes</v>
      </c>
      <c r="F340">
        <f>IF(Table1[[#This Row],[Eligible?]]="yes",Table1[[#This Row],[Balance]],Table1[[#This Row],[Balance 2]])</f>
        <v>1.70562354423124</v>
      </c>
      <c r="G340">
        <f>Table1[[#This Row],[Amt eligible]]/$L$7</f>
        <v>3.7941038691320505E-6</v>
      </c>
      <c r="H340">
        <f>Table1[[#This Row],[% total]]*$L$5</f>
        <v>6.2615234383446971E-3</v>
      </c>
      <c r="I340">
        <f>(Table1[[#This Row],[Qi distribution]]/Table1[[#This Row],[Amt eligible]])*52</f>
        <v>0.1908974696644907</v>
      </c>
      <c r="O340" t="s">
        <v>327</v>
      </c>
      <c r="P340">
        <v>4.47261813893879</v>
      </c>
    </row>
    <row r="341" spans="2:16" x14ac:dyDescent="0.2">
      <c r="B341" t="s">
        <v>362</v>
      </c>
      <c r="C341">
        <v>1.634714752</v>
      </c>
      <c r="D341">
        <f>VLOOKUP(Table1[[#This Row],[Wallet]],O:P,2,FALSE)</f>
        <v>1.634714752</v>
      </c>
      <c r="E341" t="str">
        <f>IF(Table1[[#This Row],[Balance 2]]&gt;=Table1[[#This Row],[Balance]],"yes","")</f>
        <v>yes</v>
      </c>
      <c r="F341">
        <f>IF(Table1[[#This Row],[Eligible?]]="yes",Table1[[#This Row],[Balance]],Table1[[#This Row],[Balance 2]])</f>
        <v>1.634714752</v>
      </c>
      <c r="G341">
        <f>Table1[[#This Row],[Amt eligible]]/$L$7</f>
        <v>3.6363695766675973E-6</v>
      </c>
      <c r="H341">
        <f>Table1[[#This Row],[% total]]*$L$5</f>
        <v>6.0012098034618365E-3</v>
      </c>
      <c r="I341">
        <f>(Table1[[#This Row],[Qi distribution]]/Table1[[#This Row],[Amt eligible]])*52</f>
        <v>0.19089746966449073</v>
      </c>
      <c r="O341" t="s">
        <v>328</v>
      </c>
      <c r="P341">
        <v>4.4417538481399799</v>
      </c>
    </row>
    <row r="342" spans="2:16" x14ac:dyDescent="0.2">
      <c r="B342" t="s">
        <v>363</v>
      </c>
      <c r="C342">
        <v>1.5718703199999999</v>
      </c>
      <c r="D342">
        <f>VLOOKUP(Table1[[#This Row],[Wallet]],O:P,2,FALSE)</f>
        <v>1.5718703199999999</v>
      </c>
      <c r="E342" t="str">
        <f>IF(Table1[[#This Row],[Balance 2]]&gt;=Table1[[#This Row],[Balance]],"yes","")</f>
        <v>yes</v>
      </c>
      <c r="F342">
        <f>IF(Table1[[#This Row],[Eligible?]]="yes",Table1[[#This Row],[Balance]],Table1[[#This Row],[Balance 2]])</f>
        <v>1.5718703199999999</v>
      </c>
      <c r="G342">
        <f>Table1[[#This Row],[Amt eligible]]/$L$7</f>
        <v>3.4965741901586267E-6</v>
      </c>
      <c r="H342">
        <f>Table1[[#This Row],[% total]]*$L$5</f>
        <v>5.7705012832444868E-3</v>
      </c>
      <c r="I342">
        <f>(Table1[[#This Row],[Qi distribution]]/Table1[[#This Row],[Amt eligible]])*52</f>
        <v>0.19089746966449073</v>
      </c>
      <c r="O342" t="s">
        <v>329</v>
      </c>
      <c r="P342">
        <v>4.1980346910000002</v>
      </c>
    </row>
    <row r="343" spans="2:16" x14ac:dyDescent="0.2">
      <c r="B343" t="s">
        <v>364</v>
      </c>
      <c r="C343">
        <v>1.55</v>
      </c>
      <c r="D343">
        <f>VLOOKUP(Table1[[#This Row],[Wallet]],O:P,2,FALSE)</f>
        <v>1.55</v>
      </c>
      <c r="E343" t="str">
        <f>IF(Table1[[#This Row],[Balance 2]]&gt;=Table1[[#This Row],[Balance]],"yes","")</f>
        <v>yes</v>
      </c>
      <c r="F343">
        <f>IF(Table1[[#This Row],[Eligible?]]="yes",Table1[[#This Row],[Balance]],Table1[[#This Row],[Balance 2]])</f>
        <v>1.55</v>
      </c>
      <c r="G343">
        <f>Table1[[#This Row],[Amt eligible]]/$L$7</f>
        <v>3.4479243775948842E-6</v>
      </c>
      <c r="H343">
        <f>Table1[[#This Row],[% total]]*$L$5</f>
        <v>5.6902130380761659E-3</v>
      </c>
      <c r="I343">
        <f>(Table1[[#This Row],[Qi distribution]]/Table1[[#This Row],[Amt eligible]])*52</f>
        <v>0.19089746966449073</v>
      </c>
      <c r="O343" t="s">
        <v>330</v>
      </c>
      <c r="P343">
        <v>3.9986328327812402</v>
      </c>
    </row>
    <row r="344" spans="2:16" x14ac:dyDescent="0.2">
      <c r="B344" t="s">
        <v>365</v>
      </c>
      <c r="C344">
        <v>1.51919823472995</v>
      </c>
      <c r="D344">
        <f>VLOOKUP(Table1[[#This Row],[Wallet]],O:P,2,FALSE)</f>
        <v>1.51919823472995</v>
      </c>
      <c r="E344" t="str">
        <f>IF(Table1[[#This Row],[Balance 2]]&gt;=Table1[[#This Row],[Balance]],"yes","")</f>
        <v>yes</v>
      </c>
      <c r="F344">
        <f>IF(Table1[[#This Row],[Eligible?]]="yes",Table1[[#This Row],[Balance]],Table1[[#This Row],[Balance 2]])</f>
        <v>1.51919823472995</v>
      </c>
      <c r="G344">
        <f>Table1[[#This Row],[Amt eligible]]/$L$7</f>
        <v>3.3794068567254902E-6</v>
      </c>
      <c r="H344">
        <f>Table1[[#This Row],[% total]]*$L$5</f>
        <v>5.5771365178597784E-3</v>
      </c>
      <c r="I344">
        <f>(Table1[[#This Row],[Qi distribution]]/Table1[[#This Row],[Amt eligible]])*52</f>
        <v>0.19089746966449073</v>
      </c>
      <c r="O344" t="s">
        <v>331</v>
      </c>
      <c r="P344">
        <v>3.79</v>
      </c>
    </row>
    <row r="345" spans="2:16" x14ac:dyDescent="0.2">
      <c r="B345" t="s">
        <v>366</v>
      </c>
      <c r="C345">
        <v>1.4897816349999999</v>
      </c>
      <c r="D345">
        <f>VLOOKUP(Table1[[#This Row],[Wallet]],O:P,2,FALSE)</f>
        <v>1.4897816349999999</v>
      </c>
      <c r="E345" t="str">
        <f>IF(Table1[[#This Row],[Balance 2]]&gt;=Table1[[#This Row],[Balance]],"yes","")</f>
        <v>yes</v>
      </c>
      <c r="F345">
        <f>IF(Table1[[#This Row],[Eligible?]]="yes",Table1[[#This Row],[Balance]],Table1[[#This Row],[Balance 2]])</f>
        <v>1.4897816349999999</v>
      </c>
      <c r="G345">
        <f>Table1[[#This Row],[Amt eligible]]/$L$7</f>
        <v>3.3139705913610733E-6</v>
      </c>
      <c r="H345">
        <f>Table1[[#This Row],[% total]]*$L$5</f>
        <v>5.4691450860409208E-3</v>
      </c>
      <c r="I345">
        <f>(Table1[[#This Row],[Qi distribution]]/Table1[[#This Row],[Amt eligible]])*52</f>
        <v>0.19089746966449073</v>
      </c>
      <c r="O345" t="s">
        <v>332</v>
      </c>
      <c r="P345">
        <v>3.5650503431078802</v>
      </c>
    </row>
    <row r="346" spans="2:16" x14ac:dyDescent="0.2">
      <c r="B346" t="s">
        <v>367</v>
      </c>
      <c r="C346">
        <v>1.4631212001095599</v>
      </c>
      <c r="D346">
        <f>VLOOKUP(Table1[[#This Row],[Wallet]],O:P,2,FALSE)</f>
        <v>1.4631212001095599</v>
      </c>
      <c r="E346" t="str">
        <f>IF(Table1[[#This Row],[Balance 2]]&gt;=Table1[[#This Row],[Balance]],"yes","")</f>
        <v>yes</v>
      </c>
      <c r="F346">
        <f>IF(Table1[[#This Row],[Eligible?]]="yes",Table1[[#This Row],[Balance]],Table1[[#This Row],[Balance 2]])</f>
        <v>1.4631212001095599</v>
      </c>
      <c r="G346">
        <f>Table1[[#This Row],[Amt eligible]]/$L$7</f>
        <v>3.2546653246668609E-6</v>
      </c>
      <c r="H346">
        <f>Table1[[#This Row],[% total]]*$L$5</f>
        <v>5.3712718252574608E-3</v>
      </c>
      <c r="I346">
        <f>(Table1[[#This Row],[Qi distribution]]/Table1[[#This Row],[Amt eligible]])*52</f>
        <v>0.1908974696644907</v>
      </c>
      <c r="O346" t="s">
        <v>333</v>
      </c>
      <c r="P346">
        <v>3.4259100436735999</v>
      </c>
    </row>
    <row r="347" spans="2:16" x14ac:dyDescent="0.2">
      <c r="B347" t="s">
        <v>368</v>
      </c>
      <c r="C347">
        <v>1.36435211040532</v>
      </c>
      <c r="D347">
        <f>VLOOKUP(Table1[[#This Row],[Wallet]],O:P,2,FALSE)</f>
        <v>1.36435211040532</v>
      </c>
      <c r="E347" t="str">
        <f>IF(Table1[[#This Row],[Balance 2]]&gt;=Table1[[#This Row],[Balance]],"yes","")</f>
        <v>yes</v>
      </c>
      <c r="F347">
        <f>IF(Table1[[#This Row],[Eligible?]]="yes",Table1[[#This Row],[Balance]],Table1[[#This Row],[Balance 2]])</f>
        <v>1.36435211040532</v>
      </c>
      <c r="G347">
        <f>Table1[[#This Row],[Amt eligible]]/$L$7</f>
        <v>3.034956710380342E-6</v>
      </c>
      <c r="H347">
        <f>Table1[[#This Row],[% total]]*$L$5</f>
        <v>5.0086801078419903E-3</v>
      </c>
      <c r="I347">
        <f>(Table1[[#This Row],[Qi distribution]]/Table1[[#This Row],[Amt eligible]])*52</f>
        <v>0.19089746966449073</v>
      </c>
      <c r="O347" t="s">
        <v>335</v>
      </c>
      <c r="P347">
        <v>3</v>
      </c>
    </row>
    <row r="348" spans="2:16" x14ac:dyDescent="0.2">
      <c r="B348" t="s">
        <v>369</v>
      </c>
      <c r="C348">
        <v>1.3118888710000001</v>
      </c>
      <c r="D348">
        <f>VLOOKUP(Table1[[#This Row],[Wallet]],O:P,2,FALSE)</f>
        <v>1.3118888710000001</v>
      </c>
      <c r="E348" t="str">
        <f>IF(Table1[[#This Row],[Balance 2]]&gt;=Table1[[#This Row],[Balance]],"yes","")</f>
        <v>yes</v>
      </c>
      <c r="F348">
        <f>IF(Table1[[#This Row],[Eligible?]]="yes",Table1[[#This Row],[Balance]],Table1[[#This Row],[Balance 2]])</f>
        <v>1.3118888710000001</v>
      </c>
      <c r="G348">
        <f>Table1[[#This Row],[Amt eligible]]/$L$7</f>
        <v>2.9182539477524715E-6</v>
      </c>
      <c r="H348">
        <f>Table1[[#This Row],[% total]]*$L$5</f>
        <v>4.8160820375943367E-3</v>
      </c>
      <c r="I348">
        <f>(Table1[[#This Row],[Qi distribution]]/Table1[[#This Row],[Amt eligible]])*52</f>
        <v>0.19089746966449073</v>
      </c>
      <c r="O348" t="s">
        <v>336</v>
      </c>
      <c r="P348">
        <v>2.9888321787788601</v>
      </c>
    </row>
    <row r="349" spans="2:16" x14ac:dyDescent="0.2">
      <c r="B349" t="s">
        <v>370</v>
      </c>
      <c r="C349">
        <v>1.29519314774808</v>
      </c>
      <c r="D349">
        <f>VLOOKUP(Table1[[#This Row],[Wallet]],O:P,2,FALSE)</f>
        <v>1.29519314774808</v>
      </c>
      <c r="E349" t="str">
        <f>IF(Table1[[#This Row],[Balance 2]]&gt;=Table1[[#This Row],[Balance]],"yes","")</f>
        <v>yes</v>
      </c>
      <c r="F349">
        <f>IF(Table1[[#This Row],[Eligible?]]="yes",Table1[[#This Row],[Balance]],Table1[[#This Row],[Balance 2]])</f>
        <v>1.29519314774808</v>
      </c>
      <c r="G349">
        <f>Table1[[#This Row],[Amt eligible]]/$L$7</f>
        <v>2.8811148566544887E-6</v>
      </c>
      <c r="H349">
        <f>Table1[[#This Row],[% total]]*$L$5</f>
        <v>4.754790281382603E-3</v>
      </c>
      <c r="I349">
        <f>(Table1[[#This Row],[Qi distribution]]/Table1[[#This Row],[Amt eligible]])*52</f>
        <v>0.19089746966449073</v>
      </c>
      <c r="O349" t="s">
        <v>337</v>
      </c>
      <c r="P349">
        <v>2.84302701183951</v>
      </c>
    </row>
    <row r="350" spans="2:16" x14ac:dyDescent="0.2">
      <c r="B350" t="s">
        <v>371</v>
      </c>
      <c r="C350">
        <v>1.2419795730000001</v>
      </c>
      <c r="D350">
        <f>VLOOKUP(Table1[[#This Row],[Wallet]],O:P,2,FALSE)</f>
        <v>1.2419795730000001</v>
      </c>
      <c r="E350" t="str">
        <f>IF(Table1[[#This Row],[Balance 2]]&gt;=Table1[[#This Row],[Balance]],"yes","")</f>
        <v>yes</v>
      </c>
      <c r="F350">
        <f>IF(Table1[[#This Row],[Eligible?]]="yes",Table1[[#This Row],[Balance]],Table1[[#This Row],[Balance 2]])</f>
        <v>1.2419795730000001</v>
      </c>
      <c r="G350">
        <f>Table1[[#This Row],[Amt eligible]]/$L$7</f>
        <v>2.7627429975623132E-6</v>
      </c>
      <c r="H350">
        <f>Table1[[#This Row],[% total]]*$L$5</f>
        <v>4.5594376511670131E-3</v>
      </c>
      <c r="I350">
        <f>(Table1[[#This Row],[Qi distribution]]/Table1[[#This Row],[Amt eligible]])*52</f>
        <v>0.19089746966449075</v>
      </c>
      <c r="O350" t="s">
        <v>338</v>
      </c>
      <c r="P350">
        <v>2.78</v>
      </c>
    </row>
    <row r="351" spans="2:16" x14ac:dyDescent="0.2">
      <c r="B351" t="s">
        <v>372</v>
      </c>
      <c r="C351">
        <v>1.24</v>
      </c>
      <c r="D351">
        <f>VLOOKUP(Table1[[#This Row],[Wallet]],O:P,2,FALSE)</f>
        <v>1.24</v>
      </c>
      <c r="E351" t="str">
        <f>IF(Table1[[#This Row],[Balance 2]]&gt;=Table1[[#This Row],[Balance]],"yes","")</f>
        <v>yes</v>
      </c>
      <c r="F351">
        <f>IF(Table1[[#This Row],[Eligible?]]="yes",Table1[[#This Row],[Balance]],Table1[[#This Row],[Balance 2]])</f>
        <v>1.24</v>
      </c>
      <c r="G351">
        <f>Table1[[#This Row],[Amt eligible]]/$L$7</f>
        <v>2.7583395020759076E-6</v>
      </c>
      <c r="H351">
        <f>Table1[[#This Row],[% total]]*$L$5</f>
        <v>4.5521704304609329E-3</v>
      </c>
      <c r="I351">
        <f>(Table1[[#This Row],[Qi distribution]]/Table1[[#This Row],[Amt eligible]])*52</f>
        <v>0.19089746966449073</v>
      </c>
      <c r="O351" t="s">
        <v>359</v>
      </c>
      <c r="P351">
        <v>2.7718700987828102</v>
      </c>
    </row>
    <row r="352" spans="2:16" x14ac:dyDescent="0.2">
      <c r="B352" t="s">
        <v>373</v>
      </c>
      <c r="C352">
        <v>1.2300325385240001</v>
      </c>
      <c r="D352">
        <f>VLOOKUP(Table1[[#This Row],[Wallet]],O:P,2,FALSE)</f>
        <v>1.2300325385240001</v>
      </c>
      <c r="E352" t="str">
        <f>IF(Table1[[#This Row],[Balance 2]]&gt;=Table1[[#This Row],[Balance]],"yes","")</f>
        <v>yes</v>
      </c>
      <c r="F352">
        <f>IF(Table1[[#This Row],[Eligible?]]="yes",Table1[[#This Row],[Balance]],Table1[[#This Row],[Balance 2]])</f>
        <v>1.2300325385240001</v>
      </c>
      <c r="G352">
        <f>Table1[[#This Row],[Amt eligible]]/$L$7</f>
        <v>2.736167209556012E-6</v>
      </c>
      <c r="H352">
        <f>Table1[[#This Row],[% total]]*$L$5</f>
        <v>4.5155788309465738E-3</v>
      </c>
      <c r="I352">
        <f>(Table1[[#This Row],[Qi distribution]]/Table1[[#This Row],[Amt eligible]])*52</f>
        <v>0.19089746966449073</v>
      </c>
      <c r="O352" t="s">
        <v>339</v>
      </c>
      <c r="P352">
        <v>2.71</v>
      </c>
    </row>
    <row r="353" spans="2:16" x14ac:dyDescent="0.2">
      <c r="B353" t="s">
        <v>374</v>
      </c>
      <c r="C353">
        <v>1.1630568342419301</v>
      </c>
      <c r="D353">
        <f>VLOOKUP(Table1[[#This Row],[Wallet]],O:P,2,FALSE)</f>
        <v>1.1630568342419301</v>
      </c>
      <c r="E353" t="str">
        <f>IF(Table1[[#This Row],[Balance 2]]&gt;=Table1[[#This Row],[Balance]],"yes","")</f>
        <v>yes</v>
      </c>
      <c r="F353">
        <f>IF(Table1[[#This Row],[Eligible?]]="yes",Table1[[#This Row],[Balance]],Table1[[#This Row],[Balance 2]])</f>
        <v>1.1630568342419301</v>
      </c>
      <c r="G353">
        <f>Table1[[#This Row],[Amt eligible]]/$L$7</f>
        <v>2.5871819427813442E-6</v>
      </c>
      <c r="H353">
        <f>Table1[[#This Row],[% total]]*$L$5</f>
        <v>4.2697039756303358E-3</v>
      </c>
      <c r="I353">
        <f>(Table1[[#This Row],[Qi distribution]]/Table1[[#This Row],[Amt eligible]])*52</f>
        <v>0.19089746966449073</v>
      </c>
      <c r="O353" t="s">
        <v>340</v>
      </c>
      <c r="P353">
        <v>2.6367646280527102</v>
      </c>
    </row>
    <row r="354" spans="2:16" x14ac:dyDescent="0.2">
      <c r="B354" t="s">
        <v>375</v>
      </c>
      <c r="C354">
        <v>1.1409737900000001</v>
      </c>
      <c r="D354">
        <f>VLOOKUP(Table1[[#This Row],[Wallet]],O:P,2,FALSE)</f>
        <v>1.1409737900000001</v>
      </c>
      <c r="E354" t="str">
        <f>IF(Table1[[#This Row],[Balance 2]]&gt;=Table1[[#This Row],[Balance]],"yes","")</f>
        <v>yes</v>
      </c>
      <c r="F354">
        <f>IF(Table1[[#This Row],[Eligible?]]="yes",Table1[[#This Row],[Balance]],Table1[[#This Row],[Balance 2]])</f>
        <v>1.1409737900000001</v>
      </c>
      <c r="G354">
        <f>Table1[[#This Row],[Amt eligible]]/$L$7</f>
        <v>2.5380589320889202E-6</v>
      </c>
      <c r="H354">
        <f>Table1[[#This Row],[% total]]*$L$5</f>
        <v>4.1886347973943078E-3</v>
      </c>
      <c r="I354">
        <f>(Table1[[#This Row],[Qi distribution]]/Table1[[#This Row],[Amt eligible]])*52</f>
        <v>0.1908974696644907</v>
      </c>
      <c r="O354" t="s">
        <v>341</v>
      </c>
      <c r="P354">
        <v>2.5842276461</v>
      </c>
    </row>
    <row r="355" spans="2:16" x14ac:dyDescent="0.2">
      <c r="B355" t="s">
        <v>42</v>
      </c>
      <c r="C355">
        <v>2075.6431919206202</v>
      </c>
      <c r="D355">
        <f>VLOOKUP(Table1[[#This Row],[Wallet]],O:P,2,FALSE)</f>
        <v>1.10003247015016</v>
      </c>
      <c r="E355" t="str">
        <f>IF(Table1[[#This Row],[Balance 2]]&gt;=Table1[[#This Row],[Balance]],"yes","")</f>
        <v/>
      </c>
      <c r="F355">
        <f>IF(Table1[[#This Row],[Eligible?]]="yes",Table1[[#This Row],[Balance]],Table1[[#This Row],[Balance 2]])</f>
        <v>1.10003247015016</v>
      </c>
      <c r="G355">
        <f>Table1[[#This Row],[Amt eligible]]/$L$7</f>
        <v>2.4469863032107443E-6</v>
      </c>
      <c r="H355">
        <f>Table1[[#This Row],[% total]]*$L$5</f>
        <v>4.038334905777788E-3</v>
      </c>
      <c r="I355">
        <f>(Table1[[#This Row],[Qi distribution]]/Table1[[#This Row],[Amt eligible]])*52</f>
        <v>0.19089746966449073</v>
      </c>
      <c r="O355" t="s">
        <v>342</v>
      </c>
      <c r="P355">
        <v>2.5641727079274999</v>
      </c>
    </row>
    <row r="356" spans="2:16" x14ac:dyDescent="0.2">
      <c r="B356" t="s">
        <v>376</v>
      </c>
      <c r="C356">
        <v>1.0480516950000001</v>
      </c>
      <c r="D356">
        <f>VLOOKUP(Table1[[#This Row],[Wallet]],O:P,2,FALSE)</f>
        <v>1.0480516950000001</v>
      </c>
      <c r="E356" t="str">
        <f>IF(Table1[[#This Row],[Balance 2]]&gt;=Table1[[#This Row],[Balance]],"yes","")</f>
        <v>yes</v>
      </c>
      <c r="F356">
        <f>IF(Table1[[#This Row],[Eligible?]]="yes",Table1[[#This Row],[Balance]],Table1[[#This Row],[Balance 2]])</f>
        <v>1.0480516950000001</v>
      </c>
      <c r="G356">
        <f>Table1[[#This Row],[Amt eligible]]/$L$7</f>
        <v>2.3313567665613799E-6</v>
      </c>
      <c r="H356">
        <f>Table1[[#This Row],[% total]]*$L$5</f>
        <v>3.8475080125592426E-3</v>
      </c>
      <c r="I356">
        <f>(Table1[[#This Row],[Qi distribution]]/Table1[[#This Row],[Amt eligible]])*52</f>
        <v>0.19089746966449075</v>
      </c>
      <c r="O356" t="s">
        <v>343</v>
      </c>
      <c r="P356">
        <v>2.5440808960000001</v>
      </c>
    </row>
    <row r="357" spans="2:16" x14ac:dyDescent="0.2">
      <c r="B357" t="s">
        <v>377</v>
      </c>
      <c r="C357">
        <v>1.024236436</v>
      </c>
      <c r="D357">
        <f>VLOOKUP(Table1[[#This Row],[Wallet]],O:P,2,FALSE)</f>
        <v>1.024236436</v>
      </c>
      <c r="E357" t="str">
        <f>IF(Table1[[#This Row],[Balance 2]]&gt;=Table1[[#This Row],[Balance]],"yes","")</f>
        <v>yes</v>
      </c>
      <c r="F357">
        <f>IF(Table1[[#This Row],[Eligible?]]="yes",Table1[[#This Row],[Balance]],Table1[[#This Row],[Balance 2]])</f>
        <v>1.024236436</v>
      </c>
      <c r="G357">
        <f>Table1[[#This Row],[Amt eligible]]/$L$7</f>
        <v>2.2783805007130985E-6</v>
      </c>
      <c r="H357">
        <f>Table1[[#This Row],[% total]]*$L$5</f>
        <v>3.7600796917418482E-3</v>
      </c>
      <c r="I357">
        <f>(Table1[[#This Row],[Qi distribution]]/Table1[[#This Row],[Amt eligible]])*52</f>
        <v>0.19089746966449073</v>
      </c>
      <c r="O357" t="s">
        <v>344</v>
      </c>
      <c r="P357">
        <v>2.4585981706578499</v>
      </c>
    </row>
    <row r="358" spans="2:16" x14ac:dyDescent="0.2">
      <c r="B358" t="s">
        <v>378</v>
      </c>
      <c r="C358">
        <v>1.00522469433977</v>
      </c>
      <c r="D358">
        <f>VLOOKUP(Table1[[#This Row],[Wallet]],O:P,2,FALSE)</f>
        <v>1.00522469433977</v>
      </c>
      <c r="E358" t="str">
        <f>IF(Table1[[#This Row],[Balance 2]]&gt;=Table1[[#This Row],[Balance]],"yes","")</f>
        <v>yes</v>
      </c>
      <c r="F358">
        <f>IF(Table1[[#This Row],[Eligible?]]="yes",Table1[[#This Row],[Balance]],Table1[[#This Row],[Balance 2]])</f>
        <v>1.00522469433977</v>
      </c>
      <c r="G358">
        <f>Table1[[#This Row],[Amt eligible]]/$L$7</f>
        <v>2.2360895023061028E-6</v>
      </c>
      <c r="H358">
        <f>Table1[[#This Row],[% total]]*$L$5</f>
        <v>3.6902855883408311E-3</v>
      </c>
      <c r="I358">
        <f>(Table1[[#This Row],[Qi distribution]]/Table1[[#This Row],[Amt eligible]])*52</f>
        <v>0.19089746966449073</v>
      </c>
      <c r="O358" t="s">
        <v>345</v>
      </c>
      <c r="P358">
        <v>2.44305129155412</v>
      </c>
    </row>
    <row r="359" spans="2:16" x14ac:dyDescent="0.2">
      <c r="B359" t="s">
        <v>379</v>
      </c>
      <c r="C359">
        <v>1</v>
      </c>
      <c r="D359">
        <f>VLOOKUP(Table1[[#This Row],[Wallet]],O:P,2,FALSE)</f>
        <v>1</v>
      </c>
      <c r="E359" t="str">
        <f>IF(Table1[[#This Row],[Balance 2]]&gt;=Table1[[#This Row],[Balance]],"yes","")</f>
        <v>yes</v>
      </c>
      <c r="F359">
        <f>IF(Table1[[#This Row],[Eligible?]]="yes",Table1[[#This Row],[Balance]],Table1[[#This Row],[Balance 2]])</f>
        <v>1</v>
      </c>
      <c r="G359">
        <f>Table1[[#This Row],[Amt eligible]]/$L$7</f>
        <v>2.2244673403837963E-6</v>
      </c>
      <c r="H359">
        <f>Table1[[#This Row],[% total]]*$L$5</f>
        <v>3.6711051858555909E-3</v>
      </c>
      <c r="I359">
        <f>(Table1[[#This Row],[Qi distribution]]/Table1[[#This Row],[Amt eligible]])*52</f>
        <v>0.19089746966449073</v>
      </c>
      <c r="O359" t="s">
        <v>346</v>
      </c>
      <c r="P359">
        <v>2.4426953726927101</v>
      </c>
    </row>
    <row r="360" spans="2:16" x14ac:dyDescent="0.2">
      <c r="B360" t="s">
        <v>56</v>
      </c>
      <c r="C360">
        <v>1033.0995880753201</v>
      </c>
      <c r="D360">
        <f>VLOOKUP(Table1[[#This Row],[Wallet]],O:P,2,FALSE)</f>
        <v>0.99925435819141895</v>
      </c>
      <c r="E360" t="str">
        <f>IF(Table1[[#This Row],[Balance 2]]&gt;=Table1[[#This Row],[Balance]],"yes","")</f>
        <v/>
      </c>
      <c r="F360">
        <f>IF(Table1[[#This Row],[Eligible?]]="yes",Table1[[#This Row],[Balance]],Table1[[#This Row],[Balance 2]])</f>
        <v>0.99925435819141895</v>
      </c>
      <c r="G360">
        <f>Table1[[#This Row],[Amt eligible]]/$L$7</f>
        <v>2.2228086845329831E-6</v>
      </c>
      <c r="H360">
        <f>Table1[[#This Row],[% total]]*$L$5</f>
        <v>3.6683678563453181E-3</v>
      </c>
      <c r="I360">
        <f>(Table1[[#This Row],[Qi distribution]]/Table1[[#This Row],[Amt eligible]])*52</f>
        <v>0.19089746966449073</v>
      </c>
      <c r="O360" t="s">
        <v>347</v>
      </c>
      <c r="P360">
        <v>2.4300000000000002</v>
      </c>
    </row>
    <row r="361" spans="2:16" x14ac:dyDescent="0.2">
      <c r="B361" t="s">
        <v>5</v>
      </c>
      <c r="C361">
        <v>0.95286029008260698</v>
      </c>
      <c r="D361">
        <f>VLOOKUP(Table1[[#This Row],[Wallet]],O:P,2,FALSE)</f>
        <v>0.95286029008260698</v>
      </c>
      <c r="E361" t="str">
        <f>IF(Table1[[#This Row],[Balance 2]]&gt;=Table1[[#This Row],[Balance]],"yes","")</f>
        <v>yes</v>
      </c>
      <c r="F361">
        <f>IF(Table1[[#This Row],[Eligible?]]="yes",Table1[[#This Row],[Balance]],Table1[[#This Row],[Balance 2]])</f>
        <v>0.95286029008260698</v>
      </c>
      <c r="G361">
        <f>Table1[[#This Row],[Amt eligible]]/$L$7</f>
        <v>2.1196065952373893E-6</v>
      </c>
      <c r="H361">
        <f>Table1[[#This Row],[% total]]*$L$5</f>
        <v>3.4980503523181212E-3</v>
      </c>
      <c r="I361">
        <f>(Table1[[#This Row],[Qi distribution]]/Table1[[#This Row],[Amt eligible]])*52</f>
        <v>0.19089746966449073</v>
      </c>
      <c r="O361" t="s">
        <v>348</v>
      </c>
      <c r="P361">
        <v>2.39353084332744</v>
      </c>
    </row>
    <row r="362" spans="2:16" x14ac:dyDescent="0.2">
      <c r="B362" t="s">
        <v>380</v>
      </c>
      <c r="C362">
        <v>0.94108132123351695</v>
      </c>
      <c r="D362">
        <f>VLOOKUP(Table1[[#This Row],[Wallet]],O:P,2,FALSE)</f>
        <v>0.94108132123351695</v>
      </c>
      <c r="E362" t="str">
        <f>IF(Table1[[#This Row],[Balance 2]]&gt;=Table1[[#This Row],[Balance]],"yes","")</f>
        <v>yes</v>
      </c>
      <c r="F362">
        <f>IF(Table1[[#This Row],[Eligible?]]="yes",Table1[[#This Row],[Balance]],Table1[[#This Row],[Balance 2]])</f>
        <v>0.94108132123351695</v>
      </c>
      <c r="G362">
        <f>Table1[[#This Row],[Amt eligible]]/$L$7</f>
        <v>2.0934046637291906E-6</v>
      </c>
      <c r="H362">
        <f>Table1[[#This Row],[% total]]*$L$5</f>
        <v>3.4548085186921953E-3</v>
      </c>
      <c r="I362">
        <f>(Table1[[#This Row],[Qi distribution]]/Table1[[#This Row],[Amt eligible]])*52</f>
        <v>0.19089746966449073</v>
      </c>
      <c r="O362" t="s">
        <v>568</v>
      </c>
      <c r="P362">
        <v>2.21259200921966</v>
      </c>
    </row>
    <row r="363" spans="2:16" x14ac:dyDescent="0.2">
      <c r="B363" t="s">
        <v>381</v>
      </c>
      <c r="C363">
        <v>0.93722089403431597</v>
      </c>
      <c r="D363">
        <f>VLOOKUP(Table1[[#This Row],[Wallet]],O:P,2,FALSE)</f>
        <v>0.93722089403431597</v>
      </c>
      <c r="E363" t="str">
        <f>IF(Table1[[#This Row],[Balance 2]]&gt;=Table1[[#This Row],[Balance]],"yes","")</f>
        <v>yes</v>
      </c>
      <c r="F363">
        <f>IF(Table1[[#This Row],[Eligible?]]="yes",Table1[[#This Row],[Balance]],Table1[[#This Row],[Balance 2]])</f>
        <v>0.93722089403431597</v>
      </c>
      <c r="G363">
        <f>Table1[[#This Row],[Amt eligible]]/$L$7</f>
        <v>2.0848172695046387E-6</v>
      </c>
      <c r="H363">
        <f>Table1[[#This Row],[% total]]*$L$5</f>
        <v>3.4406364843815908E-3</v>
      </c>
      <c r="I363">
        <f>(Table1[[#This Row],[Qi distribution]]/Table1[[#This Row],[Amt eligible]])*52</f>
        <v>0.19089746966449073</v>
      </c>
      <c r="O363" t="s">
        <v>349</v>
      </c>
      <c r="P363">
        <v>2.1808395229845399</v>
      </c>
    </row>
    <row r="364" spans="2:16" x14ac:dyDescent="0.2">
      <c r="B364" t="s">
        <v>382</v>
      </c>
      <c r="C364">
        <v>0.931012173229401</v>
      </c>
      <c r="D364">
        <f>VLOOKUP(Table1[[#This Row],[Wallet]],O:P,2,FALSE)</f>
        <v>0.931012173229401</v>
      </c>
      <c r="E364" t="str">
        <f>IF(Table1[[#This Row],[Balance 2]]&gt;=Table1[[#This Row],[Balance]],"yes","")</f>
        <v>yes</v>
      </c>
      <c r="F364">
        <f>IF(Table1[[#This Row],[Eligible?]]="yes",Table1[[#This Row],[Balance]],Table1[[#This Row],[Balance 2]])</f>
        <v>0.931012173229401</v>
      </c>
      <c r="G364">
        <f>Table1[[#This Row],[Amt eligible]]/$L$7</f>
        <v>2.0710061728485437E-6</v>
      </c>
      <c r="H364">
        <f>Table1[[#This Row],[% total]]*$L$5</f>
        <v>3.4178436172371375E-3</v>
      </c>
      <c r="I364">
        <f>(Table1[[#This Row],[Qi distribution]]/Table1[[#This Row],[Amt eligible]])*52</f>
        <v>0.1908974696644907</v>
      </c>
      <c r="O364" t="s">
        <v>350</v>
      </c>
      <c r="P364">
        <v>2.0475153175494598</v>
      </c>
    </row>
    <row r="365" spans="2:16" x14ac:dyDescent="0.2">
      <c r="B365" t="s">
        <v>383</v>
      </c>
      <c r="C365">
        <v>0.88688814255023596</v>
      </c>
      <c r="D365">
        <f>VLOOKUP(Table1[[#This Row],[Wallet]],O:P,2,FALSE)</f>
        <v>0.88688814255023596</v>
      </c>
      <c r="E365" t="str">
        <f>IF(Table1[[#This Row],[Balance 2]]&gt;=Table1[[#This Row],[Balance]],"yes","")</f>
        <v>yes</v>
      </c>
      <c r="F365">
        <f>IF(Table1[[#This Row],[Eligible?]]="yes",Table1[[#This Row],[Balance]],Table1[[#This Row],[Balance 2]])</f>
        <v>0.88688814255023596</v>
      </c>
      <c r="G365">
        <f>Table1[[#This Row],[Amt eligible]]/$L$7</f>
        <v>1.9728537076766486E-6</v>
      </c>
      <c r="H365">
        <f>Table1[[#This Row],[% total]]*$L$5</f>
        <v>3.2558596593900038E-3</v>
      </c>
      <c r="I365">
        <f>(Table1[[#This Row],[Qi distribution]]/Table1[[#This Row],[Amt eligible]])*52</f>
        <v>0.19089746966449073</v>
      </c>
      <c r="O365" t="s">
        <v>351</v>
      </c>
      <c r="P365">
        <v>2.0256277530000002</v>
      </c>
    </row>
    <row r="366" spans="2:16" x14ac:dyDescent="0.2">
      <c r="B366" t="s">
        <v>384</v>
      </c>
      <c r="C366">
        <v>0.81925411931996195</v>
      </c>
      <c r="D366">
        <f>VLOOKUP(Table1[[#This Row],[Wallet]],O:P,2,FALSE)</f>
        <v>0.81925411931996195</v>
      </c>
      <c r="E366" t="str">
        <f>IF(Table1[[#This Row],[Balance 2]]&gt;=Table1[[#This Row],[Balance]],"yes","")</f>
        <v>yes</v>
      </c>
      <c r="F366">
        <f>IF(Table1[[#This Row],[Eligible?]]="yes",Table1[[#This Row],[Balance]],Table1[[#This Row],[Balance 2]])</f>
        <v>0.81925411931996195</v>
      </c>
      <c r="G366">
        <f>Table1[[#This Row],[Amt eligible]]/$L$7</f>
        <v>1.822404031902145E-6</v>
      </c>
      <c r="H366">
        <f>Table1[[#This Row],[% total]]*$L$5</f>
        <v>3.0075680459690671E-3</v>
      </c>
      <c r="I366">
        <f>(Table1[[#This Row],[Qi distribution]]/Table1[[#This Row],[Amt eligible]])*52</f>
        <v>0.1908974696644907</v>
      </c>
      <c r="O366" t="s">
        <v>352</v>
      </c>
      <c r="P366">
        <v>2.0180751410000002</v>
      </c>
    </row>
    <row r="367" spans="2:16" x14ac:dyDescent="0.2">
      <c r="B367" t="s">
        <v>385</v>
      </c>
      <c r="C367">
        <v>0.79791373200000004</v>
      </c>
      <c r="D367">
        <f>VLOOKUP(Table1[[#This Row],[Wallet]],O:P,2,FALSE)</f>
        <v>0.79791373200000004</v>
      </c>
      <c r="E367" t="str">
        <f>IF(Table1[[#This Row],[Balance 2]]&gt;=Table1[[#This Row],[Balance]],"yes","")</f>
        <v>yes</v>
      </c>
      <c r="F367">
        <f>IF(Table1[[#This Row],[Eligible?]]="yes",Table1[[#This Row],[Balance]],Table1[[#This Row],[Balance 2]])</f>
        <v>0.79791373200000004</v>
      </c>
      <c r="G367">
        <f>Table1[[#This Row],[Amt eligible]]/$L$7</f>
        <v>1.7749330372777493E-6</v>
      </c>
      <c r="H367">
        <f>Table1[[#This Row],[% total]]*$L$5</f>
        <v>2.9292252394105883E-3</v>
      </c>
      <c r="I367">
        <f>(Table1[[#This Row],[Qi distribution]]/Table1[[#This Row],[Amt eligible]])*52</f>
        <v>0.19089746966449073</v>
      </c>
      <c r="O367" t="s">
        <v>353</v>
      </c>
      <c r="P367">
        <v>2.0153465150338201</v>
      </c>
    </row>
    <row r="368" spans="2:16" x14ac:dyDescent="0.2">
      <c r="B368" t="s">
        <v>387</v>
      </c>
      <c r="C368">
        <v>0.755523532</v>
      </c>
      <c r="D368">
        <f>VLOOKUP(Table1[[#This Row],[Wallet]],O:P,2,FALSE)</f>
        <v>0.755523532</v>
      </c>
      <c r="E368" t="str">
        <f>IF(Table1[[#This Row],[Balance 2]]&gt;=Table1[[#This Row],[Balance]],"yes","")</f>
        <v>yes</v>
      </c>
      <c r="F368">
        <f>IF(Table1[[#This Row],[Eligible?]]="yes",Table1[[#This Row],[Balance]],Table1[[#This Row],[Balance 2]])</f>
        <v>0.755523532</v>
      </c>
      <c r="G368">
        <f>Table1[[#This Row],[Amt eligible]]/$L$7</f>
        <v>1.680637421825412E-6</v>
      </c>
      <c r="H368">
        <f>Table1[[#This Row],[% total]]*$L$5</f>
        <v>2.7736063563611325E-3</v>
      </c>
      <c r="I368">
        <f>(Table1[[#This Row],[Qi distribution]]/Table1[[#This Row],[Amt eligible]])*52</f>
        <v>0.19089746966449073</v>
      </c>
      <c r="O368" t="s">
        <v>354</v>
      </c>
      <c r="P368">
        <v>2</v>
      </c>
    </row>
    <row r="369" spans="2:16" x14ac:dyDescent="0.2">
      <c r="B369" t="s">
        <v>388</v>
      </c>
      <c r="C369">
        <v>0.75260421396189703</v>
      </c>
      <c r="D369">
        <f>VLOOKUP(Table1[[#This Row],[Wallet]],O:P,2,FALSE)</f>
        <v>0.75260421396189703</v>
      </c>
      <c r="E369" t="str">
        <f>IF(Table1[[#This Row],[Balance 2]]&gt;=Table1[[#This Row],[Balance]],"yes","")</f>
        <v>yes</v>
      </c>
      <c r="F369">
        <f>IF(Table1[[#This Row],[Eligible?]]="yes",Table1[[#This Row],[Balance]],Table1[[#This Row],[Balance 2]])</f>
        <v>0.75260421396189703</v>
      </c>
      <c r="G369">
        <f>Table1[[#This Row],[Amt eligible]]/$L$7</f>
        <v>1.6741434941934587E-6</v>
      </c>
      <c r="H369">
        <f>Table1[[#This Row],[% total]]*$L$5</f>
        <v>2.7628892327722912E-3</v>
      </c>
      <c r="I369">
        <f>(Table1[[#This Row],[Qi distribution]]/Table1[[#This Row],[Amt eligible]])*52</f>
        <v>0.19089746966449075</v>
      </c>
      <c r="O369" t="s">
        <v>355</v>
      </c>
      <c r="P369">
        <v>1.87554265835015</v>
      </c>
    </row>
    <row r="370" spans="2:16" x14ac:dyDescent="0.2">
      <c r="B370" t="s">
        <v>389</v>
      </c>
      <c r="C370">
        <v>0.742460067360184</v>
      </c>
      <c r="D370">
        <f>VLOOKUP(Table1[[#This Row],[Wallet]],O:P,2,FALSE)</f>
        <v>0.742460067360184</v>
      </c>
      <c r="E370" t="str">
        <f>IF(Table1[[#This Row],[Balance 2]]&gt;=Table1[[#This Row],[Balance]],"yes","")</f>
        <v>yes</v>
      </c>
      <c r="F370">
        <f>IF(Table1[[#This Row],[Eligible?]]="yes",Table1[[#This Row],[Balance]],Table1[[#This Row],[Balance 2]])</f>
        <v>0.742460067360184</v>
      </c>
      <c r="G370">
        <f>Table1[[#This Row],[Amt eligible]]/$L$7</f>
        <v>1.6515781713818828E-6</v>
      </c>
      <c r="H370">
        <f>Table1[[#This Row],[% total]]*$L$5</f>
        <v>2.725649003576663E-3</v>
      </c>
      <c r="I370">
        <f>(Table1[[#This Row],[Qi distribution]]/Table1[[#This Row],[Amt eligible]])*52</f>
        <v>0.19089746966449073</v>
      </c>
      <c r="O370" t="s">
        <v>356</v>
      </c>
      <c r="P370">
        <v>1.86416</v>
      </c>
    </row>
    <row r="371" spans="2:16" x14ac:dyDescent="0.2">
      <c r="B371" t="s">
        <v>390</v>
      </c>
      <c r="C371">
        <v>0.72133206800000005</v>
      </c>
      <c r="D371">
        <f>VLOOKUP(Table1[[#This Row],[Wallet]],O:P,2,FALSE)</f>
        <v>0.72133206800000005</v>
      </c>
      <c r="E371" t="str">
        <f>IF(Table1[[#This Row],[Balance 2]]&gt;=Table1[[#This Row],[Balance]],"yes","")</f>
        <v>yes</v>
      </c>
      <c r="F371">
        <f>IF(Table1[[#This Row],[Eligible?]]="yes",Table1[[#This Row],[Balance]],Table1[[#This Row],[Balance 2]])</f>
        <v>0.72133206800000005</v>
      </c>
      <c r="G371">
        <f>Table1[[#This Row],[Amt eligible]]/$L$7</f>
        <v>1.6045796268375039E-6</v>
      </c>
      <c r="H371">
        <f>Table1[[#This Row],[% total]]*$L$5</f>
        <v>2.648085895558738E-3</v>
      </c>
      <c r="I371">
        <f>(Table1[[#This Row],[Qi distribution]]/Table1[[#This Row],[Amt eligible]])*52</f>
        <v>0.19089746966449073</v>
      </c>
      <c r="O371" t="s">
        <v>357</v>
      </c>
      <c r="P371">
        <v>1.8375878603690201</v>
      </c>
    </row>
    <row r="372" spans="2:16" x14ac:dyDescent="0.2">
      <c r="B372" t="s">
        <v>391</v>
      </c>
      <c r="C372">
        <v>0.69849109899999995</v>
      </c>
      <c r="D372">
        <f>VLOOKUP(Table1[[#This Row],[Wallet]],O:P,2,FALSE)</f>
        <v>0.69849109899999995</v>
      </c>
      <c r="E372" t="str">
        <f>IF(Table1[[#This Row],[Balance 2]]&gt;=Table1[[#This Row],[Balance]],"yes","")</f>
        <v>yes</v>
      </c>
      <c r="F372">
        <f>IF(Table1[[#This Row],[Eligible?]]="yes",Table1[[#This Row],[Balance]],Table1[[#This Row],[Balance 2]])</f>
        <v>0.69849109899999995</v>
      </c>
      <c r="G372">
        <f>Table1[[#This Row],[Amt eligible]]/$L$7</f>
        <v>1.5537706372742849E-6</v>
      </c>
      <c r="H372">
        <f>Table1[[#This Row],[% total]]*$L$5</f>
        <v>2.564234295812871E-3</v>
      </c>
      <c r="I372">
        <f>(Table1[[#This Row],[Qi distribution]]/Table1[[#This Row],[Amt eligible]])*52</f>
        <v>0.19089746966449075</v>
      </c>
      <c r="O372" t="s">
        <v>361</v>
      </c>
      <c r="P372">
        <v>1.70562354423124</v>
      </c>
    </row>
    <row r="373" spans="2:16" x14ac:dyDescent="0.2">
      <c r="B373" t="s">
        <v>392</v>
      </c>
      <c r="C373">
        <v>0.69602040711273105</v>
      </c>
      <c r="D373">
        <f>VLOOKUP(Table1[[#This Row],[Wallet]],O:P,2,FALSE)</f>
        <v>0.69602040711273105</v>
      </c>
      <c r="E373" t="str">
        <f>IF(Table1[[#This Row],[Balance 2]]&gt;=Table1[[#This Row],[Balance]],"yes","")</f>
        <v>yes</v>
      </c>
      <c r="F373">
        <f>IF(Table1[[#This Row],[Eligible?]]="yes",Table1[[#This Row],[Balance]],Table1[[#This Row],[Balance 2]])</f>
        <v>0.69602040711273105</v>
      </c>
      <c r="G373">
        <f>Table1[[#This Row],[Amt eligible]]/$L$7</f>
        <v>1.548274663862904E-6</v>
      </c>
      <c r="H373">
        <f>Table1[[#This Row],[% total]]*$L$5</f>
        <v>2.5551641260128663E-3</v>
      </c>
      <c r="I373">
        <f>(Table1[[#This Row],[Qi distribution]]/Table1[[#This Row],[Amt eligible]])*52</f>
        <v>0.1908974696644907</v>
      </c>
      <c r="O373" t="s">
        <v>362</v>
      </c>
      <c r="P373">
        <v>1.634714752</v>
      </c>
    </row>
    <row r="374" spans="2:16" x14ac:dyDescent="0.2">
      <c r="B374" t="s">
        <v>393</v>
      </c>
      <c r="C374">
        <v>0.63399656607643295</v>
      </c>
      <c r="D374">
        <f>VLOOKUP(Table1[[#This Row],[Wallet]],O:P,2,FALSE)</f>
        <v>0.64050105067396901</v>
      </c>
      <c r="E374" t="str">
        <f>IF(Table1[[#This Row],[Balance 2]]&gt;=Table1[[#This Row],[Balance]],"yes","")</f>
        <v>yes</v>
      </c>
      <c r="F374">
        <f>IF(Table1[[#This Row],[Eligible?]]="yes",Table1[[#This Row],[Balance]],Table1[[#This Row],[Balance 2]])</f>
        <v>0.63399656607643295</v>
      </c>
      <c r="G374">
        <f>Table1[[#This Row],[Amt eligible]]/$L$7</f>
        <v>1.4103046551525025E-6</v>
      </c>
      <c r="H374">
        <f>Table1[[#This Row],[% total]]*$L$5</f>
        <v>2.3274680815378295E-3</v>
      </c>
      <c r="I374">
        <f>(Table1[[#This Row],[Qi distribution]]/Table1[[#This Row],[Amt eligible]])*52</f>
        <v>0.1908974696644907</v>
      </c>
      <c r="O374" t="s">
        <v>363</v>
      </c>
      <c r="P374">
        <v>1.5718703199999999</v>
      </c>
    </row>
    <row r="375" spans="2:16" x14ac:dyDescent="0.2">
      <c r="B375" t="s">
        <v>394</v>
      </c>
      <c r="C375">
        <v>0.60888436800000001</v>
      </c>
      <c r="D375">
        <f>VLOOKUP(Table1[[#This Row],[Wallet]],O:P,2,FALSE)</f>
        <v>0.60888436800000001</v>
      </c>
      <c r="E375" t="str">
        <f>IF(Table1[[#This Row],[Balance 2]]&gt;=Table1[[#This Row],[Balance]],"yes","")</f>
        <v>yes</v>
      </c>
      <c r="F375">
        <f>IF(Table1[[#This Row],[Eligible?]]="yes",Table1[[#This Row],[Balance]],Table1[[#This Row],[Balance 2]])</f>
        <v>0.60888436800000001</v>
      </c>
      <c r="G375">
        <f>Table1[[#This Row],[Amt eligible]]/$L$7</f>
        <v>1.3544433906862288E-6</v>
      </c>
      <c r="H375">
        <f>Table1[[#This Row],[% total]]*$L$5</f>
        <v>2.2352785609512042E-3</v>
      </c>
      <c r="I375">
        <f>(Table1[[#This Row],[Qi distribution]]/Table1[[#This Row],[Amt eligible]])*52</f>
        <v>0.19089746966449073</v>
      </c>
      <c r="O375" t="s">
        <v>364</v>
      </c>
      <c r="P375">
        <v>1.55</v>
      </c>
    </row>
    <row r="376" spans="2:16" x14ac:dyDescent="0.2">
      <c r="B376" t="s">
        <v>395</v>
      </c>
      <c r="C376">
        <v>0.59016183799999999</v>
      </c>
      <c r="D376">
        <f>VLOOKUP(Table1[[#This Row],[Wallet]],O:P,2,FALSE)</f>
        <v>0.59016183799999999</v>
      </c>
      <c r="E376" t="str">
        <f>IF(Table1[[#This Row],[Balance 2]]&gt;=Table1[[#This Row],[Balance]],"yes","")</f>
        <v>yes</v>
      </c>
      <c r="F376">
        <f>IF(Table1[[#This Row],[Eligible?]]="yes",Table1[[#This Row],[Balance]],Table1[[#This Row],[Balance 2]])</f>
        <v>0.59016183799999999</v>
      </c>
      <c r="G376">
        <f>Table1[[#This Row],[Amt eligible]]/$L$7</f>
        <v>1.3127957341718729E-6</v>
      </c>
      <c r="H376">
        <f>Table1[[#This Row],[% total]]*$L$5</f>
        <v>2.1665461839758672E-3</v>
      </c>
      <c r="I376">
        <f>(Table1[[#This Row],[Qi distribution]]/Table1[[#This Row],[Amt eligible]])*52</f>
        <v>0.19089746966449073</v>
      </c>
      <c r="O376" t="s">
        <v>365</v>
      </c>
      <c r="P376">
        <v>1.51919823472995</v>
      </c>
    </row>
    <row r="377" spans="2:16" x14ac:dyDescent="0.2">
      <c r="B377" t="s">
        <v>396</v>
      </c>
      <c r="C377">
        <v>0.57118779200000003</v>
      </c>
      <c r="D377">
        <f>VLOOKUP(Table1[[#This Row],[Wallet]],O:P,2,FALSE)</f>
        <v>0.57118779200000003</v>
      </c>
      <c r="E377" t="str">
        <f>IF(Table1[[#This Row],[Balance 2]]&gt;=Table1[[#This Row],[Balance]],"yes","")</f>
        <v>yes</v>
      </c>
      <c r="F377">
        <f>IF(Table1[[#This Row],[Eligible?]]="yes",Table1[[#This Row],[Balance]],Table1[[#This Row],[Balance 2]])</f>
        <v>0.57118779200000003</v>
      </c>
      <c r="G377">
        <f>Table1[[#This Row],[Amt eligible]]/$L$7</f>
        <v>1.2705885885299331E-6</v>
      </c>
      <c r="H377">
        <f>Table1[[#This Row],[% total]]*$L$5</f>
        <v>2.0968904653086047E-3</v>
      </c>
      <c r="I377">
        <f>(Table1[[#This Row],[Qi distribution]]/Table1[[#This Row],[Amt eligible]])*52</f>
        <v>0.19089746966449073</v>
      </c>
      <c r="O377" t="s">
        <v>366</v>
      </c>
      <c r="P377">
        <v>1.4897816349999999</v>
      </c>
    </row>
    <row r="378" spans="2:16" x14ac:dyDescent="0.2">
      <c r="B378" t="s">
        <v>397</v>
      </c>
      <c r="C378">
        <v>0.56312539652774496</v>
      </c>
      <c r="D378">
        <f>VLOOKUP(Table1[[#This Row],[Wallet]],O:P,2,FALSE)</f>
        <v>0.56312539652774496</v>
      </c>
      <c r="E378" t="str">
        <f>IF(Table1[[#This Row],[Balance 2]]&gt;=Table1[[#This Row],[Balance]],"yes","")</f>
        <v>yes</v>
      </c>
      <c r="F378">
        <f>IF(Table1[[#This Row],[Eligible?]]="yes",Table1[[#This Row],[Balance]],Table1[[#This Row],[Balance 2]])</f>
        <v>0.56312539652774496</v>
      </c>
      <c r="G378">
        <f>Table1[[#This Row],[Amt eligible]]/$L$7</f>
        <v>1.2526540531166436E-6</v>
      </c>
      <c r="H378">
        <f>Table1[[#This Row],[% total]]*$L$5</f>
        <v>2.0672925634799906E-3</v>
      </c>
      <c r="I378">
        <f>(Table1[[#This Row],[Qi distribution]]/Table1[[#This Row],[Amt eligible]])*52</f>
        <v>0.19089746966449075</v>
      </c>
      <c r="O378" t="s">
        <v>367</v>
      </c>
      <c r="P378">
        <v>1.4631212001095599</v>
      </c>
    </row>
    <row r="379" spans="2:16" x14ac:dyDescent="0.2">
      <c r="B379" t="s">
        <v>398</v>
      </c>
      <c r="C379">
        <v>0.48809084896404797</v>
      </c>
      <c r="D379">
        <f>VLOOKUP(Table1[[#This Row],[Wallet]],O:P,2,FALSE)</f>
        <v>0.48809084896404797</v>
      </c>
      <c r="E379" t="str">
        <f>IF(Table1[[#This Row],[Balance 2]]&gt;=Table1[[#This Row],[Balance]],"yes","")</f>
        <v>yes</v>
      </c>
      <c r="F379">
        <f>IF(Table1[[#This Row],[Eligible?]]="yes",Table1[[#This Row],[Balance]],Table1[[#This Row],[Balance 2]])</f>
        <v>0.48809084896404797</v>
      </c>
      <c r="G379">
        <f>Table1[[#This Row],[Amt eligible]]/$L$7</f>
        <v>1.0857421526607249E-6</v>
      </c>
      <c r="H379">
        <f>Table1[[#This Row],[% total]]*$L$5</f>
        <v>1.7918328468005743E-3</v>
      </c>
      <c r="I379">
        <f>(Table1[[#This Row],[Qi distribution]]/Table1[[#This Row],[Amt eligible]])*52</f>
        <v>0.1908974696644907</v>
      </c>
      <c r="O379" t="s">
        <v>368</v>
      </c>
      <c r="P379">
        <v>1.36435211040532</v>
      </c>
    </row>
    <row r="380" spans="2:16" x14ac:dyDescent="0.2">
      <c r="B380" t="s">
        <v>399</v>
      </c>
      <c r="C380">
        <v>0.46089525087368</v>
      </c>
      <c r="D380">
        <f>VLOOKUP(Table1[[#This Row],[Wallet]],O:P,2,FALSE)</f>
        <v>0.46089525087368</v>
      </c>
      <c r="E380" t="str">
        <f>IF(Table1[[#This Row],[Balance 2]]&gt;=Table1[[#This Row],[Balance]],"yes","")</f>
        <v>yes</v>
      </c>
      <c r="F380">
        <f>IF(Table1[[#This Row],[Eligible?]]="yes",Table1[[#This Row],[Balance]],Table1[[#This Row],[Balance 2]])</f>
        <v>0.46089525087368</v>
      </c>
      <c r="G380">
        <f>Table1[[#This Row],[Amt eligible]]/$L$7</f>
        <v>1.0252464329064974E-6</v>
      </c>
      <c r="H380">
        <f>Table1[[#This Row],[% total]]*$L$5</f>
        <v>1.69199494561858E-3</v>
      </c>
      <c r="I380">
        <f>(Table1[[#This Row],[Qi distribution]]/Table1[[#This Row],[Amt eligible]])*52</f>
        <v>0.1908974696644907</v>
      </c>
      <c r="O380" t="s">
        <v>369</v>
      </c>
      <c r="P380">
        <v>1.3118888710000001</v>
      </c>
    </row>
    <row r="381" spans="2:16" x14ac:dyDescent="0.2">
      <c r="B381" t="s">
        <v>400</v>
      </c>
      <c r="C381">
        <v>0.41706778601842798</v>
      </c>
      <c r="D381">
        <f>VLOOKUP(Table1[[#This Row],[Wallet]],O:P,2,FALSE)</f>
        <v>0.41706778601842798</v>
      </c>
      <c r="E381" t="str">
        <f>IF(Table1[[#This Row],[Balance 2]]&gt;=Table1[[#This Row],[Balance]],"yes","")</f>
        <v>yes</v>
      </c>
      <c r="F381">
        <f>IF(Table1[[#This Row],[Eligible?]]="yes",Table1[[#This Row],[Balance]],Table1[[#This Row],[Balance 2]])</f>
        <v>0.41706778601842798</v>
      </c>
      <c r="G381">
        <f>Table1[[#This Row],[Amt eligible]]/$L$7</f>
        <v>9.2775366872417071E-7</v>
      </c>
      <c r="H381">
        <f>Table1[[#This Row],[% total]]*$L$5</f>
        <v>1.5310997121055609E-3</v>
      </c>
      <c r="I381">
        <f>(Table1[[#This Row],[Qi distribution]]/Table1[[#This Row],[Amt eligible]])*52</f>
        <v>0.19089746966449073</v>
      </c>
      <c r="O381" t="s">
        <v>569</v>
      </c>
      <c r="P381">
        <v>1.30577318936112</v>
      </c>
    </row>
    <row r="382" spans="2:16" x14ac:dyDescent="0.2">
      <c r="B382" t="s">
        <v>402</v>
      </c>
      <c r="C382">
        <v>0.34078678899999998</v>
      </c>
      <c r="D382">
        <f>VLOOKUP(Table1[[#This Row],[Wallet]],O:P,2,FALSE)</f>
        <v>0.34078678899999998</v>
      </c>
      <c r="E382" t="str">
        <f>IF(Table1[[#This Row],[Balance 2]]&gt;=Table1[[#This Row],[Balance]],"yes","")</f>
        <v>yes</v>
      </c>
      <c r="F382">
        <f>IF(Table1[[#This Row],[Eligible?]]="yes",Table1[[#This Row],[Balance]],Table1[[#This Row],[Balance 2]])</f>
        <v>0.34078678899999998</v>
      </c>
      <c r="G382">
        <f>Table1[[#This Row],[Amt eligible]]/$L$7</f>
        <v>7.5806908216476397E-7</v>
      </c>
      <c r="H382">
        <f>Table1[[#This Row],[% total]]*$L$5</f>
        <v>1.251064148368975E-3</v>
      </c>
      <c r="I382">
        <f>(Table1[[#This Row],[Qi distribution]]/Table1[[#This Row],[Amt eligible]])*52</f>
        <v>0.19089746966449073</v>
      </c>
      <c r="O382" t="s">
        <v>370</v>
      </c>
      <c r="P382">
        <v>1.29519314774808</v>
      </c>
    </row>
    <row r="383" spans="2:16" x14ac:dyDescent="0.2">
      <c r="B383" t="s">
        <v>403</v>
      </c>
      <c r="C383">
        <v>0.32658925342099998</v>
      </c>
      <c r="D383">
        <f>VLOOKUP(Table1[[#This Row],[Wallet]],O:P,2,FALSE)</f>
        <v>0.32658925342099998</v>
      </c>
      <c r="E383" t="str">
        <f>IF(Table1[[#This Row],[Balance 2]]&gt;=Table1[[#This Row],[Balance]],"yes","")</f>
        <v>yes</v>
      </c>
      <c r="F383">
        <f>IF(Table1[[#This Row],[Eligible?]]="yes",Table1[[#This Row],[Balance]],Table1[[#This Row],[Balance 2]])</f>
        <v>0.32658925342099998</v>
      </c>
      <c r="G383">
        <f>Table1[[#This Row],[Amt eligible]]/$L$7</f>
        <v>7.2648712795534151E-7</v>
      </c>
      <c r="H383">
        <f>Table1[[#This Row],[% total]]*$L$5</f>
        <v>1.1989435018785388E-3</v>
      </c>
      <c r="I383">
        <f>(Table1[[#This Row],[Qi distribution]]/Table1[[#This Row],[Amt eligible]])*52</f>
        <v>0.19089746966449073</v>
      </c>
      <c r="O383" t="s">
        <v>371</v>
      </c>
      <c r="P383">
        <v>1.2419795730000001</v>
      </c>
    </row>
    <row r="384" spans="2:16" x14ac:dyDescent="0.2">
      <c r="B384" t="s">
        <v>404</v>
      </c>
      <c r="C384">
        <v>0.31222369078488998</v>
      </c>
      <c r="D384">
        <f>VLOOKUP(Table1[[#This Row],[Wallet]],O:P,2,FALSE)</f>
        <v>0.31222369078488998</v>
      </c>
      <c r="E384" t="str">
        <f>IF(Table1[[#This Row],[Balance 2]]&gt;=Table1[[#This Row],[Balance]],"yes","")</f>
        <v>yes</v>
      </c>
      <c r="F384">
        <f>IF(Table1[[#This Row],[Eligible?]]="yes",Table1[[#This Row],[Balance]],Table1[[#This Row],[Balance 2]])</f>
        <v>0.31222369078488998</v>
      </c>
      <c r="G384">
        <f>Table1[[#This Row],[Amt eligible]]/$L$7</f>
        <v>6.9453140304507705E-7</v>
      </c>
      <c r="H384">
        <f>Table1[[#This Row],[% total]]*$L$5</f>
        <v>1.146206010387382E-3</v>
      </c>
      <c r="I384">
        <f>(Table1[[#This Row],[Qi distribution]]/Table1[[#This Row],[Amt eligible]])*52</f>
        <v>0.1908974696644907</v>
      </c>
      <c r="O384" t="s">
        <v>372</v>
      </c>
      <c r="P384">
        <v>1.24</v>
      </c>
    </row>
    <row r="385" spans="2:16" x14ac:dyDescent="0.2">
      <c r="B385" t="s">
        <v>405</v>
      </c>
      <c r="C385">
        <v>0.29645205899999999</v>
      </c>
      <c r="D385">
        <f>VLOOKUP(Table1[[#This Row],[Wallet]],O:P,2,FALSE)</f>
        <v>0.29645205899999999</v>
      </c>
      <c r="E385" t="str">
        <f>IF(Table1[[#This Row],[Balance 2]]&gt;=Table1[[#This Row],[Balance]],"yes","")</f>
        <v>yes</v>
      </c>
      <c r="F385">
        <f>IF(Table1[[#This Row],[Eligible?]]="yes",Table1[[#This Row],[Balance]],Table1[[#This Row],[Balance 2]])</f>
        <v>0.29645205899999999</v>
      </c>
      <c r="G385">
        <f>Table1[[#This Row],[Amt eligible]]/$L$7</f>
        <v>6.5944792323503023E-7</v>
      </c>
      <c r="H385">
        <f>Table1[[#This Row],[% total]]*$L$5</f>
        <v>1.0883066911524675E-3</v>
      </c>
      <c r="I385">
        <f>(Table1[[#This Row],[Qi distribution]]/Table1[[#This Row],[Amt eligible]])*52</f>
        <v>0.19089746966449073</v>
      </c>
      <c r="O385" t="s">
        <v>373</v>
      </c>
      <c r="P385">
        <v>1.2300325385240001</v>
      </c>
    </row>
    <row r="386" spans="2:16" x14ac:dyDescent="0.2">
      <c r="B386" t="s">
        <v>406</v>
      </c>
      <c r="C386">
        <v>0.27614492299999999</v>
      </c>
      <c r="D386">
        <f>VLOOKUP(Table1[[#This Row],[Wallet]],O:P,2,FALSE)</f>
        <v>0.27614492299999999</v>
      </c>
      <c r="E386" t="str">
        <f>IF(Table1[[#This Row],[Balance 2]]&gt;=Table1[[#This Row],[Balance]],"yes","")</f>
        <v>yes</v>
      </c>
      <c r="F386">
        <f>IF(Table1[[#This Row],[Eligible?]]="yes",Table1[[#This Row],[Balance]],Table1[[#This Row],[Balance 2]])</f>
        <v>0.27614492299999999</v>
      </c>
      <c r="G386">
        <f>Table1[[#This Row],[Amt eligible]]/$L$7</f>
        <v>6.1427536242629821E-7</v>
      </c>
      <c r="H386">
        <f>Table1[[#This Row],[% total]]*$L$5</f>
        <v>1.0137570588729927E-3</v>
      </c>
      <c r="I386">
        <f>(Table1[[#This Row],[Qi distribution]]/Table1[[#This Row],[Amt eligible]])*52</f>
        <v>0.19089746966449073</v>
      </c>
      <c r="O386" t="s">
        <v>374</v>
      </c>
      <c r="P386">
        <v>1.1630568342419301</v>
      </c>
    </row>
    <row r="387" spans="2:16" x14ac:dyDescent="0.2">
      <c r="B387" t="s">
        <v>407</v>
      </c>
      <c r="C387">
        <v>0.22791172900000001</v>
      </c>
      <c r="D387">
        <f>VLOOKUP(Table1[[#This Row],[Wallet]],O:P,2,FALSE)</f>
        <v>0.22791172900000001</v>
      </c>
      <c r="E387" t="str">
        <f>IF(Table1[[#This Row],[Balance 2]]&gt;=Table1[[#This Row],[Balance]],"yes","")</f>
        <v>yes</v>
      </c>
      <c r="F387">
        <f>IF(Table1[[#This Row],[Eligible?]]="yes",Table1[[#This Row],[Balance]],Table1[[#This Row],[Balance 2]])</f>
        <v>0.22791172900000001</v>
      </c>
      <c r="G387">
        <f>Table1[[#This Row],[Amt eligible]]/$L$7</f>
        <v>5.0698219765090255E-7</v>
      </c>
      <c r="H387">
        <f>Table1[[#This Row],[% total]]*$L$5</f>
        <v>8.3668793024921405E-4</v>
      </c>
      <c r="I387">
        <f>(Table1[[#This Row],[Qi distribution]]/Table1[[#This Row],[Amt eligible]])*52</f>
        <v>0.19089746966449073</v>
      </c>
      <c r="O387" t="s">
        <v>375</v>
      </c>
      <c r="P387">
        <v>1.1409737900000001</v>
      </c>
    </row>
    <row r="388" spans="2:16" x14ac:dyDescent="0.2">
      <c r="B388" t="s">
        <v>408</v>
      </c>
      <c r="C388">
        <v>0.21823999999999999</v>
      </c>
      <c r="D388">
        <f>VLOOKUP(Table1[[#This Row],[Wallet]],O:P,2,FALSE)</f>
        <v>0.21823999999999999</v>
      </c>
      <c r="E388" t="str">
        <f>IF(Table1[[#This Row],[Balance 2]]&gt;=Table1[[#This Row],[Balance]],"yes","")</f>
        <v>yes</v>
      </c>
      <c r="F388">
        <f>IF(Table1[[#This Row],[Eligible?]]="yes",Table1[[#This Row],[Balance]],Table1[[#This Row],[Balance 2]])</f>
        <v>0.21823999999999999</v>
      </c>
      <c r="G388">
        <f>Table1[[#This Row],[Amt eligible]]/$L$7</f>
        <v>4.8546775236535968E-7</v>
      </c>
      <c r="H388">
        <f>Table1[[#This Row],[% total]]*$L$5</f>
        <v>8.0118199576112415E-4</v>
      </c>
      <c r="I388">
        <f>(Table1[[#This Row],[Qi distribution]]/Table1[[#This Row],[Amt eligible]])*52</f>
        <v>0.19089746966449073</v>
      </c>
      <c r="O388" t="s">
        <v>42</v>
      </c>
      <c r="P388">
        <v>1.10003247015016</v>
      </c>
    </row>
    <row r="389" spans="2:16" x14ac:dyDescent="0.2">
      <c r="B389" t="s">
        <v>409</v>
      </c>
      <c r="C389">
        <v>0.20853194617562401</v>
      </c>
      <c r="D389">
        <f>VLOOKUP(Table1[[#This Row],[Wallet]],O:P,2,FALSE)</f>
        <v>0.20853194617562401</v>
      </c>
      <c r="E389" t="str">
        <f>IF(Table1[[#This Row],[Balance 2]]&gt;=Table1[[#This Row],[Balance]],"yes","")</f>
        <v>yes</v>
      </c>
      <c r="F389">
        <f>IF(Table1[[#This Row],[Eligible?]]="yes",Table1[[#This Row],[Balance]],Table1[[#This Row],[Balance 2]])</f>
        <v>0.20853194617562401</v>
      </c>
      <c r="G389">
        <f>Table1[[#This Row],[Amt eligible]]/$L$7</f>
        <v>4.6387250369434733E-7</v>
      </c>
      <c r="H389">
        <f>Table1[[#This Row],[% total]]*$L$5</f>
        <v>7.6554270902189233E-4</v>
      </c>
      <c r="I389">
        <f>(Table1[[#This Row],[Qi distribution]]/Table1[[#This Row],[Amt eligible]])*52</f>
        <v>0.19089746966449075</v>
      </c>
      <c r="O389" t="s">
        <v>376</v>
      </c>
      <c r="P389">
        <v>1.0480516950000001</v>
      </c>
    </row>
    <row r="390" spans="2:16" x14ac:dyDescent="0.2">
      <c r="B390" t="s">
        <v>410</v>
      </c>
      <c r="C390">
        <v>0.19702385070998099</v>
      </c>
      <c r="D390">
        <f>VLOOKUP(Table1[[#This Row],[Wallet]],O:P,2,FALSE)</f>
        <v>0.19702385070998099</v>
      </c>
      <c r="E390" t="str">
        <f>IF(Table1[[#This Row],[Balance 2]]&gt;=Table1[[#This Row],[Balance]],"yes","")</f>
        <v>yes</v>
      </c>
      <c r="F390">
        <f>IF(Table1[[#This Row],[Eligible?]]="yes",Table1[[#This Row],[Balance]],Table1[[#This Row],[Balance 2]])</f>
        <v>0.19702385070998099</v>
      </c>
      <c r="G390">
        <f>Table1[[#This Row],[Amt eligible]]/$L$7</f>
        <v>4.3827312118100555E-7</v>
      </c>
      <c r="H390">
        <f>Table1[[#This Row],[% total]]*$L$5</f>
        <v>7.2329528007864896E-4</v>
      </c>
      <c r="I390">
        <f>(Table1[[#This Row],[Qi distribution]]/Table1[[#This Row],[Amt eligible]])*52</f>
        <v>0.19089746966449073</v>
      </c>
      <c r="O390" t="s">
        <v>377</v>
      </c>
      <c r="P390">
        <v>1.024236436</v>
      </c>
    </row>
    <row r="391" spans="2:16" x14ac:dyDescent="0.2">
      <c r="B391" t="s">
        <v>411</v>
      </c>
      <c r="C391">
        <v>0.19</v>
      </c>
      <c r="D391">
        <f>VLOOKUP(Table1[[#This Row],[Wallet]],O:P,2,FALSE)</f>
        <v>0.19</v>
      </c>
      <c r="E391" t="str">
        <f>IF(Table1[[#This Row],[Balance 2]]&gt;=Table1[[#This Row],[Balance]],"yes","")</f>
        <v>yes</v>
      </c>
      <c r="F391">
        <f>IF(Table1[[#This Row],[Eligible?]]="yes",Table1[[#This Row],[Balance]],Table1[[#This Row],[Balance 2]])</f>
        <v>0.19</v>
      </c>
      <c r="G391">
        <f>Table1[[#This Row],[Amt eligible]]/$L$7</f>
        <v>4.2264879467292131E-7</v>
      </c>
      <c r="H391">
        <f>Table1[[#This Row],[% total]]*$L$5</f>
        <v>6.9750998531256225E-4</v>
      </c>
      <c r="I391">
        <f>(Table1[[#This Row],[Qi distribution]]/Table1[[#This Row],[Amt eligible]])*52</f>
        <v>0.19089746966449073</v>
      </c>
      <c r="O391" t="s">
        <v>378</v>
      </c>
      <c r="P391">
        <v>1.00522469433977</v>
      </c>
    </row>
    <row r="392" spans="2:16" x14ac:dyDescent="0.2">
      <c r="B392" t="s">
        <v>412</v>
      </c>
      <c r="C392">
        <v>0.18810010665392299</v>
      </c>
      <c r="D392">
        <f>VLOOKUP(Table1[[#This Row],[Wallet]],O:P,2,FALSE)</f>
        <v>0.275212786800347</v>
      </c>
      <c r="E392" t="str">
        <f>IF(Table1[[#This Row],[Balance 2]]&gt;=Table1[[#This Row],[Balance]],"yes","")</f>
        <v>yes</v>
      </c>
      <c r="F392">
        <f>IF(Table1[[#This Row],[Eligible?]]="yes",Table1[[#This Row],[Balance]],Table1[[#This Row],[Balance 2]])</f>
        <v>0.18810010665392299</v>
      </c>
      <c r="G392">
        <f>Table1[[#This Row],[Amt eligible]]/$L$7</f>
        <v>4.184225439743605E-7</v>
      </c>
      <c r="H392">
        <f>Table1[[#This Row],[% total]]*$L$5</f>
        <v>6.9053527699720646E-4</v>
      </c>
      <c r="I392">
        <f>(Table1[[#This Row],[Qi distribution]]/Table1[[#This Row],[Amt eligible]])*52</f>
        <v>0.19089746966449073</v>
      </c>
      <c r="O392" t="s">
        <v>379</v>
      </c>
      <c r="P392">
        <v>1</v>
      </c>
    </row>
    <row r="393" spans="2:16" x14ac:dyDescent="0.2">
      <c r="B393" t="s">
        <v>413</v>
      </c>
      <c r="C393">
        <v>0.17952515999999999</v>
      </c>
      <c r="D393">
        <f>VLOOKUP(Table1[[#This Row],[Wallet]],O:P,2,FALSE)</f>
        <v>0.17952515999999999</v>
      </c>
      <c r="E393" t="str">
        <f>IF(Table1[[#This Row],[Balance 2]]&gt;=Table1[[#This Row],[Balance]],"yes","")</f>
        <v>yes</v>
      </c>
      <c r="F393">
        <f>IF(Table1[[#This Row],[Eligible?]]="yes",Table1[[#This Row],[Balance]],Table1[[#This Row],[Balance 2]])</f>
        <v>0.17952515999999999</v>
      </c>
      <c r="G393">
        <f>Table1[[#This Row],[Amt eligible]]/$L$7</f>
        <v>3.9934785519717544E-7</v>
      </c>
      <c r="H393">
        <f>Table1[[#This Row],[% total]]*$L$5</f>
        <v>6.5905574586755465E-4</v>
      </c>
      <c r="I393">
        <f>(Table1[[#This Row],[Qi distribution]]/Table1[[#This Row],[Amt eligible]])*52</f>
        <v>0.19089746966449073</v>
      </c>
      <c r="O393" t="s">
        <v>56</v>
      </c>
      <c r="P393">
        <v>0.99925435819141895</v>
      </c>
    </row>
    <row r="394" spans="2:16" x14ac:dyDescent="0.2">
      <c r="B394" t="s">
        <v>414</v>
      </c>
      <c r="C394">
        <v>0.178770176</v>
      </c>
      <c r="D394">
        <f>VLOOKUP(Table1[[#This Row],[Wallet]],O:P,2,FALSE)</f>
        <v>23.4108187345857</v>
      </c>
      <c r="E394" t="str">
        <f>IF(Table1[[#This Row],[Balance 2]]&gt;=Table1[[#This Row],[Balance]],"yes","")</f>
        <v>yes</v>
      </c>
      <c r="F394">
        <f>IF(Table1[[#This Row],[Eligible?]]="yes",Table1[[#This Row],[Balance]],Table1[[#This Row],[Balance 2]])</f>
        <v>0.178770176</v>
      </c>
      <c r="G394">
        <f>Table1[[#This Row],[Amt eligible]]/$L$7</f>
        <v>3.976684179466632E-7</v>
      </c>
      <c r="H394">
        <f>Table1[[#This Row],[% total]]*$L$5</f>
        <v>6.5628412018991676E-4</v>
      </c>
      <c r="I394">
        <f>(Table1[[#This Row],[Qi distribution]]/Table1[[#This Row],[Amt eligible]])*52</f>
        <v>0.19089746966449075</v>
      </c>
      <c r="O394" t="s">
        <v>380</v>
      </c>
      <c r="P394">
        <v>0.94108132123351695</v>
      </c>
    </row>
    <row r="395" spans="2:16" x14ac:dyDescent="0.2">
      <c r="B395" t="s">
        <v>415</v>
      </c>
      <c r="C395">
        <v>0.16447467499999999</v>
      </c>
      <c r="D395">
        <f>VLOOKUP(Table1[[#This Row],[Wallet]],O:P,2,FALSE)</f>
        <v>0.16447467499999999</v>
      </c>
      <c r="E395" t="str">
        <f>IF(Table1[[#This Row],[Balance 2]]&gt;=Table1[[#This Row],[Balance]],"yes","")</f>
        <v>yes</v>
      </c>
      <c r="F395">
        <f>IF(Table1[[#This Row],[Eligible?]]="yes",Table1[[#This Row],[Balance]],Table1[[#This Row],[Balance 2]])</f>
        <v>0.16447467499999999</v>
      </c>
      <c r="G395">
        <f>Table1[[#This Row],[Amt eligible]]/$L$7</f>
        <v>3.6586854285773922E-7</v>
      </c>
      <c r="H395">
        <f>Table1[[#This Row],[% total]]*$L$5</f>
        <v>6.0380383233441285E-4</v>
      </c>
      <c r="I395">
        <f>(Table1[[#This Row],[Qi distribution]]/Table1[[#This Row],[Amt eligible]])*52</f>
        <v>0.19089746966449073</v>
      </c>
      <c r="O395" t="s">
        <v>381</v>
      </c>
      <c r="P395">
        <v>0.93722089403431597</v>
      </c>
    </row>
    <row r="396" spans="2:16" x14ac:dyDescent="0.2">
      <c r="B396" t="s">
        <v>416</v>
      </c>
      <c r="C396">
        <v>0.150010106</v>
      </c>
      <c r="D396">
        <f>VLOOKUP(Table1[[#This Row],[Wallet]],O:P,2,FALSE)</f>
        <v>0.150010106</v>
      </c>
      <c r="E396" t="str">
        <f>IF(Table1[[#This Row],[Balance 2]]&gt;=Table1[[#This Row],[Balance]],"yes","")</f>
        <v>yes</v>
      </c>
      <c r="F396">
        <f>IF(Table1[[#This Row],[Eligible?]]="yes",Table1[[#This Row],[Balance]],Table1[[#This Row],[Balance 2]])</f>
        <v>0.150010106</v>
      </c>
      <c r="G396">
        <f>Table1[[#This Row],[Amt eligible]]/$L$7</f>
        <v>3.3369258152451135E-7</v>
      </c>
      <c r="H396">
        <f>Table1[[#This Row],[% total]]*$L$5</f>
        <v>5.5070287806734683E-4</v>
      </c>
      <c r="I396">
        <f>(Table1[[#This Row],[Qi distribution]]/Table1[[#This Row],[Amt eligible]])*52</f>
        <v>0.1908974696644907</v>
      </c>
      <c r="O396" t="s">
        <v>382</v>
      </c>
      <c r="P396">
        <v>0.931012173229401</v>
      </c>
    </row>
    <row r="397" spans="2:16" x14ac:dyDescent="0.2">
      <c r="B397" t="s">
        <v>418</v>
      </c>
      <c r="C397">
        <v>0.102585209</v>
      </c>
      <c r="D397">
        <f>VLOOKUP(Table1[[#This Row],[Wallet]],O:P,2,FALSE)</f>
        <v>0.102585209</v>
      </c>
      <c r="E397" t="str">
        <f>IF(Table1[[#This Row],[Balance 2]]&gt;=Table1[[#This Row],[Balance]],"yes","")</f>
        <v>yes</v>
      </c>
      <c r="F397">
        <f>IF(Table1[[#This Row],[Eligible?]]="yes",Table1[[#This Row],[Balance]],Table1[[#This Row],[Balance 2]])</f>
        <v>0.102585209</v>
      </c>
      <c r="G397">
        <f>Table1[[#This Row],[Amt eligible]]/$L$7</f>
        <v>2.2819744702694589E-7</v>
      </c>
      <c r="H397">
        <f>Table1[[#This Row],[% total]]*$L$5</f>
        <v>3.7660109275197966E-4</v>
      </c>
      <c r="I397">
        <f>(Table1[[#This Row],[Qi distribution]]/Table1[[#This Row],[Amt eligible]])*52</f>
        <v>0.19089746966449075</v>
      </c>
      <c r="O397" t="s">
        <v>383</v>
      </c>
      <c r="P397">
        <v>0.88688814255023596</v>
      </c>
    </row>
    <row r="398" spans="2:16" x14ac:dyDescent="0.2">
      <c r="B398" t="s">
        <v>419</v>
      </c>
      <c r="C398">
        <v>9.8040262249518201E-2</v>
      </c>
      <c r="D398">
        <f>VLOOKUP(Table1[[#This Row],[Wallet]],O:P,2,FALSE)</f>
        <v>9.8040262249518201E-2</v>
      </c>
      <c r="E398" t="str">
        <f>IF(Table1[[#This Row],[Balance 2]]&gt;=Table1[[#This Row],[Balance]],"yes","")</f>
        <v>yes</v>
      </c>
      <c r="F398">
        <f>IF(Table1[[#This Row],[Eligible?]]="yes",Table1[[#This Row],[Balance]],Table1[[#This Row],[Balance 2]])</f>
        <v>9.8040262249518201E-2</v>
      </c>
      <c r="G398">
        <f>Table1[[#This Row],[Amt eligible]]/$L$7</f>
        <v>2.1808736141671564E-7</v>
      </c>
      <c r="H398">
        <f>Table1[[#This Row],[% total]]*$L$5</f>
        <v>3.5991611516684839E-4</v>
      </c>
      <c r="I398">
        <f>(Table1[[#This Row],[Qi distribution]]/Table1[[#This Row],[Amt eligible]])*52</f>
        <v>0.19089746966449073</v>
      </c>
      <c r="O398" t="s">
        <v>384</v>
      </c>
      <c r="P398">
        <v>0.81925411931996195</v>
      </c>
    </row>
    <row r="399" spans="2:16" x14ac:dyDescent="0.2">
      <c r="B399" t="s">
        <v>420</v>
      </c>
      <c r="C399">
        <v>8.9701475000000003E-2</v>
      </c>
      <c r="D399">
        <f>VLOOKUP(Table1[[#This Row],[Wallet]],O:P,2,FALSE)</f>
        <v>8.9701475000000003E-2</v>
      </c>
      <c r="E399" t="str">
        <f>IF(Table1[[#This Row],[Balance 2]]&gt;=Table1[[#This Row],[Balance]],"yes","")</f>
        <v>yes</v>
      </c>
      <c r="F399">
        <f>IF(Table1[[#This Row],[Eligible?]]="yes",Table1[[#This Row],[Balance]],Table1[[#This Row],[Balance 2]])</f>
        <v>8.9701475000000003E-2</v>
      </c>
      <c r="G399">
        <f>Table1[[#This Row],[Amt eligible]]/$L$7</f>
        <v>1.9953800152175361E-7</v>
      </c>
      <c r="H399">
        <f>Table1[[#This Row],[% total]]*$L$5</f>
        <v>3.2930355005139568E-4</v>
      </c>
      <c r="I399">
        <f>(Table1[[#This Row],[Qi distribution]]/Table1[[#This Row],[Amt eligible]])*52</f>
        <v>0.19089746966449075</v>
      </c>
      <c r="O399" t="s">
        <v>385</v>
      </c>
      <c r="P399">
        <v>0.79791373200000004</v>
      </c>
    </row>
    <row r="400" spans="2:16" x14ac:dyDescent="0.2">
      <c r="B400" t="s">
        <v>421</v>
      </c>
      <c r="C400">
        <v>8.0172524999999994E-2</v>
      </c>
      <c r="D400">
        <f>VLOOKUP(Table1[[#This Row],[Wallet]],O:P,2,FALSE)</f>
        <v>8.0172524999999994E-2</v>
      </c>
      <c r="E400" t="str">
        <f>IF(Table1[[#This Row],[Balance 2]]&gt;=Table1[[#This Row],[Balance]],"yes","")</f>
        <v>yes</v>
      </c>
      <c r="F400">
        <f>IF(Table1[[#This Row],[Eligible?]]="yes",Table1[[#This Row],[Balance]],Table1[[#This Row],[Balance 2]])</f>
        <v>8.0172524999999994E-2</v>
      </c>
      <c r="G400">
        <f>Table1[[#This Row],[Amt eligible]]/$L$7</f>
        <v>1.7834116345860341E-7</v>
      </c>
      <c r="H400">
        <f>Table1[[#This Row],[% total]]*$L$5</f>
        <v>2.9432177229063699E-4</v>
      </c>
      <c r="I400">
        <f>(Table1[[#This Row],[Qi distribution]]/Table1[[#This Row],[Amt eligible]])*52</f>
        <v>0.19089746966449073</v>
      </c>
      <c r="O400" t="s">
        <v>387</v>
      </c>
      <c r="P400">
        <v>0.755523532</v>
      </c>
    </row>
    <row r="401" spans="2:16" x14ac:dyDescent="0.2">
      <c r="B401" t="s">
        <v>422</v>
      </c>
      <c r="C401">
        <v>6.2278126000000003E-2</v>
      </c>
      <c r="D401">
        <f>VLOOKUP(Table1[[#This Row],[Wallet]],O:P,2,FALSE)</f>
        <v>6.2278126000000003E-2</v>
      </c>
      <c r="E401" t="str">
        <f>IF(Table1[[#This Row],[Balance 2]]&gt;=Table1[[#This Row],[Balance]],"yes","")</f>
        <v>yes</v>
      </c>
      <c r="F401">
        <f>IF(Table1[[#This Row],[Eligible?]]="yes",Table1[[#This Row],[Balance]],Table1[[#This Row],[Balance 2]])</f>
        <v>6.2278126000000003E-2</v>
      </c>
      <c r="G401">
        <f>Table1[[#This Row],[Amt eligible]]/$L$7</f>
        <v>1.3853565730730696E-7</v>
      </c>
      <c r="H401">
        <f>Table1[[#This Row],[% total]]*$L$5</f>
        <v>2.2862955132396792E-4</v>
      </c>
      <c r="I401">
        <f>(Table1[[#This Row],[Qi distribution]]/Table1[[#This Row],[Amt eligible]])*52</f>
        <v>0.19089746966449073</v>
      </c>
      <c r="O401" t="s">
        <v>388</v>
      </c>
      <c r="P401">
        <v>0.75260421396189703</v>
      </c>
    </row>
    <row r="402" spans="2:16" x14ac:dyDescent="0.2">
      <c r="B402" t="s">
        <v>423</v>
      </c>
      <c r="C402">
        <v>5.8003077E-2</v>
      </c>
      <c r="D402">
        <f>VLOOKUP(Table1[[#This Row],[Wallet]],O:P,2,FALSE)</f>
        <v>5.8003077E-2</v>
      </c>
      <c r="E402" t="str">
        <f>IF(Table1[[#This Row],[Balance 2]]&gt;=Table1[[#This Row],[Balance]],"yes","")</f>
        <v>yes</v>
      </c>
      <c r="F402">
        <f>IF(Table1[[#This Row],[Eligible?]]="yes",Table1[[#This Row],[Balance]],Table1[[#This Row],[Balance 2]])</f>
        <v>5.8003077E-2</v>
      </c>
      <c r="G402">
        <f>Table1[[#This Row],[Amt eligible]]/$L$7</f>
        <v>1.2902595042826654E-7</v>
      </c>
      <c r="H402">
        <f>Table1[[#This Row],[% total]]*$L$5</f>
        <v>2.1293539677028113E-4</v>
      </c>
      <c r="I402">
        <f>(Table1[[#This Row],[Qi distribution]]/Table1[[#This Row],[Amt eligible]])*52</f>
        <v>0.1908974696644907</v>
      </c>
      <c r="O402" t="s">
        <v>389</v>
      </c>
      <c r="P402">
        <v>0.742460067360184</v>
      </c>
    </row>
    <row r="403" spans="2:16" x14ac:dyDescent="0.2">
      <c r="B403" t="s">
        <v>424</v>
      </c>
      <c r="C403">
        <v>4.7673343E-2</v>
      </c>
      <c r="D403">
        <f>VLOOKUP(Table1[[#This Row],[Wallet]],O:P,2,FALSE)</f>
        <v>4.7673343E-2</v>
      </c>
      <c r="E403" t="str">
        <f>IF(Table1[[#This Row],[Balance 2]]&gt;=Table1[[#This Row],[Balance]],"yes","")</f>
        <v>yes</v>
      </c>
      <c r="F403">
        <f>IF(Table1[[#This Row],[Eligible?]]="yes",Table1[[#This Row],[Balance]],Table1[[#This Row],[Balance 2]])</f>
        <v>4.7673343E-2</v>
      </c>
      <c r="G403">
        <f>Table1[[#This Row],[Amt eligible]]/$L$7</f>
        <v>1.0604779451041448E-7</v>
      </c>
      <c r="H403">
        <f>Table1[[#This Row],[% total]]*$L$5</f>
        <v>1.7501385671437234E-4</v>
      </c>
      <c r="I403">
        <f>(Table1[[#This Row],[Qi distribution]]/Table1[[#This Row],[Amt eligible]])*52</f>
        <v>0.19089746966449073</v>
      </c>
      <c r="O403" t="s">
        <v>390</v>
      </c>
      <c r="P403">
        <v>0.72133206800000005</v>
      </c>
    </row>
    <row r="404" spans="2:16" x14ac:dyDescent="0.2">
      <c r="B404" t="s">
        <v>425</v>
      </c>
      <c r="C404">
        <v>4.7397209000000003E-2</v>
      </c>
      <c r="D404">
        <f>VLOOKUP(Table1[[#This Row],[Wallet]],O:P,2,FALSE)</f>
        <v>4.7397209000000003E-2</v>
      </c>
      <c r="E404" t="str">
        <f>IF(Table1[[#This Row],[Balance 2]]&gt;=Table1[[#This Row],[Balance]],"yes","")</f>
        <v>yes</v>
      </c>
      <c r="F404">
        <f>IF(Table1[[#This Row],[Eligible?]]="yes",Table1[[#This Row],[Balance]],Table1[[#This Row],[Balance 2]])</f>
        <v>4.7397209000000003E-2</v>
      </c>
      <c r="G404">
        <f>Table1[[#This Row],[Amt eligible]]/$L$7</f>
        <v>1.0543354344584494E-7</v>
      </c>
      <c r="H404">
        <f>Table1[[#This Row],[% total]]*$L$5</f>
        <v>1.740001397549813E-4</v>
      </c>
      <c r="I404">
        <f>(Table1[[#This Row],[Qi distribution]]/Table1[[#This Row],[Amt eligible]])*52</f>
        <v>0.19089746966449073</v>
      </c>
      <c r="O404" t="s">
        <v>391</v>
      </c>
      <c r="P404">
        <v>0.69849109899999995</v>
      </c>
    </row>
    <row r="405" spans="2:16" x14ac:dyDescent="0.2">
      <c r="B405" t="s">
        <v>426</v>
      </c>
      <c r="C405">
        <v>4.6340005276434303E-2</v>
      </c>
      <c r="D405">
        <f>VLOOKUP(Table1[[#This Row],[Wallet]],O:P,2,FALSE)</f>
        <v>4.6340005276434303E-2</v>
      </c>
      <c r="E405" t="str">
        <f>IF(Table1[[#This Row],[Balance 2]]&gt;=Table1[[#This Row],[Balance]],"yes","")</f>
        <v>yes</v>
      </c>
      <c r="F405">
        <f>IF(Table1[[#This Row],[Eligible?]]="yes",Table1[[#This Row],[Balance]],Table1[[#This Row],[Balance 2]])</f>
        <v>4.6340005276434303E-2</v>
      </c>
      <c r="G405">
        <f>Table1[[#This Row],[Amt eligible]]/$L$7</f>
        <v>1.030818282906409E-7</v>
      </c>
      <c r="H405">
        <f>Table1[[#This Row],[% total]]*$L$5</f>
        <v>1.701190336828934E-4</v>
      </c>
      <c r="I405">
        <f>(Table1[[#This Row],[Qi distribution]]/Table1[[#This Row],[Amt eligible]])*52</f>
        <v>0.1908974696644907</v>
      </c>
      <c r="O405" t="s">
        <v>392</v>
      </c>
      <c r="P405">
        <v>0.69602040711273105</v>
      </c>
    </row>
    <row r="406" spans="2:16" x14ac:dyDescent="0.2">
      <c r="B406" t="s">
        <v>427</v>
      </c>
      <c r="C406">
        <v>4.3062601999999998E-2</v>
      </c>
      <c r="D406">
        <f>VLOOKUP(Table1[[#This Row],[Wallet]],O:P,2,FALSE)</f>
        <v>4.3062601999999998E-2</v>
      </c>
      <c r="E406" t="str">
        <f>IF(Table1[[#This Row],[Balance 2]]&gt;=Table1[[#This Row],[Balance]],"yes","")</f>
        <v>yes</v>
      </c>
      <c r="F406">
        <f>IF(Table1[[#This Row],[Eligible?]]="yes",Table1[[#This Row],[Balance]],Table1[[#This Row],[Balance 2]])</f>
        <v>4.3062601999999998E-2</v>
      </c>
      <c r="G406">
        <f>Table1[[#This Row],[Amt eligible]]/$L$7</f>
        <v>9.5791351740945938E-8</v>
      </c>
      <c r="H406">
        <f>Table1[[#This Row],[% total]]*$L$5</f>
        <v>1.5808734151863532E-4</v>
      </c>
      <c r="I406">
        <f>(Table1[[#This Row],[Qi distribution]]/Table1[[#This Row],[Amt eligible]])*52</f>
        <v>0.1908974696644907</v>
      </c>
      <c r="O406" t="s">
        <v>393</v>
      </c>
      <c r="P406">
        <v>0.64050105067396901</v>
      </c>
    </row>
    <row r="407" spans="2:16" x14ac:dyDescent="0.2">
      <c r="B407" t="s">
        <v>428</v>
      </c>
      <c r="C407">
        <v>3.6080479999999998E-2</v>
      </c>
      <c r="D407">
        <f>VLOOKUP(Table1[[#This Row],[Wallet]],O:P,2,FALSE)</f>
        <v>3.6080479999999998E-2</v>
      </c>
      <c r="E407" t="str">
        <f>IF(Table1[[#This Row],[Balance 2]]&gt;=Table1[[#This Row],[Balance]],"yes","")</f>
        <v>yes</v>
      </c>
      <c r="F407">
        <f>IF(Table1[[#This Row],[Eligible?]]="yes",Table1[[#This Row],[Balance]],Table1[[#This Row],[Balance 2]])</f>
        <v>3.6080479999999998E-2</v>
      </c>
      <c r="G407">
        <f>Table1[[#This Row],[Amt eligible]]/$L$7</f>
        <v>8.0259849385370755E-8</v>
      </c>
      <c r="H407">
        <f>Table1[[#This Row],[% total]]*$L$5</f>
        <v>1.3245523723615893E-4</v>
      </c>
      <c r="I407">
        <f>(Table1[[#This Row],[Qi distribution]]/Table1[[#This Row],[Amt eligible]])*52</f>
        <v>0.19089746966449073</v>
      </c>
      <c r="O407" t="s">
        <v>394</v>
      </c>
      <c r="P407">
        <v>0.60888436800000001</v>
      </c>
    </row>
    <row r="408" spans="2:16" x14ac:dyDescent="0.2">
      <c r="B408" t="s">
        <v>429</v>
      </c>
      <c r="C408">
        <v>2.9529337999999999E-2</v>
      </c>
      <c r="D408">
        <f>VLOOKUP(Table1[[#This Row],[Wallet]],O:P,2,FALSE)</f>
        <v>2.9529337999999999E-2</v>
      </c>
      <c r="E408" t="str">
        <f>IF(Table1[[#This Row],[Balance 2]]&gt;=Table1[[#This Row],[Balance]],"yes","")</f>
        <v>yes</v>
      </c>
      <c r="F408">
        <f>IF(Table1[[#This Row],[Eligible?]]="yes",Table1[[#This Row],[Balance]],Table1[[#This Row],[Balance 2]])</f>
        <v>2.9529337999999999E-2</v>
      </c>
      <c r="G408">
        <f>Table1[[#This Row],[Amt eligible]]/$L$7</f>
        <v>6.5687047964154161E-8</v>
      </c>
      <c r="H408">
        <f>Table1[[#This Row],[% total]]*$L$5</f>
        <v>1.0840530586668254E-4</v>
      </c>
      <c r="I408">
        <f>(Table1[[#This Row],[Qi distribution]]/Table1[[#This Row],[Amt eligible]])*52</f>
        <v>0.1908974696644907</v>
      </c>
      <c r="O408" t="s">
        <v>395</v>
      </c>
      <c r="P408">
        <v>0.59016183799999999</v>
      </c>
    </row>
    <row r="409" spans="2:16" x14ac:dyDescent="0.2">
      <c r="B409" t="s">
        <v>430</v>
      </c>
      <c r="C409">
        <v>2.57967596936216E-2</v>
      </c>
      <c r="D409">
        <f>VLOOKUP(Table1[[#This Row],[Wallet]],O:P,2,FALSE)</f>
        <v>2.57967596936216E-2</v>
      </c>
      <c r="E409" t="str">
        <f>IF(Table1[[#This Row],[Balance 2]]&gt;=Table1[[#This Row],[Balance]],"yes","")</f>
        <v>yes</v>
      </c>
      <c r="F409">
        <f>IF(Table1[[#This Row],[Eligible?]]="yes",Table1[[#This Row],[Balance]],Table1[[#This Row],[Balance 2]])</f>
        <v>2.57967596936216E-2</v>
      </c>
      <c r="G409">
        <f>Table1[[#This Row],[Amt eligible]]/$L$7</f>
        <v>5.7384049426190357E-8</v>
      </c>
      <c r="H409">
        <f>Table1[[#This Row],[% total]]*$L$5</f>
        <v>9.4702618289524738E-5</v>
      </c>
      <c r="I409">
        <f>(Table1[[#This Row],[Qi distribution]]/Table1[[#This Row],[Amt eligible]])*52</f>
        <v>0.19089746966449073</v>
      </c>
      <c r="O409" t="s">
        <v>396</v>
      </c>
      <c r="P409">
        <v>0.57118779200000003</v>
      </c>
    </row>
    <row r="410" spans="2:16" x14ac:dyDescent="0.2">
      <c r="B410" t="s">
        <v>431</v>
      </c>
      <c r="C410">
        <v>2.5731859999999999E-2</v>
      </c>
      <c r="D410">
        <f>VLOOKUP(Table1[[#This Row],[Wallet]],O:P,2,FALSE)</f>
        <v>2.5731859999999999E-2</v>
      </c>
      <c r="E410" t="str">
        <f>IF(Table1[[#This Row],[Balance 2]]&gt;=Table1[[#This Row],[Balance]],"yes","")</f>
        <v>yes</v>
      </c>
      <c r="F410">
        <f>IF(Table1[[#This Row],[Eligible?]]="yes",Table1[[#This Row],[Balance]],Table1[[#This Row],[Balance 2]])</f>
        <v>2.5731859999999999E-2</v>
      </c>
      <c r="G410">
        <f>Table1[[#This Row],[Amt eligible]]/$L$7</f>
        <v>5.7239682177328187E-8</v>
      </c>
      <c r="H410">
        <f>Table1[[#This Row],[% total]]*$L$5</f>
        <v>9.4464364687710039E-5</v>
      </c>
      <c r="I410">
        <f>(Table1[[#This Row],[Qi distribution]]/Table1[[#This Row],[Amt eligible]])*52</f>
        <v>0.19089746966449073</v>
      </c>
      <c r="O410" t="s">
        <v>397</v>
      </c>
      <c r="P410">
        <v>0.56312539652774496</v>
      </c>
    </row>
    <row r="411" spans="2:16" x14ac:dyDescent="0.2">
      <c r="B411" t="s">
        <v>432</v>
      </c>
      <c r="C411">
        <v>2.5196104E-2</v>
      </c>
      <c r="D411">
        <f>VLOOKUP(Table1[[#This Row],[Wallet]],O:P,2,FALSE)</f>
        <v>2.5196104E-2</v>
      </c>
      <c r="E411" t="str">
        <f>IF(Table1[[#This Row],[Balance 2]]&gt;=Table1[[#This Row],[Balance]],"yes","")</f>
        <v>yes</v>
      </c>
      <c r="F411">
        <f>IF(Table1[[#This Row],[Eligible?]]="yes",Table1[[#This Row],[Balance]],Table1[[#This Row],[Balance 2]])</f>
        <v>2.5196104E-2</v>
      </c>
      <c r="G411">
        <f>Table1[[#This Row],[Amt eligible]]/$L$7</f>
        <v>5.6047910452913531E-8</v>
      </c>
      <c r="H411">
        <f>Table1[[#This Row],[% total]]*$L$5</f>
        <v>9.2497548057756789E-5</v>
      </c>
      <c r="I411">
        <f>(Table1[[#This Row],[Qi distribution]]/Table1[[#This Row],[Amt eligible]])*52</f>
        <v>0.1908974696644907</v>
      </c>
      <c r="O411" t="s">
        <v>398</v>
      </c>
      <c r="P411">
        <v>0.48809084896404797</v>
      </c>
    </row>
    <row r="412" spans="2:16" x14ac:dyDescent="0.2">
      <c r="B412" t="s">
        <v>433</v>
      </c>
      <c r="C412">
        <v>2.4110832749621499E-2</v>
      </c>
      <c r="D412">
        <f>VLOOKUP(Table1[[#This Row],[Wallet]],O:P,2,FALSE)</f>
        <v>2.4110832749621499E-2</v>
      </c>
      <c r="E412" t="str">
        <f>IF(Table1[[#This Row],[Balance 2]]&gt;=Table1[[#This Row],[Balance]],"yes","")</f>
        <v>yes</v>
      </c>
      <c r="F412">
        <f>IF(Table1[[#This Row],[Eligible?]]="yes",Table1[[#This Row],[Balance]],Table1[[#This Row],[Balance 2]])</f>
        <v>2.4110832749621499E-2</v>
      </c>
      <c r="G412">
        <f>Table1[[#This Row],[Amt eligible]]/$L$7</f>
        <v>5.3633760000989068E-8</v>
      </c>
      <c r="H412">
        <f>Table1[[#This Row],[% total]]*$L$5</f>
        <v>8.8513403142432304E-5</v>
      </c>
      <c r="I412">
        <f>(Table1[[#This Row],[Qi distribution]]/Table1[[#This Row],[Amt eligible]])*52</f>
        <v>0.19089746966449073</v>
      </c>
      <c r="O412" t="s">
        <v>399</v>
      </c>
      <c r="P412">
        <v>0.46089525087368</v>
      </c>
    </row>
    <row r="413" spans="2:16" x14ac:dyDescent="0.2">
      <c r="B413" t="s">
        <v>434</v>
      </c>
      <c r="C413">
        <v>2.2229210999999999E-2</v>
      </c>
      <c r="D413">
        <f>VLOOKUP(Table1[[#This Row],[Wallet]],O:P,2,FALSE)</f>
        <v>2.2229210999999999E-2</v>
      </c>
      <c r="E413" t="str">
        <f>IF(Table1[[#This Row],[Balance 2]]&gt;=Table1[[#This Row],[Balance]],"yes","")</f>
        <v>yes</v>
      </c>
      <c r="F413">
        <f>IF(Table1[[#This Row],[Eligible?]]="yes",Table1[[#This Row],[Balance]],Table1[[#This Row],[Balance 2]])</f>
        <v>2.2229210999999999E-2</v>
      </c>
      <c r="G413">
        <f>Table1[[#This Row],[Amt eligible]]/$L$7</f>
        <v>4.9448153872000229E-8</v>
      </c>
      <c r="H413">
        <f>Table1[[#This Row],[% total]]*$L$5</f>
        <v>8.1605771779578141E-5</v>
      </c>
      <c r="I413">
        <f>(Table1[[#This Row],[Qi distribution]]/Table1[[#This Row],[Amt eligible]])*52</f>
        <v>0.19089746966449073</v>
      </c>
      <c r="O413" t="s">
        <v>400</v>
      </c>
      <c r="P413">
        <v>0.41706778601842798</v>
      </c>
    </row>
    <row r="414" spans="2:16" x14ac:dyDescent="0.2">
      <c r="B414" t="s">
        <v>435</v>
      </c>
      <c r="C414">
        <v>1.1062026000000001E-2</v>
      </c>
      <c r="D414">
        <f>VLOOKUP(Table1[[#This Row],[Wallet]],O:P,2,FALSE)</f>
        <v>1.1062026000000001E-2</v>
      </c>
      <c r="E414" t="str">
        <f>IF(Table1[[#This Row],[Balance 2]]&gt;=Table1[[#This Row],[Balance]],"yes","")</f>
        <v>yes</v>
      </c>
      <c r="F414">
        <f>IF(Table1[[#This Row],[Eligible?]]="yes",Table1[[#This Row],[Balance]],Table1[[#This Row],[Balance 2]])</f>
        <v>1.1062026000000001E-2</v>
      </c>
      <c r="G414">
        <f>Table1[[#This Row],[Amt eligible]]/$L$7</f>
        <v>2.4607115555476405E-8</v>
      </c>
      <c r="H414">
        <f>Table1[[#This Row],[% total]]*$L$5</f>
        <v>4.0609861014669376E-5</v>
      </c>
      <c r="I414">
        <f>(Table1[[#This Row],[Qi distribution]]/Table1[[#This Row],[Amt eligible]])*52</f>
        <v>0.1908974696644907</v>
      </c>
      <c r="O414" t="s">
        <v>402</v>
      </c>
      <c r="P414">
        <v>0.34078678899999998</v>
      </c>
    </row>
    <row r="415" spans="2:16" x14ac:dyDescent="0.2">
      <c r="B415" t="s">
        <v>436</v>
      </c>
      <c r="C415">
        <v>9.6993830000000007E-3</v>
      </c>
      <c r="D415">
        <f>VLOOKUP(Table1[[#This Row],[Wallet]],O:P,2,FALSE)</f>
        <v>9.6993830000000007E-3</v>
      </c>
      <c r="E415" t="str">
        <f>IF(Table1[[#This Row],[Balance 2]]&gt;=Table1[[#This Row],[Balance]],"yes","")</f>
        <v>yes</v>
      </c>
      <c r="F415">
        <f>IF(Table1[[#This Row],[Eligible?]]="yes",Table1[[#This Row],[Balance]],Table1[[#This Row],[Balance 2]])</f>
        <v>9.6993830000000007E-3</v>
      </c>
      <c r="G415">
        <f>Table1[[#This Row],[Amt eligible]]/$L$7</f>
        <v>2.1575960705373808E-8</v>
      </c>
      <c r="H415">
        <f>Table1[[#This Row],[% total]]*$L$5</f>
        <v>3.560745523089956E-5</v>
      </c>
      <c r="I415">
        <f>(Table1[[#This Row],[Qi distribution]]/Table1[[#This Row],[Amt eligible]])*52</f>
        <v>0.19089746966449073</v>
      </c>
      <c r="O415" t="s">
        <v>403</v>
      </c>
      <c r="P415">
        <v>0.32658925342099998</v>
      </c>
    </row>
    <row r="416" spans="2:16" x14ac:dyDescent="0.2">
      <c r="B416" t="s">
        <v>437</v>
      </c>
      <c r="C416">
        <v>8.7801400000000005E-3</v>
      </c>
      <c r="D416">
        <f>VLOOKUP(Table1[[#This Row],[Wallet]],O:P,2,FALSE)</f>
        <v>8.7801400000000005E-3</v>
      </c>
      <c r="E416" t="str">
        <f>IF(Table1[[#This Row],[Balance 2]]&gt;=Table1[[#This Row],[Balance]],"yes","")</f>
        <v>yes</v>
      </c>
      <c r="F416">
        <f>IF(Table1[[#This Row],[Eligible?]]="yes",Table1[[#This Row],[Balance]],Table1[[#This Row],[Balance 2]])</f>
        <v>8.7801400000000005E-3</v>
      </c>
      <c r="G416">
        <f>Table1[[#This Row],[Amt eligible]]/$L$7</f>
        <v>1.9531134673997385E-8</v>
      </c>
      <c r="H416">
        <f>Table1[[#This Row],[% total]]*$L$5</f>
        <v>3.2232817486538111E-5</v>
      </c>
      <c r="I416">
        <f>(Table1[[#This Row],[Qi distribution]]/Table1[[#This Row],[Amt eligible]])*52</f>
        <v>0.19089746966449073</v>
      </c>
      <c r="O416" t="s">
        <v>404</v>
      </c>
      <c r="P416">
        <v>0.31222369078488998</v>
      </c>
    </row>
    <row r="417" spans="2:16" x14ac:dyDescent="0.2">
      <c r="B417" t="s">
        <v>438</v>
      </c>
      <c r="C417">
        <v>7.444885E-3</v>
      </c>
      <c r="D417">
        <f>VLOOKUP(Table1[[#This Row],[Wallet]],O:P,2,FALSE)</f>
        <v>7.444885E-3</v>
      </c>
      <c r="E417" t="str">
        <f>IF(Table1[[#This Row],[Balance 2]]&gt;=Table1[[#This Row],[Balance]],"yes","")</f>
        <v>yes</v>
      </c>
      <c r="F417">
        <f>IF(Table1[[#This Row],[Eligible?]]="yes",Table1[[#This Row],[Balance]],Table1[[#This Row],[Balance 2]])</f>
        <v>7.444885E-3</v>
      </c>
      <c r="G417">
        <f>Table1[[#This Row],[Amt eligible]]/$L$7</f>
        <v>1.6560903535413219E-8</v>
      </c>
      <c r="H417">
        <f>Table1[[#This Row],[% total]]*$L$5</f>
        <v>2.7330955931598501E-5</v>
      </c>
      <c r="I417">
        <f>(Table1[[#This Row],[Qi distribution]]/Table1[[#This Row],[Amt eligible]])*52</f>
        <v>0.19089746966449073</v>
      </c>
      <c r="O417" t="s">
        <v>405</v>
      </c>
      <c r="P417">
        <v>0.29645205899999999</v>
      </c>
    </row>
    <row r="418" spans="2:16" x14ac:dyDescent="0.2">
      <c r="B418" t="s">
        <v>6</v>
      </c>
      <c r="C418">
        <v>7.1767298617192504E-3</v>
      </c>
      <c r="D418">
        <f>VLOOKUP(Table1[[#This Row],[Wallet]],O:P,2,FALSE)</f>
        <v>7.1767298617192504E-3</v>
      </c>
      <c r="E418" t="str">
        <f>IF(Table1[[#This Row],[Balance 2]]&gt;=Table1[[#This Row],[Balance]],"yes","")</f>
        <v>yes</v>
      </c>
      <c r="F418">
        <f>IF(Table1[[#This Row],[Eligible?]]="yes",Table1[[#This Row],[Balance]],Table1[[#This Row],[Balance 2]])</f>
        <v>7.1767298617192504E-3</v>
      </c>
      <c r="G418">
        <f>Table1[[#This Row],[Amt eligible]]/$L$7</f>
        <v>1.5964401188151589E-8</v>
      </c>
      <c r="H418">
        <f>Table1[[#This Row],[% total]]*$L$5</f>
        <v>2.6346530212842213E-5</v>
      </c>
      <c r="I418">
        <f>(Table1[[#This Row],[Qi distribution]]/Table1[[#This Row],[Amt eligible]])*52</f>
        <v>0.19089746966449067</v>
      </c>
      <c r="O418" t="s">
        <v>406</v>
      </c>
      <c r="P418">
        <v>0.27614492299999999</v>
      </c>
    </row>
    <row r="419" spans="2:16" x14ac:dyDescent="0.2">
      <c r="B419" t="s">
        <v>439</v>
      </c>
      <c r="C419">
        <v>3.8785920000000002E-3</v>
      </c>
      <c r="D419">
        <f>VLOOKUP(Table1[[#This Row],[Wallet]],O:P,2,FALSE)</f>
        <v>3.8785920000000002E-3</v>
      </c>
      <c r="E419" t="str">
        <f>IF(Table1[[#This Row],[Balance 2]]&gt;=Table1[[#This Row],[Balance]],"yes","")</f>
        <v>yes</v>
      </c>
      <c r="F419">
        <f>IF(Table1[[#This Row],[Eligible?]]="yes",Table1[[#This Row],[Balance]],Table1[[#This Row],[Balance 2]])</f>
        <v>3.8785920000000002E-3</v>
      </c>
      <c r="G419">
        <f>Table1[[#This Row],[Amt eligible]]/$L$7</f>
        <v>8.6278012306738695E-9</v>
      </c>
      <c r="H419">
        <f>Table1[[#This Row],[% total]]*$L$5</f>
        <v>1.4238719205018008E-5</v>
      </c>
      <c r="I419">
        <f>(Table1[[#This Row],[Qi distribution]]/Table1[[#This Row],[Amt eligible]])*52</f>
        <v>0.1908974696644907</v>
      </c>
      <c r="O419" t="s">
        <v>412</v>
      </c>
      <c r="P419">
        <v>0.275212786800347</v>
      </c>
    </row>
    <row r="420" spans="2:16" x14ac:dyDescent="0.2">
      <c r="B420" t="s">
        <v>440</v>
      </c>
      <c r="C420">
        <v>3.2467389999999998E-3</v>
      </c>
      <c r="D420">
        <f>VLOOKUP(Table1[[#This Row],[Wallet]],O:P,2,FALSE)</f>
        <v>3.2467389999999998E-3</v>
      </c>
      <c r="E420" t="str">
        <f>IF(Table1[[#This Row],[Balance 2]]&gt;=Table1[[#This Row],[Balance]],"yes","")</f>
        <v>yes</v>
      </c>
      <c r="F420">
        <f>IF(Table1[[#This Row],[Eligible?]]="yes",Table1[[#This Row],[Balance]],Table1[[#This Row],[Balance 2]])</f>
        <v>3.2467389999999998E-3</v>
      </c>
      <c r="G420">
        <f>Table1[[#This Row],[Amt eligible]]/$L$7</f>
        <v>7.2222648682503457E-9</v>
      </c>
      <c r="H420">
        <f>Table1[[#This Row],[% total]]*$L$5</f>
        <v>1.1919120380019594E-5</v>
      </c>
      <c r="I420">
        <f>(Table1[[#This Row],[Qi distribution]]/Table1[[#This Row],[Amt eligible]])*52</f>
        <v>0.19089746966449073</v>
      </c>
      <c r="O420" t="s">
        <v>407</v>
      </c>
      <c r="P420">
        <v>0.22791172900000001</v>
      </c>
    </row>
    <row r="421" spans="2:16" x14ac:dyDescent="0.2">
      <c r="B421" t="s">
        <v>441</v>
      </c>
      <c r="C421">
        <v>2.9402529999999999E-3</v>
      </c>
      <c r="D421">
        <f>VLOOKUP(Table1[[#This Row],[Wallet]],O:P,2,FALSE)</f>
        <v>2.9402529999999999E-3</v>
      </c>
      <c r="E421" t="str">
        <f>IF(Table1[[#This Row],[Balance 2]]&gt;=Table1[[#This Row],[Balance]],"yes","")</f>
        <v>yes</v>
      </c>
      <c r="F421">
        <f>IF(Table1[[#This Row],[Eligible?]]="yes",Table1[[#This Row],[Balance]],Table1[[#This Row],[Balance 2]])</f>
        <v>2.9402529999999999E-3</v>
      </c>
      <c r="G421">
        <f>Table1[[#This Row],[Amt eligible]]/$L$7</f>
        <v>6.540496770965478E-9</v>
      </c>
      <c r="H421">
        <f>Table1[[#This Row],[% total]]*$L$5</f>
        <v>1.0793978036027459E-5</v>
      </c>
      <c r="I421">
        <f>(Table1[[#This Row],[Qi distribution]]/Table1[[#This Row],[Amt eligible]])*52</f>
        <v>0.19089746966449073</v>
      </c>
      <c r="O421" t="s">
        <v>408</v>
      </c>
      <c r="P421">
        <v>0.21823999999999999</v>
      </c>
    </row>
    <row r="422" spans="2:16" x14ac:dyDescent="0.2">
      <c r="B422" t="s">
        <v>442</v>
      </c>
      <c r="C422">
        <v>1.240061E-3</v>
      </c>
      <c r="D422">
        <f>VLOOKUP(Table1[[#This Row],[Wallet]],O:P,2,FALSE)</f>
        <v>1.240061E-3</v>
      </c>
      <c r="E422" t="str">
        <f>IF(Table1[[#This Row],[Balance 2]]&gt;=Table1[[#This Row],[Balance]],"yes","")</f>
        <v>yes</v>
      </c>
      <c r="F422">
        <f>IF(Table1[[#This Row],[Eligible?]]="yes",Table1[[#This Row],[Balance]],Table1[[#This Row],[Balance 2]])</f>
        <v>1.240061E-3</v>
      </c>
      <c r="G422">
        <f>Table1[[#This Row],[Amt eligible]]/$L$7</f>
        <v>2.7584751945836709E-9</v>
      </c>
      <c r="H422">
        <f>Table1[[#This Row],[% total]]*$L$5</f>
        <v>4.5523943678772697E-6</v>
      </c>
      <c r="I422">
        <f>(Table1[[#This Row],[Qi distribution]]/Table1[[#This Row],[Amt eligible]])*52</f>
        <v>0.19089746966449073</v>
      </c>
      <c r="O422" t="s">
        <v>570</v>
      </c>
      <c r="P422">
        <v>0.21687590720101299</v>
      </c>
    </row>
    <row r="423" spans="2:16" x14ac:dyDescent="0.2">
      <c r="B423" t="s">
        <v>443</v>
      </c>
      <c r="C423">
        <v>7.63805E-4</v>
      </c>
      <c r="D423">
        <f>VLOOKUP(Table1[[#This Row],[Wallet]],O:P,2,FALSE)</f>
        <v>7.63805E-4</v>
      </c>
      <c r="E423" t="str">
        <f>IF(Table1[[#This Row],[Balance 2]]&gt;=Table1[[#This Row],[Balance]],"yes","")</f>
        <v>yes</v>
      </c>
      <c r="F423">
        <f>IF(Table1[[#This Row],[Eligible?]]="yes",Table1[[#This Row],[Balance]],Table1[[#This Row],[Balance 2]])</f>
        <v>7.63805E-4</v>
      </c>
      <c r="G423">
        <f>Table1[[#This Row],[Amt eligible]]/$L$7</f>
        <v>1.6990592769218455E-9</v>
      </c>
      <c r="H423">
        <f>Table1[[#This Row],[% total]]*$L$5</f>
        <v>2.8040084964824294E-6</v>
      </c>
      <c r="I423">
        <f>(Table1[[#This Row],[Qi distribution]]/Table1[[#This Row],[Amt eligible]])*52</f>
        <v>0.1908974696644907</v>
      </c>
      <c r="O423" t="s">
        <v>409</v>
      </c>
      <c r="P423">
        <v>0.20853194617562401</v>
      </c>
    </row>
    <row r="424" spans="2:16" x14ac:dyDescent="0.2">
      <c r="B424" t="s">
        <v>444</v>
      </c>
      <c r="C424">
        <v>7.2453199999999995E-4</v>
      </c>
      <c r="D424">
        <f>VLOOKUP(Table1[[#This Row],[Wallet]],O:P,2,FALSE)</f>
        <v>7.2453199999999995E-4</v>
      </c>
      <c r="E424" t="str">
        <f>IF(Table1[[#This Row],[Balance 2]]&gt;=Table1[[#This Row],[Balance]],"yes","")</f>
        <v>yes</v>
      </c>
      <c r="F424">
        <f>IF(Table1[[#This Row],[Eligible?]]="yes",Table1[[#This Row],[Balance]],Table1[[#This Row],[Balance 2]])</f>
        <v>7.2453199999999995E-4</v>
      </c>
      <c r="G424">
        <f>Table1[[#This Row],[Amt eligible]]/$L$7</f>
        <v>1.6116977710629526E-9</v>
      </c>
      <c r="H424">
        <f>Table1[[#This Row],[% total]]*$L$5</f>
        <v>2.659833182518323E-6</v>
      </c>
      <c r="I424">
        <f>(Table1[[#This Row],[Qi distribution]]/Table1[[#This Row],[Amt eligible]])*52</f>
        <v>0.19089746966449073</v>
      </c>
      <c r="O424" t="s">
        <v>410</v>
      </c>
      <c r="P424">
        <v>0.19702385070998099</v>
      </c>
    </row>
    <row r="425" spans="2:16" x14ac:dyDescent="0.2">
      <c r="B425" t="s">
        <v>445</v>
      </c>
      <c r="C425">
        <v>5.1154499999999997E-4</v>
      </c>
      <c r="D425">
        <f>VLOOKUP(Table1[[#This Row],[Wallet]],O:P,2,FALSE)</f>
        <v>5.1154499999999997E-4</v>
      </c>
      <c r="E425" t="str">
        <f>IF(Table1[[#This Row],[Balance 2]]&gt;=Table1[[#This Row],[Balance]],"yes","")</f>
        <v>yes</v>
      </c>
      <c r="F425">
        <f>IF(Table1[[#This Row],[Eligible?]]="yes",Table1[[#This Row],[Balance]],Table1[[#This Row],[Balance 2]])</f>
        <v>5.1154499999999997E-4</v>
      </c>
      <c r="G425">
        <f>Table1[[#This Row],[Amt eligible]]/$L$7</f>
        <v>1.1379151456366289E-9</v>
      </c>
      <c r="H425">
        <f>Table1[[#This Row],[% total]]*$L$5</f>
        <v>1.8779355022984981E-6</v>
      </c>
      <c r="I425">
        <f>(Table1[[#This Row],[Qi distribution]]/Table1[[#This Row],[Amt eligible]])*52</f>
        <v>0.19089746966449073</v>
      </c>
      <c r="O425" t="s">
        <v>411</v>
      </c>
      <c r="P425">
        <v>0.19</v>
      </c>
    </row>
    <row r="426" spans="2:16" x14ac:dyDescent="0.2">
      <c r="B426" t="s">
        <v>446</v>
      </c>
      <c r="C426">
        <v>4.7677800000000002E-4</v>
      </c>
      <c r="D426">
        <f>VLOOKUP(Table1[[#This Row],[Wallet]],O:P,2,FALSE)</f>
        <v>4.7677800000000002E-4</v>
      </c>
      <c r="E426" t="str">
        <f>IF(Table1[[#This Row],[Balance 2]]&gt;=Table1[[#This Row],[Balance]],"yes","")</f>
        <v>yes</v>
      </c>
      <c r="F426">
        <f>IF(Table1[[#This Row],[Eligible?]]="yes",Table1[[#This Row],[Balance]],Table1[[#This Row],[Balance 2]])</f>
        <v>4.7677800000000002E-4</v>
      </c>
      <c r="G426">
        <f>Table1[[#This Row],[Amt eligible]]/$L$7</f>
        <v>1.0605770896135056E-9</v>
      </c>
      <c r="H426">
        <f>Table1[[#This Row],[% total]]*$L$5</f>
        <v>1.7503021883018568E-6</v>
      </c>
      <c r="I426">
        <f>(Table1[[#This Row],[Qi distribution]]/Table1[[#This Row],[Amt eligible]])*52</f>
        <v>0.1908974696644907</v>
      </c>
      <c r="O426" t="s">
        <v>413</v>
      </c>
      <c r="P426">
        <v>0.17952515999999999</v>
      </c>
    </row>
    <row r="427" spans="2:16" x14ac:dyDescent="0.2">
      <c r="B427" t="s">
        <v>447</v>
      </c>
      <c r="C427">
        <v>3.6984399999999998E-4</v>
      </c>
      <c r="D427">
        <f>VLOOKUP(Table1[[#This Row],[Wallet]],O:P,2,FALSE)</f>
        <v>3.6984399999999998E-4</v>
      </c>
      <c r="E427" t="str">
        <f>IF(Table1[[#This Row],[Balance 2]]&gt;=Table1[[#This Row],[Balance]],"yes","")</f>
        <v>yes</v>
      </c>
      <c r="F427">
        <f>IF(Table1[[#This Row],[Eligible?]]="yes",Table1[[#This Row],[Balance]],Table1[[#This Row],[Balance 2]])</f>
        <v>3.6984399999999998E-4</v>
      </c>
      <c r="G427">
        <f>Table1[[#This Row],[Amt eligible]]/$L$7</f>
        <v>8.227058990369047E-10</v>
      </c>
      <c r="H427">
        <f>Table1[[#This Row],[% total]]*$L$5</f>
        <v>1.357736226357575E-6</v>
      </c>
      <c r="I427">
        <f>(Table1[[#This Row],[Qi distribution]]/Table1[[#This Row],[Amt eligible]])*52</f>
        <v>0.19089746966449073</v>
      </c>
      <c r="O427" t="s">
        <v>415</v>
      </c>
      <c r="P427">
        <v>0.16447467499999999</v>
      </c>
    </row>
    <row r="428" spans="2:16" x14ac:dyDescent="0.2">
      <c r="B428" t="s">
        <v>448</v>
      </c>
      <c r="C428">
        <v>3.5283299999999999E-4</v>
      </c>
      <c r="D428">
        <f>VLOOKUP(Table1[[#This Row],[Wallet]],O:P,2,FALSE)</f>
        <v>3.5283299999999999E-4</v>
      </c>
      <c r="E428" t="str">
        <f>IF(Table1[[#This Row],[Balance 2]]&gt;=Table1[[#This Row],[Balance]],"yes","")</f>
        <v>yes</v>
      </c>
      <c r="F428">
        <f>IF(Table1[[#This Row],[Eligible?]]="yes",Table1[[#This Row],[Balance]],Table1[[#This Row],[Balance 2]])</f>
        <v>3.5283299999999999E-4</v>
      </c>
      <c r="G428">
        <f>Table1[[#This Row],[Amt eligible]]/$L$7</f>
        <v>7.8486548510963602E-10</v>
      </c>
      <c r="H428">
        <f>Table1[[#This Row],[% total]]*$L$5</f>
        <v>1.2952870560409858E-6</v>
      </c>
      <c r="I428">
        <f>(Table1[[#This Row],[Qi distribution]]/Table1[[#This Row],[Amt eligible]])*52</f>
        <v>0.19089746966449075</v>
      </c>
      <c r="O428" t="s">
        <v>416</v>
      </c>
      <c r="P428">
        <v>0.150010106</v>
      </c>
    </row>
    <row r="429" spans="2:16" x14ac:dyDescent="0.2">
      <c r="B429" t="s">
        <v>449</v>
      </c>
      <c r="C429">
        <v>1.9883100000000001E-4</v>
      </c>
      <c r="D429">
        <f>VLOOKUP(Table1[[#This Row],[Wallet]],O:P,2,FALSE)</f>
        <v>1.9883100000000001E-4</v>
      </c>
      <c r="E429" t="str">
        <f>IF(Table1[[#This Row],[Balance 2]]&gt;=Table1[[#This Row],[Balance]],"yes","")</f>
        <v>yes</v>
      </c>
      <c r="F429">
        <f>IF(Table1[[#This Row],[Eligible?]]="yes",Table1[[#This Row],[Balance]],Table1[[#This Row],[Balance 2]])</f>
        <v>1.9883100000000001E-4</v>
      </c>
      <c r="G429">
        <f>Table1[[#This Row],[Amt eligible]]/$L$7</f>
        <v>4.4229306575585064E-10</v>
      </c>
      <c r="H429">
        <f>Table1[[#This Row],[% total]]*$L$5</f>
        <v>7.2992951520885303E-7</v>
      </c>
      <c r="I429">
        <f>(Table1[[#This Row],[Qi distribution]]/Table1[[#This Row],[Amt eligible]])*52</f>
        <v>0.19089746966449073</v>
      </c>
      <c r="O429" t="s">
        <v>520</v>
      </c>
      <c r="P429">
        <v>0.130335221808213</v>
      </c>
    </row>
    <row r="430" spans="2:16" x14ac:dyDescent="0.2">
      <c r="B430" t="s">
        <v>450</v>
      </c>
      <c r="C430">
        <v>1.3355499999999999E-4</v>
      </c>
      <c r="D430">
        <f>VLOOKUP(Table1[[#This Row],[Wallet]],O:P,2,FALSE)</f>
        <v>1.3355499999999999E-4</v>
      </c>
      <c r="E430" t="str">
        <f>IF(Table1[[#This Row],[Balance 2]]&gt;=Table1[[#This Row],[Balance]],"yes","")</f>
        <v>yes</v>
      </c>
      <c r="F430">
        <f>IF(Table1[[#This Row],[Eligible?]]="yes",Table1[[#This Row],[Balance]],Table1[[#This Row],[Balance 2]])</f>
        <v>1.3355499999999999E-4</v>
      </c>
      <c r="G430">
        <f>Table1[[#This Row],[Amt eligible]]/$L$7</f>
        <v>2.970887356449579E-10</v>
      </c>
      <c r="H430">
        <f>Table1[[#This Row],[% total]]*$L$5</f>
        <v>4.9029445309694344E-7</v>
      </c>
      <c r="I430">
        <f>(Table1[[#This Row],[Qi distribution]]/Table1[[#This Row],[Amt eligible]])*52</f>
        <v>0.19089746966449073</v>
      </c>
      <c r="O430" t="s">
        <v>418</v>
      </c>
      <c r="P430">
        <v>0.102585209</v>
      </c>
    </row>
    <row r="431" spans="2:16" x14ac:dyDescent="0.2">
      <c r="B431" t="s">
        <v>451</v>
      </c>
      <c r="C431">
        <v>9.7161274000000003E-5</v>
      </c>
      <c r="D431">
        <f>VLOOKUP(Table1[[#This Row],[Wallet]],O:P,2,FALSE)</f>
        <v>9.7161274000000003E-5</v>
      </c>
      <c r="E431" t="str">
        <f>IF(Table1[[#This Row],[Balance 2]]&gt;=Table1[[#This Row],[Balance]],"yes","")</f>
        <v>yes</v>
      </c>
      <c r="F431">
        <f>IF(Table1[[#This Row],[Eligible?]]="yes",Table1[[#This Row],[Balance]],Table1[[#This Row],[Balance 2]])</f>
        <v>9.7161274000000003E-5</v>
      </c>
      <c r="G431">
        <f>Table1[[#This Row],[Amt eligible]]/$L$7</f>
        <v>2.1613208076308129E-10</v>
      </c>
      <c r="H431">
        <f>Table1[[#This Row],[% total]]*$L$5</f>
        <v>3.5668925684573598E-7</v>
      </c>
      <c r="I431">
        <f>(Table1[[#This Row],[Qi distribution]]/Table1[[#This Row],[Amt eligible]])*52</f>
        <v>0.1908974696644907</v>
      </c>
      <c r="O431" t="s">
        <v>419</v>
      </c>
      <c r="P431">
        <v>9.8040262249518201E-2</v>
      </c>
    </row>
    <row r="432" spans="2:16" x14ac:dyDescent="0.2">
      <c r="B432" t="s">
        <v>452</v>
      </c>
      <c r="C432">
        <v>7.3118762000000005E-5</v>
      </c>
      <c r="D432">
        <f>VLOOKUP(Table1[[#This Row],[Wallet]],O:P,2,FALSE)</f>
        <v>7.3118762000000005E-5</v>
      </c>
      <c r="E432" t="str">
        <f>IF(Table1[[#This Row],[Balance 2]]&gt;=Table1[[#This Row],[Balance]],"yes","")</f>
        <v>yes</v>
      </c>
      <c r="F432">
        <f>IF(Table1[[#This Row],[Eligible?]]="yes",Table1[[#This Row],[Balance]],Table1[[#This Row],[Balance 2]])</f>
        <v>7.3118762000000005E-5</v>
      </c>
      <c r="G432">
        <f>Table1[[#This Row],[Amt eligible]]/$L$7</f>
        <v>1.6265029803829581E-10</v>
      </c>
      <c r="H432">
        <f>Table1[[#This Row],[% total]]*$L$5</f>
        <v>2.6842666636154072E-7</v>
      </c>
      <c r="I432">
        <f>(Table1[[#This Row],[Qi distribution]]/Table1[[#This Row],[Amt eligible]])*52</f>
        <v>0.1908974696644907</v>
      </c>
      <c r="O432" t="s">
        <v>420</v>
      </c>
      <c r="P432">
        <v>8.9701475000000003E-2</v>
      </c>
    </row>
    <row r="433" spans="2:16" x14ac:dyDescent="0.2">
      <c r="B433" t="s">
        <v>7</v>
      </c>
      <c r="C433">
        <v>1.565588430934E-6</v>
      </c>
      <c r="D433">
        <f>VLOOKUP(Table1[[#This Row],[Wallet]],O:P,2,FALSE)</f>
        <v>1.565588430934E-6</v>
      </c>
      <c r="E433" t="str">
        <f>IF(Table1[[#This Row],[Balance 2]]&gt;=Table1[[#This Row],[Balance]],"yes","")</f>
        <v>yes</v>
      </c>
      <c r="F433">
        <f>IF(Table1[[#This Row],[Eligible?]]="yes",Table1[[#This Row],[Balance]],Table1[[#This Row],[Balance 2]])</f>
        <v>1.565588430934E-6</v>
      </c>
      <c r="G433">
        <f>Table1[[#This Row],[Amt eligible]]/$L$7</f>
        <v>3.4826003330953956E-12</v>
      </c>
      <c r="H433">
        <f>Table1[[#This Row],[% total]]*$L$5</f>
        <v>5.7474398077173251E-9</v>
      </c>
      <c r="I433">
        <f>(Table1[[#This Row],[Qi distribution]]/Table1[[#This Row],[Amt eligible]])*52</f>
        <v>0.19089746966449073</v>
      </c>
      <c r="O433" t="s">
        <v>421</v>
      </c>
      <c r="P433">
        <v>8.0172524999999994E-2</v>
      </c>
    </row>
    <row r="434" spans="2:16" x14ac:dyDescent="0.2">
      <c r="B434" t="s">
        <v>453</v>
      </c>
      <c r="C434">
        <v>1.1999999999999999E-17</v>
      </c>
      <c r="D434">
        <f>VLOOKUP(Table1[[#This Row],[Wallet]],O:P,2,FALSE)</f>
        <v>1.1999999999999999E-17</v>
      </c>
      <c r="E434" t="str">
        <f>IF(Table1[[#This Row],[Balance 2]]&gt;=Table1[[#This Row],[Balance]],"yes","")</f>
        <v>yes</v>
      </c>
      <c r="F434">
        <f>IF(Table1[[#This Row],[Eligible?]]="yes",Table1[[#This Row],[Balance]],Table1[[#This Row],[Balance 2]])</f>
        <v>1.1999999999999999E-17</v>
      </c>
      <c r="G434">
        <f>Table1[[#This Row],[Amt eligible]]/$L$7</f>
        <v>2.6693608084605553E-23</v>
      </c>
      <c r="H434">
        <f>Table1[[#This Row],[% total]]*$L$5</f>
        <v>4.4053262230267083E-20</v>
      </c>
      <c r="I434">
        <f>(Table1[[#This Row],[Qi distribution]]/Table1[[#This Row],[Amt eligible]])*52</f>
        <v>0.1908974696644907</v>
      </c>
      <c r="O434" t="s">
        <v>422</v>
      </c>
      <c r="P434">
        <v>6.2278126000000003E-2</v>
      </c>
    </row>
    <row r="435" spans="2:16" x14ac:dyDescent="0.2">
      <c r="B435" t="s">
        <v>2</v>
      </c>
      <c r="C435">
        <v>90257.081509044598</v>
      </c>
      <c r="D435">
        <f>VLOOKUP(Table1[[#This Row],[Wallet]],O:P,2,FALSE)</f>
        <v>4143.34117571345</v>
      </c>
      <c r="E435" t="str">
        <f>IF(Table1[[#This Row],[Balance 2]]&gt;=Table1[[#This Row],[Balance]],"yes","")</f>
        <v/>
      </c>
      <c r="F435">
        <v>0</v>
      </c>
      <c r="G435">
        <f>Table1[[#This Row],[Amt eligible]]/$L$7</f>
        <v>0</v>
      </c>
      <c r="H435">
        <f>Table1[[#This Row],[% total]]*$L$5</f>
        <v>0</v>
      </c>
      <c r="I435" t="e">
        <f>(Table1[[#This Row],[Qi distribution]]/Table1[[#This Row],[Amt eligible]])*52</f>
        <v>#DIV/0!</v>
      </c>
      <c r="O435" t="s">
        <v>423</v>
      </c>
      <c r="P435">
        <v>5.8003077E-2</v>
      </c>
    </row>
    <row r="436" spans="2:16" x14ac:dyDescent="0.2">
      <c r="B436" t="s">
        <v>31</v>
      </c>
      <c r="C436">
        <v>4012.7135074605599</v>
      </c>
      <c r="D436">
        <f>VLOOKUP(Table1[[#This Row],[Wallet]],O:P,2,FALSE)</f>
        <v>0</v>
      </c>
      <c r="E436" t="str">
        <f>IF(Table1[[#This Row],[Balance 2]]&gt;=Table1[[#This Row],[Balance]],"yes","")</f>
        <v/>
      </c>
      <c r="F436">
        <f>IF(Table1[[#This Row],[Eligible?]]="yes",Table1[[#This Row],[Balance]],Table1[[#This Row],[Balance 2]])</f>
        <v>0</v>
      </c>
      <c r="G436">
        <f>Table1[[#This Row],[Amt eligible]]/$L$7</f>
        <v>0</v>
      </c>
      <c r="H436">
        <f>Table1[[#This Row],[% total]]*$L$5</f>
        <v>0</v>
      </c>
      <c r="I436" t="e">
        <f>(Table1[[#This Row],[Qi distribution]]/Table1[[#This Row],[Amt eligible]])*52</f>
        <v>#DIV/0!</v>
      </c>
      <c r="O436" t="s">
        <v>424</v>
      </c>
      <c r="P436">
        <v>4.7673343E-2</v>
      </c>
    </row>
    <row r="437" spans="2:16" x14ac:dyDescent="0.2">
      <c r="B437" t="s">
        <v>46</v>
      </c>
      <c r="C437">
        <v>1747.67853492427</v>
      </c>
      <c r="D437">
        <f>VLOOKUP(Table1[[#This Row],[Wallet]],O:P,2,FALSE)</f>
        <v>0</v>
      </c>
      <c r="E437" t="str">
        <f>IF(Table1[[#This Row],[Balance 2]]&gt;=Table1[[#This Row],[Balance]],"yes","")</f>
        <v/>
      </c>
      <c r="F437">
        <f>IF(Table1[[#This Row],[Eligible?]]="yes",Table1[[#This Row],[Balance]],Table1[[#This Row],[Balance 2]])</f>
        <v>0</v>
      </c>
      <c r="G437">
        <f>Table1[[#This Row],[Amt eligible]]/$L$7</f>
        <v>0</v>
      </c>
      <c r="H437">
        <f>Table1[[#This Row],[% total]]*$L$5</f>
        <v>0</v>
      </c>
      <c r="I437" t="e">
        <f>(Table1[[#This Row],[Qi distribution]]/Table1[[#This Row],[Amt eligible]])*52</f>
        <v>#DIV/0!</v>
      </c>
      <c r="O437" t="s">
        <v>425</v>
      </c>
      <c r="P437">
        <v>4.7397209000000003E-2</v>
      </c>
    </row>
    <row r="438" spans="2:16" x14ac:dyDescent="0.2">
      <c r="B438" t="s">
        <v>48</v>
      </c>
      <c r="C438">
        <v>1633.3188232441501</v>
      </c>
      <c r="D438">
        <f>VLOOKUP(Table1[[#This Row],[Wallet]],O:P,2,FALSE)</f>
        <v>0</v>
      </c>
      <c r="E438" t="str">
        <f>IF(Table1[[#This Row],[Balance 2]]&gt;=Table1[[#This Row],[Balance]],"yes","")</f>
        <v/>
      </c>
      <c r="F438">
        <f>IF(Table1[[#This Row],[Eligible?]]="yes",Table1[[#This Row],[Balance]],Table1[[#This Row],[Balance 2]])</f>
        <v>0</v>
      </c>
      <c r="G438">
        <f>Table1[[#This Row],[Amt eligible]]/$L$7</f>
        <v>0</v>
      </c>
      <c r="H438">
        <f>Table1[[#This Row],[% total]]*$L$5</f>
        <v>0</v>
      </c>
      <c r="I438" t="e">
        <f>(Table1[[#This Row],[Qi distribution]]/Table1[[#This Row],[Amt eligible]])*52</f>
        <v>#DIV/0!</v>
      </c>
      <c r="O438" t="s">
        <v>426</v>
      </c>
      <c r="P438">
        <v>4.6340005276434303E-2</v>
      </c>
    </row>
    <row r="439" spans="2:16" x14ac:dyDescent="0.2">
      <c r="B439" t="s">
        <v>82</v>
      </c>
      <c r="C439">
        <v>511.15096261428999</v>
      </c>
      <c r="D439">
        <f>VLOOKUP(Table1[[#This Row],[Wallet]],O:P,2,FALSE)</f>
        <v>0</v>
      </c>
      <c r="E439" t="str">
        <f>IF(Table1[[#This Row],[Balance 2]]&gt;=Table1[[#This Row],[Balance]],"yes","")</f>
        <v/>
      </c>
      <c r="F439">
        <f>IF(Table1[[#This Row],[Eligible?]]="yes",Table1[[#This Row],[Balance]],Table1[[#This Row],[Balance 2]])</f>
        <v>0</v>
      </c>
      <c r="G439">
        <f>Table1[[#This Row],[Amt eligible]]/$L$7</f>
        <v>0</v>
      </c>
      <c r="H439">
        <f>Table1[[#This Row],[% total]]*$L$5</f>
        <v>0</v>
      </c>
      <c r="I439" t="e">
        <f>(Table1[[#This Row],[Qi distribution]]/Table1[[#This Row],[Amt eligible]])*52</f>
        <v>#DIV/0!</v>
      </c>
      <c r="O439" t="s">
        <v>427</v>
      </c>
      <c r="P439">
        <v>4.3062601999999998E-2</v>
      </c>
    </row>
    <row r="440" spans="2:16" x14ac:dyDescent="0.2">
      <c r="B440" t="s">
        <v>101</v>
      </c>
      <c r="C440">
        <v>362.10418760279202</v>
      </c>
      <c r="D440">
        <f>VLOOKUP(Table1[[#This Row],[Wallet]],O:P,2,FALSE)</f>
        <v>0</v>
      </c>
      <c r="E440" t="str">
        <f>IF(Table1[[#This Row],[Balance 2]]&gt;=Table1[[#This Row],[Balance]],"yes","")</f>
        <v/>
      </c>
      <c r="F440">
        <f>IF(Table1[[#This Row],[Eligible?]]="yes",Table1[[#This Row],[Balance]],Table1[[#This Row],[Balance 2]])</f>
        <v>0</v>
      </c>
      <c r="G440">
        <f>Table1[[#This Row],[Amt eligible]]/$L$7</f>
        <v>0</v>
      </c>
      <c r="H440">
        <f>Table1[[#This Row],[% total]]*$L$5</f>
        <v>0</v>
      </c>
      <c r="I440" t="e">
        <f>(Table1[[#This Row],[Qi distribution]]/Table1[[#This Row],[Amt eligible]])*52</f>
        <v>#DIV/0!</v>
      </c>
      <c r="O440" t="s">
        <v>428</v>
      </c>
      <c r="P440">
        <v>3.6080479999999998E-2</v>
      </c>
    </row>
    <row r="441" spans="2:16" x14ac:dyDescent="0.2">
      <c r="B441" t="s">
        <v>157</v>
      </c>
      <c r="C441">
        <v>110.76041968019599</v>
      </c>
      <c r="D441">
        <f>VLOOKUP(Table1[[#This Row],[Wallet]],O:P,2,FALSE)</f>
        <v>0</v>
      </c>
      <c r="E441" t="str">
        <f>IF(Table1[[#This Row],[Balance 2]]&gt;=Table1[[#This Row],[Balance]],"yes","")</f>
        <v/>
      </c>
      <c r="F441">
        <f>IF(Table1[[#This Row],[Eligible?]]="yes",Table1[[#This Row],[Balance]],Table1[[#This Row],[Balance 2]])</f>
        <v>0</v>
      </c>
      <c r="G441">
        <f>Table1[[#This Row],[Amt eligible]]/$L$7</f>
        <v>0</v>
      </c>
      <c r="H441">
        <f>Table1[[#This Row],[% total]]*$L$5</f>
        <v>0</v>
      </c>
      <c r="I441" t="e">
        <f>(Table1[[#This Row],[Qi distribution]]/Table1[[#This Row],[Amt eligible]])*52</f>
        <v>#DIV/0!</v>
      </c>
      <c r="O441" t="s">
        <v>429</v>
      </c>
      <c r="P441">
        <v>2.9529337999999999E-2</v>
      </c>
    </row>
    <row r="442" spans="2:16" x14ac:dyDescent="0.2">
      <c r="B442" t="s">
        <v>168</v>
      </c>
      <c r="C442">
        <v>100.015960005327</v>
      </c>
      <c r="D442">
        <f>VLOOKUP(Table1[[#This Row],[Wallet]],O:P,2,FALSE)</f>
        <v>0</v>
      </c>
      <c r="E442" t="str">
        <f>IF(Table1[[#This Row],[Balance 2]]&gt;=Table1[[#This Row],[Balance]],"yes","")</f>
        <v/>
      </c>
      <c r="F442">
        <f>IF(Table1[[#This Row],[Eligible?]]="yes",Table1[[#This Row],[Balance]],Table1[[#This Row],[Balance 2]])</f>
        <v>0</v>
      </c>
      <c r="G442">
        <f>Table1[[#This Row],[Amt eligible]]/$L$7</f>
        <v>0</v>
      </c>
      <c r="H442">
        <f>Table1[[#This Row],[% total]]*$L$5</f>
        <v>0</v>
      </c>
      <c r="I442" t="e">
        <f>(Table1[[#This Row],[Qi distribution]]/Table1[[#This Row],[Amt eligible]])*52</f>
        <v>#DIV/0!</v>
      </c>
      <c r="O442" t="s">
        <v>430</v>
      </c>
      <c r="P442">
        <v>2.57967596936216E-2</v>
      </c>
    </row>
    <row r="443" spans="2:16" x14ac:dyDescent="0.2">
      <c r="B443" t="s">
        <v>177</v>
      </c>
      <c r="C443">
        <v>89.193771682693594</v>
      </c>
      <c r="D443">
        <f>VLOOKUP(Table1[[#This Row],[Wallet]],O:P,2,FALSE)</f>
        <v>0</v>
      </c>
      <c r="E443" t="str">
        <f>IF(Table1[[#This Row],[Balance 2]]&gt;=Table1[[#This Row],[Balance]],"yes","")</f>
        <v/>
      </c>
      <c r="F443">
        <f>IF(Table1[[#This Row],[Eligible?]]="yes",Table1[[#This Row],[Balance]],Table1[[#This Row],[Balance 2]])</f>
        <v>0</v>
      </c>
      <c r="G443">
        <f>Table1[[#This Row],[Amt eligible]]/$L$7</f>
        <v>0</v>
      </c>
      <c r="H443">
        <f>Table1[[#This Row],[% total]]*$L$5</f>
        <v>0</v>
      </c>
      <c r="I443" t="e">
        <f>(Table1[[#This Row],[Qi distribution]]/Table1[[#This Row],[Amt eligible]])*52</f>
        <v>#DIV/0!</v>
      </c>
      <c r="O443" t="s">
        <v>431</v>
      </c>
      <c r="P443">
        <v>2.5731859999999999E-2</v>
      </c>
    </row>
    <row r="444" spans="2:16" x14ac:dyDescent="0.2">
      <c r="B444" t="s">
        <v>184</v>
      </c>
      <c r="C444">
        <v>72.985773031652997</v>
      </c>
      <c r="D444">
        <f>VLOOKUP(Table1[[#This Row],[Wallet]],O:P,2,FALSE)</f>
        <v>0</v>
      </c>
      <c r="E444" t="str">
        <f>IF(Table1[[#This Row],[Balance 2]]&gt;=Table1[[#This Row],[Balance]],"yes","")</f>
        <v/>
      </c>
      <c r="F444">
        <f>IF(Table1[[#This Row],[Eligible?]]="yes",Table1[[#This Row],[Balance]],Table1[[#This Row],[Balance 2]])</f>
        <v>0</v>
      </c>
      <c r="G444">
        <f>Table1[[#This Row],[Amt eligible]]/$L$7</f>
        <v>0</v>
      </c>
      <c r="H444">
        <f>Table1[[#This Row],[% total]]*$L$5</f>
        <v>0</v>
      </c>
      <c r="I444" t="e">
        <f>(Table1[[#This Row],[Qi distribution]]/Table1[[#This Row],[Amt eligible]])*52</f>
        <v>#DIV/0!</v>
      </c>
      <c r="O444" t="s">
        <v>432</v>
      </c>
      <c r="P444">
        <v>2.5196104E-2</v>
      </c>
    </row>
    <row r="445" spans="2:16" x14ac:dyDescent="0.2">
      <c r="B445" t="s">
        <v>283</v>
      </c>
      <c r="C445">
        <v>14.25214396</v>
      </c>
      <c r="D445">
        <f>VLOOKUP(Table1[[#This Row],[Wallet]],O:P,2,FALSE)</f>
        <v>0</v>
      </c>
      <c r="E445" t="str">
        <f>IF(Table1[[#This Row],[Balance 2]]&gt;=Table1[[#This Row],[Balance]],"yes","")</f>
        <v/>
      </c>
      <c r="F445">
        <f>IF(Table1[[#This Row],[Eligible?]]="yes",Table1[[#This Row],[Balance]],Table1[[#This Row],[Balance 2]])</f>
        <v>0</v>
      </c>
      <c r="G445">
        <f>Table1[[#This Row],[Amt eligible]]/$L$7</f>
        <v>0</v>
      </c>
      <c r="H445">
        <f>Table1[[#This Row],[% total]]*$L$5</f>
        <v>0</v>
      </c>
      <c r="I445" t="e">
        <f>(Table1[[#This Row],[Qi distribution]]/Table1[[#This Row],[Amt eligible]])*52</f>
        <v>#DIV/0!</v>
      </c>
      <c r="O445" t="s">
        <v>433</v>
      </c>
      <c r="P445">
        <v>2.4110832749621499E-2</v>
      </c>
    </row>
    <row r="446" spans="2:16" x14ac:dyDescent="0.2">
      <c r="B446" t="s">
        <v>288</v>
      </c>
      <c r="C446">
        <v>12.8400157790945</v>
      </c>
      <c r="D446">
        <f>VLOOKUP(Table1[[#This Row],[Wallet]],O:P,2,FALSE)</f>
        <v>0</v>
      </c>
      <c r="E446" t="str">
        <f>IF(Table1[[#This Row],[Balance 2]]&gt;=Table1[[#This Row],[Balance]],"yes","")</f>
        <v/>
      </c>
      <c r="F446">
        <f>IF(Table1[[#This Row],[Eligible?]]="yes",Table1[[#This Row],[Balance]],Table1[[#This Row],[Balance 2]])</f>
        <v>0</v>
      </c>
      <c r="G446">
        <f>Table1[[#This Row],[Amt eligible]]/$L$7</f>
        <v>0</v>
      </c>
      <c r="H446">
        <f>Table1[[#This Row],[% total]]*$L$5</f>
        <v>0</v>
      </c>
      <c r="I446" t="e">
        <f>(Table1[[#This Row],[Qi distribution]]/Table1[[#This Row],[Amt eligible]])*52</f>
        <v>#DIV/0!</v>
      </c>
      <c r="O446" t="s">
        <v>434</v>
      </c>
      <c r="P446">
        <v>2.2229210999999999E-2</v>
      </c>
    </row>
    <row r="447" spans="2:16" x14ac:dyDescent="0.2">
      <c r="B447" t="s">
        <v>316</v>
      </c>
      <c r="C447">
        <v>6.07949856364597</v>
      </c>
      <c r="D447">
        <f>VLOOKUP(Table1[[#This Row],[Wallet]],O:P,2,FALSE)</f>
        <v>0</v>
      </c>
      <c r="E447" t="str">
        <f>IF(Table1[[#This Row],[Balance 2]]&gt;=Table1[[#This Row],[Balance]],"yes","")</f>
        <v/>
      </c>
      <c r="F447">
        <f>IF(Table1[[#This Row],[Eligible?]]="yes",Table1[[#This Row],[Balance]],Table1[[#This Row],[Balance 2]])</f>
        <v>0</v>
      </c>
      <c r="G447">
        <f>Table1[[#This Row],[Amt eligible]]/$L$7</f>
        <v>0</v>
      </c>
      <c r="H447">
        <f>Table1[[#This Row],[% total]]*$L$5</f>
        <v>0</v>
      </c>
      <c r="I447" t="e">
        <f>(Table1[[#This Row],[Qi distribution]]/Table1[[#This Row],[Amt eligible]])*52</f>
        <v>#DIV/0!</v>
      </c>
      <c r="O447" t="s">
        <v>571</v>
      </c>
      <c r="P447">
        <v>1.9036349665396701E-2</v>
      </c>
    </row>
    <row r="448" spans="2:16" x14ac:dyDescent="0.2">
      <c r="B448" t="s">
        <v>386</v>
      </c>
      <c r="C448">
        <v>0.77998293500000004</v>
      </c>
      <c r="D448">
        <f>VLOOKUP(Table1[[#This Row],[Wallet]],O:P,2,FALSE)</f>
        <v>0</v>
      </c>
      <c r="E448" t="str">
        <f>IF(Table1[[#This Row],[Balance 2]]&gt;=Table1[[#This Row],[Balance]],"yes","")</f>
        <v/>
      </c>
      <c r="F448">
        <f>IF(Table1[[#This Row],[Eligible?]]="yes",Table1[[#This Row],[Balance]],Table1[[#This Row],[Balance 2]])</f>
        <v>0</v>
      </c>
      <c r="G448">
        <f>Table1[[#This Row],[Amt eligible]]/$L$7</f>
        <v>0</v>
      </c>
      <c r="H448">
        <f>Table1[[#This Row],[% total]]*$L$5</f>
        <v>0</v>
      </c>
      <c r="I448" t="e">
        <f>(Table1[[#This Row],[Qi distribution]]/Table1[[#This Row],[Amt eligible]])*52</f>
        <v>#DIV/0!</v>
      </c>
      <c r="O448" t="s">
        <v>435</v>
      </c>
      <c r="P448">
        <v>1.1062026000000001E-2</v>
      </c>
    </row>
    <row r="449" spans="2:16" x14ac:dyDescent="0.2">
      <c r="B449" t="s">
        <v>401</v>
      </c>
      <c r="C449">
        <v>0.36608863350194698</v>
      </c>
      <c r="D449">
        <f>VLOOKUP(Table1[[#This Row],[Wallet]],O:P,2,FALSE)</f>
        <v>0</v>
      </c>
      <c r="E449" t="str">
        <f>IF(Table1[[#This Row],[Balance 2]]&gt;=Table1[[#This Row],[Balance]],"yes","")</f>
        <v/>
      </c>
      <c r="F449">
        <f>IF(Table1[[#This Row],[Eligible?]]="yes",Table1[[#This Row],[Balance]],Table1[[#This Row],[Balance 2]])</f>
        <v>0</v>
      </c>
      <c r="G449">
        <f>Table1[[#This Row],[Amt eligible]]/$L$7</f>
        <v>0</v>
      </c>
      <c r="H449">
        <f>Table1[[#This Row],[% total]]*$L$5</f>
        <v>0</v>
      </c>
      <c r="I449" t="e">
        <f>(Table1[[#This Row],[Qi distribution]]/Table1[[#This Row],[Amt eligible]])*52</f>
        <v>#DIV/0!</v>
      </c>
      <c r="O449" t="s">
        <v>436</v>
      </c>
      <c r="P449">
        <v>9.6993830000000007E-3</v>
      </c>
    </row>
    <row r="450" spans="2:16" x14ac:dyDescent="0.2">
      <c r="B450" t="s">
        <v>417</v>
      </c>
      <c r="C450">
        <v>0.10530250300000001</v>
      </c>
      <c r="D450">
        <f>VLOOKUP(Table1[[#This Row],[Wallet]],O:P,2,FALSE)</f>
        <v>0</v>
      </c>
      <c r="E450" t="str">
        <f>IF(Table1[[#This Row],[Balance 2]]&gt;=Table1[[#This Row],[Balance]],"yes","")</f>
        <v/>
      </c>
      <c r="F450">
        <f>IF(Table1[[#This Row],[Eligible?]]="yes",Table1[[#This Row],[Balance]],Table1[[#This Row],[Balance 2]])</f>
        <v>0</v>
      </c>
      <c r="G450">
        <f>Table1[[#This Row],[Amt eligible]]/$L$7</f>
        <v>0</v>
      </c>
      <c r="H450">
        <f>Table1[[#This Row],[% total]]*$L$5</f>
        <v>0</v>
      </c>
      <c r="I450" t="e">
        <f>(Table1[[#This Row],[Qi distribution]]/Table1[[#This Row],[Amt eligible]])*52</f>
        <v>#DIV/0!</v>
      </c>
      <c r="O450" t="s">
        <v>437</v>
      </c>
      <c r="P450">
        <v>8.7801400000000005E-3</v>
      </c>
    </row>
    <row r="451" spans="2:16" x14ac:dyDescent="0.2">
      <c r="B451" t="s">
        <v>458</v>
      </c>
      <c r="C451">
        <v>0</v>
      </c>
      <c r="D451">
        <f>VLOOKUP(Table1[[#This Row],[Wallet]],O:P,2,FALSE)</f>
        <v>200.683321734657</v>
      </c>
      <c r="E451" t="str">
        <f>IF(Table1[[#This Row],[Balance 2]]&gt;=Table1[[#This Row],[Balance]],"yes","")</f>
        <v>yes</v>
      </c>
      <c r="F451">
        <f>IF(Table1[[#This Row],[Eligible?]]="yes",Table1[[#This Row],[Balance]],Table1[[#This Row],[Balance 2]])</f>
        <v>0</v>
      </c>
      <c r="G451">
        <f>Table1[[#This Row],[Amt eligible]]/$L$7</f>
        <v>0</v>
      </c>
      <c r="H451">
        <f>Table1[[#This Row],[% total]]*$L$5</f>
        <v>0</v>
      </c>
      <c r="I451" t="e">
        <f>(Table1[[#This Row],[Qi distribution]]/Table1[[#This Row],[Amt eligible]])*52</f>
        <v>#DIV/0!</v>
      </c>
      <c r="O451" t="s">
        <v>438</v>
      </c>
      <c r="P451">
        <v>7.444885E-3</v>
      </c>
    </row>
    <row r="452" spans="2:16" x14ac:dyDescent="0.2">
      <c r="B452" t="s">
        <v>491</v>
      </c>
      <c r="C452">
        <v>0</v>
      </c>
      <c r="D452">
        <f>VLOOKUP(Table1[[#This Row],[Wallet]],O:P,2,FALSE)</f>
        <v>163.137836549741</v>
      </c>
      <c r="E452" t="str">
        <f>IF(Table1[[#This Row],[Balance 2]]&gt;=Table1[[#This Row],[Balance]],"yes","")</f>
        <v>yes</v>
      </c>
      <c r="F452">
        <f>IF(Table1[[#This Row],[Eligible?]]="yes",Table1[[#This Row],[Balance]],Table1[[#This Row],[Balance 2]])</f>
        <v>0</v>
      </c>
      <c r="G452">
        <f>Table1[[#This Row],[Amt eligible]]/$L$7</f>
        <v>0</v>
      </c>
      <c r="H452">
        <f>Table1[[#This Row],[% total]]*$L$5</f>
        <v>0</v>
      </c>
      <c r="I452" t="e">
        <f>(Table1[[#This Row],[Qi distribution]]/Table1[[#This Row],[Amt eligible]])*52</f>
        <v>#DIV/0!</v>
      </c>
      <c r="O452" t="s">
        <v>439</v>
      </c>
      <c r="P452">
        <v>3.8785920000000002E-3</v>
      </c>
    </row>
    <row r="453" spans="2:16" x14ac:dyDescent="0.2">
      <c r="B453" t="s">
        <v>513</v>
      </c>
      <c r="C453">
        <v>0</v>
      </c>
      <c r="D453">
        <f>VLOOKUP(Table1[[#This Row],[Wallet]],O:P,2,FALSE)</f>
        <v>39.025406519126904</v>
      </c>
      <c r="E453" t="str">
        <f>IF(Table1[[#This Row],[Balance 2]]&gt;=Table1[[#This Row],[Balance]],"yes","")</f>
        <v>yes</v>
      </c>
      <c r="F453">
        <f>IF(Table1[[#This Row],[Eligible?]]="yes",Table1[[#This Row],[Balance]],Table1[[#This Row],[Balance 2]])</f>
        <v>0</v>
      </c>
      <c r="G453">
        <f>Table1[[#This Row],[Amt eligible]]/$L$7</f>
        <v>0</v>
      </c>
      <c r="H453">
        <f>Table1[[#This Row],[% total]]*$L$5</f>
        <v>0</v>
      </c>
      <c r="I453" t="e">
        <f>(Table1[[#This Row],[Qi distribution]]/Table1[[#This Row],[Amt eligible]])*52</f>
        <v>#DIV/0!</v>
      </c>
      <c r="O453" t="s">
        <v>440</v>
      </c>
      <c r="P453">
        <v>3.2467389999999998E-3</v>
      </c>
    </row>
    <row r="454" spans="2:16" x14ac:dyDescent="0.2">
      <c r="B454" t="s">
        <v>470</v>
      </c>
      <c r="C454">
        <v>0</v>
      </c>
      <c r="D454">
        <f>VLOOKUP(Table1[[#This Row],[Wallet]],O:P,2,FALSE)</f>
        <v>30.334685970377599</v>
      </c>
      <c r="E454" t="str">
        <f>IF(Table1[[#This Row],[Balance 2]]&gt;=Table1[[#This Row],[Balance]],"yes","")</f>
        <v>yes</v>
      </c>
      <c r="F454">
        <f>IF(Table1[[#This Row],[Eligible?]]="yes",Table1[[#This Row],[Balance]],Table1[[#This Row],[Balance 2]])</f>
        <v>0</v>
      </c>
      <c r="G454">
        <f>Table1[[#This Row],[Amt eligible]]/$L$7</f>
        <v>0</v>
      </c>
      <c r="H454">
        <f>Table1[[#This Row],[% total]]*$L$5</f>
        <v>0</v>
      </c>
      <c r="I454" t="e">
        <f>(Table1[[#This Row],[Qi distribution]]/Table1[[#This Row],[Amt eligible]])*52</f>
        <v>#DIV/0!</v>
      </c>
      <c r="O454" t="s">
        <v>441</v>
      </c>
      <c r="P454">
        <v>2.9402529999999999E-3</v>
      </c>
    </row>
    <row r="455" spans="2:16" x14ac:dyDescent="0.2">
      <c r="B455" t="s">
        <v>520</v>
      </c>
      <c r="C455">
        <v>0</v>
      </c>
      <c r="D455">
        <f>VLOOKUP(Table1[[#This Row],[Wallet]],O:P,2,FALSE)</f>
        <v>0.130335221808213</v>
      </c>
      <c r="E455" t="str">
        <f>IF(Table1[[#This Row],[Balance 2]]&gt;=Table1[[#This Row],[Balance]],"yes","")</f>
        <v>yes</v>
      </c>
      <c r="F455">
        <f>IF(Table1[[#This Row],[Eligible?]]="yes",Table1[[#This Row],[Balance]],Table1[[#This Row],[Balance 2]])</f>
        <v>0</v>
      </c>
      <c r="G455">
        <f>Table1[[#This Row],[Amt eligible]]/$L$7</f>
        <v>0</v>
      </c>
      <c r="H455">
        <f>Table1[[#This Row],[% total]]*$L$5</f>
        <v>0</v>
      </c>
      <c r="I455" t="e">
        <f>(Table1[[#This Row],[Qi distribution]]/Table1[[#This Row],[Amt eligible]])*52</f>
        <v>#DIV/0!</v>
      </c>
      <c r="O455" t="s">
        <v>442</v>
      </c>
      <c r="P455">
        <v>1.240061E-3</v>
      </c>
    </row>
    <row r="456" spans="2:16" x14ac:dyDescent="0.2">
      <c r="B456" t="s">
        <v>8</v>
      </c>
      <c r="C456">
        <v>0</v>
      </c>
      <c r="D456">
        <f>VLOOKUP(Table1[[#This Row],[Wallet]],O:P,2,FALSE)</f>
        <v>0</v>
      </c>
      <c r="E456" t="str">
        <f>IF(Table1[[#This Row],[Balance 2]]&gt;=Table1[[#This Row],[Balance]],"yes","")</f>
        <v>yes</v>
      </c>
      <c r="F456">
        <f>IF(Table1[[#This Row],[Eligible?]]="yes",Table1[[#This Row],[Balance]],Table1[[#This Row],[Balance 2]])</f>
        <v>0</v>
      </c>
      <c r="G456">
        <f>Table1[[#This Row],[Amt eligible]]/$L$7</f>
        <v>0</v>
      </c>
      <c r="H456">
        <f>Table1[[#This Row],[% total]]*$L$5</f>
        <v>0</v>
      </c>
      <c r="I456" t="e">
        <f>(Table1[[#This Row],[Qi distribution]]/Table1[[#This Row],[Amt eligible]])*52</f>
        <v>#DIV/0!</v>
      </c>
      <c r="O456" t="s">
        <v>443</v>
      </c>
      <c r="P456">
        <v>7.63805E-4</v>
      </c>
    </row>
    <row r="457" spans="2:16" x14ac:dyDescent="0.2">
      <c r="B457" t="s">
        <v>9</v>
      </c>
      <c r="C457">
        <v>0</v>
      </c>
      <c r="D457">
        <f>VLOOKUP(Table1[[#This Row],[Wallet]],O:P,2,FALSE)</f>
        <v>0</v>
      </c>
      <c r="E457" t="str">
        <f>IF(Table1[[#This Row],[Balance 2]]&gt;=Table1[[#This Row],[Balance]],"yes","")</f>
        <v>yes</v>
      </c>
      <c r="F457">
        <f>IF(Table1[[#This Row],[Eligible?]]="yes",Table1[[#This Row],[Balance]],Table1[[#This Row],[Balance 2]])</f>
        <v>0</v>
      </c>
      <c r="G457">
        <f>Table1[[#This Row],[Amt eligible]]/$L$7</f>
        <v>0</v>
      </c>
      <c r="H457">
        <f>Table1[[#This Row],[% total]]*$L$5</f>
        <v>0</v>
      </c>
      <c r="I457" t="e">
        <f>(Table1[[#This Row],[Qi distribution]]/Table1[[#This Row],[Amt eligible]])*52</f>
        <v>#DIV/0!</v>
      </c>
      <c r="O457" t="s">
        <v>444</v>
      </c>
      <c r="P457">
        <v>7.2453199999999995E-4</v>
      </c>
    </row>
    <row r="458" spans="2:16" x14ac:dyDescent="0.2">
      <c r="B458" t="s">
        <v>10</v>
      </c>
      <c r="C458">
        <v>0</v>
      </c>
      <c r="D458">
        <f>VLOOKUP(Table1[[#This Row],[Wallet]],O:P,2,FALSE)</f>
        <v>0</v>
      </c>
      <c r="E458" t="str">
        <f>IF(Table1[[#This Row],[Balance 2]]&gt;=Table1[[#This Row],[Balance]],"yes","")</f>
        <v>yes</v>
      </c>
      <c r="F458">
        <f>IF(Table1[[#This Row],[Eligible?]]="yes",Table1[[#This Row],[Balance]],Table1[[#This Row],[Balance 2]])</f>
        <v>0</v>
      </c>
      <c r="G458">
        <f>Table1[[#This Row],[Amt eligible]]/$L$7</f>
        <v>0</v>
      </c>
      <c r="H458">
        <f>Table1[[#This Row],[% total]]*$L$5</f>
        <v>0</v>
      </c>
      <c r="I458" t="e">
        <f>(Table1[[#This Row],[Qi distribution]]/Table1[[#This Row],[Amt eligible]])*52</f>
        <v>#DIV/0!</v>
      </c>
      <c r="O458" t="s">
        <v>445</v>
      </c>
      <c r="P458">
        <v>5.1154499999999997E-4</v>
      </c>
    </row>
    <row r="459" spans="2:16" x14ac:dyDescent="0.2">
      <c r="B459" t="s">
        <v>454</v>
      </c>
      <c r="C459">
        <v>0</v>
      </c>
      <c r="D459">
        <f>VLOOKUP(Table1[[#This Row],[Wallet]],O:P,2,FALSE)</f>
        <v>0</v>
      </c>
      <c r="E459" t="str">
        <f>IF(Table1[[#This Row],[Balance 2]]&gt;=Table1[[#This Row],[Balance]],"yes","")</f>
        <v>yes</v>
      </c>
      <c r="F459">
        <f>IF(Table1[[#This Row],[Eligible?]]="yes",Table1[[#This Row],[Balance]],Table1[[#This Row],[Balance 2]])</f>
        <v>0</v>
      </c>
      <c r="G459">
        <f>Table1[[#This Row],[Amt eligible]]/$L$7</f>
        <v>0</v>
      </c>
      <c r="H459">
        <f>Table1[[#This Row],[% total]]*$L$5</f>
        <v>0</v>
      </c>
      <c r="I459" t="e">
        <f>(Table1[[#This Row],[Qi distribution]]/Table1[[#This Row],[Amt eligible]])*52</f>
        <v>#DIV/0!</v>
      </c>
      <c r="O459" t="s">
        <v>446</v>
      </c>
      <c r="P459">
        <v>4.7677800000000002E-4</v>
      </c>
    </row>
    <row r="460" spans="2:16" x14ac:dyDescent="0.2">
      <c r="B460" t="s">
        <v>455</v>
      </c>
      <c r="C460">
        <v>0</v>
      </c>
      <c r="D460">
        <f>VLOOKUP(Table1[[#This Row],[Wallet]],O:P,2,FALSE)</f>
        <v>0</v>
      </c>
      <c r="E460" t="str">
        <f>IF(Table1[[#This Row],[Balance 2]]&gt;=Table1[[#This Row],[Balance]],"yes","")</f>
        <v>yes</v>
      </c>
      <c r="F460">
        <f>IF(Table1[[#This Row],[Eligible?]]="yes",Table1[[#This Row],[Balance]],Table1[[#This Row],[Balance 2]])</f>
        <v>0</v>
      </c>
      <c r="G460">
        <f>Table1[[#This Row],[Amt eligible]]/$L$7</f>
        <v>0</v>
      </c>
      <c r="H460">
        <f>Table1[[#This Row],[% total]]*$L$5</f>
        <v>0</v>
      </c>
      <c r="I460" t="e">
        <f>(Table1[[#This Row],[Qi distribution]]/Table1[[#This Row],[Amt eligible]])*52</f>
        <v>#DIV/0!</v>
      </c>
      <c r="O460" t="s">
        <v>447</v>
      </c>
      <c r="P460">
        <v>3.6984399999999998E-4</v>
      </c>
    </row>
    <row r="461" spans="2:16" x14ac:dyDescent="0.2">
      <c r="B461" t="s">
        <v>456</v>
      </c>
      <c r="C461">
        <v>0</v>
      </c>
      <c r="D461">
        <f>VLOOKUP(Table1[[#This Row],[Wallet]],O:P,2,FALSE)</f>
        <v>0</v>
      </c>
      <c r="E461" t="str">
        <f>IF(Table1[[#This Row],[Balance 2]]&gt;=Table1[[#This Row],[Balance]],"yes","")</f>
        <v>yes</v>
      </c>
      <c r="F461">
        <f>IF(Table1[[#This Row],[Eligible?]]="yes",Table1[[#This Row],[Balance]],Table1[[#This Row],[Balance 2]])</f>
        <v>0</v>
      </c>
      <c r="G461">
        <f>Table1[[#This Row],[Amt eligible]]/$L$7</f>
        <v>0</v>
      </c>
      <c r="H461">
        <f>Table1[[#This Row],[% total]]*$L$5</f>
        <v>0</v>
      </c>
      <c r="I461" t="e">
        <f>(Table1[[#This Row],[Qi distribution]]/Table1[[#This Row],[Amt eligible]])*52</f>
        <v>#DIV/0!</v>
      </c>
      <c r="O461" t="s">
        <v>448</v>
      </c>
      <c r="P461">
        <v>3.5283299999999999E-4</v>
      </c>
    </row>
    <row r="462" spans="2:16" x14ac:dyDescent="0.2">
      <c r="B462" t="s">
        <v>457</v>
      </c>
      <c r="C462">
        <v>0</v>
      </c>
      <c r="D462">
        <f>VLOOKUP(Table1[[#This Row],[Wallet]],O:P,2,FALSE)</f>
        <v>0</v>
      </c>
      <c r="E462" t="str">
        <f>IF(Table1[[#This Row],[Balance 2]]&gt;=Table1[[#This Row],[Balance]],"yes","")</f>
        <v>yes</v>
      </c>
      <c r="F462">
        <f>IF(Table1[[#This Row],[Eligible?]]="yes",Table1[[#This Row],[Balance]],Table1[[#This Row],[Balance 2]])</f>
        <v>0</v>
      </c>
      <c r="G462">
        <f>Table1[[#This Row],[Amt eligible]]/$L$7</f>
        <v>0</v>
      </c>
      <c r="H462">
        <f>Table1[[#This Row],[% total]]*$L$5</f>
        <v>0</v>
      </c>
      <c r="I462" t="e">
        <f>(Table1[[#This Row],[Qi distribution]]/Table1[[#This Row],[Amt eligible]])*52</f>
        <v>#DIV/0!</v>
      </c>
      <c r="O462" t="s">
        <v>449</v>
      </c>
      <c r="P462">
        <v>1.9883100000000001E-4</v>
      </c>
    </row>
    <row r="463" spans="2:16" x14ac:dyDescent="0.2">
      <c r="B463" t="s">
        <v>459</v>
      </c>
      <c r="C463">
        <v>0</v>
      </c>
      <c r="D463">
        <f>VLOOKUP(Table1[[#This Row],[Wallet]],O:P,2,FALSE)</f>
        <v>0</v>
      </c>
      <c r="E463" t="str">
        <f>IF(Table1[[#This Row],[Balance 2]]&gt;=Table1[[#This Row],[Balance]],"yes","")</f>
        <v>yes</v>
      </c>
      <c r="F463">
        <f>IF(Table1[[#This Row],[Eligible?]]="yes",Table1[[#This Row],[Balance]],Table1[[#This Row],[Balance 2]])</f>
        <v>0</v>
      </c>
      <c r="G463">
        <f>Table1[[#This Row],[Amt eligible]]/$L$7</f>
        <v>0</v>
      </c>
      <c r="H463">
        <f>Table1[[#This Row],[% total]]*$L$5</f>
        <v>0</v>
      </c>
      <c r="I463" t="e">
        <f>(Table1[[#This Row],[Qi distribution]]/Table1[[#This Row],[Amt eligible]])*52</f>
        <v>#DIV/0!</v>
      </c>
      <c r="O463" t="s">
        <v>450</v>
      </c>
      <c r="P463">
        <v>1.3355499999999999E-4</v>
      </c>
    </row>
    <row r="464" spans="2:16" x14ac:dyDescent="0.2">
      <c r="B464" t="s">
        <v>460</v>
      </c>
      <c r="C464">
        <v>0</v>
      </c>
      <c r="D464">
        <f>VLOOKUP(Table1[[#This Row],[Wallet]],O:P,2,FALSE)</f>
        <v>0</v>
      </c>
      <c r="E464" t="str">
        <f>IF(Table1[[#This Row],[Balance 2]]&gt;=Table1[[#This Row],[Balance]],"yes","")</f>
        <v>yes</v>
      </c>
      <c r="F464">
        <f>IF(Table1[[#This Row],[Eligible?]]="yes",Table1[[#This Row],[Balance]],Table1[[#This Row],[Balance 2]])</f>
        <v>0</v>
      </c>
      <c r="G464">
        <f>Table1[[#This Row],[Amt eligible]]/$L$7</f>
        <v>0</v>
      </c>
      <c r="H464">
        <f>Table1[[#This Row],[% total]]*$L$5</f>
        <v>0</v>
      </c>
      <c r="I464" t="e">
        <f>(Table1[[#This Row],[Qi distribution]]/Table1[[#This Row],[Amt eligible]])*52</f>
        <v>#DIV/0!</v>
      </c>
      <c r="O464" t="s">
        <v>451</v>
      </c>
      <c r="P464">
        <v>9.7161274000000003E-5</v>
      </c>
    </row>
    <row r="465" spans="2:16" x14ac:dyDescent="0.2">
      <c r="B465" t="s">
        <v>461</v>
      </c>
      <c r="C465">
        <v>0</v>
      </c>
      <c r="D465">
        <f>VLOOKUP(Table1[[#This Row],[Wallet]],O:P,2,FALSE)</f>
        <v>0</v>
      </c>
      <c r="E465" t="str">
        <f>IF(Table1[[#This Row],[Balance 2]]&gt;=Table1[[#This Row],[Balance]],"yes","")</f>
        <v>yes</v>
      </c>
      <c r="F465">
        <f>IF(Table1[[#This Row],[Eligible?]]="yes",Table1[[#This Row],[Balance]],Table1[[#This Row],[Balance 2]])</f>
        <v>0</v>
      </c>
      <c r="G465">
        <f>Table1[[#This Row],[Amt eligible]]/$L$7</f>
        <v>0</v>
      </c>
      <c r="H465">
        <f>Table1[[#This Row],[% total]]*$L$5</f>
        <v>0</v>
      </c>
      <c r="I465" t="e">
        <f>(Table1[[#This Row],[Qi distribution]]/Table1[[#This Row],[Amt eligible]])*52</f>
        <v>#DIV/0!</v>
      </c>
      <c r="O465" t="s">
        <v>452</v>
      </c>
      <c r="P465">
        <v>7.3118762000000005E-5</v>
      </c>
    </row>
    <row r="466" spans="2:16" x14ac:dyDescent="0.2">
      <c r="B466" t="s">
        <v>462</v>
      </c>
      <c r="C466">
        <v>0</v>
      </c>
      <c r="D466">
        <f>VLOOKUP(Table1[[#This Row],[Wallet]],O:P,2,FALSE)</f>
        <v>0</v>
      </c>
      <c r="E466" t="str">
        <f>IF(Table1[[#This Row],[Balance 2]]&gt;=Table1[[#This Row],[Balance]],"yes","")</f>
        <v>yes</v>
      </c>
      <c r="F466">
        <f>IF(Table1[[#This Row],[Eligible?]]="yes",Table1[[#This Row],[Balance]],Table1[[#This Row],[Balance 2]])</f>
        <v>0</v>
      </c>
      <c r="G466">
        <f>Table1[[#This Row],[Amt eligible]]/$L$7</f>
        <v>0</v>
      </c>
      <c r="H466">
        <f>Table1[[#This Row],[% total]]*$L$5</f>
        <v>0</v>
      </c>
      <c r="I466" t="e">
        <f>(Table1[[#This Row],[Qi distribution]]/Table1[[#This Row],[Amt eligible]])*52</f>
        <v>#DIV/0!</v>
      </c>
      <c r="O466" t="s">
        <v>453</v>
      </c>
      <c r="P466">
        <v>1.1999999999999999E-17</v>
      </c>
    </row>
    <row r="467" spans="2:16" x14ac:dyDescent="0.2">
      <c r="B467" t="s">
        <v>463</v>
      </c>
      <c r="C467">
        <v>0</v>
      </c>
      <c r="D467">
        <f>VLOOKUP(Table1[[#This Row],[Wallet]],O:P,2,FALSE)</f>
        <v>0</v>
      </c>
      <c r="E467" t="str">
        <f>IF(Table1[[#This Row],[Balance 2]]&gt;=Table1[[#This Row],[Balance]],"yes","")</f>
        <v>yes</v>
      </c>
      <c r="F467">
        <f>IF(Table1[[#This Row],[Eligible?]]="yes",Table1[[#This Row],[Balance]],Table1[[#This Row],[Balance 2]])</f>
        <v>0</v>
      </c>
      <c r="G467">
        <f>Table1[[#This Row],[Amt eligible]]/$L$7</f>
        <v>0</v>
      </c>
      <c r="H467">
        <f>Table1[[#This Row],[% total]]*$L$5</f>
        <v>0</v>
      </c>
      <c r="I467" t="e">
        <f>(Table1[[#This Row],[Qi distribution]]/Table1[[#This Row],[Amt eligible]])*52</f>
        <v>#DIV/0!</v>
      </c>
      <c r="O467" t="s">
        <v>454</v>
      </c>
      <c r="P467">
        <v>0</v>
      </c>
    </row>
    <row r="468" spans="2:16" x14ac:dyDescent="0.2">
      <c r="B468" t="s">
        <v>464</v>
      </c>
      <c r="C468">
        <v>0</v>
      </c>
      <c r="D468">
        <f>VLOOKUP(Table1[[#This Row],[Wallet]],O:P,2,FALSE)</f>
        <v>0</v>
      </c>
      <c r="E468" t="str">
        <f>IF(Table1[[#This Row],[Balance 2]]&gt;=Table1[[#This Row],[Balance]],"yes","")</f>
        <v>yes</v>
      </c>
      <c r="F468">
        <f>IF(Table1[[#This Row],[Eligible?]]="yes",Table1[[#This Row],[Balance]],Table1[[#This Row],[Balance 2]])</f>
        <v>0</v>
      </c>
      <c r="G468">
        <f>Table1[[#This Row],[Amt eligible]]/$L$7</f>
        <v>0</v>
      </c>
      <c r="H468">
        <f>Table1[[#This Row],[% total]]*$L$5</f>
        <v>0</v>
      </c>
      <c r="I468" t="e">
        <f>(Table1[[#This Row],[Qi distribution]]/Table1[[#This Row],[Amt eligible]])*52</f>
        <v>#DIV/0!</v>
      </c>
      <c r="O468" t="s">
        <v>455</v>
      </c>
      <c r="P468">
        <v>0</v>
      </c>
    </row>
    <row r="469" spans="2:16" x14ac:dyDescent="0.2">
      <c r="B469" t="s">
        <v>465</v>
      </c>
      <c r="C469">
        <v>0</v>
      </c>
      <c r="D469">
        <f>VLOOKUP(Table1[[#This Row],[Wallet]],O:P,2,FALSE)</f>
        <v>0</v>
      </c>
      <c r="E469" t="str">
        <f>IF(Table1[[#This Row],[Balance 2]]&gt;=Table1[[#This Row],[Balance]],"yes","")</f>
        <v>yes</v>
      </c>
      <c r="F469">
        <f>IF(Table1[[#This Row],[Eligible?]]="yes",Table1[[#This Row],[Balance]],Table1[[#This Row],[Balance 2]])</f>
        <v>0</v>
      </c>
      <c r="G469">
        <f>Table1[[#This Row],[Amt eligible]]/$L$7</f>
        <v>0</v>
      </c>
      <c r="H469">
        <f>Table1[[#This Row],[% total]]*$L$5</f>
        <v>0</v>
      </c>
      <c r="I469" t="e">
        <f>(Table1[[#This Row],[Qi distribution]]/Table1[[#This Row],[Amt eligible]])*52</f>
        <v>#DIV/0!</v>
      </c>
      <c r="O469" t="s">
        <v>456</v>
      </c>
      <c r="P469">
        <v>0</v>
      </c>
    </row>
    <row r="470" spans="2:16" x14ac:dyDescent="0.2">
      <c r="B470" t="s">
        <v>466</v>
      </c>
      <c r="C470">
        <v>0</v>
      </c>
      <c r="D470">
        <f>VLOOKUP(Table1[[#This Row],[Wallet]],O:P,2,FALSE)</f>
        <v>0</v>
      </c>
      <c r="E470" t="str">
        <f>IF(Table1[[#This Row],[Balance 2]]&gt;=Table1[[#This Row],[Balance]],"yes","")</f>
        <v>yes</v>
      </c>
      <c r="F470">
        <f>IF(Table1[[#This Row],[Eligible?]]="yes",Table1[[#This Row],[Balance]],Table1[[#This Row],[Balance 2]])</f>
        <v>0</v>
      </c>
      <c r="G470">
        <f>Table1[[#This Row],[Amt eligible]]/$L$7</f>
        <v>0</v>
      </c>
      <c r="H470">
        <f>Table1[[#This Row],[% total]]*$L$5</f>
        <v>0</v>
      </c>
      <c r="I470" t="e">
        <f>(Table1[[#This Row],[Qi distribution]]/Table1[[#This Row],[Amt eligible]])*52</f>
        <v>#DIV/0!</v>
      </c>
      <c r="O470" t="s">
        <v>457</v>
      </c>
      <c r="P470">
        <v>0</v>
      </c>
    </row>
    <row r="471" spans="2:16" x14ac:dyDescent="0.2">
      <c r="B471" t="s">
        <v>467</v>
      </c>
      <c r="C471">
        <v>0</v>
      </c>
      <c r="D471">
        <f>VLOOKUP(Table1[[#This Row],[Wallet]],O:P,2,FALSE)</f>
        <v>0</v>
      </c>
      <c r="E471" t="str">
        <f>IF(Table1[[#This Row],[Balance 2]]&gt;=Table1[[#This Row],[Balance]],"yes","")</f>
        <v>yes</v>
      </c>
      <c r="F471">
        <f>IF(Table1[[#This Row],[Eligible?]]="yes",Table1[[#This Row],[Balance]],Table1[[#This Row],[Balance 2]])</f>
        <v>0</v>
      </c>
      <c r="G471">
        <f>Table1[[#This Row],[Amt eligible]]/$L$7</f>
        <v>0</v>
      </c>
      <c r="H471">
        <f>Table1[[#This Row],[% total]]*$L$5</f>
        <v>0</v>
      </c>
      <c r="I471" t="e">
        <f>(Table1[[#This Row],[Qi distribution]]/Table1[[#This Row],[Amt eligible]])*52</f>
        <v>#DIV/0!</v>
      </c>
      <c r="O471" t="s">
        <v>459</v>
      </c>
      <c r="P471">
        <v>0</v>
      </c>
    </row>
    <row r="472" spans="2:16" x14ac:dyDescent="0.2">
      <c r="B472" t="s">
        <v>468</v>
      </c>
      <c r="C472">
        <v>0</v>
      </c>
      <c r="D472">
        <f>VLOOKUP(Table1[[#This Row],[Wallet]],O:P,2,FALSE)</f>
        <v>0</v>
      </c>
      <c r="E472" t="str">
        <f>IF(Table1[[#This Row],[Balance 2]]&gt;=Table1[[#This Row],[Balance]],"yes","")</f>
        <v>yes</v>
      </c>
      <c r="F472">
        <f>IF(Table1[[#This Row],[Eligible?]]="yes",Table1[[#This Row],[Balance]],Table1[[#This Row],[Balance 2]])</f>
        <v>0</v>
      </c>
      <c r="G472">
        <f>Table1[[#This Row],[Amt eligible]]/$L$7</f>
        <v>0</v>
      </c>
      <c r="H472">
        <f>Table1[[#This Row],[% total]]*$L$5</f>
        <v>0</v>
      </c>
      <c r="I472" t="e">
        <f>(Table1[[#This Row],[Qi distribution]]/Table1[[#This Row],[Amt eligible]])*52</f>
        <v>#DIV/0!</v>
      </c>
      <c r="O472" t="s">
        <v>460</v>
      </c>
      <c r="P472">
        <v>0</v>
      </c>
    </row>
    <row r="473" spans="2:16" x14ac:dyDescent="0.2">
      <c r="B473" t="s">
        <v>469</v>
      </c>
      <c r="C473">
        <v>0</v>
      </c>
      <c r="D473">
        <f>VLOOKUP(Table1[[#This Row],[Wallet]],O:P,2,FALSE)</f>
        <v>0</v>
      </c>
      <c r="E473" t="str">
        <f>IF(Table1[[#This Row],[Balance 2]]&gt;=Table1[[#This Row],[Balance]],"yes","")</f>
        <v>yes</v>
      </c>
      <c r="F473">
        <f>IF(Table1[[#This Row],[Eligible?]]="yes",Table1[[#This Row],[Balance]],Table1[[#This Row],[Balance 2]])</f>
        <v>0</v>
      </c>
      <c r="G473">
        <f>Table1[[#This Row],[Amt eligible]]/$L$7</f>
        <v>0</v>
      </c>
      <c r="H473">
        <f>Table1[[#This Row],[% total]]*$L$5</f>
        <v>0</v>
      </c>
      <c r="I473" t="e">
        <f>(Table1[[#This Row],[Qi distribution]]/Table1[[#This Row],[Amt eligible]])*52</f>
        <v>#DIV/0!</v>
      </c>
      <c r="O473" t="s">
        <v>461</v>
      </c>
      <c r="P473">
        <v>0</v>
      </c>
    </row>
    <row r="474" spans="2:16" x14ac:dyDescent="0.2">
      <c r="B474" t="s">
        <v>471</v>
      </c>
      <c r="C474">
        <v>0</v>
      </c>
      <c r="D474">
        <f>VLOOKUP(Table1[[#This Row],[Wallet]],O:P,2,FALSE)</f>
        <v>0</v>
      </c>
      <c r="E474" t="str">
        <f>IF(Table1[[#This Row],[Balance 2]]&gt;=Table1[[#This Row],[Balance]],"yes","")</f>
        <v>yes</v>
      </c>
      <c r="F474">
        <f>IF(Table1[[#This Row],[Eligible?]]="yes",Table1[[#This Row],[Balance]],Table1[[#This Row],[Balance 2]])</f>
        <v>0</v>
      </c>
      <c r="G474">
        <f>Table1[[#This Row],[Amt eligible]]/$L$7</f>
        <v>0</v>
      </c>
      <c r="H474">
        <f>Table1[[#This Row],[% total]]*$L$5</f>
        <v>0</v>
      </c>
      <c r="I474" t="e">
        <f>(Table1[[#This Row],[Qi distribution]]/Table1[[#This Row],[Amt eligible]])*52</f>
        <v>#DIV/0!</v>
      </c>
      <c r="O474" t="s">
        <v>462</v>
      </c>
      <c r="P474">
        <v>0</v>
      </c>
    </row>
    <row r="475" spans="2:16" x14ac:dyDescent="0.2">
      <c r="B475" t="s">
        <v>472</v>
      </c>
      <c r="C475">
        <v>0</v>
      </c>
      <c r="D475">
        <f>VLOOKUP(Table1[[#This Row],[Wallet]],O:P,2,FALSE)</f>
        <v>0</v>
      </c>
      <c r="E475" t="str">
        <f>IF(Table1[[#This Row],[Balance 2]]&gt;=Table1[[#This Row],[Balance]],"yes","")</f>
        <v>yes</v>
      </c>
      <c r="F475">
        <f>IF(Table1[[#This Row],[Eligible?]]="yes",Table1[[#This Row],[Balance]],Table1[[#This Row],[Balance 2]])</f>
        <v>0</v>
      </c>
      <c r="G475">
        <f>Table1[[#This Row],[Amt eligible]]/$L$7</f>
        <v>0</v>
      </c>
      <c r="H475">
        <f>Table1[[#This Row],[% total]]*$L$5</f>
        <v>0</v>
      </c>
      <c r="I475" t="e">
        <f>(Table1[[#This Row],[Qi distribution]]/Table1[[#This Row],[Amt eligible]])*52</f>
        <v>#DIV/0!</v>
      </c>
      <c r="O475" t="s">
        <v>417</v>
      </c>
      <c r="P475">
        <v>0</v>
      </c>
    </row>
    <row r="476" spans="2:16" x14ac:dyDescent="0.2">
      <c r="B476" t="s">
        <v>473</v>
      </c>
      <c r="C476">
        <v>0</v>
      </c>
      <c r="D476">
        <f>VLOOKUP(Table1[[#This Row],[Wallet]],O:P,2,FALSE)</f>
        <v>0</v>
      </c>
      <c r="E476" t="str">
        <f>IF(Table1[[#This Row],[Balance 2]]&gt;=Table1[[#This Row],[Balance]],"yes","")</f>
        <v>yes</v>
      </c>
      <c r="F476">
        <f>IF(Table1[[#This Row],[Eligible?]]="yes",Table1[[#This Row],[Balance]],Table1[[#This Row],[Balance 2]])</f>
        <v>0</v>
      </c>
      <c r="G476">
        <f>Table1[[#This Row],[Amt eligible]]/$L$7</f>
        <v>0</v>
      </c>
      <c r="H476">
        <f>Table1[[#This Row],[% total]]*$L$5</f>
        <v>0</v>
      </c>
      <c r="I476" t="e">
        <f>(Table1[[#This Row],[Qi distribution]]/Table1[[#This Row],[Amt eligible]])*52</f>
        <v>#DIV/0!</v>
      </c>
      <c r="O476" t="s">
        <v>463</v>
      </c>
      <c r="P476">
        <v>0</v>
      </c>
    </row>
    <row r="477" spans="2:16" x14ac:dyDescent="0.2">
      <c r="B477" t="s">
        <v>474</v>
      </c>
      <c r="C477">
        <v>0</v>
      </c>
      <c r="D477">
        <f>VLOOKUP(Table1[[#This Row],[Wallet]],O:P,2,FALSE)</f>
        <v>0</v>
      </c>
      <c r="E477" t="str">
        <f>IF(Table1[[#This Row],[Balance 2]]&gt;=Table1[[#This Row],[Balance]],"yes","")</f>
        <v>yes</v>
      </c>
      <c r="F477">
        <f>IF(Table1[[#This Row],[Eligible?]]="yes",Table1[[#This Row],[Balance]],Table1[[#This Row],[Balance 2]])</f>
        <v>0</v>
      </c>
      <c r="G477">
        <f>Table1[[#This Row],[Amt eligible]]/$L$7</f>
        <v>0</v>
      </c>
      <c r="H477">
        <f>Table1[[#This Row],[% total]]*$L$5</f>
        <v>0</v>
      </c>
      <c r="I477" t="e">
        <f>(Table1[[#This Row],[Qi distribution]]/Table1[[#This Row],[Amt eligible]])*52</f>
        <v>#DIV/0!</v>
      </c>
      <c r="O477" t="s">
        <v>464</v>
      </c>
      <c r="P477">
        <v>0</v>
      </c>
    </row>
    <row r="478" spans="2:16" x14ac:dyDescent="0.2">
      <c r="B478" t="s">
        <v>475</v>
      </c>
      <c r="C478">
        <v>0</v>
      </c>
      <c r="D478">
        <f>VLOOKUP(Table1[[#This Row],[Wallet]],O:P,2,FALSE)</f>
        <v>0</v>
      </c>
      <c r="E478" t="str">
        <f>IF(Table1[[#This Row],[Balance 2]]&gt;=Table1[[#This Row],[Balance]],"yes","")</f>
        <v>yes</v>
      </c>
      <c r="F478">
        <f>IF(Table1[[#This Row],[Eligible?]]="yes",Table1[[#This Row],[Balance]],Table1[[#This Row],[Balance 2]])</f>
        <v>0</v>
      </c>
      <c r="G478">
        <f>Table1[[#This Row],[Amt eligible]]/$L$7</f>
        <v>0</v>
      </c>
      <c r="H478">
        <f>Table1[[#This Row],[% total]]*$L$5</f>
        <v>0</v>
      </c>
      <c r="I478" t="e">
        <f>(Table1[[#This Row],[Qi distribution]]/Table1[[#This Row],[Amt eligible]])*52</f>
        <v>#DIV/0!</v>
      </c>
      <c r="O478" t="s">
        <v>465</v>
      </c>
      <c r="P478">
        <v>0</v>
      </c>
    </row>
    <row r="479" spans="2:16" x14ac:dyDescent="0.2">
      <c r="B479" t="s">
        <v>476</v>
      </c>
      <c r="C479">
        <v>0</v>
      </c>
      <c r="D479">
        <f>VLOOKUP(Table1[[#This Row],[Wallet]],O:P,2,FALSE)</f>
        <v>0</v>
      </c>
      <c r="E479" t="str">
        <f>IF(Table1[[#This Row],[Balance 2]]&gt;=Table1[[#This Row],[Balance]],"yes","")</f>
        <v>yes</v>
      </c>
      <c r="F479">
        <f>IF(Table1[[#This Row],[Eligible?]]="yes",Table1[[#This Row],[Balance]],Table1[[#This Row],[Balance 2]])</f>
        <v>0</v>
      </c>
      <c r="G479">
        <f>Table1[[#This Row],[Amt eligible]]/$L$7</f>
        <v>0</v>
      </c>
      <c r="H479">
        <f>Table1[[#This Row],[% total]]*$L$5</f>
        <v>0</v>
      </c>
      <c r="I479" t="e">
        <f>(Table1[[#This Row],[Qi distribution]]/Table1[[#This Row],[Amt eligible]])*52</f>
        <v>#DIV/0!</v>
      </c>
      <c r="O479" t="s">
        <v>466</v>
      </c>
      <c r="P479">
        <v>0</v>
      </c>
    </row>
    <row r="480" spans="2:16" x14ac:dyDescent="0.2">
      <c r="B480" t="s">
        <v>477</v>
      </c>
      <c r="C480">
        <v>0</v>
      </c>
      <c r="D480">
        <f>VLOOKUP(Table1[[#This Row],[Wallet]],O:P,2,FALSE)</f>
        <v>0</v>
      </c>
      <c r="E480" t="str">
        <f>IF(Table1[[#This Row],[Balance 2]]&gt;=Table1[[#This Row],[Balance]],"yes","")</f>
        <v>yes</v>
      </c>
      <c r="F480">
        <f>IF(Table1[[#This Row],[Eligible?]]="yes",Table1[[#This Row],[Balance]],Table1[[#This Row],[Balance 2]])</f>
        <v>0</v>
      </c>
      <c r="G480">
        <f>Table1[[#This Row],[Amt eligible]]/$L$7</f>
        <v>0</v>
      </c>
      <c r="H480">
        <f>Table1[[#This Row],[% total]]*$L$5</f>
        <v>0</v>
      </c>
      <c r="I480" t="e">
        <f>(Table1[[#This Row],[Qi distribution]]/Table1[[#This Row],[Amt eligible]])*52</f>
        <v>#DIV/0!</v>
      </c>
      <c r="O480" t="s">
        <v>467</v>
      </c>
      <c r="P480">
        <v>0</v>
      </c>
    </row>
    <row r="481" spans="2:16" x14ac:dyDescent="0.2">
      <c r="B481" t="s">
        <v>478</v>
      </c>
      <c r="C481">
        <v>0</v>
      </c>
      <c r="D481">
        <f>VLOOKUP(Table1[[#This Row],[Wallet]],O:P,2,FALSE)</f>
        <v>0</v>
      </c>
      <c r="E481" t="str">
        <f>IF(Table1[[#This Row],[Balance 2]]&gt;=Table1[[#This Row],[Balance]],"yes","")</f>
        <v>yes</v>
      </c>
      <c r="F481">
        <f>IF(Table1[[#This Row],[Eligible?]]="yes",Table1[[#This Row],[Balance]],Table1[[#This Row],[Balance 2]])</f>
        <v>0</v>
      </c>
      <c r="G481">
        <f>Table1[[#This Row],[Amt eligible]]/$L$7</f>
        <v>0</v>
      </c>
      <c r="H481">
        <f>Table1[[#This Row],[% total]]*$L$5</f>
        <v>0</v>
      </c>
      <c r="I481" t="e">
        <f>(Table1[[#This Row],[Qi distribution]]/Table1[[#This Row],[Amt eligible]])*52</f>
        <v>#DIV/0!</v>
      </c>
      <c r="O481" t="s">
        <v>468</v>
      </c>
      <c r="P481">
        <v>0</v>
      </c>
    </row>
    <row r="482" spans="2:16" x14ac:dyDescent="0.2">
      <c r="B482" t="s">
        <v>479</v>
      </c>
      <c r="C482">
        <v>0</v>
      </c>
      <c r="D482">
        <f>VLOOKUP(Table1[[#This Row],[Wallet]],O:P,2,FALSE)</f>
        <v>0</v>
      </c>
      <c r="E482" t="str">
        <f>IF(Table1[[#This Row],[Balance 2]]&gt;=Table1[[#This Row],[Balance]],"yes","")</f>
        <v>yes</v>
      </c>
      <c r="F482">
        <f>IF(Table1[[#This Row],[Eligible?]]="yes",Table1[[#This Row],[Balance]],Table1[[#This Row],[Balance 2]])</f>
        <v>0</v>
      </c>
      <c r="G482">
        <f>Table1[[#This Row],[Amt eligible]]/$L$7</f>
        <v>0</v>
      </c>
      <c r="H482">
        <f>Table1[[#This Row],[% total]]*$L$5</f>
        <v>0</v>
      </c>
      <c r="I482" t="e">
        <f>(Table1[[#This Row],[Qi distribution]]/Table1[[#This Row],[Amt eligible]])*52</f>
        <v>#DIV/0!</v>
      </c>
      <c r="O482" t="s">
        <v>177</v>
      </c>
      <c r="P482">
        <v>0</v>
      </c>
    </row>
    <row r="483" spans="2:16" x14ac:dyDescent="0.2">
      <c r="B483" t="s">
        <v>480</v>
      </c>
      <c r="C483">
        <v>0</v>
      </c>
      <c r="D483">
        <f>VLOOKUP(Table1[[#This Row],[Wallet]],O:P,2,FALSE)</f>
        <v>0</v>
      </c>
      <c r="E483" t="str">
        <f>IF(Table1[[#This Row],[Balance 2]]&gt;=Table1[[#This Row],[Balance]],"yes","")</f>
        <v>yes</v>
      </c>
      <c r="F483">
        <f>IF(Table1[[#This Row],[Eligible?]]="yes",Table1[[#This Row],[Balance]],Table1[[#This Row],[Balance 2]])</f>
        <v>0</v>
      </c>
      <c r="G483">
        <f>Table1[[#This Row],[Amt eligible]]/$L$7</f>
        <v>0</v>
      </c>
      <c r="H483">
        <f>Table1[[#This Row],[% total]]*$L$5</f>
        <v>0</v>
      </c>
      <c r="I483" t="e">
        <f>(Table1[[#This Row],[Qi distribution]]/Table1[[#This Row],[Amt eligible]])*52</f>
        <v>#DIV/0!</v>
      </c>
      <c r="O483" t="s">
        <v>469</v>
      </c>
      <c r="P483">
        <v>0</v>
      </c>
    </row>
    <row r="484" spans="2:16" x14ac:dyDescent="0.2">
      <c r="B484" t="s">
        <v>481</v>
      </c>
      <c r="C484">
        <v>0</v>
      </c>
      <c r="D484">
        <f>VLOOKUP(Table1[[#This Row],[Wallet]],O:P,2,FALSE)</f>
        <v>0</v>
      </c>
      <c r="E484" t="str">
        <f>IF(Table1[[#This Row],[Balance 2]]&gt;=Table1[[#This Row],[Balance]],"yes","")</f>
        <v>yes</v>
      </c>
      <c r="F484">
        <f>IF(Table1[[#This Row],[Eligible?]]="yes",Table1[[#This Row],[Balance]],Table1[[#This Row],[Balance 2]])</f>
        <v>0</v>
      </c>
      <c r="G484">
        <f>Table1[[#This Row],[Amt eligible]]/$L$7</f>
        <v>0</v>
      </c>
      <c r="H484">
        <f>Table1[[#This Row],[% total]]*$L$5</f>
        <v>0</v>
      </c>
      <c r="I484" t="e">
        <f>(Table1[[#This Row],[Qi distribution]]/Table1[[#This Row],[Amt eligible]])*52</f>
        <v>#DIV/0!</v>
      </c>
      <c r="O484" t="s">
        <v>288</v>
      </c>
      <c r="P484">
        <v>0</v>
      </c>
    </row>
    <row r="485" spans="2:16" x14ac:dyDescent="0.2">
      <c r="B485" t="s">
        <v>482</v>
      </c>
      <c r="C485">
        <v>0</v>
      </c>
      <c r="D485">
        <f>VLOOKUP(Table1[[#This Row],[Wallet]],O:P,2,FALSE)</f>
        <v>0</v>
      </c>
      <c r="E485" t="str">
        <f>IF(Table1[[#This Row],[Balance 2]]&gt;=Table1[[#This Row],[Balance]],"yes","")</f>
        <v>yes</v>
      </c>
      <c r="F485">
        <f>IF(Table1[[#This Row],[Eligible?]]="yes",Table1[[#This Row],[Balance]],Table1[[#This Row],[Balance 2]])</f>
        <v>0</v>
      </c>
      <c r="G485">
        <f>Table1[[#This Row],[Amt eligible]]/$L$7</f>
        <v>0</v>
      </c>
      <c r="H485">
        <f>Table1[[#This Row],[% total]]*$L$5</f>
        <v>0</v>
      </c>
      <c r="I485" t="e">
        <f>(Table1[[#This Row],[Qi distribution]]/Table1[[#This Row],[Amt eligible]])*52</f>
        <v>#DIV/0!</v>
      </c>
      <c r="O485" t="s">
        <v>471</v>
      </c>
      <c r="P485">
        <v>0</v>
      </c>
    </row>
    <row r="486" spans="2:16" x14ac:dyDescent="0.2">
      <c r="B486" t="s">
        <v>483</v>
      </c>
      <c r="C486">
        <v>0</v>
      </c>
      <c r="D486">
        <f>VLOOKUP(Table1[[#This Row],[Wallet]],O:P,2,FALSE)</f>
        <v>0</v>
      </c>
      <c r="E486" t="str">
        <f>IF(Table1[[#This Row],[Balance 2]]&gt;=Table1[[#This Row],[Balance]],"yes","")</f>
        <v>yes</v>
      </c>
      <c r="F486">
        <f>IF(Table1[[#This Row],[Eligible?]]="yes",Table1[[#This Row],[Balance]],Table1[[#This Row],[Balance 2]])</f>
        <v>0</v>
      </c>
      <c r="G486">
        <f>Table1[[#This Row],[Amt eligible]]/$L$7</f>
        <v>0</v>
      </c>
      <c r="H486">
        <f>Table1[[#This Row],[% total]]*$L$5</f>
        <v>0</v>
      </c>
      <c r="I486" t="e">
        <f>(Table1[[#This Row],[Qi distribution]]/Table1[[#This Row],[Amt eligible]])*52</f>
        <v>#DIV/0!</v>
      </c>
      <c r="O486" t="s">
        <v>472</v>
      </c>
      <c r="P486">
        <v>0</v>
      </c>
    </row>
    <row r="487" spans="2:16" x14ac:dyDescent="0.2">
      <c r="B487" t="s">
        <v>484</v>
      </c>
      <c r="C487">
        <v>0</v>
      </c>
      <c r="D487">
        <f>VLOOKUP(Table1[[#This Row],[Wallet]],O:P,2,FALSE)</f>
        <v>0</v>
      </c>
      <c r="E487" t="str">
        <f>IF(Table1[[#This Row],[Balance 2]]&gt;=Table1[[#This Row],[Balance]],"yes","")</f>
        <v>yes</v>
      </c>
      <c r="F487">
        <f>IF(Table1[[#This Row],[Eligible?]]="yes",Table1[[#This Row],[Balance]],Table1[[#This Row],[Balance 2]])</f>
        <v>0</v>
      </c>
      <c r="G487">
        <f>Table1[[#This Row],[Amt eligible]]/$L$7</f>
        <v>0</v>
      </c>
      <c r="H487">
        <f>Table1[[#This Row],[% total]]*$L$5</f>
        <v>0</v>
      </c>
      <c r="I487" t="e">
        <f>(Table1[[#This Row],[Qi distribution]]/Table1[[#This Row],[Amt eligible]])*52</f>
        <v>#DIV/0!</v>
      </c>
      <c r="O487" t="s">
        <v>473</v>
      </c>
      <c r="P487">
        <v>0</v>
      </c>
    </row>
    <row r="488" spans="2:16" x14ac:dyDescent="0.2">
      <c r="B488" t="s">
        <v>485</v>
      </c>
      <c r="C488">
        <v>0</v>
      </c>
      <c r="D488">
        <f>VLOOKUP(Table1[[#This Row],[Wallet]],O:P,2,FALSE)</f>
        <v>0</v>
      </c>
      <c r="E488" t="str">
        <f>IF(Table1[[#This Row],[Balance 2]]&gt;=Table1[[#This Row],[Balance]],"yes","")</f>
        <v>yes</v>
      </c>
      <c r="F488">
        <f>IF(Table1[[#This Row],[Eligible?]]="yes",Table1[[#This Row],[Balance]],Table1[[#This Row],[Balance 2]])</f>
        <v>0</v>
      </c>
      <c r="G488">
        <f>Table1[[#This Row],[Amt eligible]]/$L$7</f>
        <v>0</v>
      </c>
      <c r="H488">
        <f>Table1[[#This Row],[% total]]*$L$5</f>
        <v>0</v>
      </c>
      <c r="I488" t="e">
        <f>(Table1[[#This Row],[Qi distribution]]/Table1[[#This Row],[Amt eligible]])*52</f>
        <v>#DIV/0!</v>
      </c>
      <c r="O488" t="s">
        <v>474</v>
      </c>
      <c r="P488">
        <v>0</v>
      </c>
    </row>
    <row r="489" spans="2:16" x14ac:dyDescent="0.2">
      <c r="B489" t="s">
        <v>486</v>
      </c>
      <c r="C489">
        <v>0</v>
      </c>
      <c r="D489">
        <f>VLOOKUP(Table1[[#This Row],[Wallet]],O:P,2,FALSE)</f>
        <v>0</v>
      </c>
      <c r="E489" t="str">
        <f>IF(Table1[[#This Row],[Balance 2]]&gt;=Table1[[#This Row],[Balance]],"yes","")</f>
        <v>yes</v>
      </c>
      <c r="F489">
        <f>IF(Table1[[#This Row],[Eligible?]]="yes",Table1[[#This Row],[Balance]],Table1[[#This Row],[Balance 2]])</f>
        <v>0</v>
      </c>
      <c r="G489">
        <f>Table1[[#This Row],[Amt eligible]]/$L$7</f>
        <v>0</v>
      </c>
      <c r="H489">
        <f>Table1[[#This Row],[% total]]*$L$5</f>
        <v>0</v>
      </c>
      <c r="I489" t="e">
        <f>(Table1[[#This Row],[Qi distribution]]/Table1[[#This Row],[Amt eligible]])*52</f>
        <v>#DIV/0!</v>
      </c>
      <c r="O489" t="s">
        <v>475</v>
      </c>
      <c r="P489">
        <v>0</v>
      </c>
    </row>
    <row r="490" spans="2:16" x14ac:dyDescent="0.2">
      <c r="B490" t="s">
        <v>487</v>
      </c>
      <c r="C490">
        <v>0</v>
      </c>
      <c r="D490">
        <f>VLOOKUP(Table1[[#This Row],[Wallet]],O:P,2,FALSE)</f>
        <v>0</v>
      </c>
      <c r="E490" t="str">
        <f>IF(Table1[[#This Row],[Balance 2]]&gt;=Table1[[#This Row],[Balance]],"yes","")</f>
        <v>yes</v>
      </c>
      <c r="F490">
        <f>IF(Table1[[#This Row],[Eligible?]]="yes",Table1[[#This Row],[Balance]],Table1[[#This Row],[Balance 2]])</f>
        <v>0</v>
      </c>
      <c r="G490">
        <f>Table1[[#This Row],[Amt eligible]]/$L$7</f>
        <v>0</v>
      </c>
      <c r="H490">
        <f>Table1[[#This Row],[% total]]*$L$5</f>
        <v>0</v>
      </c>
      <c r="I490" t="e">
        <f>(Table1[[#This Row],[Qi distribution]]/Table1[[#This Row],[Amt eligible]])*52</f>
        <v>#DIV/0!</v>
      </c>
      <c r="O490" t="s">
        <v>476</v>
      </c>
      <c r="P490">
        <v>0</v>
      </c>
    </row>
    <row r="491" spans="2:16" x14ac:dyDescent="0.2">
      <c r="B491" t="s">
        <v>488</v>
      </c>
      <c r="C491">
        <v>0</v>
      </c>
      <c r="D491">
        <f>VLOOKUP(Table1[[#This Row],[Wallet]],O:P,2,FALSE)</f>
        <v>0</v>
      </c>
      <c r="E491" t="str">
        <f>IF(Table1[[#This Row],[Balance 2]]&gt;=Table1[[#This Row],[Balance]],"yes","")</f>
        <v>yes</v>
      </c>
      <c r="F491">
        <f>IF(Table1[[#This Row],[Eligible?]]="yes",Table1[[#This Row],[Balance]],Table1[[#This Row],[Balance 2]])</f>
        <v>0</v>
      </c>
      <c r="G491">
        <f>Table1[[#This Row],[Amt eligible]]/$L$7</f>
        <v>0</v>
      </c>
      <c r="H491">
        <f>Table1[[#This Row],[% total]]*$L$5</f>
        <v>0</v>
      </c>
      <c r="I491" t="e">
        <f>(Table1[[#This Row],[Qi distribution]]/Table1[[#This Row],[Amt eligible]])*52</f>
        <v>#DIV/0!</v>
      </c>
      <c r="O491" t="s">
        <v>477</v>
      </c>
      <c r="P491">
        <v>0</v>
      </c>
    </row>
    <row r="492" spans="2:16" x14ac:dyDescent="0.2">
      <c r="B492" t="s">
        <v>489</v>
      </c>
      <c r="C492">
        <v>0</v>
      </c>
      <c r="D492">
        <f>VLOOKUP(Table1[[#This Row],[Wallet]],O:P,2,FALSE)</f>
        <v>0</v>
      </c>
      <c r="E492" t="str">
        <f>IF(Table1[[#This Row],[Balance 2]]&gt;=Table1[[#This Row],[Balance]],"yes","")</f>
        <v>yes</v>
      </c>
      <c r="F492">
        <f>IF(Table1[[#This Row],[Eligible?]]="yes",Table1[[#This Row],[Balance]],Table1[[#This Row],[Balance 2]])</f>
        <v>0</v>
      </c>
      <c r="G492">
        <f>Table1[[#This Row],[Amt eligible]]/$L$7</f>
        <v>0</v>
      </c>
      <c r="H492">
        <f>Table1[[#This Row],[% total]]*$L$5</f>
        <v>0</v>
      </c>
      <c r="I492" t="e">
        <f>(Table1[[#This Row],[Qi distribution]]/Table1[[#This Row],[Amt eligible]])*52</f>
        <v>#DIV/0!</v>
      </c>
      <c r="O492" t="s">
        <v>168</v>
      </c>
      <c r="P492">
        <v>0</v>
      </c>
    </row>
    <row r="493" spans="2:16" x14ac:dyDescent="0.2">
      <c r="B493" t="s">
        <v>490</v>
      </c>
      <c r="C493">
        <v>0</v>
      </c>
      <c r="D493">
        <f>VLOOKUP(Table1[[#This Row],[Wallet]],O:P,2,FALSE)</f>
        <v>0</v>
      </c>
      <c r="E493" t="str">
        <f>IF(Table1[[#This Row],[Balance 2]]&gt;=Table1[[#This Row],[Balance]],"yes","")</f>
        <v>yes</v>
      </c>
      <c r="F493">
        <f>IF(Table1[[#This Row],[Eligible?]]="yes",Table1[[#This Row],[Balance]],Table1[[#This Row],[Balance 2]])</f>
        <v>0</v>
      </c>
      <c r="G493">
        <f>Table1[[#This Row],[Amt eligible]]/$L$7</f>
        <v>0</v>
      </c>
      <c r="H493">
        <f>Table1[[#This Row],[% total]]*$L$5</f>
        <v>0</v>
      </c>
      <c r="I493" t="e">
        <f>(Table1[[#This Row],[Qi distribution]]/Table1[[#This Row],[Amt eligible]])*52</f>
        <v>#DIV/0!</v>
      </c>
      <c r="O493" t="s">
        <v>478</v>
      </c>
      <c r="P493">
        <v>0</v>
      </c>
    </row>
    <row r="494" spans="2:16" x14ac:dyDescent="0.2">
      <c r="B494" t="s">
        <v>492</v>
      </c>
      <c r="C494">
        <v>0</v>
      </c>
      <c r="D494">
        <f>VLOOKUP(Table1[[#This Row],[Wallet]],O:P,2,FALSE)</f>
        <v>0</v>
      </c>
      <c r="E494" t="str">
        <f>IF(Table1[[#This Row],[Balance 2]]&gt;=Table1[[#This Row],[Balance]],"yes","")</f>
        <v>yes</v>
      </c>
      <c r="F494">
        <f>IF(Table1[[#This Row],[Eligible?]]="yes",Table1[[#This Row],[Balance]],Table1[[#This Row],[Balance 2]])</f>
        <v>0</v>
      </c>
      <c r="G494">
        <f>Table1[[#This Row],[Amt eligible]]/$L$7</f>
        <v>0</v>
      </c>
      <c r="H494">
        <f>Table1[[#This Row],[% total]]*$L$5</f>
        <v>0</v>
      </c>
      <c r="I494" t="e">
        <f>(Table1[[#This Row],[Qi distribution]]/Table1[[#This Row],[Amt eligible]])*52</f>
        <v>#DIV/0!</v>
      </c>
      <c r="O494" t="s">
        <v>479</v>
      </c>
      <c r="P494">
        <v>0</v>
      </c>
    </row>
    <row r="495" spans="2:16" x14ac:dyDescent="0.2">
      <c r="B495" t="s">
        <v>493</v>
      </c>
      <c r="C495">
        <v>0</v>
      </c>
      <c r="D495">
        <f>VLOOKUP(Table1[[#This Row],[Wallet]],O:P,2,FALSE)</f>
        <v>0</v>
      </c>
      <c r="E495" t="str">
        <f>IF(Table1[[#This Row],[Balance 2]]&gt;=Table1[[#This Row],[Balance]],"yes","")</f>
        <v>yes</v>
      </c>
      <c r="F495">
        <f>IF(Table1[[#This Row],[Eligible?]]="yes",Table1[[#This Row],[Balance]],Table1[[#This Row],[Balance 2]])</f>
        <v>0</v>
      </c>
      <c r="G495">
        <f>Table1[[#This Row],[Amt eligible]]/$L$7</f>
        <v>0</v>
      </c>
      <c r="H495">
        <f>Table1[[#This Row],[% total]]*$L$5</f>
        <v>0</v>
      </c>
      <c r="I495" t="e">
        <f>(Table1[[#This Row],[Qi distribution]]/Table1[[#This Row],[Amt eligible]])*52</f>
        <v>#DIV/0!</v>
      </c>
      <c r="O495" t="s">
        <v>480</v>
      </c>
      <c r="P495">
        <v>0</v>
      </c>
    </row>
    <row r="496" spans="2:16" x14ac:dyDescent="0.2">
      <c r="B496" t="s">
        <v>494</v>
      </c>
      <c r="C496">
        <v>0</v>
      </c>
      <c r="D496">
        <f>VLOOKUP(Table1[[#This Row],[Wallet]],O:P,2,FALSE)</f>
        <v>0</v>
      </c>
      <c r="E496" t="str">
        <f>IF(Table1[[#This Row],[Balance 2]]&gt;=Table1[[#This Row],[Balance]],"yes","")</f>
        <v>yes</v>
      </c>
      <c r="F496">
        <f>IF(Table1[[#This Row],[Eligible?]]="yes",Table1[[#This Row],[Balance]],Table1[[#This Row],[Balance 2]])</f>
        <v>0</v>
      </c>
      <c r="G496">
        <f>Table1[[#This Row],[Amt eligible]]/$L$7</f>
        <v>0</v>
      </c>
      <c r="H496">
        <f>Table1[[#This Row],[% total]]*$L$5</f>
        <v>0</v>
      </c>
      <c r="I496" t="e">
        <f>(Table1[[#This Row],[Qi distribution]]/Table1[[#This Row],[Amt eligible]])*52</f>
        <v>#DIV/0!</v>
      </c>
      <c r="O496" t="s">
        <v>481</v>
      </c>
      <c r="P496">
        <v>0</v>
      </c>
    </row>
    <row r="497" spans="2:16" x14ac:dyDescent="0.2">
      <c r="B497" t="s">
        <v>495</v>
      </c>
      <c r="C497">
        <v>0</v>
      </c>
      <c r="D497">
        <f>VLOOKUP(Table1[[#This Row],[Wallet]],O:P,2,FALSE)</f>
        <v>0</v>
      </c>
      <c r="E497" t="str">
        <f>IF(Table1[[#This Row],[Balance 2]]&gt;=Table1[[#This Row],[Balance]],"yes","")</f>
        <v>yes</v>
      </c>
      <c r="F497">
        <f>IF(Table1[[#This Row],[Eligible?]]="yes",Table1[[#This Row],[Balance]],Table1[[#This Row],[Balance 2]])</f>
        <v>0</v>
      </c>
      <c r="G497">
        <f>Table1[[#This Row],[Amt eligible]]/$L$7</f>
        <v>0</v>
      </c>
      <c r="H497">
        <f>Table1[[#This Row],[% total]]*$L$5</f>
        <v>0</v>
      </c>
      <c r="I497" t="e">
        <f>(Table1[[#This Row],[Qi distribution]]/Table1[[#This Row],[Amt eligible]])*52</f>
        <v>#DIV/0!</v>
      </c>
      <c r="O497" t="s">
        <v>482</v>
      </c>
      <c r="P497">
        <v>0</v>
      </c>
    </row>
    <row r="498" spans="2:16" x14ac:dyDescent="0.2">
      <c r="B498" t="s">
        <v>496</v>
      </c>
      <c r="C498">
        <v>0</v>
      </c>
      <c r="D498">
        <f>VLOOKUP(Table1[[#This Row],[Wallet]],O:P,2,FALSE)</f>
        <v>0</v>
      </c>
      <c r="E498" t="str">
        <f>IF(Table1[[#This Row],[Balance 2]]&gt;=Table1[[#This Row],[Balance]],"yes","")</f>
        <v>yes</v>
      </c>
      <c r="F498">
        <f>IF(Table1[[#This Row],[Eligible?]]="yes",Table1[[#This Row],[Balance]],Table1[[#This Row],[Balance 2]])</f>
        <v>0</v>
      </c>
      <c r="G498">
        <f>Table1[[#This Row],[Amt eligible]]/$L$7</f>
        <v>0</v>
      </c>
      <c r="H498">
        <f>Table1[[#This Row],[% total]]*$L$5</f>
        <v>0</v>
      </c>
      <c r="I498" t="e">
        <f>(Table1[[#This Row],[Qi distribution]]/Table1[[#This Row],[Amt eligible]])*52</f>
        <v>#DIV/0!</v>
      </c>
      <c r="O498" t="s">
        <v>483</v>
      </c>
      <c r="P498">
        <v>0</v>
      </c>
    </row>
    <row r="499" spans="2:16" x14ac:dyDescent="0.2">
      <c r="B499" t="s">
        <v>497</v>
      </c>
      <c r="C499">
        <v>0</v>
      </c>
      <c r="D499">
        <f>VLOOKUP(Table1[[#This Row],[Wallet]],O:P,2,FALSE)</f>
        <v>0</v>
      </c>
      <c r="E499" t="str">
        <f>IF(Table1[[#This Row],[Balance 2]]&gt;=Table1[[#This Row],[Balance]],"yes","")</f>
        <v>yes</v>
      </c>
      <c r="F499">
        <f>IF(Table1[[#This Row],[Eligible?]]="yes",Table1[[#This Row],[Balance]],Table1[[#This Row],[Balance 2]])</f>
        <v>0</v>
      </c>
      <c r="G499">
        <f>Table1[[#This Row],[Amt eligible]]/$L$7</f>
        <v>0</v>
      </c>
      <c r="H499">
        <f>Table1[[#This Row],[% total]]*$L$5</f>
        <v>0</v>
      </c>
      <c r="I499" t="e">
        <f>(Table1[[#This Row],[Qi distribution]]/Table1[[#This Row],[Amt eligible]])*52</f>
        <v>#DIV/0!</v>
      </c>
      <c r="O499" t="s">
        <v>484</v>
      </c>
      <c r="P499">
        <v>0</v>
      </c>
    </row>
    <row r="500" spans="2:16" x14ac:dyDescent="0.2">
      <c r="B500" t="s">
        <v>498</v>
      </c>
      <c r="C500">
        <v>0</v>
      </c>
      <c r="D500">
        <f>VLOOKUP(Table1[[#This Row],[Wallet]],O:P,2,FALSE)</f>
        <v>0</v>
      </c>
      <c r="E500" t="str">
        <f>IF(Table1[[#This Row],[Balance 2]]&gt;=Table1[[#This Row],[Balance]],"yes","")</f>
        <v>yes</v>
      </c>
      <c r="F500">
        <f>IF(Table1[[#This Row],[Eligible?]]="yes",Table1[[#This Row],[Balance]],Table1[[#This Row],[Balance 2]])</f>
        <v>0</v>
      </c>
      <c r="G500">
        <f>Table1[[#This Row],[Amt eligible]]/$L$7</f>
        <v>0</v>
      </c>
      <c r="H500">
        <f>Table1[[#This Row],[% total]]*$L$5</f>
        <v>0</v>
      </c>
      <c r="I500" t="e">
        <f>(Table1[[#This Row],[Qi distribution]]/Table1[[#This Row],[Amt eligible]])*52</f>
        <v>#DIV/0!</v>
      </c>
      <c r="O500" t="s">
        <v>485</v>
      </c>
      <c r="P500">
        <v>0</v>
      </c>
    </row>
    <row r="501" spans="2:16" x14ac:dyDescent="0.2">
      <c r="B501" t="s">
        <v>499</v>
      </c>
      <c r="C501">
        <v>0</v>
      </c>
      <c r="D501">
        <f>VLOOKUP(Table1[[#This Row],[Wallet]],O:P,2,FALSE)</f>
        <v>0</v>
      </c>
      <c r="E501" t="str">
        <f>IF(Table1[[#This Row],[Balance 2]]&gt;=Table1[[#This Row],[Balance]],"yes","")</f>
        <v>yes</v>
      </c>
      <c r="F501">
        <f>IF(Table1[[#This Row],[Eligible?]]="yes",Table1[[#This Row],[Balance]],Table1[[#This Row],[Balance 2]])</f>
        <v>0</v>
      </c>
      <c r="G501">
        <f>Table1[[#This Row],[Amt eligible]]/$L$7</f>
        <v>0</v>
      </c>
      <c r="H501">
        <f>Table1[[#This Row],[% total]]*$L$5</f>
        <v>0</v>
      </c>
      <c r="I501" t="e">
        <f>(Table1[[#This Row],[Qi distribution]]/Table1[[#This Row],[Amt eligible]])*52</f>
        <v>#DIV/0!</v>
      </c>
      <c r="O501" t="s">
        <v>316</v>
      </c>
      <c r="P501">
        <v>0</v>
      </c>
    </row>
    <row r="502" spans="2:16" x14ac:dyDescent="0.2">
      <c r="B502" t="s">
        <v>500</v>
      </c>
      <c r="C502">
        <v>0</v>
      </c>
      <c r="D502">
        <f>VLOOKUP(Table1[[#This Row],[Wallet]],O:P,2,FALSE)</f>
        <v>0</v>
      </c>
      <c r="E502" t="str">
        <f>IF(Table1[[#This Row],[Balance 2]]&gt;=Table1[[#This Row],[Balance]],"yes","")</f>
        <v>yes</v>
      </c>
      <c r="F502">
        <f>IF(Table1[[#This Row],[Eligible?]]="yes",Table1[[#This Row],[Balance]],Table1[[#This Row],[Balance 2]])</f>
        <v>0</v>
      </c>
      <c r="G502">
        <f>Table1[[#This Row],[Amt eligible]]/$L$7</f>
        <v>0</v>
      </c>
      <c r="H502">
        <f>Table1[[#This Row],[% total]]*$L$5</f>
        <v>0</v>
      </c>
      <c r="I502" t="e">
        <f>(Table1[[#This Row],[Qi distribution]]/Table1[[#This Row],[Amt eligible]])*52</f>
        <v>#DIV/0!</v>
      </c>
      <c r="O502" t="s">
        <v>486</v>
      </c>
      <c r="P502">
        <v>0</v>
      </c>
    </row>
    <row r="503" spans="2:16" x14ac:dyDescent="0.2">
      <c r="B503" t="s">
        <v>501</v>
      </c>
      <c r="C503">
        <v>0</v>
      </c>
      <c r="D503">
        <f>VLOOKUP(Table1[[#This Row],[Wallet]],O:P,2,FALSE)</f>
        <v>0</v>
      </c>
      <c r="E503" t="str">
        <f>IF(Table1[[#This Row],[Balance 2]]&gt;=Table1[[#This Row],[Balance]],"yes","")</f>
        <v>yes</v>
      </c>
      <c r="F503">
        <f>IF(Table1[[#This Row],[Eligible?]]="yes",Table1[[#This Row],[Balance]],Table1[[#This Row],[Balance 2]])</f>
        <v>0</v>
      </c>
      <c r="G503">
        <f>Table1[[#This Row],[Amt eligible]]/$L$7</f>
        <v>0</v>
      </c>
      <c r="H503">
        <f>Table1[[#This Row],[% total]]*$L$5</f>
        <v>0</v>
      </c>
      <c r="I503" t="e">
        <f>(Table1[[#This Row],[Qi distribution]]/Table1[[#This Row],[Amt eligible]])*52</f>
        <v>#DIV/0!</v>
      </c>
      <c r="O503" t="s">
        <v>487</v>
      </c>
      <c r="P503">
        <v>0</v>
      </c>
    </row>
    <row r="504" spans="2:16" x14ac:dyDescent="0.2">
      <c r="B504" t="s">
        <v>502</v>
      </c>
      <c r="C504">
        <v>0</v>
      </c>
      <c r="D504">
        <f>VLOOKUP(Table1[[#This Row],[Wallet]],O:P,2,FALSE)</f>
        <v>0</v>
      </c>
      <c r="E504" t="str">
        <f>IF(Table1[[#This Row],[Balance 2]]&gt;=Table1[[#This Row],[Balance]],"yes","")</f>
        <v>yes</v>
      </c>
      <c r="F504">
        <f>IF(Table1[[#This Row],[Eligible?]]="yes",Table1[[#This Row],[Balance]],Table1[[#This Row],[Balance 2]])</f>
        <v>0</v>
      </c>
      <c r="G504">
        <f>Table1[[#This Row],[Amt eligible]]/$L$7</f>
        <v>0</v>
      </c>
      <c r="H504">
        <f>Table1[[#This Row],[% total]]*$L$5</f>
        <v>0</v>
      </c>
      <c r="I504" t="e">
        <f>(Table1[[#This Row],[Qi distribution]]/Table1[[#This Row],[Amt eligible]])*52</f>
        <v>#DIV/0!</v>
      </c>
      <c r="O504" t="s">
        <v>488</v>
      </c>
      <c r="P504">
        <v>0</v>
      </c>
    </row>
    <row r="505" spans="2:16" x14ac:dyDescent="0.2">
      <c r="B505" t="s">
        <v>503</v>
      </c>
      <c r="C505">
        <v>0</v>
      </c>
      <c r="D505">
        <f>VLOOKUP(Table1[[#This Row],[Wallet]],O:P,2,FALSE)</f>
        <v>0</v>
      </c>
      <c r="E505" t="str">
        <f>IF(Table1[[#This Row],[Balance 2]]&gt;=Table1[[#This Row],[Balance]],"yes","")</f>
        <v>yes</v>
      </c>
      <c r="F505">
        <f>IF(Table1[[#This Row],[Eligible?]]="yes",Table1[[#This Row],[Balance]],Table1[[#This Row],[Balance 2]])</f>
        <v>0</v>
      </c>
      <c r="G505">
        <f>Table1[[#This Row],[Amt eligible]]/$L$7</f>
        <v>0</v>
      </c>
      <c r="H505">
        <f>Table1[[#This Row],[% total]]*$L$5</f>
        <v>0</v>
      </c>
      <c r="I505" t="e">
        <f>(Table1[[#This Row],[Qi distribution]]/Table1[[#This Row],[Amt eligible]])*52</f>
        <v>#DIV/0!</v>
      </c>
      <c r="O505" t="s">
        <v>489</v>
      </c>
      <c r="P505">
        <v>0</v>
      </c>
    </row>
    <row r="506" spans="2:16" x14ac:dyDescent="0.2">
      <c r="B506" t="s">
        <v>504</v>
      </c>
      <c r="C506">
        <v>0</v>
      </c>
      <c r="D506">
        <f>VLOOKUP(Table1[[#This Row],[Wallet]],O:P,2,FALSE)</f>
        <v>0</v>
      </c>
      <c r="E506" t="str">
        <f>IF(Table1[[#This Row],[Balance 2]]&gt;=Table1[[#This Row],[Balance]],"yes","")</f>
        <v>yes</v>
      </c>
      <c r="F506">
        <f>IF(Table1[[#This Row],[Eligible?]]="yes",Table1[[#This Row],[Balance]],Table1[[#This Row],[Balance 2]])</f>
        <v>0</v>
      </c>
      <c r="G506">
        <f>Table1[[#This Row],[Amt eligible]]/$L$7</f>
        <v>0</v>
      </c>
      <c r="H506">
        <f>Table1[[#This Row],[% total]]*$L$5</f>
        <v>0</v>
      </c>
      <c r="I506" t="e">
        <f>(Table1[[#This Row],[Qi distribution]]/Table1[[#This Row],[Amt eligible]])*52</f>
        <v>#DIV/0!</v>
      </c>
      <c r="O506" t="s">
        <v>490</v>
      </c>
      <c r="P506">
        <v>0</v>
      </c>
    </row>
    <row r="507" spans="2:16" x14ac:dyDescent="0.2">
      <c r="B507" t="s">
        <v>505</v>
      </c>
      <c r="C507">
        <v>0</v>
      </c>
      <c r="D507">
        <f>VLOOKUP(Table1[[#This Row],[Wallet]],O:P,2,FALSE)</f>
        <v>0</v>
      </c>
      <c r="E507" t="str">
        <f>IF(Table1[[#This Row],[Balance 2]]&gt;=Table1[[#This Row],[Balance]],"yes","")</f>
        <v>yes</v>
      </c>
      <c r="F507">
        <f>IF(Table1[[#This Row],[Eligible?]]="yes",Table1[[#This Row],[Balance]],Table1[[#This Row],[Balance 2]])</f>
        <v>0</v>
      </c>
      <c r="G507">
        <f>Table1[[#This Row],[Amt eligible]]/$L$7</f>
        <v>0</v>
      </c>
      <c r="H507">
        <f>Table1[[#This Row],[% total]]*$L$5</f>
        <v>0</v>
      </c>
      <c r="I507" t="e">
        <f>(Table1[[#This Row],[Qi distribution]]/Table1[[#This Row],[Amt eligible]])*52</f>
        <v>#DIV/0!</v>
      </c>
      <c r="O507" t="s">
        <v>283</v>
      </c>
      <c r="P507">
        <v>0</v>
      </c>
    </row>
    <row r="508" spans="2:16" x14ac:dyDescent="0.2">
      <c r="B508" t="s">
        <v>506</v>
      </c>
      <c r="C508">
        <v>0</v>
      </c>
      <c r="D508">
        <f>VLOOKUP(Table1[[#This Row],[Wallet]],O:P,2,FALSE)</f>
        <v>0</v>
      </c>
      <c r="E508" t="str">
        <f>IF(Table1[[#This Row],[Balance 2]]&gt;=Table1[[#This Row],[Balance]],"yes","")</f>
        <v>yes</v>
      </c>
      <c r="F508">
        <f>IF(Table1[[#This Row],[Eligible?]]="yes",Table1[[#This Row],[Balance]],Table1[[#This Row],[Balance 2]])</f>
        <v>0</v>
      </c>
      <c r="G508">
        <f>Table1[[#This Row],[Amt eligible]]/$L$7</f>
        <v>0</v>
      </c>
      <c r="H508">
        <f>Table1[[#This Row],[% total]]*$L$5</f>
        <v>0</v>
      </c>
      <c r="I508" t="e">
        <f>(Table1[[#This Row],[Qi distribution]]/Table1[[#This Row],[Amt eligible]])*52</f>
        <v>#DIV/0!</v>
      </c>
      <c r="O508" t="s">
        <v>492</v>
      </c>
      <c r="P508">
        <v>0</v>
      </c>
    </row>
    <row r="509" spans="2:16" x14ac:dyDescent="0.2">
      <c r="B509" t="s">
        <v>507</v>
      </c>
      <c r="C509">
        <v>0</v>
      </c>
      <c r="D509">
        <f>VLOOKUP(Table1[[#This Row],[Wallet]],O:P,2,FALSE)</f>
        <v>0</v>
      </c>
      <c r="E509" t="str">
        <f>IF(Table1[[#This Row],[Balance 2]]&gt;=Table1[[#This Row],[Balance]],"yes","")</f>
        <v>yes</v>
      </c>
      <c r="F509">
        <f>IF(Table1[[#This Row],[Eligible?]]="yes",Table1[[#This Row],[Balance]],Table1[[#This Row],[Balance 2]])</f>
        <v>0</v>
      </c>
      <c r="G509">
        <f>Table1[[#This Row],[Amt eligible]]/$L$7</f>
        <v>0</v>
      </c>
      <c r="H509">
        <f>Table1[[#This Row],[% total]]*$L$5</f>
        <v>0</v>
      </c>
      <c r="I509" t="e">
        <f>(Table1[[#This Row],[Qi distribution]]/Table1[[#This Row],[Amt eligible]])*52</f>
        <v>#DIV/0!</v>
      </c>
      <c r="O509" t="s">
        <v>493</v>
      </c>
      <c r="P509">
        <v>0</v>
      </c>
    </row>
    <row r="510" spans="2:16" x14ac:dyDescent="0.2">
      <c r="B510" t="s">
        <v>508</v>
      </c>
      <c r="C510">
        <v>0</v>
      </c>
      <c r="D510">
        <f>VLOOKUP(Table1[[#This Row],[Wallet]],O:P,2,FALSE)</f>
        <v>0</v>
      </c>
      <c r="E510" t="str">
        <f>IF(Table1[[#This Row],[Balance 2]]&gt;=Table1[[#This Row],[Balance]],"yes","")</f>
        <v>yes</v>
      </c>
      <c r="F510">
        <f>IF(Table1[[#This Row],[Eligible?]]="yes",Table1[[#This Row],[Balance]],Table1[[#This Row],[Balance 2]])</f>
        <v>0</v>
      </c>
      <c r="G510">
        <f>Table1[[#This Row],[Amt eligible]]/$L$7</f>
        <v>0</v>
      </c>
      <c r="H510">
        <f>Table1[[#This Row],[% total]]*$L$5</f>
        <v>0</v>
      </c>
      <c r="I510" t="e">
        <f>(Table1[[#This Row],[Qi distribution]]/Table1[[#This Row],[Amt eligible]])*52</f>
        <v>#DIV/0!</v>
      </c>
      <c r="O510" t="s">
        <v>494</v>
      </c>
      <c r="P510">
        <v>0</v>
      </c>
    </row>
    <row r="511" spans="2:16" x14ac:dyDescent="0.2">
      <c r="B511" t="s">
        <v>509</v>
      </c>
      <c r="C511">
        <v>0</v>
      </c>
      <c r="D511">
        <f>VLOOKUP(Table1[[#This Row],[Wallet]],O:P,2,FALSE)</f>
        <v>0</v>
      </c>
      <c r="E511" t="str">
        <f>IF(Table1[[#This Row],[Balance 2]]&gt;=Table1[[#This Row],[Balance]],"yes","")</f>
        <v>yes</v>
      </c>
      <c r="F511">
        <f>IF(Table1[[#This Row],[Eligible?]]="yes",Table1[[#This Row],[Balance]],Table1[[#This Row],[Balance 2]])</f>
        <v>0</v>
      </c>
      <c r="G511">
        <f>Table1[[#This Row],[Amt eligible]]/$L$7</f>
        <v>0</v>
      </c>
      <c r="H511">
        <f>Table1[[#This Row],[% total]]*$L$5</f>
        <v>0</v>
      </c>
      <c r="I511" t="e">
        <f>(Table1[[#This Row],[Qi distribution]]/Table1[[#This Row],[Amt eligible]])*52</f>
        <v>#DIV/0!</v>
      </c>
      <c r="O511" t="s">
        <v>495</v>
      </c>
      <c r="P511">
        <v>0</v>
      </c>
    </row>
    <row r="512" spans="2:16" x14ac:dyDescent="0.2">
      <c r="B512" t="s">
        <v>510</v>
      </c>
      <c r="C512">
        <v>0</v>
      </c>
      <c r="D512">
        <f>VLOOKUP(Table1[[#This Row],[Wallet]],O:P,2,FALSE)</f>
        <v>0</v>
      </c>
      <c r="E512" t="str">
        <f>IF(Table1[[#This Row],[Balance 2]]&gt;=Table1[[#This Row],[Balance]],"yes","")</f>
        <v>yes</v>
      </c>
      <c r="F512">
        <f>IF(Table1[[#This Row],[Eligible?]]="yes",Table1[[#This Row],[Balance]],Table1[[#This Row],[Balance 2]])</f>
        <v>0</v>
      </c>
      <c r="G512">
        <f>Table1[[#This Row],[Amt eligible]]/$L$7</f>
        <v>0</v>
      </c>
      <c r="H512">
        <f>Table1[[#This Row],[% total]]*$L$5</f>
        <v>0</v>
      </c>
      <c r="I512" t="e">
        <f>(Table1[[#This Row],[Qi distribution]]/Table1[[#This Row],[Amt eligible]])*52</f>
        <v>#DIV/0!</v>
      </c>
      <c r="O512" t="s">
        <v>496</v>
      </c>
      <c r="P512">
        <v>0</v>
      </c>
    </row>
    <row r="513" spans="2:16" x14ac:dyDescent="0.2">
      <c r="B513" t="s">
        <v>511</v>
      </c>
      <c r="C513">
        <v>0</v>
      </c>
      <c r="D513">
        <f>VLOOKUP(Table1[[#This Row],[Wallet]],O:P,2,FALSE)</f>
        <v>0</v>
      </c>
      <c r="E513" t="str">
        <f>IF(Table1[[#This Row],[Balance 2]]&gt;=Table1[[#This Row],[Balance]],"yes","")</f>
        <v>yes</v>
      </c>
      <c r="F513">
        <f>IF(Table1[[#This Row],[Eligible?]]="yes",Table1[[#This Row],[Balance]],Table1[[#This Row],[Balance 2]])</f>
        <v>0</v>
      </c>
      <c r="G513">
        <f>Table1[[#This Row],[Amt eligible]]/$L$7</f>
        <v>0</v>
      </c>
      <c r="H513">
        <f>Table1[[#This Row],[% total]]*$L$5</f>
        <v>0</v>
      </c>
      <c r="I513" t="e">
        <f>(Table1[[#This Row],[Qi distribution]]/Table1[[#This Row],[Amt eligible]])*52</f>
        <v>#DIV/0!</v>
      </c>
      <c r="O513" t="s">
        <v>497</v>
      </c>
      <c r="P513">
        <v>0</v>
      </c>
    </row>
    <row r="514" spans="2:16" x14ac:dyDescent="0.2">
      <c r="B514" t="s">
        <v>512</v>
      </c>
      <c r="C514">
        <v>0</v>
      </c>
      <c r="D514">
        <f>VLOOKUP(Table1[[#This Row],[Wallet]],O:P,2,FALSE)</f>
        <v>0</v>
      </c>
      <c r="E514" t="str">
        <f>IF(Table1[[#This Row],[Balance 2]]&gt;=Table1[[#This Row],[Balance]],"yes","")</f>
        <v>yes</v>
      </c>
      <c r="F514">
        <f>IF(Table1[[#This Row],[Eligible?]]="yes",Table1[[#This Row],[Balance]],Table1[[#This Row],[Balance 2]])</f>
        <v>0</v>
      </c>
      <c r="G514">
        <f>Table1[[#This Row],[Amt eligible]]/$L$7</f>
        <v>0</v>
      </c>
      <c r="H514">
        <f>Table1[[#This Row],[% total]]*$L$5</f>
        <v>0</v>
      </c>
      <c r="I514" t="e">
        <f>(Table1[[#This Row],[Qi distribution]]/Table1[[#This Row],[Amt eligible]])*52</f>
        <v>#DIV/0!</v>
      </c>
      <c r="O514" t="s">
        <v>498</v>
      </c>
      <c r="P514">
        <v>0</v>
      </c>
    </row>
    <row r="515" spans="2:16" x14ac:dyDescent="0.2">
      <c r="B515" t="s">
        <v>514</v>
      </c>
      <c r="C515">
        <v>0</v>
      </c>
      <c r="D515">
        <f>VLOOKUP(Table1[[#This Row],[Wallet]],O:P,2,FALSE)</f>
        <v>0</v>
      </c>
      <c r="E515" t="str">
        <f>IF(Table1[[#This Row],[Balance 2]]&gt;=Table1[[#This Row],[Balance]],"yes","")</f>
        <v>yes</v>
      </c>
      <c r="F515">
        <f>IF(Table1[[#This Row],[Eligible?]]="yes",Table1[[#This Row],[Balance]],Table1[[#This Row],[Balance 2]])</f>
        <v>0</v>
      </c>
      <c r="G515">
        <f>Table1[[#This Row],[Amt eligible]]/$L$7</f>
        <v>0</v>
      </c>
      <c r="H515">
        <f>Table1[[#This Row],[% total]]*$L$5</f>
        <v>0</v>
      </c>
      <c r="I515" t="e">
        <f>(Table1[[#This Row],[Qi distribution]]/Table1[[#This Row],[Amt eligible]])*52</f>
        <v>#DIV/0!</v>
      </c>
      <c r="O515" t="s">
        <v>499</v>
      </c>
      <c r="P515">
        <v>0</v>
      </c>
    </row>
    <row r="516" spans="2:16" x14ac:dyDescent="0.2">
      <c r="B516" t="s">
        <v>515</v>
      </c>
      <c r="C516">
        <v>0</v>
      </c>
      <c r="D516">
        <f>VLOOKUP(Table1[[#This Row],[Wallet]],O:P,2,FALSE)</f>
        <v>0</v>
      </c>
      <c r="E516" t="str">
        <f>IF(Table1[[#This Row],[Balance 2]]&gt;=Table1[[#This Row],[Balance]],"yes","")</f>
        <v>yes</v>
      </c>
      <c r="F516">
        <f>IF(Table1[[#This Row],[Eligible?]]="yes",Table1[[#This Row],[Balance]],Table1[[#This Row],[Balance 2]])</f>
        <v>0</v>
      </c>
      <c r="G516">
        <f>Table1[[#This Row],[Amt eligible]]/$L$7</f>
        <v>0</v>
      </c>
      <c r="H516">
        <f>Table1[[#This Row],[% total]]*$L$5</f>
        <v>0</v>
      </c>
      <c r="I516" t="e">
        <f>(Table1[[#This Row],[Qi distribution]]/Table1[[#This Row],[Amt eligible]])*52</f>
        <v>#DIV/0!</v>
      </c>
      <c r="O516" t="s">
        <v>500</v>
      </c>
      <c r="P516">
        <v>0</v>
      </c>
    </row>
    <row r="517" spans="2:16" x14ac:dyDescent="0.2">
      <c r="B517" t="s">
        <v>516</v>
      </c>
      <c r="C517">
        <v>0</v>
      </c>
      <c r="D517">
        <f>VLOOKUP(Table1[[#This Row],[Wallet]],O:P,2,FALSE)</f>
        <v>0</v>
      </c>
      <c r="E517" t="str">
        <f>IF(Table1[[#This Row],[Balance 2]]&gt;=Table1[[#This Row],[Balance]],"yes","")</f>
        <v>yes</v>
      </c>
      <c r="F517">
        <f>IF(Table1[[#This Row],[Eligible?]]="yes",Table1[[#This Row],[Balance]],Table1[[#This Row],[Balance 2]])</f>
        <v>0</v>
      </c>
      <c r="G517">
        <f>Table1[[#This Row],[Amt eligible]]/$L$7</f>
        <v>0</v>
      </c>
      <c r="H517">
        <f>Table1[[#This Row],[% total]]*$L$5</f>
        <v>0</v>
      </c>
      <c r="I517" t="e">
        <f>(Table1[[#This Row],[Qi distribution]]/Table1[[#This Row],[Amt eligible]])*52</f>
        <v>#DIV/0!</v>
      </c>
      <c r="O517" t="s">
        <v>501</v>
      </c>
      <c r="P517">
        <v>0</v>
      </c>
    </row>
    <row r="518" spans="2:16" x14ac:dyDescent="0.2">
      <c r="B518" t="s">
        <v>517</v>
      </c>
      <c r="C518">
        <v>0</v>
      </c>
      <c r="D518">
        <f>VLOOKUP(Table1[[#This Row],[Wallet]],O:P,2,FALSE)</f>
        <v>0</v>
      </c>
      <c r="E518" t="str">
        <f>IF(Table1[[#This Row],[Balance 2]]&gt;=Table1[[#This Row],[Balance]],"yes","")</f>
        <v>yes</v>
      </c>
      <c r="F518">
        <f>IF(Table1[[#This Row],[Eligible?]]="yes",Table1[[#This Row],[Balance]],Table1[[#This Row],[Balance 2]])</f>
        <v>0</v>
      </c>
      <c r="G518">
        <f>Table1[[#This Row],[Amt eligible]]/$L$7</f>
        <v>0</v>
      </c>
      <c r="H518">
        <f>Table1[[#This Row],[% total]]*$L$5</f>
        <v>0</v>
      </c>
      <c r="I518" t="e">
        <f>(Table1[[#This Row],[Qi distribution]]/Table1[[#This Row],[Amt eligible]])*52</f>
        <v>#DIV/0!</v>
      </c>
      <c r="O518" t="s">
        <v>502</v>
      </c>
      <c r="P518">
        <v>0</v>
      </c>
    </row>
    <row r="519" spans="2:16" x14ac:dyDescent="0.2">
      <c r="B519" t="s">
        <v>518</v>
      </c>
      <c r="C519">
        <v>0</v>
      </c>
      <c r="D519">
        <f>VLOOKUP(Table1[[#This Row],[Wallet]],O:P,2,FALSE)</f>
        <v>0</v>
      </c>
      <c r="E519" t="str">
        <f>IF(Table1[[#This Row],[Balance 2]]&gt;=Table1[[#This Row],[Balance]],"yes","")</f>
        <v>yes</v>
      </c>
      <c r="F519">
        <f>IF(Table1[[#This Row],[Eligible?]]="yes",Table1[[#This Row],[Balance]],Table1[[#This Row],[Balance 2]])</f>
        <v>0</v>
      </c>
      <c r="G519">
        <f>Table1[[#This Row],[Amt eligible]]/$L$7</f>
        <v>0</v>
      </c>
      <c r="H519">
        <f>Table1[[#This Row],[% total]]*$L$5</f>
        <v>0</v>
      </c>
      <c r="I519" t="e">
        <f>(Table1[[#This Row],[Qi distribution]]/Table1[[#This Row],[Amt eligible]])*52</f>
        <v>#DIV/0!</v>
      </c>
      <c r="O519" t="s">
        <v>503</v>
      </c>
      <c r="P519">
        <v>0</v>
      </c>
    </row>
    <row r="520" spans="2:16" x14ac:dyDescent="0.2">
      <c r="B520" t="s">
        <v>519</v>
      </c>
      <c r="C520">
        <v>0</v>
      </c>
      <c r="D520">
        <f>VLOOKUP(Table1[[#This Row],[Wallet]],O:P,2,FALSE)</f>
        <v>0</v>
      </c>
      <c r="E520" t="str">
        <f>IF(Table1[[#This Row],[Balance 2]]&gt;=Table1[[#This Row],[Balance]],"yes","")</f>
        <v>yes</v>
      </c>
      <c r="F520">
        <f>IF(Table1[[#This Row],[Eligible?]]="yes",Table1[[#This Row],[Balance]],Table1[[#This Row],[Balance 2]])</f>
        <v>0</v>
      </c>
      <c r="G520">
        <f>Table1[[#This Row],[Amt eligible]]/$L$7</f>
        <v>0</v>
      </c>
      <c r="H520">
        <f>Table1[[#This Row],[% total]]*$L$5</f>
        <v>0</v>
      </c>
      <c r="I520" t="e">
        <f>(Table1[[#This Row],[Qi distribution]]/Table1[[#This Row],[Amt eligible]])*52</f>
        <v>#DIV/0!</v>
      </c>
      <c r="O520" t="s">
        <v>184</v>
      </c>
      <c r="P520">
        <v>0</v>
      </c>
    </row>
    <row r="521" spans="2:16" x14ac:dyDescent="0.2">
      <c r="B521" t="s">
        <v>521</v>
      </c>
      <c r="C521">
        <v>0</v>
      </c>
      <c r="D521">
        <f>VLOOKUP(Table1[[#This Row],[Wallet]],O:P,2,FALSE)</f>
        <v>0</v>
      </c>
      <c r="E521" t="str">
        <f>IF(Table1[[#This Row],[Balance 2]]&gt;=Table1[[#This Row],[Balance]],"yes","")</f>
        <v>yes</v>
      </c>
      <c r="F521">
        <f>IF(Table1[[#This Row],[Eligible?]]="yes",Table1[[#This Row],[Balance]],Table1[[#This Row],[Balance 2]])</f>
        <v>0</v>
      </c>
      <c r="G521">
        <f>Table1[[#This Row],[Amt eligible]]/$L$7</f>
        <v>0</v>
      </c>
      <c r="H521">
        <f>Table1[[#This Row],[% total]]*$L$5</f>
        <v>0</v>
      </c>
      <c r="I521" t="e">
        <f>(Table1[[#This Row],[Qi distribution]]/Table1[[#This Row],[Amt eligible]])*52</f>
        <v>#DIV/0!</v>
      </c>
      <c r="O521" t="s">
        <v>157</v>
      </c>
      <c r="P521">
        <v>0</v>
      </c>
    </row>
    <row r="522" spans="2:16" x14ac:dyDescent="0.2">
      <c r="B522" t="s">
        <v>522</v>
      </c>
      <c r="C522">
        <v>0</v>
      </c>
      <c r="D522">
        <f>VLOOKUP(Table1[[#This Row],[Wallet]],O:P,2,FALSE)</f>
        <v>0</v>
      </c>
      <c r="E522" t="str">
        <f>IF(Table1[[#This Row],[Balance 2]]&gt;=Table1[[#This Row],[Balance]],"yes","")</f>
        <v>yes</v>
      </c>
      <c r="F522">
        <f>IF(Table1[[#This Row],[Eligible?]]="yes",Table1[[#This Row],[Balance]],Table1[[#This Row],[Balance 2]])</f>
        <v>0</v>
      </c>
      <c r="G522">
        <f>Table1[[#This Row],[Amt eligible]]/$L$7</f>
        <v>0</v>
      </c>
      <c r="H522">
        <f>Table1[[#This Row],[% total]]*$L$5</f>
        <v>0</v>
      </c>
      <c r="I522" t="e">
        <f>(Table1[[#This Row],[Qi distribution]]/Table1[[#This Row],[Amt eligible]])*52</f>
        <v>#DIV/0!</v>
      </c>
      <c r="O522" t="s">
        <v>401</v>
      </c>
      <c r="P522">
        <v>0</v>
      </c>
    </row>
    <row r="523" spans="2:16" x14ac:dyDescent="0.2">
      <c r="B523" t="s">
        <v>523</v>
      </c>
      <c r="C523">
        <v>0</v>
      </c>
      <c r="D523">
        <f>VLOOKUP(Table1[[#This Row],[Wallet]],O:P,2,FALSE)</f>
        <v>0</v>
      </c>
      <c r="E523" t="str">
        <f>IF(Table1[[#This Row],[Balance 2]]&gt;=Table1[[#This Row],[Balance]],"yes","")</f>
        <v>yes</v>
      </c>
      <c r="F523">
        <f>IF(Table1[[#This Row],[Eligible?]]="yes",Table1[[#This Row],[Balance]],Table1[[#This Row],[Balance 2]])</f>
        <v>0</v>
      </c>
      <c r="G523">
        <f>Table1[[#This Row],[Amt eligible]]/$L$7</f>
        <v>0</v>
      </c>
      <c r="H523">
        <f>Table1[[#This Row],[% total]]*$L$5</f>
        <v>0</v>
      </c>
      <c r="I523" t="e">
        <f>(Table1[[#This Row],[Qi distribution]]/Table1[[#This Row],[Amt eligible]])*52</f>
        <v>#DIV/0!</v>
      </c>
      <c r="O523" t="s">
        <v>504</v>
      </c>
      <c r="P523">
        <v>0</v>
      </c>
    </row>
    <row r="524" spans="2:16" x14ac:dyDescent="0.2">
      <c r="B524" t="s">
        <v>524</v>
      </c>
      <c r="C524">
        <v>0</v>
      </c>
      <c r="D524">
        <f>VLOOKUP(Table1[[#This Row],[Wallet]],O:P,2,FALSE)</f>
        <v>0</v>
      </c>
      <c r="E524" t="str">
        <f>IF(Table1[[#This Row],[Balance 2]]&gt;=Table1[[#This Row],[Balance]],"yes","")</f>
        <v>yes</v>
      </c>
      <c r="F524">
        <f>IF(Table1[[#This Row],[Eligible?]]="yes",Table1[[#This Row],[Balance]],Table1[[#This Row],[Balance 2]])</f>
        <v>0</v>
      </c>
      <c r="G524">
        <f>Table1[[#This Row],[Amt eligible]]/$L$7</f>
        <v>0</v>
      </c>
      <c r="H524">
        <f>Table1[[#This Row],[% total]]*$L$5</f>
        <v>0</v>
      </c>
      <c r="I524" t="e">
        <f>(Table1[[#This Row],[Qi distribution]]/Table1[[#This Row],[Amt eligible]])*52</f>
        <v>#DIV/0!</v>
      </c>
      <c r="O524" t="s">
        <v>505</v>
      </c>
      <c r="P524">
        <v>0</v>
      </c>
    </row>
    <row r="525" spans="2:16" x14ac:dyDescent="0.2">
      <c r="B525" t="s">
        <v>525</v>
      </c>
      <c r="C525">
        <v>0</v>
      </c>
      <c r="D525">
        <f>VLOOKUP(Table1[[#This Row],[Wallet]],O:P,2,FALSE)</f>
        <v>0</v>
      </c>
      <c r="E525" t="str">
        <f>IF(Table1[[#This Row],[Balance 2]]&gt;=Table1[[#This Row],[Balance]],"yes","")</f>
        <v>yes</v>
      </c>
      <c r="F525">
        <f>IF(Table1[[#This Row],[Eligible?]]="yes",Table1[[#This Row],[Balance]],Table1[[#This Row],[Balance 2]])</f>
        <v>0</v>
      </c>
      <c r="G525">
        <f>Table1[[#This Row],[Amt eligible]]/$L$7</f>
        <v>0</v>
      </c>
      <c r="H525">
        <f>Table1[[#This Row],[% total]]*$L$5</f>
        <v>0</v>
      </c>
      <c r="I525" t="e">
        <f>(Table1[[#This Row],[Qi distribution]]/Table1[[#This Row],[Amt eligible]])*52</f>
        <v>#DIV/0!</v>
      </c>
      <c r="O525" t="s">
        <v>506</v>
      </c>
      <c r="P525">
        <v>0</v>
      </c>
    </row>
    <row r="526" spans="2:16" x14ac:dyDescent="0.2">
      <c r="B526" t="s">
        <v>526</v>
      </c>
      <c r="C526">
        <v>0</v>
      </c>
      <c r="D526">
        <f>VLOOKUP(Table1[[#This Row],[Wallet]],O:P,2,FALSE)</f>
        <v>0</v>
      </c>
      <c r="E526" t="str">
        <f>IF(Table1[[#This Row],[Balance 2]]&gt;=Table1[[#This Row],[Balance]],"yes","")</f>
        <v>yes</v>
      </c>
      <c r="F526">
        <f>IF(Table1[[#This Row],[Eligible?]]="yes",Table1[[#This Row],[Balance]],Table1[[#This Row],[Balance 2]])</f>
        <v>0</v>
      </c>
      <c r="G526">
        <f>Table1[[#This Row],[Amt eligible]]/$L$7</f>
        <v>0</v>
      </c>
      <c r="H526">
        <f>Table1[[#This Row],[% total]]*$L$5</f>
        <v>0</v>
      </c>
      <c r="I526" t="e">
        <f>(Table1[[#This Row],[Qi distribution]]/Table1[[#This Row],[Amt eligible]])*52</f>
        <v>#DIV/0!</v>
      </c>
      <c r="O526" t="s">
        <v>507</v>
      </c>
      <c r="P526">
        <v>0</v>
      </c>
    </row>
    <row r="527" spans="2:16" x14ac:dyDescent="0.2">
      <c r="B527" t="s">
        <v>527</v>
      </c>
      <c r="C527">
        <v>0</v>
      </c>
      <c r="D527">
        <f>VLOOKUP(Table1[[#This Row],[Wallet]],O:P,2,FALSE)</f>
        <v>0</v>
      </c>
      <c r="E527" t="str">
        <f>IF(Table1[[#This Row],[Balance 2]]&gt;=Table1[[#This Row],[Balance]],"yes","")</f>
        <v>yes</v>
      </c>
      <c r="F527">
        <f>IF(Table1[[#This Row],[Eligible?]]="yes",Table1[[#This Row],[Balance]],Table1[[#This Row],[Balance 2]])</f>
        <v>0</v>
      </c>
      <c r="G527">
        <f>Table1[[#This Row],[Amt eligible]]/$L$7</f>
        <v>0</v>
      </c>
      <c r="H527">
        <f>Table1[[#This Row],[% total]]*$L$5</f>
        <v>0</v>
      </c>
      <c r="I527" t="e">
        <f>(Table1[[#This Row],[Qi distribution]]/Table1[[#This Row],[Amt eligible]])*52</f>
        <v>#DIV/0!</v>
      </c>
      <c r="O527" t="s">
        <v>508</v>
      </c>
      <c r="P527">
        <v>0</v>
      </c>
    </row>
    <row r="528" spans="2:16" x14ac:dyDescent="0.2">
      <c r="B528" t="s">
        <v>528</v>
      </c>
      <c r="C528">
        <v>0</v>
      </c>
      <c r="D528">
        <f>VLOOKUP(Table1[[#This Row],[Wallet]],O:P,2,FALSE)</f>
        <v>0</v>
      </c>
      <c r="E528" t="str">
        <f>IF(Table1[[#This Row],[Balance 2]]&gt;=Table1[[#This Row],[Balance]],"yes","")</f>
        <v>yes</v>
      </c>
      <c r="F528">
        <f>IF(Table1[[#This Row],[Eligible?]]="yes",Table1[[#This Row],[Balance]],Table1[[#This Row],[Balance 2]])</f>
        <v>0</v>
      </c>
      <c r="G528">
        <f>Table1[[#This Row],[Amt eligible]]/$L$7</f>
        <v>0</v>
      </c>
      <c r="H528">
        <f>Table1[[#This Row],[% total]]*$L$5</f>
        <v>0</v>
      </c>
      <c r="I528" t="e">
        <f>(Table1[[#This Row],[Qi distribution]]/Table1[[#This Row],[Amt eligible]])*52</f>
        <v>#DIV/0!</v>
      </c>
      <c r="O528" t="s">
        <v>509</v>
      </c>
      <c r="P528">
        <v>0</v>
      </c>
    </row>
    <row r="529" spans="2:16" x14ac:dyDescent="0.2">
      <c r="B529" t="s">
        <v>529</v>
      </c>
      <c r="C529">
        <v>0</v>
      </c>
      <c r="D529">
        <f>VLOOKUP(Table1[[#This Row],[Wallet]],O:P,2,FALSE)</f>
        <v>0</v>
      </c>
      <c r="E529" t="str">
        <f>IF(Table1[[#This Row],[Balance 2]]&gt;=Table1[[#This Row],[Balance]],"yes","")</f>
        <v>yes</v>
      </c>
      <c r="F529">
        <f>IF(Table1[[#This Row],[Eligible?]]="yes",Table1[[#This Row],[Balance]],Table1[[#This Row],[Balance 2]])</f>
        <v>0</v>
      </c>
      <c r="G529">
        <f>Table1[[#This Row],[Amt eligible]]/$L$7</f>
        <v>0</v>
      </c>
      <c r="H529">
        <f>Table1[[#This Row],[% total]]*$L$5</f>
        <v>0</v>
      </c>
      <c r="I529" t="e">
        <f>(Table1[[#This Row],[Qi distribution]]/Table1[[#This Row],[Amt eligible]])*52</f>
        <v>#DIV/0!</v>
      </c>
      <c r="O529" t="s">
        <v>510</v>
      </c>
      <c r="P529">
        <v>0</v>
      </c>
    </row>
    <row r="530" spans="2:16" x14ac:dyDescent="0.2">
      <c r="B530" t="s">
        <v>530</v>
      </c>
      <c r="C530">
        <v>0</v>
      </c>
      <c r="D530">
        <f>VLOOKUP(Table1[[#This Row],[Wallet]],O:P,2,FALSE)</f>
        <v>0</v>
      </c>
      <c r="E530" t="str">
        <f>IF(Table1[[#This Row],[Balance 2]]&gt;=Table1[[#This Row],[Balance]],"yes","")</f>
        <v>yes</v>
      </c>
      <c r="F530">
        <f>IF(Table1[[#This Row],[Eligible?]]="yes",Table1[[#This Row],[Balance]],Table1[[#This Row],[Balance 2]])</f>
        <v>0</v>
      </c>
      <c r="G530">
        <f>Table1[[#This Row],[Amt eligible]]/$L$7</f>
        <v>0</v>
      </c>
      <c r="H530">
        <f>Table1[[#This Row],[% total]]*$L$5</f>
        <v>0</v>
      </c>
      <c r="I530" t="e">
        <f>(Table1[[#This Row],[Qi distribution]]/Table1[[#This Row],[Amt eligible]])*52</f>
        <v>#DIV/0!</v>
      </c>
      <c r="O530" t="s">
        <v>511</v>
      </c>
      <c r="P530">
        <v>0</v>
      </c>
    </row>
    <row r="531" spans="2:16" x14ac:dyDescent="0.2">
      <c r="B531" t="s">
        <v>531</v>
      </c>
      <c r="C531">
        <v>0</v>
      </c>
      <c r="D531">
        <f>VLOOKUP(Table1[[#This Row],[Wallet]],O:P,2,FALSE)</f>
        <v>0</v>
      </c>
      <c r="E531" t="str">
        <f>IF(Table1[[#This Row],[Balance 2]]&gt;=Table1[[#This Row],[Balance]],"yes","")</f>
        <v>yes</v>
      </c>
      <c r="F531">
        <f>IF(Table1[[#This Row],[Eligible?]]="yes",Table1[[#This Row],[Balance]],Table1[[#This Row],[Balance 2]])</f>
        <v>0</v>
      </c>
      <c r="G531">
        <f>Table1[[#This Row],[Amt eligible]]/$L$7</f>
        <v>0</v>
      </c>
      <c r="H531">
        <f>Table1[[#This Row],[% total]]*$L$5</f>
        <v>0</v>
      </c>
      <c r="I531" t="e">
        <f>(Table1[[#This Row],[Qi distribution]]/Table1[[#This Row],[Amt eligible]])*52</f>
        <v>#DIV/0!</v>
      </c>
      <c r="O531" t="s">
        <v>512</v>
      </c>
      <c r="P531">
        <v>0</v>
      </c>
    </row>
    <row r="532" spans="2:16" x14ac:dyDescent="0.2">
      <c r="B532" t="s">
        <v>532</v>
      </c>
      <c r="C532">
        <v>0</v>
      </c>
      <c r="D532">
        <f>VLOOKUP(Table1[[#This Row],[Wallet]],O:P,2,FALSE)</f>
        <v>0</v>
      </c>
      <c r="E532" t="str">
        <f>IF(Table1[[#This Row],[Balance 2]]&gt;=Table1[[#This Row],[Balance]],"yes","")</f>
        <v>yes</v>
      </c>
      <c r="F532">
        <f>IF(Table1[[#This Row],[Eligible?]]="yes",Table1[[#This Row],[Balance]],Table1[[#This Row],[Balance 2]])</f>
        <v>0</v>
      </c>
      <c r="G532">
        <f>Table1[[#This Row],[Amt eligible]]/$L$7</f>
        <v>0</v>
      </c>
      <c r="H532">
        <f>Table1[[#This Row],[% total]]*$L$5</f>
        <v>0</v>
      </c>
      <c r="I532" t="e">
        <f>(Table1[[#This Row],[Qi distribution]]/Table1[[#This Row],[Amt eligible]])*52</f>
        <v>#DIV/0!</v>
      </c>
      <c r="O532" t="s">
        <v>514</v>
      </c>
      <c r="P532">
        <v>0</v>
      </c>
    </row>
    <row r="533" spans="2:16" x14ac:dyDescent="0.2">
      <c r="B533" t="s">
        <v>533</v>
      </c>
      <c r="C533">
        <v>0</v>
      </c>
      <c r="D533">
        <f>VLOOKUP(Table1[[#This Row],[Wallet]],O:P,2,FALSE)</f>
        <v>0</v>
      </c>
      <c r="E533" t="str">
        <f>IF(Table1[[#This Row],[Balance 2]]&gt;=Table1[[#This Row],[Balance]],"yes","")</f>
        <v>yes</v>
      </c>
      <c r="F533">
        <f>IF(Table1[[#This Row],[Eligible?]]="yes",Table1[[#This Row],[Balance]],Table1[[#This Row],[Balance 2]])</f>
        <v>0</v>
      </c>
      <c r="G533">
        <f>Table1[[#This Row],[Amt eligible]]/$L$7</f>
        <v>0</v>
      </c>
      <c r="H533">
        <f>Table1[[#This Row],[% total]]*$L$5</f>
        <v>0</v>
      </c>
      <c r="I533" t="e">
        <f>(Table1[[#This Row],[Qi distribution]]/Table1[[#This Row],[Amt eligible]])*52</f>
        <v>#DIV/0!</v>
      </c>
      <c r="O533" t="s">
        <v>515</v>
      </c>
      <c r="P533">
        <v>0</v>
      </c>
    </row>
    <row r="534" spans="2:16" x14ac:dyDescent="0.2">
      <c r="B534" t="s">
        <v>534</v>
      </c>
      <c r="C534">
        <v>0</v>
      </c>
      <c r="D534">
        <f>VLOOKUP(Table1[[#This Row],[Wallet]],O:P,2,FALSE)</f>
        <v>0</v>
      </c>
      <c r="E534" t="str">
        <f>IF(Table1[[#This Row],[Balance 2]]&gt;=Table1[[#This Row],[Balance]],"yes","")</f>
        <v>yes</v>
      </c>
      <c r="F534">
        <f>IF(Table1[[#This Row],[Eligible?]]="yes",Table1[[#This Row],[Balance]],Table1[[#This Row],[Balance 2]])</f>
        <v>0</v>
      </c>
      <c r="G534">
        <f>Table1[[#This Row],[Amt eligible]]/$L$7</f>
        <v>0</v>
      </c>
      <c r="H534">
        <f>Table1[[#This Row],[% total]]*$L$5</f>
        <v>0</v>
      </c>
      <c r="I534" t="e">
        <f>(Table1[[#This Row],[Qi distribution]]/Table1[[#This Row],[Amt eligible]])*52</f>
        <v>#DIV/0!</v>
      </c>
      <c r="O534" t="s">
        <v>101</v>
      </c>
      <c r="P534">
        <v>0</v>
      </c>
    </row>
    <row r="535" spans="2:16" x14ac:dyDescent="0.2">
      <c r="B535" t="s">
        <v>535</v>
      </c>
      <c r="C535">
        <v>0</v>
      </c>
      <c r="D535">
        <f>VLOOKUP(Table1[[#This Row],[Wallet]],O:P,2,FALSE)</f>
        <v>0</v>
      </c>
      <c r="E535" t="str">
        <f>IF(Table1[[#This Row],[Balance 2]]&gt;=Table1[[#This Row],[Balance]],"yes","")</f>
        <v>yes</v>
      </c>
      <c r="F535">
        <f>IF(Table1[[#This Row],[Eligible?]]="yes",Table1[[#This Row],[Balance]],Table1[[#This Row],[Balance 2]])</f>
        <v>0</v>
      </c>
      <c r="G535">
        <f>Table1[[#This Row],[Amt eligible]]/$L$7</f>
        <v>0</v>
      </c>
      <c r="H535">
        <f>Table1[[#This Row],[% total]]*$L$5</f>
        <v>0</v>
      </c>
      <c r="I535" t="e">
        <f>(Table1[[#This Row],[Qi distribution]]/Table1[[#This Row],[Amt eligible]])*52</f>
        <v>#DIV/0!</v>
      </c>
      <c r="O535" t="s">
        <v>516</v>
      </c>
      <c r="P535">
        <v>0</v>
      </c>
    </row>
    <row r="536" spans="2:16" x14ac:dyDescent="0.2">
      <c r="B536" t="s">
        <v>536</v>
      </c>
      <c r="C536">
        <v>0</v>
      </c>
      <c r="D536">
        <f>VLOOKUP(Table1[[#This Row],[Wallet]],O:P,2,FALSE)</f>
        <v>0</v>
      </c>
      <c r="E536" t="str">
        <f>IF(Table1[[#This Row],[Balance 2]]&gt;=Table1[[#This Row],[Balance]],"yes","")</f>
        <v>yes</v>
      </c>
      <c r="F536">
        <f>IF(Table1[[#This Row],[Eligible?]]="yes",Table1[[#This Row],[Balance]],Table1[[#This Row],[Balance 2]])</f>
        <v>0</v>
      </c>
      <c r="G536">
        <f>Table1[[#This Row],[Amt eligible]]/$L$7</f>
        <v>0</v>
      </c>
      <c r="H536">
        <f>Table1[[#This Row],[% total]]*$L$5</f>
        <v>0</v>
      </c>
      <c r="I536" t="e">
        <f>(Table1[[#This Row],[Qi distribution]]/Table1[[#This Row],[Amt eligible]])*52</f>
        <v>#DIV/0!</v>
      </c>
      <c r="O536" t="s">
        <v>517</v>
      </c>
      <c r="P536">
        <v>0</v>
      </c>
    </row>
    <row r="537" spans="2:16" x14ac:dyDescent="0.2">
      <c r="B537" t="s">
        <v>537</v>
      </c>
      <c r="C537">
        <v>0</v>
      </c>
      <c r="D537">
        <f>VLOOKUP(Table1[[#This Row],[Wallet]],O:P,2,FALSE)</f>
        <v>0</v>
      </c>
      <c r="E537" t="str">
        <f>IF(Table1[[#This Row],[Balance 2]]&gt;=Table1[[#This Row],[Balance]],"yes","")</f>
        <v>yes</v>
      </c>
      <c r="F537">
        <f>IF(Table1[[#This Row],[Eligible?]]="yes",Table1[[#This Row],[Balance]],Table1[[#This Row],[Balance 2]])</f>
        <v>0</v>
      </c>
      <c r="G537">
        <f>Table1[[#This Row],[Amt eligible]]/$L$7</f>
        <v>0</v>
      </c>
      <c r="H537">
        <f>Table1[[#This Row],[% total]]*$L$5</f>
        <v>0</v>
      </c>
      <c r="I537" t="e">
        <f>(Table1[[#This Row],[Qi distribution]]/Table1[[#This Row],[Amt eligible]])*52</f>
        <v>#DIV/0!</v>
      </c>
      <c r="O537" t="s">
        <v>518</v>
      </c>
      <c r="P537">
        <v>0</v>
      </c>
    </row>
    <row r="538" spans="2:16" x14ac:dyDescent="0.2">
      <c r="B538" t="s">
        <v>538</v>
      </c>
      <c r="C538">
        <v>0</v>
      </c>
      <c r="D538">
        <f>VLOOKUP(Table1[[#This Row],[Wallet]],O:P,2,FALSE)</f>
        <v>0</v>
      </c>
      <c r="E538" t="str">
        <f>IF(Table1[[#This Row],[Balance 2]]&gt;=Table1[[#This Row],[Balance]],"yes","")</f>
        <v>yes</v>
      </c>
      <c r="F538">
        <f>IF(Table1[[#This Row],[Eligible?]]="yes",Table1[[#This Row],[Balance]],Table1[[#This Row],[Balance 2]])</f>
        <v>0</v>
      </c>
      <c r="G538">
        <f>Table1[[#This Row],[Amt eligible]]/$L$7</f>
        <v>0</v>
      </c>
      <c r="H538">
        <f>Table1[[#This Row],[% total]]*$L$5</f>
        <v>0</v>
      </c>
      <c r="I538" t="e">
        <f>(Table1[[#This Row],[Qi distribution]]/Table1[[#This Row],[Amt eligible]])*52</f>
        <v>#DIV/0!</v>
      </c>
      <c r="O538" t="s">
        <v>519</v>
      </c>
      <c r="P538">
        <v>0</v>
      </c>
    </row>
    <row r="539" spans="2:16" x14ac:dyDescent="0.2">
      <c r="O539" t="s">
        <v>521</v>
      </c>
      <c r="P539">
        <v>0</v>
      </c>
    </row>
    <row r="540" spans="2:16" x14ac:dyDescent="0.2">
      <c r="O540" t="s">
        <v>522</v>
      </c>
      <c r="P540">
        <v>0</v>
      </c>
    </row>
    <row r="541" spans="2:16" x14ac:dyDescent="0.2">
      <c r="O541" t="s">
        <v>523</v>
      </c>
      <c r="P541">
        <v>0</v>
      </c>
    </row>
    <row r="542" spans="2:16" x14ac:dyDescent="0.2">
      <c r="O542" t="s">
        <v>524</v>
      </c>
      <c r="P542">
        <v>0</v>
      </c>
    </row>
    <row r="543" spans="2:16" x14ac:dyDescent="0.2">
      <c r="O543" t="s">
        <v>48</v>
      </c>
      <c r="P543">
        <v>0</v>
      </c>
    </row>
    <row r="544" spans="2:16" x14ac:dyDescent="0.2">
      <c r="O544" t="s">
        <v>525</v>
      </c>
      <c r="P544">
        <v>0</v>
      </c>
    </row>
    <row r="545" spans="15:16" x14ac:dyDescent="0.2">
      <c r="O545" t="s">
        <v>526</v>
      </c>
      <c r="P545">
        <v>0</v>
      </c>
    </row>
    <row r="546" spans="15:16" x14ac:dyDescent="0.2">
      <c r="O546" t="s">
        <v>527</v>
      </c>
      <c r="P546">
        <v>0</v>
      </c>
    </row>
    <row r="547" spans="15:16" x14ac:dyDescent="0.2">
      <c r="O547" t="s">
        <v>528</v>
      </c>
      <c r="P547">
        <v>0</v>
      </c>
    </row>
    <row r="548" spans="15:16" x14ac:dyDescent="0.2">
      <c r="O548" t="s">
        <v>386</v>
      </c>
      <c r="P548">
        <v>0</v>
      </c>
    </row>
    <row r="549" spans="15:16" x14ac:dyDescent="0.2">
      <c r="O549" t="s">
        <v>529</v>
      </c>
      <c r="P549">
        <v>0</v>
      </c>
    </row>
    <row r="550" spans="15:16" x14ac:dyDescent="0.2">
      <c r="O550" t="s">
        <v>530</v>
      </c>
      <c r="P550">
        <v>0</v>
      </c>
    </row>
    <row r="551" spans="15:16" x14ac:dyDescent="0.2">
      <c r="O551" t="s">
        <v>531</v>
      </c>
      <c r="P551">
        <v>0</v>
      </c>
    </row>
    <row r="552" spans="15:16" x14ac:dyDescent="0.2">
      <c r="O552" t="s">
        <v>532</v>
      </c>
      <c r="P552">
        <v>0</v>
      </c>
    </row>
    <row r="553" spans="15:16" x14ac:dyDescent="0.2">
      <c r="O553" t="s">
        <v>533</v>
      </c>
      <c r="P553">
        <v>0</v>
      </c>
    </row>
    <row r="554" spans="15:16" x14ac:dyDescent="0.2">
      <c r="O554" t="s">
        <v>534</v>
      </c>
      <c r="P554">
        <v>0</v>
      </c>
    </row>
    <row r="555" spans="15:16" x14ac:dyDescent="0.2">
      <c r="O555" t="s">
        <v>535</v>
      </c>
      <c r="P555">
        <v>0</v>
      </c>
    </row>
    <row r="556" spans="15:16" x14ac:dyDescent="0.2">
      <c r="O556" t="s">
        <v>536</v>
      </c>
      <c r="P556">
        <v>0</v>
      </c>
    </row>
    <row r="557" spans="15:16" x14ac:dyDescent="0.2">
      <c r="O557" t="s">
        <v>537</v>
      </c>
      <c r="P557">
        <v>0</v>
      </c>
    </row>
    <row r="558" spans="15:16" x14ac:dyDescent="0.2">
      <c r="O558" t="s">
        <v>82</v>
      </c>
      <c r="P558">
        <v>0</v>
      </c>
    </row>
    <row r="559" spans="15:16" x14ac:dyDescent="0.2">
      <c r="O559" t="s">
        <v>31</v>
      </c>
      <c r="P559">
        <v>0</v>
      </c>
    </row>
    <row r="560" spans="15:16" x14ac:dyDescent="0.2">
      <c r="O560" t="s">
        <v>46</v>
      </c>
      <c r="P560">
        <v>0</v>
      </c>
    </row>
    <row r="561" spans="15:16" x14ac:dyDescent="0.2">
      <c r="O561" t="s">
        <v>538</v>
      </c>
      <c r="P561">
        <v>0</v>
      </c>
    </row>
    <row r="562" spans="15:16" x14ac:dyDescent="0.2">
      <c r="O562" t="s">
        <v>572</v>
      </c>
      <c r="P562">
        <v>0</v>
      </c>
    </row>
    <row r="563" spans="15:16" x14ac:dyDescent="0.2">
      <c r="O563" t="s">
        <v>573</v>
      </c>
      <c r="P563">
        <v>0</v>
      </c>
    </row>
    <row r="564" spans="15:16" x14ac:dyDescent="0.2">
      <c r="O564" t="s">
        <v>574</v>
      </c>
      <c r="P564">
        <v>0</v>
      </c>
    </row>
    <row r="565" spans="15:16" x14ac:dyDescent="0.2">
      <c r="O565" t="s">
        <v>575</v>
      </c>
      <c r="P565">
        <v>0</v>
      </c>
    </row>
    <row r="566" spans="15:16" x14ac:dyDescent="0.2">
      <c r="O566" t="s">
        <v>576</v>
      </c>
      <c r="P566">
        <v>0</v>
      </c>
    </row>
    <row r="567" spans="15:16" x14ac:dyDescent="0.2">
      <c r="O567" t="s">
        <v>577</v>
      </c>
      <c r="P56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2022-05-27T18:40:21Z</dcterms:created>
  <dcterms:modified xsi:type="dcterms:W3CDTF">2022-05-27T18:55:41Z</dcterms:modified>
</cp:coreProperties>
</file>