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daten\Dropbox\01 Freigabe HSKL\01 Freigabe CGMA SS25\"/>
    </mc:Choice>
  </mc:AlternateContent>
  <xr:revisionPtr revIDLastSave="0" documentId="13_ncr:1_{54A58DB4-F39A-4D28-ADCD-0934623ED505}" xr6:coauthVersionLast="47" xr6:coauthVersionMax="47" xr10:uidLastSave="{00000000-0000-0000-0000-000000000000}"/>
  <bookViews>
    <workbookView xWindow="43590" yWindow="210" windowWidth="30720" windowHeight="2016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t" localSheetId="0">Tabelle1!$D$9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F26" i="1"/>
  <c r="E26" i="1"/>
  <c r="A21" i="1"/>
  <c r="D17" i="1"/>
  <c r="D9" i="1"/>
  <c r="D24" i="1"/>
  <c r="F24" i="1"/>
  <c r="F23" i="1"/>
  <c r="B24" i="1"/>
  <c r="B23" i="1"/>
  <c r="F7" i="1" l="1"/>
  <c r="F11" i="1" s="1"/>
  <c r="G24" i="1" s="1"/>
  <c r="C27" i="1" s="1"/>
  <c r="B7" i="1"/>
  <c r="B10" i="1" s="1"/>
  <c r="C23" i="1" l="1"/>
  <c r="B26" i="1" s="1"/>
  <c r="B11" i="1"/>
  <c r="C24" i="1" s="1"/>
  <c r="B27" i="1" s="1"/>
  <c r="D23" i="1"/>
  <c r="F10" i="1"/>
  <c r="D10" i="1" s="1"/>
  <c r="D11" i="1" l="1"/>
  <c r="B13" i="1"/>
  <c r="F13" i="1"/>
  <c r="G23" i="1"/>
  <c r="C26" i="1" s="1"/>
  <c r="D13" i="1" l="1"/>
  <c r="D18" i="1" s="1"/>
  <c r="E23" i="1" l="1"/>
  <c r="D19" i="1"/>
  <c r="E24" i="1" s="1"/>
  <c r="D21" i="1" l="1"/>
</calcChain>
</file>

<file path=xl/sharedStrings.xml><?xml version="1.0" encoding="utf-8"?>
<sst xmlns="http://schemas.openxmlformats.org/spreadsheetml/2006/main" count="9" uniqueCount="8">
  <si>
    <t>Länge</t>
  </si>
  <si>
    <t>linker Vektor</t>
  </si>
  <si>
    <t>rechter Vektor</t>
  </si>
  <si>
    <t>norm. l. Vektor</t>
  </si>
  <si>
    <t>norm. r. Vektor</t>
  </si>
  <si>
    <t>interpol. Vektor</t>
  </si>
  <si>
    <t>soll ich ihn normalisieren?</t>
  </si>
  <si>
    <t>Die Varianz von Normalenlängen unter konvexen Abbildungen - oder kurz - Normalisiere Deine Normalen ;-)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</si>
</sst>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&quot;t=&quot;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2">
    <dxf>
      <numFmt numFmtId="166" formatCode=";;;"/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Linker Vektor</c:v>
          </c:tx>
          <c:spPr>
            <a:ln w="22225">
              <a:tailEnd type="arrow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447C-4A35-921C-F2A7A23BB7A4}"/>
              </c:ext>
            </c:extLst>
          </c:dPt>
          <c:xVal>
            <c:numRef>
              <c:f>Tabelle1!$B$23:$C$23</c:f>
              <c:numCache>
                <c:formatCode>General</c:formatCode>
                <c:ptCount val="2"/>
                <c:pt idx="0">
                  <c:v>0</c:v>
                </c:pt>
                <c:pt idx="1">
                  <c:v>-0.44721359549995793</c:v>
                </c:pt>
              </c:numCache>
            </c:numRef>
          </c:xVal>
          <c:yVal>
            <c:numRef>
              <c:f>Tabelle1!$B$24:$C$24</c:f>
              <c:numCache>
                <c:formatCode>General</c:formatCode>
                <c:ptCount val="2"/>
                <c:pt idx="0">
                  <c:v>0</c:v>
                </c:pt>
                <c:pt idx="1">
                  <c:v>0.89442719099991586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C-4A35-921C-F2A7A23BB7A4}"/>
            </c:ext>
          </c:extLst>
        </c:ser>
        <c:ser>
          <c:idx val="1"/>
          <c:order val="1"/>
          <c:tx>
            <c:v>Rechter Vektor</c:v>
          </c:tx>
          <c:spPr>
            <a:ln w="22225">
              <a:tailEnd type="arrow"/>
            </a:ln>
          </c:spPr>
          <c:marker>
            <c:symbol val="none"/>
          </c:marker>
          <c:xVal>
            <c:numRef>
              <c:f>Tabelle1!$F$23:$G$23</c:f>
              <c:numCache>
                <c:formatCode>General</c:formatCode>
                <c:ptCount val="2"/>
                <c:pt idx="0">
                  <c:v>1</c:v>
                </c:pt>
                <c:pt idx="1">
                  <c:v>1.7071067811865475</c:v>
                </c:pt>
              </c:numCache>
            </c:numRef>
          </c:xVal>
          <c:yVal>
            <c:numRef>
              <c:f>Tabelle1!$F$24:$G$24</c:f>
              <c:numCache>
                <c:formatCode>General</c:formatCode>
                <c:ptCount val="2"/>
                <c:pt idx="0">
                  <c:v>0</c:v>
                </c:pt>
                <c:pt idx="1">
                  <c:v>0.70710678118654746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C-4A35-921C-F2A7A23BB7A4}"/>
            </c:ext>
          </c:extLst>
        </c:ser>
        <c:ser>
          <c:idx val="2"/>
          <c:order val="2"/>
          <c:tx>
            <c:v>Interpolierter Vektor</c:v>
          </c:tx>
          <c:spPr>
            <a:ln w="22225">
              <a:tailEnd type="arrow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47C-4A35-921C-F2A7A23BB7A4}"/>
              </c:ext>
            </c:extLst>
          </c:dPt>
          <c:xVal>
            <c:numRef>
              <c:f>Tabelle1!$D$23:$E$23</c:f>
              <c:numCache>
                <c:formatCode>General</c:formatCode>
                <c:ptCount val="2"/>
                <c:pt idx="0">
                  <c:v>0.35</c:v>
                </c:pt>
                <c:pt idx="1">
                  <c:v>0.30679853634031889</c:v>
                </c:pt>
              </c:numCache>
            </c:numRef>
          </c:xVal>
          <c:yVal>
            <c:numRef>
              <c:f>Tabelle1!$D$24:$E$24</c:f>
              <c:numCache>
                <c:formatCode>General</c:formatCode>
                <c:ptCount val="2"/>
                <c:pt idx="0">
                  <c:v>0</c:v>
                </c:pt>
                <c:pt idx="1">
                  <c:v>0.82886504756523693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7C-4A35-921C-F2A7A23BB7A4}"/>
            </c:ext>
          </c:extLst>
        </c:ser>
        <c:ser>
          <c:idx val="3"/>
          <c:order val="3"/>
          <c:tx>
            <c:v>Verbindungslinie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Tabelle1!$B$26:$C$26</c:f>
              <c:numCache>
                <c:formatCode>General</c:formatCode>
                <c:ptCount val="2"/>
                <c:pt idx="0">
                  <c:v>-0.44721359549995793</c:v>
                </c:pt>
                <c:pt idx="1">
                  <c:v>1.7071067811865475</c:v>
                </c:pt>
              </c:numCache>
            </c:numRef>
          </c:xVal>
          <c:yVal>
            <c:numRef>
              <c:f>Tabelle1!$B$27:$C$27</c:f>
              <c:numCache>
                <c:formatCode>General</c:formatCode>
                <c:ptCount val="2"/>
                <c:pt idx="0">
                  <c:v>0.89442719099991586</c:v>
                </c:pt>
                <c:pt idx="1">
                  <c:v>0.70710678118654746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7C-4A35-921C-F2A7A23BB7A4}"/>
            </c:ext>
          </c:extLst>
        </c:ser>
        <c:ser>
          <c:idx val="4"/>
          <c:order val="4"/>
          <c:tx>
            <c:v>Kante</c:v>
          </c:tx>
          <c:spPr>
            <a:ln w="19050">
              <a:solidFill>
                <a:srgbClr val="FFC000"/>
              </a:solidFill>
            </a:ln>
          </c:spPr>
          <c:marker>
            <c:symbol val="x"/>
            <c:size val="6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Tabelle1!$E$26:$F$26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Tabelle1!$E$27:$F$27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7C-4A35-921C-F2A7A23B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8944"/>
        <c:axId val="120260480"/>
      </c:scatterChart>
      <c:valAx>
        <c:axId val="120258944"/>
        <c:scaling>
          <c:orientation val="minMax"/>
          <c:max val="2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120260480"/>
        <c:crosses val="autoZero"/>
        <c:crossBetween val="midCat"/>
        <c:majorUnit val="0.5"/>
      </c:valAx>
      <c:valAx>
        <c:axId val="1202604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58944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trlProps/ctrlProp1.xml><?xml version="1.0" encoding="utf-8"?>
<formControlPr xmlns="http://schemas.microsoft.com/office/spreadsheetml/2009/9/main" objectType="Spin" dx="20" fmlaLink="$E$9" max="20" page="10" val="7"/>
</file>

<file path=xl/ctrlProps/ctrlProp2.xml><?xml version="1.0" encoding="utf-8"?>
<formControlPr xmlns="http://schemas.microsoft.com/office/spreadsheetml/2009/9/main" objectType="CheckBox" fmlaLink="$D$1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7</xdr:row>
          <xdr:rowOff>142875</xdr:rowOff>
        </xdr:from>
        <xdr:to>
          <xdr:col>4</xdr:col>
          <xdr:colOff>171450</xdr:colOff>
          <xdr:row>9</xdr:row>
          <xdr:rowOff>38100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189548</xdr:colOff>
      <xdr:row>6</xdr:row>
      <xdr:rowOff>162909</xdr:rowOff>
    </xdr:from>
    <xdr:to>
      <xdr:col>11</xdr:col>
      <xdr:colOff>225973</xdr:colOff>
      <xdr:row>16</xdr:row>
      <xdr:rowOff>84082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15</xdr:row>
          <xdr:rowOff>19050</xdr:rowOff>
        </xdr:from>
        <xdr:to>
          <xdr:col>3</xdr:col>
          <xdr:colOff>742950</xdr:colOff>
          <xdr:row>16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145" zoomScaleNormal="145" workbookViewId="0">
      <selection activeCell="F27" sqref="F27"/>
    </sheetView>
  </sheetViews>
  <sheetFormatPr baseColWidth="10" defaultRowHeight="15" x14ac:dyDescent="0.25"/>
  <cols>
    <col min="2" max="2" width="13.28515625" customWidth="1"/>
    <col min="4" max="4" width="13.7109375" customWidth="1"/>
    <col min="6" max="6" width="13.42578125" customWidth="1"/>
  </cols>
  <sheetData>
    <row r="1" spans="1:11" x14ac:dyDescent="0.25">
      <c r="A1" s="12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x14ac:dyDescent="0.25">
      <c r="B3" s="10" t="s">
        <v>1</v>
      </c>
      <c r="F3" s="10" t="s">
        <v>2</v>
      </c>
    </row>
    <row r="4" spans="1:11" x14ac:dyDescent="0.25">
      <c r="B4" s="10">
        <v>-1</v>
      </c>
      <c r="F4" s="10">
        <v>2</v>
      </c>
    </row>
    <row r="5" spans="1:11" x14ac:dyDescent="0.25">
      <c r="B5" s="10">
        <v>2</v>
      </c>
      <c r="F5" s="10">
        <v>2</v>
      </c>
    </row>
    <row r="7" spans="1:11" x14ac:dyDescent="0.25">
      <c r="A7" t="s">
        <v>0</v>
      </c>
      <c r="B7" s="1">
        <f>SQRT(B4*B4+B5*B5)</f>
        <v>2.2360679774997898</v>
      </c>
      <c r="F7" s="1">
        <f>SQRT(F4*F4+F5*F5)</f>
        <v>2.8284271247461903</v>
      </c>
    </row>
    <row r="8" spans="1:11" x14ac:dyDescent="0.25">
      <c r="B8" s="1"/>
      <c r="D8" t="s">
        <v>5</v>
      </c>
      <c r="F8" s="1"/>
    </row>
    <row r="9" spans="1:11" x14ac:dyDescent="0.25">
      <c r="B9" t="s">
        <v>3</v>
      </c>
      <c r="D9" s="3">
        <f>E9/20</f>
        <v>0.35</v>
      </c>
      <c r="E9" s="2">
        <v>7</v>
      </c>
      <c r="F9" t="s">
        <v>4</v>
      </c>
    </row>
    <row r="10" spans="1:11" x14ac:dyDescent="0.25">
      <c r="B10" s="5">
        <f>B4/B7</f>
        <v>-0.44721359549995793</v>
      </c>
      <c r="D10" s="9">
        <f>(1-t)*B10+t*F10</f>
        <v>-4.3201463659681083E-2</v>
      </c>
      <c r="F10" s="7">
        <f>F4/F7</f>
        <v>0.70710678118654746</v>
      </c>
    </row>
    <row r="11" spans="1:11" x14ac:dyDescent="0.25">
      <c r="B11" s="5">
        <f>B5/B7</f>
        <v>0.89442719099991586</v>
      </c>
      <c r="D11" s="9">
        <f>(1-t)*B11+t*F11</f>
        <v>0.82886504756523693</v>
      </c>
      <c r="F11" s="7">
        <f>F5/F7</f>
        <v>0.70710678118654746</v>
      </c>
    </row>
    <row r="12" spans="1:11" x14ac:dyDescent="0.25">
      <c r="B12" s="4"/>
      <c r="D12" s="8"/>
      <c r="F12" s="6"/>
    </row>
    <row r="13" spans="1:11" x14ac:dyDescent="0.25">
      <c r="A13" t="s">
        <v>0</v>
      </c>
      <c r="B13" s="5">
        <f>SQRT(B10*B10+B11*B11)</f>
        <v>1</v>
      </c>
      <c r="D13" s="9">
        <f>SQRT(D10*D10+D11*D11)</f>
        <v>0.82999014062677956</v>
      </c>
      <c r="F13" s="7">
        <f>SQRT(F10*F10+F11*F11)</f>
        <v>0.99999999999999989</v>
      </c>
    </row>
    <row r="15" spans="1:11" x14ac:dyDescent="0.25">
      <c r="C15" s="11" t="s">
        <v>6</v>
      </c>
      <c r="D15" s="11"/>
      <c r="E15" s="11"/>
    </row>
    <row r="16" spans="1:11" x14ac:dyDescent="0.25">
      <c r="D16" s="2" t="b">
        <v>0</v>
      </c>
    </row>
    <row r="17" spans="1:7" x14ac:dyDescent="0.25">
      <c r="D17" t="str">
        <f>IF(D16,"norm. i. Vektor","")</f>
        <v/>
      </c>
    </row>
    <row r="18" spans="1:7" x14ac:dyDescent="0.25">
      <c r="D18" s="9">
        <f>IF(D16,D10/D13,D10)</f>
        <v>-4.3201463659681083E-2</v>
      </c>
    </row>
    <row r="19" spans="1:7" x14ac:dyDescent="0.25">
      <c r="D19" s="9">
        <f>IF(D16,D11/D13,D11)</f>
        <v>0.82886504756523693</v>
      </c>
    </row>
    <row r="21" spans="1:7" x14ac:dyDescent="0.25">
      <c r="A21" t="str">
        <f>IF(D16,"Länge","")</f>
        <v/>
      </c>
      <c r="D21" s="9">
        <f>SQRT(D18*D18+D19*D19)</f>
        <v>0.82999014062677956</v>
      </c>
    </row>
    <row r="23" spans="1:7" x14ac:dyDescent="0.25">
      <c r="B23" s="2">
        <f>0</f>
        <v>0</v>
      </c>
      <c r="C23" s="2">
        <f>B10</f>
        <v>-0.44721359549995793</v>
      </c>
      <c r="D23" s="2">
        <f>t</f>
        <v>0.35</v>
      </c>
      <c r="E23" s="2">
        <f>t+D18</f>
        <v>0.30679853634031889</v>
      </c>
      <c r="F23" s="2">
        <f>1</f>
        <v>1</v>
      </c>
      <c r="G23" s="2">
        <f>F23+F10</f>
        <v>1.7071067811865475</v>
      </c>
    </row>
    <row r="24" spans="1:7" x14ac:dyDescent="0.25">
      <c r="B24" s="2">
        <f>0</f>
        <v>0</v>
      </c>
      <c r="C24" s="2">
        <f>B11</f>
        <v>0.89442719099991586</v>
      </c>
      <c r="D24" s="2">
        <f>0</f>
        <v>0</v>
      </c>
      <c r="E24" s="2">
        <f>D24+D19</f>
        <v>0.82886504756523693</v>
      </c>
      <c r="F24" s="2">
        <f>0</f>
        <v>0</v>
      </c>
      <c r="G24" s="2">
        <f>0+F11</f>
        <v>0.70710678118654746</v>
      </c>
    </row>
    <row r="25" spans="1:7" x14ac:dyDescent="0.25">
      <c r="B25" s="2"/>
      <c r="C25" s="2"/>
      <c r="D25" s="2"/>
      <c r="E25" s="2"/>
      <c r="F25" s="2"/>
      <c r="G25" s="2"/>
    </row>
    <row r="26" spans="1:7" x14ac:dyDescent="0.25">
      <c r="B26" s="2">
        <f>C23</f>
        <v>-0.44721359549995793</v>
      </c>
      <c r="C26" s="2">
        <f>G23</f>
        <v>1.7071067811865475</v>
      </c>
      <c r="D26" s="2"/>
      <c r="E26" s="2">
        <f>0</f>
        <v>0</v>
      </c>
      <c r="F26" s="2">
        <f>1</f>
        <v>1</v>
      </c>
      <c r="G26" s="2"/>
    </row>
    <row r="27" spans="1:7" x14ac:dyDescent="0.25">
      <c r="B27" s="2">
        <f>C24</f>
        <v>0.89442719099991586</v>
      </c>
      <c r="C27" s="2">
        <f>G24</f>
        <v>0.70710678118654746</v>
      </c>
      <c r="D27" s="2"/>
      <c r="E27" s="2">
        <f>0</f>
        <v>0</v>
      </c>
      <c r="F27" s="2">
        <f>0</f>
        <v>0</v>
      </c>
      <c r="G27" s="2"/>
    </row>
  </sheetData>
  <mergeCells count="2">
    <mergeCell ref="C15:E15"/>
    <mergeCell ref="A1:K1"/>
  </mergeCells>
  <conditionalFormatting sqref="D10:D13">
    <cfRule type="expression" dxfId="1" priority="1">
      <formula>$D$16</formula>
    </cfRule>
  </conditionalFormatting>
  <conditionalFormatting sqref="D18:D21">
    <cfRule type="expression" dxfId="0" priority="2">
      <formula>NOT($D$16)</formula>
    </cfRule>
  </conditionalFormatting>
  <pageMargins left="0.7" right="0.7" top="0.78740157499999996" bottom="0.78740157499999996" header="0.3" footer="0.3"/>
  <pageSetup paperSize="9" orientation="portrait" horizontalDpi="300" verticalDpi="1200" r:id="rId1"/>
  <ignoredErrors>
    <ignoredError sqref="C24 E2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28575</xdr:colOff>
                    <xdr:row>7</xdr:row>
                    <xdr:rowOff>142875</xdr:rowOff>
                  </from>
                  <to>
                    <xdr:col>4</xdr:col>
                    <xdr:colOff>171450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352425</xdr:colOff>
                    <xdr:row>15</xdr:row>
                    <xdr:rowOff>19050</xdr:rowOff>
                  </from>
                  <to>
                    <xdr:col>3</xdr:col>
                    <xdr:colOff>742950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bender</dc:creator>
  <cp:lastModifiedBy>Michael Bender</cp:lastModifiedBy>
  <dcterms:created xsi:type="dcterms:W3CDTF">2018-05-14T15:12:32Z</dcterms:created>
  <dcterms:modified xsi:type="dcterms:W3CDTF">2025-03-25T17:52:39Z</dcterms:modified>
</cp:coreProperties>
</file>