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Notes" sheetId="1" r:id="rId1"/>
    <sheet name="Timer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4" i="2" l="1"/>
  <c r="M7" i="2"/>
  <c r="M8" i="2" s="1"/>
  <c r="M4" i="2"/>
  <c r="I7" i="2"/>
  <c r="I8" i="2" s="1"/>
  <c r="I4" i="2"/>
  <c r="B7" i="2"/>
  <c r="B8" i="2" l="1"/>
</calcChain>
</file>

<file path=xl/sharedStrings.xml><?xml version="1.0" encoding="utf-8"?>
<sst xmlns="http://schemas.openxmlformats.org/spreadsheetml/2006/main" count="30" uniqueCount="20">
  <si>
    <t>Actions to make the pulse sync board work for the 2.5MeV system</t>
  </si>
  <si>
    <t>Must install jumpers on W1 and W2 for keylock and panel switch status to PIC</t>
  </si>
  <si>
    <t>W1 currently has a blue wire going to it.  From U8-4</t>
  </si>
  <si>
    <t>Change from W1 to R85 (old Package Valid pin).  Either side of R85 would work.</t>
  </si>
  <si>
    <t>clock</t>
  </si>
  <si>
    <t>prescale</t>
  </si>
  <si>
    <t>1, 8, 64, or 256</t>
  </si>
  <si>
    <t>PR2</t>
  </si>
  <si>
    <t>period</t>
  </si>
  <si>
    <t>interrupt</t>
  </si>
  <si>
    <t>seconds</t>
  </si>
  <si>
    <t>AFC</t>
  </si>
  <si>
    <t>FCY</t>
  </si>
  <si>
    <t>Example</t>
  </si>
  <si>
    <t>Pulse Sync Board</t>
  </si>
  <si>
    <t>CAN Communication jumpers</t>
  </si>
  <si>
    <t>Cut trace on W6, W7, W9 (solder side)</t>
  </si>
  <si>
    <t>Install jumpers in W4, W8, W10</t>
  </si>
  <si>
    <t>Since there are no status fibers from PFN or Gun, the PIC will need to send status to clear these "faults"</t>
  </si>
  <si>
    <t xml:space="preserve">Either need to lift the outputs of the schmidt triggers (U48-2, U48-8)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</si>
</sst>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1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C12" sqref="C12"/>
    </sheetView>
  </sheetViews>
  <sheetFormatPr defaultRowHeight="14.4" x14ac:dyDescent="0.3"/>
  <cols>
    <col min="1" max="1" width="10.5546875" bestFit="1" customWidth="1"/>
  </cols>
  <sheetData>
    <row r="1" spans="1:3" x14ac:dyDescent="0.3">
      <c r="A1" s="1">
        <v>41953</v>
      </c>
      <c r="C1" t="s">
        <v>0</v>
      </c>
    </row>
    <row r="3" spans="1:3" x14ac:dyDescent="0.3">
      <c r="A3">
        <v>1</v>
      </c>
      <c r="B3" t="s">
        <v>18</v>
      </c>
    </row>
    <row r="4" spans="1:3" x14ac:dyDescent="0.3">
      <c r="C4" t="s">
        <v>19</v>
      </c>
    </row>
    <row r="5" spans="1:3" x14ac:dyDescent="0.3">
      <c r="A5">
        <v>2</v>
      </c>
      <c r="B5" t="s">
        <v>1</v>
      </c>
    </row>
    <row r="6" spans="1:3" x14ac:dyDescent="0.3">
      <c r="C6" t="s">
        <v>2</v>
      </c>
    </row>
    <row r="7" spans="1:3" x14ac:dyDescent="0.3">
      <c r="C7" t="s">
        <v>3</v>
      </c>
    </row>
    <row r="8" spans="1:3" x14ac:dyDescent="0.3">
      <c r="A8">
        <v>3</v>
      </c>
      <c r="B8" t="s">
        <v>15</v>
      </c>
    </row>
    <row r="9" spans="1:3" x14ac:dyDescent="0.3">
      <c r="C9" t="s">
        <v>16</v>
      </c>
    </row>
    <row r="10" spans="1:3" x14ac:dyDescent="0.3">
      <c r="C10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A9" sqref="A9"/>
    </sheetView>
  </sheetViews>
  <sheetFormatPr defaultRowHeight="14.4" x14ac:dyDescent="0.3"/>
  <cols>
    <col min="2" max="2" width="11.33203125" customWidth="1"/>
    <col min="3" max="3" width="12.88671875" bestFit="1" customWidth="1"/>
    <col min="9" max="9" width="12" bestFit="1" customWidth="1"/>
  </cols>
  <sheetData>
    <row r="1" spans="1:13" x14ac:dyDescent="0.3">
      <c r="A1" t="s">
        <v>14</v>
      </c>
      <c r="H1" t="s">
        <v>11</v>
      </c>
      <c r="L1" t="s">
        <v>13</v>
      </c>
    </row>
    <row r="3" spans="1:13" x14ac:dyDescent="0.3">
      <c r="A3" t="s">
        <v>4</v>
      </c>
      <c r="B3" s="2">
        <v>10000000</v>
      </c>
      <c r="H3" t="s">
        <v>12</v>
      </c>
      <c r="I3">
        <v>29100000</v>
      </c>
      <c r="L3" t="s">
        <v>12</v>
      </c>
      <c r="M3" s="2">
        <v>32768</v>
      </c>
    </row>
    <row r="4" spans="1:13" x14ac:dyDescent="0.3">
      <c r="A4" t="s">
        <v>7</v>
      </c>
      <c r="B4" s="4">
        <f>B3/B5/10</f>
        <v>15625</v>
      </c>
      <c r="H4" t="s">
        <v>7</v>
      </c>
      <c r="I4">
        <f>I3/256/10</f>
        <v>11367.1875</v>
      </c>
      <c r="L4" t="s">
        <v>7</v>
      </c>
      <c r="M4">
        <f>HEX2DEC(8000)</f>
        <v>32768</v>
      </c>
    </row>
    <row r="5" spans="1:13" x14ac:dyDescent="0.3">
      <c r="A5" t="s">
        <v>5</v>
      </c>
      <c r="B5">
        <v>64</v>
      </c>
      <c r="C5" t="s">
        <v>6</v>
      </c>
      <c r="H5" t="s">
        <v>5</v>
      </c>
      <c r="I5">
        <v>256</v>
      </c>
      <c r="L5" t="s">
        <v>5</v>
      </c>
      <c r="M5">
        <v>1</v>
      </c>
    </row>
    <row r="7" spans="1:13" x14ac:dyDescent="0.3">
      <c r="A7" t="s">
        <v>8</v>
      </c>
      <c r="B7" s="2">
        <f>1/B3</f>
        <v>9.9999999999999995E-8</v>
      </c>
      <c r="C7" t="s">
        <v>10</v>
      </c>
      <c r="H7" t="s">
        <v>8</v>
      </c>
      <c r="I7">
        <f>1/I3</f>
        <v>3.4364261168384879E-8</v>
      </c>
      <c r="L7" t="s">
        <v>8</v>
      </c>
      <c r="M7" s="2">
        <f>1/M3</f>
        <v>3.0517578125E-5</v>
      </c>
    </row>
    <row r="8" spans="1:13" x14ac:dyDescent="0.3">
      <c r="A8" t="s">
        <v>9</v>
      </c>
      <c r="B8" s="3">
        <f>B7*B5*B4</f>
        <v>9.9999999999999992E-2</v>
      </c>
      <c r="C8" t="s">
        <v>10</v>
      </c>
      <c r="H8" t="s">
        <v>9</v>
      </c>
      <c r="I8">
        <f>I7*I5*I4</f>
        <v>9.9999999999999992E-2</v>
      </c>
      <c r="L8" t="s">
        <v>9</v>
      </c>
      <c r="M8" s="2">
        <f>M7*M5*M4</f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Timer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2014-12-19T01:15:52Z</dcterms:modified>
</cp:coreProperties>
</file>