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dmk6015_psu_edu/Documents/Penn State/Research/08_Hydrology_Paper/07_Analysis_R/"/>
    </mc:Choice>
  </mc:AlternateContent>
  <xr:revisionPtr revIDLastSave="689" documentId="8_{A69FD41F-7F20-4188-92D3-3ED2A07C5C74}" xr6:coauthVersionLast="47" xr6:coauthVersionMax="47" xr10:uidLastSave="{AEF05578-BE04-4999-BC3C-B88B9B4DDD7C}"/>
  <bookViews>
    <workbookView xWindow="5625" yWindow="2505" windowWidth="21600" windowHeight="11295" xr2:uid="{907C4A49-5994-4AF5-9FAA-F4E49EBCBCD2}"/>
  </bookViews>
  <sheets>
    <sheet name="Sheet1" sheetId="1" r:id="rId1"/>
  </sheets>
  <definedNames>
    <definedName name="_xlnm._FilterDatabase" localSheetId="0" hidden="1">Sheet1!$A$1:$AO$17</definedName>
    <definedName name="_Hlk158303865" localSheetId="0">Sheet1!$E$4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K17" i="1"/>
  <c r="AK11" i="1"/>
  <c r="AK10" i="1"/>
  <c r="AK9" i="1"/>
  <c r="AK8" i="1"/>
  <c r="AK13" i="1"/>
  <c r="AK12" i="1"/>
  <c r="AK3" i="1"/>
  <c r="AK14" i="1"/>
  <c r="AK15" i="1"/>
  <c r="AK5" i="1"/>
  <c r="AK6" i="1"/>
  <c r="AK16" i="1"/>
  <c r="AK4" i="1"/>
  <c r="A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tc={11B1D99D-CFF7-4741-83A3-87606910417F}</author>
    <author>tc={88BC73BF-6730-450A-91E2-F30E93231D48}</author>
  </authors>
  <commentList>
    <comment ref="A15" authorId="0" shapeId="0" xr:uid="{11B1D99D-CFF7-4741-83A3-87606910417F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Andrew for the previous land cover 02/19</t>
      </text>
    </comment>
    <comment ref="G16" authorId="1" shapeId="0" xr:uid="{88BC73BF-6730-450A-91E2-F30E93231D4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from Streamstats report 2024/3/13</t>
      </text>
    </comment>
  </commentList>
</comments>
</file>

<file path=xl/sharedStrings.xml><?xml version="1.0" encoding="utf-8"?>
<sst xmlns="http://schemas.openxmlformats.org/spreadsheetml/2006/main" count="185" uniqueCount="121">
  <si>
    <t>Catchment</t>
  </si>
  <si>
    <r>
      <t>Area (km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</si>
  <si>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Lat</t>
  </si>
  <si>
    <t>Long</t>
  </si>
  <si>
    <t>Mean Elevation (m)</t>
  </si>
  <si>
    <t>Relief (m)</t>
  </si>
  <si>
    <t>Mean Slope (%)</t>
  </si>
  <si>
    <t>Soil Clay (%)</t>
  </si>
  <si>
    <t>Soil Sand (%)</t>
  </si>
  <si>
    <t>Soil Silt (%)</t>
  </si>
  <si>
    <t>Soil Depth (m)</t>
  </si>
  <si>
    <t>Dominant Soil Type</t>
  </si>
  <si>
    <t>Dominant Lithology</t>
  </si>
  <si>
    <t>Dominant Hydrolithology (Standardized; Surface only)</t>
  </si>
  <si>
    <t>Global Model Permeability at Outlet (logk in m2; from GLHYMPS 2.0, Gleeson et al., 2014)</t>
  </si>
  <si>
    <t>Global Model Porosity at Outlet (from GLHYMPS 2.0, Gleeson et al., 2014)</t>
  </si>
  <si>
    <t>Average Permeability</t>
  </si>
  <si>
    <t>Average Porosity</t>
  </si>
  <si>
    <t>SD Permeability</t>
  </si>
  <si>
    <t>Dominant Hydrolithology</t>
  </si>
  <si>
    <t>Dominant Geochemistry</t>
  </si>
  <si>
    <t>Dominant Vegetation</t>
  </si>
  <si>
    <t>Evergreen Forest</t>
  </si>
  <si>
    <t>Shrub</t>
  </si>
  <si>
    <t>Herbaceous</t>
  </si>
  <si>
    <t>Rock Outcrop/Barren</t>
  </si>
  <si>
    <t>Developed</t>
  </si>
  <si>
    <t>Wetland</t>
  </si>
  <si>
    <t>Deciduous Forest</t>
  </si>
  <si>
    <t>Open Water</t>
  </si>
  <si>
    <t>Perennial Snow and ice</t>
  </si>
  <si>
    <t>Koppen Climate</t>
  </si>
  <si>
    <t>Elevation Group (based on relief plot)</t>
  </si>
  <si>
    <t>Ksat (um/sec)</t>
  </si>
  <si>
    <t>Water Capacity (cm/cm)</t>
  </si>
  <si>
    <t>Water Storage (m)</t>
  </si>
  <si>
    <t>Water Storage (mm)</t>
  </si>
  <si>
    <t>aridity index</t>
  </si>
  <si>
    <t>evaporative index</t>
  </si>
  <si>
    <t>SQ b value</t>
  </si>
  <si>
    <t>SQ b sd</t>
  </si>
  <si>
    <t>Albion</t>
  </si>
  <si>
    <t>Cirque Land (45.3%)</t>
  </si>
  <si>
    <t>Crystalline Igneous Bedrock</t>
  </si>
  <si>
    <t>Intrusive Igneous</t>
  </si>
  <si>
    <t>crystalline rock</t>
  </si>
  <si>
    <t>Silicate</t>
  </si>
  <si>
    <t>Unforested/Ice/Snow (34%)</t>
  </si>
  <si>
    <t>Dfc</t>
  </si>
  <si>
    <t>High</t>
  </si>
  <si>
    <t>Boulder Creek</t>
  </si>
  <si>
    <t>Bullwark-Catamount families (67.6%)</t>
  </si>
  <si>
    <t>proterozoic (precambrian) gniess</t>
  </si>
  <si>
    <t>Lodgepole &amp; Ponderosa Pine forest and meadow (%?)</t>
  </si>
  <si>
    <t>Dfb</t>
  </si>
  <si>
    <t>Mid</t>
  </si>
  <si>
    <t>Coal Creek</t>
  </si>
  <si>
    <t>Needleton-Scout (49%)</t>
  </si>
  <si>
    <t>Mesaverde Sandstone</t>
  </si>
  <si>
    <t>Sandstone</t>
  </si>
  <si>
    <t>coarse-grained sedimentary rock</t>
  </si>
  <si>
    <t>Evergreen Forest (63%)</t>
  </si>
  <si>
    <t>Como Creek</t>
  </si>
  <si>
    <t>Leighcan Family (59.8%), Moran Family (40.2%)</t>
  </si>
  <si>
    <t>Gneiss, Granite</t>
  </si>
  <si>
    <t>Evergreen Forest (61%)</t>
  </si>
  <si>
    <t>Outlier</t>
  </si>
  <si>
    <t>Copper Creek</t>
  </si>
  <si>
    <t>Rock Land/Outcrop/Slides (77.5%)</t>
  </si>
  <si>
    <t>Mancos shale</t>
  </si>
  <si>
    <t>Shale</t>
  </si>
  <si>
    <t>fine-grained sedimentary rock</t>
  </si>
  <si>
    <t>Carbonate</t>
  </si>
  <si>
    <t>Barren/Alpine (50%);conifer forest (36%)</t>
  </si>
  <si>
    <t>East River</t>
  </si>
  <si>
    <t>Rock Land/Outcrop/Slides (41.9%)</t>
  </si>
  <si>
    <t>Mancos Shale</t>
  </si>
  <si>
    <t>Shrub/Scrub (38%)</t>
  </si>
  <si>
    <t>HJ Andrews WS1</t>
  </si>
  <si>
    <t>Loam and clay loam with up to 50% gravel content by volume</t>
  </si>
  <si>
    <t>Little Butte Formation (massive tuffs and breccias)</t>
  </si>
  <si>
    <t>Volcaniclastic</t>
  </si>
  <si>
    <t>Evergreen  (%?)</t>
  </si>
  <si>
    <t>Csb</t>
  </si>
  <si>
    <t>Low</t>
  </si>
  <si>
    <t>HJ Andrews WS2</t>
  </si>
  <si>
    <t>Kings River B201</t>
  </si>
  <si>
    <t>Shaver (55%)</t>
  </si>
  <si>
    <t>Granite</t>
  </si>
  <si>
    <t>Evergreen (92.2 %) , Barren (3.5%)</t>
  </si>
  <si>
    <t>Csa</t>
  </si>
  <si>
    <t>Kings River P304</t>
  </si>
  <si>
    <t>Cagwin (67 %)</t>
  </si>
  <si>
    <t>Evergreen (99.6 %), Barren (0.1%)</t>
  </si>
  <si>
    <t>Konza N01B</t>
  </si>
  <si>
    <t>82.8% Benfield-Florence complex</t>
  </si>
  <si>
    <t>Repeating layers of mudstone (2-4m) and limestone (1-2m)</t>
  </si>
  <si>
    <t>Layered Sedimentary</t>
  </si>
  <si>
    <t>Mixed</t>
  </si>
  <si>
    <t xml:space="preserve">Grassland/Herbaceous </t>
  </si>
  <si>
    <t>Dfa</t>
  </si>
  <si>
    <t>Konza N04D</t>
  </si>
  <si>
    <t>68.8% Benfield-Florence complex</t>
  </si>
  <si>
    <t>La Jara Post-Fire</t>
  </si>
  <si>
    <t>Redondo Rubble (64%)</t>
  </si>
  <si>
    <t>Rhyolite tuff (100%)</t>
  </si>
  <si>
    <t>fine-grained volcaniclastic rock</t>
  </si>
  <si>
    <t>Grassland/Herbaceous (51%)</t>
  </si>
  <si>
    <t>La Jara Pre-Fire</t>
  </si>
  <si>
    <t>Evergreen forest (75%)</t>
  </si>
  <si>
    <t>Sagehen</t>
  </si>
  <si>
    <t xml:space="preserve">Alfisols (Fugawee-Tahoma complexes, 46.6% and Jorge complexes, 26.4%): gravelly, sandy loam and cobbly, sandy loam </t>
  </si>
  <si>
    <t>Triassic/Jurassic Metamorphic rock overlain by Tertiary volcanics (andesite) overlain by glacial till/alluvium</t>
  </si>
  <si>
    <t>Extrusive Igneous</t>
  </si>
  <si>
    <t>crystalline rock and coarse-grained sedimentary rock</t>
  </si>
  <si>
    <t>Pine and fir forest (90%)</t>
  </si>
  <si>
    <t>Dsb</t>
  </si>
  <si>
    <t>Sleepers</t>
  </si>
  <si>
    <t xml:space="preserve">Inceptisols; Spodosols; Histosols </t>
  </si>
  <si>
    <t>Quartz-mica phyllite, calcareous granulite</t>
  </si>
  <si>
    <t>Forest (~85% hardwood, 15% softwood)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</si>
</sst>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12"/>
      <color theme="1"/>
      <name val="Segoe UI"/>
      <family val="2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164" fontId="5" fillId="0" borderId="1" xfId="0" applyNumberFormat="1" applyFont="1" applyBorder="1" applyAlignment="1">
      <alignment vertical="center"/>
    </xf>
    <xf numFmtId="0" fontId="7" fillId="0" borderId="1" xfId="0" applyFont="1" applyBorder="1"/>
    <xf numFmtId="164" fontId="7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2" fillId="0" borderId="2" xfId="0" applyFont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2" fillId="0" borderId="0" xfId="0" applyFont="1"/>
    <xf numFmtId="0" fontId="5" fillId="0" borderId="0" xfId="0" applyFont="1"/>
    <xf numFmtId="0" fontId="7" fillId="0" borderId="0" xfId="0" applyFont="1"/>
    <xf numFmtId="0" fontId="5" fillId="0" borderId="2" xfId="0" applyFont="1" applyBorder="1"/>
    <xf numFmtId="0" fontId="8" fillId="0" borderId="0" xfId="0" applyFont="1" applyBorder="1"/>
    <xf numFmtId="0" fontId="0" fillId="0" borderId="0" xfId="0" applyBorder="1"/>
    <xf numFmtId="0" fontId="4" fillId="0" borderId="0" xfId="0" applyFont="1" applyBorder="1"/>
    <xf numFmtId="0" fontId="9" fillId="3" borderId="0" xfId="0" applyFont="1" applyFill="1" applyBorder="1"/>
    <xf numFmtId="0" fontId="5" fillId="0" borderId="1" xfId="0" applyFont="1" applyFill="1" applyBorder="1"/>
    <xf numFmtId="0" fontId="8" fillId="0" borderId="3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/>
    <xf numFmtId="0" fontId="5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10" fillId="2" borderId="5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5" fillId="2" borderId="6" xfId="0" applyNumberFormat="1" applyFont="1" applyFill="1" applyBorder="1" applyAlignment="1">
      <alignment vertical="center" wrapText="1"/>
    </xf>
    <xf numFmtId="2" fontId="5" fillId="2" borderId="6" xfId="0" applyNumberFormat="1" applyFont="1" applyFill="1" applyBorder="1" applyAlignment="1">
      <alignment wrapText="1"/>
    </xf>
    <xf numFmtId="2" fontId="4" fillId="2" borderId="6" xfId="0" applyNumberFormat="1" applyFont="1" applyFill="1" applyBorder="1" applyAlignment="1">
      <alignment wrapText="1"/>
    </xf>
    <xf numFmtId="2" fontId="0" fillId="0" borderId="0" xfId="0" applyNumberFormat="1"/>
    <xf numFmtId="165" fontId="2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vertical="center" wrapText="1"/>
    </xf>
    <xf numFmtId="165" fontId="5" fillId="2" borderId="6" xfId="0" applyNumberFormat="1" applyFont="1" applyFill="1" applyBorder="1" applyAlignment="1">
      <alignment wrapText="1"/>
    </xf>
    <xf numFmtId="165" fontId="4" fillId="2" borderId="6" xfId="0" applyNumberFormat="1" applyFont="1" applyFill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by Knapp" id="{5EBEF2B6-A473-4CF8-8EFA-F500A8E8EDD8}" userId="" providerId=""/>
  <person displayName="Kerins, Devon M" id="{DBC44C8B-D649-40BA-B4C8-89B2662D9D77}" userId="S::dmk6015@psu.edu::50a2b8a6-b5d9-4f87-b2f8-db28919368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4-02-20T00:05:48.24" personId="{DBC44C8B-D649-40BA-B4C8-89B2662D9D77}" id="{11B1D99D-CFF7-4741-83A3-87606910417F}">
    <text>Asked Andrew for the previous land cover 02/19</text>
  </threadedComment>
  <threadedComment ref="G16" dT="2024-03-14T14:09:41.19" personId="{5EBEF2B6-A473-4CF8-8EFA-F500A8E8EDD8}" id="{88BC73BF-6730-450A-91E2-F30E93231D48}">
    <text>Revised from Streamstats report 2024/3/13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613B-8ACD-44F2-884D-8BC6FA2F468F}">
  <dimension ref="A1:BB23"/>
  <sheetViews>
    <sheetView tabSelected="1" zoomScale="55" zoomScaleNormal="55" workbookViewId="0">
      <pane xSplit="1" topLeftCell="Q1" activePane="topRight" state="frozen"/>
      <selection pane="topRight" activeCell="Q1" sqref="Q1:Q1048576"/>
    </sheetView>
  </sheetViews>
  <sheetFormatPr defaultRowHeight="15"/>
  <cols>
    <col min="1" max="1" width="18.7109375" bestFit="1" customWidth="1"/>
    <col min="2" max="2" width="20.28515625" customWidth="1"/>
    <col min="3" max="3" width="20.28515625" bestFit="1" customWidth="1"/>
    <col min="4" max="4" width="13.7109375" customWidth="1"/>
    <col min="5" max="5" width="14.85546875" bestFit="1" customWidth="1"/>
    <col min="6" max="6" width="13" bestFit="1" customWidth="1"/>
    <col min="7" max="7" width="15.28515625" bestFit="1" customWidth="1"/>
    <col min="8" max="8" width="53.28515625" bestFit="1" customWidth="1"/>
    <col min="9" max="9" width="34.85546875" bestFit="1" customWidth="1"/>
    <col min="10" max="10" width="38.28515625" bestFit="1" customWidth="1"/>
    <col min="11" max="11" width="26" customWidth="1"/>
    <col min="12" max="12" width="53.140625" bestFit="1" customWidth="1"/>
    <col min="13" max="13" width="34.7109375" bestFit="1" customWidth="1"/>
    <col min="14" max="14" width="23.140625" customWidth="1"/>
    <col min="15" max="15" width="18.85546875" customWidth="1"/>
    <col min="16" max="16" width="14.42578125" customWidth="1"/>
    <col min="17" max="17" width="14.42578125" style="51" customWidth="1"/>
    <col min="18" max="18" width="14.42578125" style="46" customWidth="1"/>
    <col min="19" max="19" width="14.42578125" customWidth="1"/>
    <col min="20" max="20" width="16.5703125" customWidth="1"/>
    <col min="21" max="21" width="10.42578125" customWidth="1"/>
    <col min="22" max="22" width="33.42578125" bestFit="1" customWidth="1"/>
    <col min="23" max="23" width="20.85546875" bestFit="1" customWidth="1"/>
    <col min="24" max="24" width="34.7109375" bestFit="1" customWidth="1"/>
    <col min="25" max="25" width="26.5703125" bestFit="1" customWidth="1"/>
    <col min="26" max="26" width="29.28515625" bestFit="1" customWidth="1"/>
    <col min="27" max="27" width="21.42578125" customWidth="1"/>
    <col min="28" max="28" width="28.7109375" customWidth="1"/>
    <col min="29" max="30" width="20.42578125" customWidth="1"/>
    <col min="31" max="31" width="13.7109375" bestFit="1" customWidth="1"/>
    <col min="32" max="32" width="14.42578125" bestFit="1" customWidth="1"/>
    <col min="33" max="33" width="14.7109375" bestFit="1" customWidth="1"/>
    <col min="34" max="34" width="16.28515625" bestFit="1" customWidth="1"/>
    <col min="35" max="35" width="15.5703125" customWidth="1"/>
    <col min="36" max="36" width="27.7109375" customWidth="1"/>
    <col min="37" max="37" width="40.7109375" customWidth="1"/>
    <col min="38" max="38" width="18" bestFit="1" customWidth="1"/>
    <col min="39" max="39" width="25.85546875" bestFit="1" customWidth="1"/>
    <col min="40" max="40" width="31" customWidth="1"/>
    <col min="41" max="41" width="14.7109375" bestFit="1" customWidth="1"/>
    <col min="42" max="42" width="21.42578125" customWidth="1"/>
    <col min="43" max="43" width="18.28515625" customWidth="1"/>
    <col min="44" max="44" width="30.7109375" bestFit="1" customWidth="1"/>
    <col min="45" max="45" width="44.85546875" bestFit="1" customWidth="1"/>
    <col min="46" max="46" width="40.140625" bestFit="1" customWidth="1"/>
  </cols>
  <sheetData>
    <row r="1" spans="1:54" ht="62.25" customHeight="1">
      <c r="A1" s="12" t="s">
        <v>0</v>
      </c>
      <c r="B1" s="3" t="s">
        <v>1</v>
      </c>
      <c r="C1" s="12" t="s">
        <v>2</v>
      </c>
      <c r="D1" s="1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47" t="s">
        <v>16</v>
      </c>
      <c r="R1" s="42" t="s">
        <v>17</v>
      </c>
      <c r="S1" s="35" t="s">
        <v>18</v>
      </c>
      <c r="T1" s="35" t="s">
        <v>19</v>
      </c>
      <c r="U1" s="4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7" t="s">
        <v>38</v>
      </c>
      <c r="AN1" s="12" t="s">
        <v>39</v>
      </c>
      <c r="AO1" s="12" t="s">
        <v>40</v>
      </c>
      <c r="AP1" s="1"/>
      <c r="AQ1" s="1"/>
      <c r="AR1" s="1"/>
      <c r="AS1" s="20"/>
      <c r="AT1" s="1"/>
      <c r="AU1" s="1"/>
      <c r="AV1" s="1"/>
      <c r="AW1" s="1"/>
      <c r="AX1" s="20"/>
      <c r="AY1" s="20"/>
      <c r="AZ1" s="20"/>
      <c r="BA1" s="20"/>
      <c r="BB1" s="20"/>
    </row>
    <row r="2" spans="1:54" ht="18" customHeight="1">
      <c r="A2" s="2" t="s">
        <v>41</v>
      </c>
      <c r="B2" s="5">
        <v>7.1</v>
      </c>
      <c r="C2" s="2">
        <v>40.0426</v>
      </c>
      <c r="D2" s="2">
        <v>-105.59229999999999</v>
      </c>
      <c r="E2" s="5">
        <v>3579</v>
      </c>
      <c r="F2" s="5">
        <v>823</v>
      </c>
      <c r="G2" s="5">
        <v>42</v>
      </c>
      <c r="H2" s="5">
        <v>5.611078</v>
      </c>
      <c r="I2" s="5">
        <v>31.628474000000001</v>
      </c>
      <c r="J2" s="5">
        <v>12.377402999999999</v>
      </c>
      <c r="K2" s="5">
        <v>0.81957950000000002</v>
      </c>
      <c r="L2" s="29" t="s">
        <v>42</v>
      </c>
      <c r="M2" s="36" t="s">
        <v>43</v>
      </c>
      <c r="N2" s="36" t="s">
        <v>44</v>
      </c>
      <c r="O2" s="36">
        <v>-14.1</v>
      </c>
      <c r="P2" s="36">
        <v>0.01</v>
      </c>
      <c r="Q2" s="48">
        <v>-14.043932420000001</v>
      </c>
      <c r="R2" s="43">
        <v>2.0703882999999999E-2</v>
      </c>
      <c r="S2" s="36"/>
      <c r="T2" s="36" t="s">
        <v>45</v>
      </c>
      <c r="U2" s="36" t="s">
        <v>46</v>
      </c>
      <c r="V2" s="24" t="s">
        <v>47</v>
      </c>
      <c r="W2" s="5">
        <v>9</v>
      </c>
      <c r="X2" s="5">
        <v>29</v>
      </c>
      <c r="Y2" s="5">
        <v>24</v>
      </c>
      <c r="Z2" s="5">
        <v>20</v>
      </c>
      <c r="AA2" s="5">
        <v>0</v>
      </c>
      <c r="AB2" s="5">
        <v>1</v>
      </c>
      <c r="AC2" s="5">
        <v>0</v>
      </c>
      <c r="AD2" s="25">
        <v>4</v>
      </c>
      <c r="AE2" s="5">
        <v>13</v>
      </c>
      <c r="AF2" s="26" t="s">
        <v>48</v>
      </c>
      <c r="AG2" s="2" t="s">
        <v>49</v>
      </c>
      <c r="AH2" s="27">
        <v>207.30601799999999</v>
      </c>
      <c r="AI2" s="2">
        <v>3.3300900000000001E-2</v>
      </c>
      <c r="AJ2" s="2">
        <v>3.6082650000000001E-2</v>
      </c>
      <c r="AK2" s="2">
        <f>AJ2*1000</f>
        <v>36.082650000000001</v>
      </c>
      <c r="AL2" s="2">
        <v>0.88130189999999997</v>
      </c>
      <c r="AM2" s="23">
        <v>0.20252300000000001</v>
      </c>
      <c r="AN2" s="28">
        <v>5.4227930000000004</v>
      </c>
      <c r="AO2" s="28">
        <v>1.46689391</v>
      </c>
      <c r="AP2" s="1"/>
      <c r="AQ2" s="1"/>
      <c r="AR2" s="1"/>
      <c r="AS2" s="20"/>
      <c r="AT2" s="1"/>
      <c r="AU2" s="1"/>
      <c r="AV2" s="1"/>
      <c r="AW2" s="1"/>
      <c r="AX2" s="20"/>
      <c r="AY2" s="20"/>
      <c r="AZ2" s="20"/>
      <c r="BA2" s="21"/>
      <c r="BB2" s="21"/>
    </row>
    <row r="3" spans="1:54" ht="30.75">
      <c r="A3" s="2" t="s">
        <v>50</v>
      </c>
      <c r="B3" s="4">
        <v>3.6</v>
      </c>
      <c r="C3" s="13">
        <v>40.016599999999997</v>
      </c>
      <c r="D3" s="13">
        <v>-105.4743</v>
      </c>
      <c r="E3" s="5">
        <v>2624</v>
      </c>
      <c r="F3" s="4">
        <v>310</v>
      </c>
      <c r="G3" s="4">
        <v>23</v>
      </c>
      <c r="H3" s="4">
        <v>12.433327999999999</v>
      </c>
      <c r="I3" s="11">
        <v>66.873294999999999</v>
      </c>
      <c r="J3" s="11">
        <v>20.693377000000002</v>
      </c>
      <c r="K3" s="4">
        <v>1.1736390000000001</v>
      </c>
      <c r="L3" s="18" t="s">
        <v>51</v>
      </c>
      <c r="M3" s="36" t="s">
        <v>52</v>
      </c>
      <c r="N3" s="36" t="s">
        <v>44</v>
      </c>
      <c r="O3" s="36">
        <v>-14.1</v>
      </c>
      <c r="P3" s="36">
        <v>0.01</v>
      </c>
      <c r="Q3" s="48">
        <v>-14.100000400000001</v>
      </c>
      <c r="R3" s="43">
        <v>0.01</v>
      </c>
      <c r="S3" s="36"/>
      <c r="T3" s="36" t="s">
        <v>45</v>
      </c>
      <c r="U3" s="36" t="s">
        <v>46</v>
      </c>
      <c r="V3" s="32" t="s">
        <v>53</v>
      </c>
      <c r="W3" s="11">
        <v>95</v>
      </c>
      <c r="X3" s="11">
        <v>3</v>
      </c>
      <c r="Y3" s="11">
        <v>0</v>
      </c>
      <c r="Z3" s="11">
        <v>0</v>
      </c>
      <c r="AA3" s="11">
        <v>0</v>
      </c>
      <c r="AB3" s="11">
        <v>1</v>
      </c>
      <c r="AC3" s="11">
        <v>1</v>
      </c>
      <c r="AD3" s="11">
        <v>0</v>
      </c>
      <c r="AE3" s="11">
        <v>0</v>
      </c>
      <c r="AF3" s="4" t="s">
        <v>54</v>
      </c>
      <c r="AG3" s="6" t="s">
        <v>55</v>
      </c>
      <c r="AH3" s="13">
        <v>24.68</v>
      </c>
      <c r="AI3" s="13">
        <v>0.06</v>
      </c>
      <c r="AJ3" s="13">
        <v>5.2999999999999999E-2</v>
      </c>
      <c r="AK3" s="13">
        <f>AJ3*1000</f>
        <v>53</v>
      </c>
      <c r="AL3" s="6">
        <v>2.1227911000000002</v>
      </c>
      <c r="AM3" s="18">
        <v>1.1028737</v>
      </c>
      <c r="AN3" s="14">
        <v>2.6249820000000001</v>
      </c>
      <c r="AO3" s="14">
        <v>0.30035139</v>
      </c>
      <c r="AX3" s="21"/>
      <c r="AY3" s="21"/>
      <c r="AZ3" s="21"/>
      <c r="BA3" s="22"/>
      <c r="BB3" s="22"/>
    </row>
    <row r="4" spans="1:54" ht="30.75">
      <c r="A4" s="2" t="s">
        <v>56</v>
      </c>
      <c r="B4" s="4">
        <v>53.08</v>
      </c>
      <c r="C4" s="13">
        <v>38.871000000000002</v>
      </c>
      <c r="D4" s="13">
        <v>-106.985</v>
      </c>
      <c r="E4" s="5">
        <v>3168</v>
      </c>
      <c r="F4" s="4">
        <v>1067</v>
      </c>
      <c r="G4" s="4">
        <v>30</v>
      </c>
      <c r="H4" s="4">
        <v>18.851755000000001</v>
      </c>
      <c r="I4" s="11">
        <v>42.398290000000003</v>
      </c>
      <c r="J4" s="11">
        <v>32.221528999999997</v>
      </c>
      <c r="K4" s="4">
        <v>1.6599611999999999</v>
      </c>
      <c r="L4" s="18" t="s">
        <v>57</v>
      </c>
      <c r="M4" s="36" t="s">
        <v>58</v>
      </c>
      <c r="N4" s="36" t="s">
        <v>59</v>
      </c>
      <c r="O4" s="36">
        <v>-13</v>
      </c>
      <c r="P4" s="36">
        <v>0.22</v>
      </c>
      <c r="Q4" s="48">
        <v>-13.97086872</v>
      </c>
      <c r="R4" s="43">
        <v>0.15587166399999999</v>
      </c>
      <c r="S4" s="36"/>
      <c r="T4" s="36" t="s">
        <v>60</v>
      </c>
      <c r="U4" s="36" t="s">
        <v>46</v>
      </c>
      <c r="V4" s="32" t="s">
        <v>61</v>
      </c>
      <c r="W4" s="11">
        <v>64</v>
      </c>
      <c r="X4" s="11">
        <v>20</v>
      </c>
      <c r="Y4" s="11">
        <v>3</v>
      </c>
      <c r="Z4" s="11">
        <v>0.5</v>
      </c>
      <c r="AA4" s="11">
        <v>2</v>
      </c>
      <c r="AB4" s="11">
        <v>3</v>
      </c>
      <c r="AC4" s="11">
        <v>7.5</v>
      </c>
      <c r="AD4" s="11">
        <v>0</v>
      </c>
      <c r="AE4" s="11">
        <v>0</v>
      </c>
      <c r="AF4" s="4" t="s">
        <v>54</v>
      </c>
      <c r="AG4" s="6" t="s">
        <v>55</v>
      </c>
      <c r="AH4" s="13">
        <v>41.95</v>
      </c>
      <c r="AI4" s="13">
        <v>0.1</v>
      </c>
      <c r="AJ4" s="13">
        <v>0.122</v>
      </c>
      <c r="AK4" s="13">
        <f>AJ4*1000</f>
        <v>122</v>
      </c>
      <c r="AL4" s="6">
        <v>1.8112568</v>
      </c>
      <c r="AM4" s="18">
        <v>0.74598169999999997</v>
      </c>
      <c r="AN4" s="14">
        <v>5.4094499999999996</v>
      </c>
      <c r="AO4" s="14">
        <v>1.0226245599999999</v>
      </c>
      <c r="AX4" s="21"/>
      <c r="AY4" s="21"/>
      <c r="AZ4" s="21"/>
      <c r="BA4" s="22"/>
      <c r="BB4" s="22"/>
    </row>
    <row r="5" spans="1:54" ht="22.5" customHeight="1">
      <c r="A5" s="2" t="s">
        <v>62</v>
      </c>
      <c r="B5" s="4">
        <v>4.9000000000000004</v>
      </c>
      <c r="C5" s="13">
        <v>40.0349</v>
      </c>
      <c r="D5" s="13">
        <v>-105.544</v>
      </c>
      <c r="E5" s="5">
        <v>3300</v>
      </c>
      <c r="F5" s="4">
        <v>545</v>
      </c>
      <c r="G5" s="4">
        <v>19</v>
      </c>
      <c r="H5" s="4">
        <v>10.493235</v>
      </c>
      <c r="I5" s="11">
        <v>59.003323000000002</v>
      </c>
      <c r="J5" s="11">
        <v>30.503440000000001</v>
      </c>
      <c r="K5" s="4">
        <v>1.7453311</v>
      </c>
      <c r="L5" s="19" t="s">
        <v>63</v>
      </c>
      <c r="M5" s="37" t="s">
        <v>64</v>
      </c>
      <c r="N5" s="37" t="s">
        <v>44</v>
      </c>
      <c r="O5" s="36">
        <v>-14.1</v>
      </c>
      <c r="P5" s="36">
        <v>0.01</v>
      </c>
      <c r="Q5" s="48">
        <v>-14.05915531</v>
      </c>
      <c r="R5" s="43">
        <v>1.7797694999999999E-2</v>
      </c>
      <c r="S5" s="36"/>
      <c r="T5" s="36" t="s">
        <v>45</v>
      </c>
      <c r="U5" s="37" t="s">
        <v>46</v>
      </c>
      <c r="V5" s="33" t="s">
        <v>65</v>
      </c>
      <c r="W5" s="11">
        <v>61</v>
      </c>
      <c r="X5" s="11">
        <v>23</v>
      </c>
      <c r="Y5" s="11">
        <v>14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2</v>
      </c>
      <c r="AF5" s="7" t="s">
        <v>54</v>
      </c>
      <c r="AG5" s="2" t="s">
        <v>66</v>
      </c>
      <c r="AH5" s="13">
        <v>25.13</v>
      </c>
      <c r="AI5" s="13">
        <v>0.08</v>
      </c>
      <c r="AJ5" s="13">
        <v>9.0999999999999998E-2</v>
      </c>
      <c r="AK5" s="13">
        <f>AJ5*1000</f>
        <v>91</v>
      </c>
      <c r="AL5" s="6">
        <v>0.90098239999999996</v>
      </c>
      <c r="AM5" s="18">
        <v>0.55099189999999998</v>
      </c>
      <c r="AN5" s="14">
        <v>7.442628</v>
      </c>
      <c r="AO5" s="14">
        <v>1.7667183799999999</v>
      </c>
      <c r="AX5" s="21"/>
      <c r="AY5" s="21"/>
      <c r="AZ5" s="21"/>
      <c r="BA5" s="22"/>
      <c r="BB5" s="22"/>
    </row>
    <row r="6" spans="1:54" ht="31.5" customHeight="1">
      <c r="A6" s="2" t="s">
        <v>67</v>
      </c>
      <c r="B6" s="4">
        <v>24</v>
      </c>
      <c r="C6" s="15">
        <v>38.957059030000003</v>
      </c>
      <c r="D6" s="15">
        <v>-106.988286</v>
      </c>
      <c r="E6" s="5">
        <v>3529</v>
      </c>
      <c r="F6" s="4">
        <v>1248</v>
      </c>
      <c r="G6" s="4">
        <v>54</v>
      </c>
      <c r="H6" s="4">
        <v>1.839043</v>
      </c>
      <c r="I6" s="11">
        <v>7.9773110000000003</v>
      </c>
      <c r="J6" s="11">
        <v>2.9764930000000001</v>
      </c>
      <c r="K6" s="4">
        <v>0.2127859</v>
      </c>
      <c r="L6" s="18" t="s">
        <v>68</v>
      </c>
      <c r="M6" s="36" t="s">
        <v>69</v>
      </c>
      <c r="N6" s="36" t="s">
        <v>70</v>
      </c>
      <c r="O6" s="36">
        <v>-15.2</v>
      </c>
      <c r="P6" s="36">
        <v>0.19</v>
      </c>
      <c r="Q6" s="48">
        <v>-13.38855043</v>
      </c>
      <c r="R6" s="43">
        <v>1.0338434000000001E-2</v>
      </c>
      <c r="S6" s="36"/>
      <c r="T6" s="36" t="s">
        <v>71</v>
      </c>
      <c r="U6" s="36" t="s">
        <v>72</v>
      </c>
      <c r="V6" s="32" t="s">
        <v>73</v>
      </c>
      <c r="W6" s="11">
        <v>19</v>
      </c>
      <c r="X6" s="11">
        <v>39</v>
      </c>
      <c r="Y6" s="11">
        <v>5</v>
      </c>
      <c r="Z6" s="11">
        <v>24</v>
      </c>
      <c r="AA6" s="11"/>
      <c r="AB6" s="11">
        <v>4</v>
      </c>
      <c r="AC6" s="11">
        <v>2</v>
      </c>
      <c r="AD6" s="11">
        <v>0</v>
      </c>
      <c r="AE6" s="11">
        <v>7</v>
      </c>
      <c r="AF6" s="7" t="s">
        <v>48</v>
      </c>
      <c r="AG6" s="6" t="s">
        <v>49</v>
      </c>
      <c r="AH6" s="13">
        <v>5.6</v>
      </c>
      <c r="AI6" s="13">
        <v>0.01</v>
      </c>
      <c r="AJ6" s="13">
        <v>1.7000000000000001E-2</v>
      </c>
      <c r="AK6" s="13">
        <f>AJ6*1000</f>
        <v>17</v>
      </c>
      <c r="AL6" s="6">
        <v>1.8633914</v>
      </c>
      <c r="AM6" s="18">
        <v>0.684249</v>
      </c>
      <c r="AN6" s="14">
        <v>6.0585069999999996</v>
      </c>
      <c r="AO6" s="14">
        <v>1.4094836399999999</v>
      </c>
      <c r="AX6" s="21"/>
      <c r="AY6" s="21"/>
      <c r="AZ6" s="21"/>
      <c r="BA6" s="22"/>
      <c r="BB6" s="22"/>
    </row>
    <row r="7" spans="1:54" ht="15" customHeight="1">
      <c r="A7" s="2" t="s">
        <v>74</v>
      </c>
      <c r="B7" s="4">
        <v>84.13</v>
      </c>
      <c r="C7" s="13">
        <v>38.921999999999997</v>
      </c>
      <c r="D7" s="13">
        <v>-106.95099999999999</v>
      </c>
      <c r="E7" s="5">
        <v>3349</v>
      </c>
      <c r="F7" s="4">
        <v>1350</v>
      </c>
      <c r="G7" s="4">
        <v>45</v>
      </c>
      <c r="H7" s="4">
        <v>8.7786399999999993</v>
      </c>
      <c r="I7" s="11">
        <v>24.649023</v>
      </c>
      <c r="J7" s="11">
        <v>14.422484000000001</v>
      </c>
      <c r="K7" s="4">
        <v>0.64217590000000002</v>
      </c>
      <c r="L7" s="18" t="s">
        <v>75</v>
      </c>
      <c r="M7" s="36" t="s">
        <v>76</v>
      </c>
      <c r="N7" s="36" t="s">
        <v>70</v>
      </c>
      <c r="O7" s="36">
        <v>-15.2</v>
      </c>
      <c r="P7" s="36">
        <v>0.19</v>
      </c>
      <c r="Q7" s="48">
        <v>-14.23612516</v>
      </c>
      <c r="R7" s="43">
        <v>0.16398861100000001</v>
      </c>
      <c r="S7" s="36"/>
      <c r="T7" s="36" t="s">
        <v>71</v>
      </c>
      <c r="U7" s="36" t="s">
        <v>72</v>
      </c>
      <c r="V7" s="32" t="s">
        <v>77</v>
      </c>
      <c r="W7" s="11">
        <v>23</v>
      </c>
      <c r="X7" s="11">
        <v>38</v>
      </c>
      <c r="Y7" s="11">
        <v>6</v>
      </c>
      <c r="Z7" s="11">
        <v>11</v>
      </c>
      <c r="AA7" s="11">
        <v>1</v>
      </c>
      <c r="AB7" s="11">
        <v>7</v>
      </c>
      <c r="AC7" s="11">
        <v>11</v>
      </c>
      <c r="AD7" s="11">
        <v>0</v>
      </c>
      <c r="AE7" s="11">
        <v>3</v>
      </c>
      <c r="AF7" s="4" t="s">
        <v>48</v>
      </c>
      <c r="AG7" s="6" t="s">
        <v>49</v>
      </c>
      <c r="AH7" s="13">
        <v>16.73</v>
      </c>
      <c r="AI7" s="13">
        <v>7.0000000000000007E-2</v>
      </c>
      <c r="AJ7" s="13">
        <v>6.4000000000000001E-2</v>
      </c>
      <c r="AK7" s="13">
        <f>AJ7*1000</f>
        <v>64</v>
      </c>
      <c r="AL7" s="6">
        <v>2.1499638999999999</v>
      </c>
      <c r="AM7" s="18">
        <v>0.57998110000000003</v>
      </c>
      <c r="AN7" s="14">
        <v>3.5560939999999999</v>
      </c>
      <c r="AO7" s="14">
        <v>1.46073852</v>
      </c>
      <c r="AX7" s="21"/>
      <c r="AY7" s="21"/>
      <c r="AZ7" s="21"/>
      <c r="BA7" s="22"/>
      <c r="BB7" s="22"/>
    </row>
    <row r="8" spans="1:54" ht="30.75">
      <c r="A8" s="2" t="s">
        <v>78</v>
      </c>
      <c r="B8" s="4">
        <v>0.96</v>
      </c>
      <c r="C8" s="13">
        <v>44.206789999999998</v>
      </c>
      <c r="D8" s="13">
        <v>-122.2595</v>
      </c>
      <c r="E8" s="5">
        <v>733</v>
      </c>
      <c r="F8" s="4">
        <v>588</v>
      </c>
      <c r="G8" s="4">
        <v>59</v>
      </c>
      <c r="H8" s="4">
        <v>19.571476000000001</v>
      </c>
      <c r="I8" s="11">
        <v>34.280790000000003</v>
      </c>
      <c r="J8" s="11">
        <v>46.147734</v>
      </c>
      <c r="K8" s="4">
        <v>2.1996674000000001</v>
      </c>
      <c r="L8" s="30" t="s">
        <v>79</v>
      </c>
      <c r="M8" s="38" t="s">
        <v>80</v>
      </c>
      <c r="N8" s="38" t="s">
        <v>81</v>
      </c>
      <c r="O8" s="38">
        <v>-12.5</v>
      </c>
      <c r="P8" s="38">
        <v>0.09</v>
      </c>
      <c r="Q8" s="49">
        <v>-12.5</v>
      </c>
      <c r="R8" s="44">
        <v>0.09</v>
      </c>
      <c r="S8" s="38"/>
      <c r="T8" s="36" t="s">
        <v>71</v>
      </c>
      <c r="U8" s="38" t="s">
        <v>46</v>
      </c>
      <c r="V8" s="32" t="s">
        <v>82</v>
      </c>
      <c r="W8" s="11">
        <v>88</v>
      </c>
      <c r="X8" s="11">
        <v>1</v>
      </c>
      <c r="Y8" s="11">
        <v>11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4" t="s">
        <v>83</v>
      </c>
      <c r="AG8" s="2" t="s">
        <v>84</v>
      </c>
      <c r="AH8" s="13">
        <v>65.510000000000005</v>
      </c>
      <c r="AI8" s="13">
        <v>0.12</v>
      </c>
      <c r="AJ8" s="13">
        <v>0.191</v>
      </c>
      <c r="AK8" s="13">
        <f>AJ8*1000</f>
        <v>191</v>
      </c>
      <c r="AL8" s="6">
        <v>0.85512180000000004</v>
      </c>
      <c r="AM8" s="18">
        <v>0.56227300000000002</v>
      </c>
      <c r="AN8" s="14">
        <v>3.7726060000000001</v>
      </c>
      <c r="AO8" s="14">
        <v>0.76826050000000001</v>
      </c>
      <c r="AX8" s="21"/>
      <c r="AY8" s="21"/>
      <c r="AZ8" s="21"/>
      <c r="BA8" s="22"/>
      <c r="BB8" s="22"/>
    </row>
    <row r="9" spans="1:54" ht="30.75">
      <c r="A9" s="2" t="s">
        <v>85</v>
      </c>
      <c r="B9" s="4">
        <v>0.6</v>
      </c>
      <c r="C9" s="13">
        <v>44.209569999999999</v>
      </c>
      <c r="D9" s="13">
        <v>-122.2567</v>
      </c>
      <c r="E9" s="5">
        <v>812</v>
      </c>
      <c r="F9" s="4">
        <v>534</v>
      </c>
      <c r="G9" s="4">
        <v>53</v>
      </c>
      <c r="H9" s="4">
        <v>24.246410000000001</v>
      </c>
      <c r="I9" s="11">
        <v>29.910146000000001</v>
      </c>
      <c r="J9" s="11">
        <v>45.843434999999999</v>
      </c>
      <c r="K9" s="4">
        <v>1.8180371</v>
      </c>
      <c r="L9" s="30" t="s">
        <v>79</v>
      </c>
      <c r="M9" s="38" t="s">
        <v>80</v>
      </c>
      <c r="N9" s="38" t="s">
        <v>81</v>
      </c>
      <c r="O9" s="38">
        <v>-12.5</v>
      </c>
      <c r="P9" s="38">
        <v>0.09</v>
      </c>
      <c r="Q9" s="49">
        <v>-12.5</v>
      </c>
      <c r="R9" s="44">
        <v>0.09</v>
      </c>
      <c r="S9" s="38"/>
      <c r="T9" s="36" t="s">
        <v>71</v>
      </c>
      <c r="U9" s="38" t="s">
        <v>46</v>
      </c>
      <c r="V9" s="32" t="s">
        <v>82</v>
      </c>
      <c r="W9" s="11">
        <v>91</v>
      </c>
      <c r="X9" s="11">
        <v>0</v>
      </c>
      <c r="Y9" s="11">
        <v>9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4" t="s">
        <v>83</v>
      </c>
      <c r="AG9" s="2" t="s">
        <v>84</v>
      </c>
      <c r="AH9" s="13">
        <v>45.39</v>
      </c>
      <c r="AI9" s="13">
        <v>0.17</v>
      </c>
      <c r="AJ9" s="13">
        <v>0.20699999999999999</v>
      </c>
      <c r="AK9" s="13">
        <f>AJ9*1000</f>
        <v>207</v>
      </c>
      <c r="AL9" s="6">
        <v>0.77486619999999995</v>
      </c>
      <c r="AM9" s="18">
        <v>0.49936120000000001</v>
      </c>
      <c r="AN9" s="14">
        <v>3.369011</v>
      </c>
      <c r="AO9" s="14">
        <v>0.69443078999999996</v>
      </c>
      <c r="AX9" s="21"/>
      <c r="AY9" s="21"/>
      <c r="AZ9" s="21"/>
      <c r="BA9" s="22"/>
      <c r="BB9" s="22"/>
    </row>
    <row r="10" spans="1:54" ht="30.75">
      <c r="A10" s="2" t="s">
        <v>86</v>
      </c>
      <c r="B10" s="4">
        <v>0.53</v>
      </c>
      <c r="C10" s="13">
        <v>36.9799775766</v>
      </c>
      <c r="D10" s="13">
        <v>-119.0791929053</v>
      </c>
      <c r="E10" s="5">
        <v>2257</v>
      </c>
      <c r="F10" s="4">
        <v>305</v>
      </c>
      <c r="G10" s="4">
        <v>18</v>
      </c>
      <c r="H10" s="4">
        <v>7.4521740000000003</v>
      </c>
      <c r="I10" s="11">
        <v>73.295652000000004</v>
      </c>
      <c r="J10" s="11">
        <v>19.25217</v>
      </c>
      <c r="K10" s="4">
        <v>0.92130429999999996</v>
      </c>
      <c r="L10" s="18" t="s">
        <v>87</v>
      </c>
      <c r="M10" s="36" t="s">
        <v>88</v>
      </c>
      <c r="N10" s="36" t="s">
        <v>44</v>
      </c>
      <c r="O10" s="36">
        <v>-14.1</v>
      </c>
      <c r="P10" s="36">
        <v>0.01</v>
      </c>
      <c r="Q10" s="48">
        <v>-14.100000400000001</v>
      </c>
      <c r="R10" s="43">
        <v>0.01</v>
      </c>
      <c r="S10" s="36"/>
      <c r="T10" s="36" t="s">
        <v>45</v>
      </c>
      <c r="U10" s="36" t="s">
        <v>46</v>
      </c>
      <c r="V10" s="34" t="s">
        <v>89</v>
      </c>
      <c r="W10" s="11">
        <v>97</v>
      </c>
      <c r="X10" s="11">
        <v>3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4" t="s">
        <v>90</v>
      </c>
      <c r="AG10" s="2" t="s">
        <v>55</v>
      </c>
      <c r="AH10" s="13">
        <v>36.630000000000003</v>
      </c>
      <c r="AI10" s="13">
        <v>7.0000000000000007E-2</v>
      </c>
      <c r="AJ10" s="13">
        <v>5.6000000000000001E-2</v>
      </c>
      <c r="AK10" s="13">
        <f>AJ10*1000</f>
        <v>56</v>
      </c>
      <c r="AL10" s="8">
        <v>0.80053459999999999</v>
      </c>
      <c r="AM10" s="19">
        <v>0.45680700000000002</v>
      </c>
      <c r="AN10" s="14">
        <v>1.2405600000000001</v>
      </c>
      <c r="AO10" s="14">
        <v>7.3515430000000007E-2</v>
      </c>
      <c r="AX10" s="21"/>
      <c r="AY10" s="21"/>
      <c r="AZ10" s="21"/>
      <c r="BA10" s="22"/>
      <c r="BB10" s="22"/>
    </row>
    <row r="11" spans="1:54" ht="46.5" customHeight="1">
      <c r="A11" s="2" t="s">
        <v>91</v>
      </c>
      <c r="B11" s="4">
        <v>0.49</v>
      </c>
      <c r="C11" s="13">
        <v>37.052510983499999</v>
      </c>
      <c r="D11" s="13">
        <v>-119.1952676871</v>
      </c>
      <c r="E11" s="5">
        <v>1899</v>
      </c>
      <c r="F11" s="4">
        <v>220</v>
      </c>
      <c r="G11" s="4">
        <v>22</v>
      </c>
      <c r="H11" s="4">
        <v>8.0313110000000005</v>
      </c>
      <c r="I11" s="11">
        <v>61.829346999999999</v>
      </c>
      <c r="J11" s="11">
        <v>20.02957</v>
      </c>
      <c r="K11" s="4">
        <v>1.4785729999999999</v>
      </c>
      <c r="L11" s="18" t="s">
        <v>92</v>
      </c>
      <c r="M11" s="36" t="s">
        <v>88</v>
      </c>
      <c r="N11" s="36" t="s">
        <v>44</v>
      </c>
      <c r="O11" s="36">
        <v>-14.1</v>
      </c>
      <c r="P11" s="36">
        <v>0.01</v>
      </c>
      <c r="Q11" s="48">
        <v>-14.100000400000001</v>
      </c>
      <c r="R11" s="43">
        <v>0.01</v>
      </c>
      <c r="S11" s="36"/>
      <c r="T11" s="36" t="s">
        <v>45</v>
      </c>
      <c r="U11" s="36" t="s">
        <v>46</v>
      </c>
      <c r="V11" s="32" t="s">
        <v>93</v>
      </c>
      <c r="W11" s="11">
        <v>99</v>
      </c>
      <c r="X11" s="11">
        <v>1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4" t="s">
        <v>90</v>
      </c>
      <c r="AG11" s="6" t="s">
        <v>55</v>
      </c>
      <c r="AH11" s="13">
        <v>24.31</v>
      </c>
      <c r="AI11" s="13">
        <v>0.09</v>
      </c>
      <c r="AJ11" s="13">
        <v>0.157</v>
      </c>
      <c r="AK11" s="13">
        <f>AJ11*1000</f>
        <v>157</v>
      </c>
      <c r="AL11" s="6">
        <v>1.0618479999999999</v>
      </c>
      <c r="AM11" s="18">
        <v>0.51519090000000001</v>
      </c>
      <c r="AN11" s="14">
        <v>2.8080729999999998</v>
      </c>
      <c r="AO11" s="14">
        <v>0.31445722999999998</v>
      </c>
      <c r="AX11" s="21"/>
      <c r="AY11" s="21"/>
      <c r="AZ11" s="21"/>
      <c r="BA11" s="22"/>
      <c r="BB11" s="22"/>
    </row>
    <row r="12" spans="1:54" ht="45.75" customHeight="1">
      <c r="A12" s="2" t="s">
        <v>94</v>
      </c>
      <c r="B12" s="4">
        <v>1.2</v>
      </c>
      <c r="C12" s="13">
        <v>39.086709999999997</v>
      </c>
      <c r="D12" s="13">
        <v>-96.576999999999998</v>
      </c>
      <c r="E12" s="5">
        <v>409</v>
      </c>
      <c r="F12" s="4">
        <v>69</v>
      </c>
      <c r="G12" s="4">
        <v>11</v>
      </c>
      <c r="H12" s="4">
        <v>43.794727999999999</v>
      </c>
      <c r="I12" s="11">
        <v>5.0259359999999997</v>
      </c>
      <c r="J12" s="11">
        <v>51.172469999999997</v>
      </c>
      <c r="K12" s="4">
        <v>1.0381971999999999</v>
      </c>
      <c r="L12" s="19" t="s">
        <v>95</v>
      </c>
      <c r="M12" s="36" t="s">
        <v>96</v>
      </c>
      <c r="N12" s="36" t="s">
        <v>97</v>
      </c>
      <c r="O12" s="40">
        <v>-11.8</v>
      </c>
      <c r="P12" s="40">
        <v>0.06</v>
      </c>
      <c r="Q12" s="50">
        <v>-14.41799492</v>
      </c>
      <c r="R12" s="45">
        <v>9.3421212000000003E-2</v>
      </c>
      <c r="S12" s="40"/>
      <c r="T12" s="36" t="s">
        <v>71</v>
      </c>
      <c r="U12" s="36" t="s">
        <v>98</v>
      </c>
      <c r="V12" s="34" t="s">
        <v>99</v>
      </c>
      <c r="W12" s="11">
        <v>0</v>
      </c>
      <c r="X12" s="11">
        <v>0</v>
      </c>
      <c r="Y12" s="11">
        <v>97</v>
      </c>
      <c r="Z12" s="11">
        <v>0</v>
      </c>
      <c r="AA12" s="11">
        <v>0</v>
      </c>
      <c r="AB12" s="11">
        <v>0</v>
      </c>
      <c r="AC12" s="11">
        <v>3</v>
      </c>
      <c r="AD12" s="11">
        <v>0</v>
      </c>
      <c r="AE12" s="11">
        <v>0</v>
      </c>
      <c r="AF12" s="4" t="s">
        <v>100</v>
      </c>
      <c r="AG12" s="2" t="s">
        <v>84</v>
      </c>
      <c r="AH12" s="13">
        <v>1.58</v>
      </c>
      <c r="AI12" s="13">
        <v>0.16</v>
      </c>
      <c r="AJ12" s="13">
        <v>0.152</v>
      </c>
      <c r="AK12" s="13">
        <f>AJ12*1000</f>
        <v>152</v>
      </c>
      <c r="AL12" s="8">
        <v>1.7426092</v>
      </c>
      <c r="AM12" s="19">
        <v>0.96830110000000003</v>
      </c>
      <c r="AN12" s="14">
        <v>3.9128989999999999</v>
      </c>
      <c r="AO12" s="14">
        <v>0.83602567000000005</v>
      </c>
      <c r="AX12" s="21"/>
      <c r="AY12" s="21"/>
      <c r="AZ12" s="21"/>
      <c r="BA12" s="22"/>
      <c r="BB12" s="22"/>
    </row>
    <row r="13" spans="1:54" ht="30.75">
      <c r="A13" s="2" t="s">
        <v>101</v>
      </c>
      <c r="B13" s="4">
        <v>1.2</v>
      </c>
      <c r="C13" s="13">
        <v>39.087359999999997</v>
      </c>
      <c r="D13" s="13">
        <v>-96.576999999999998</v>
      </c>
      <c r="E13" s="5">
        <v>398</v>
      </c>
      <c r="F13" s="4">
        <v>75</v>
      </c>
      <c r="G13" s="4">
        <v>13</v>
      </c>
      <c r="H13" s="4">
        <v>43.341689000000002</v>
      </c>
      <c r="I13" s="11">
        <v>5.4981470000000003</v>
      </c>
      <c r="J13" s="11">
        <v>51.131390000000003</v>
      </c>
      <c r="K13" s="4">
        <v>1.0208883</v>
      </c>
      <c r="L13" s="19" t="s">
        <v>102</v>
      </c>
      <c r="M13" s="36" t="s">
        <v>96</v>
      </c>
      <c r="N13" s="36" t="s">
        <v>97</v>
      </c>
      <c r="O13" s="40">
        <v>-11.8</v>
      </c>
      <c r="P13" s="40">
        <v>0.06</v>
      </c>
      <c r="Q13" s="50">
        <v>-14.78093393</v>
      </c>
      <c r="R13" s="45">
        <v>9.8054475000000002E-2</v>
      </c>
      <c r="S13" s="40"/>
      <c r="T13" s="36" t="s">
        <v>71</v>
      </c>
      <c r="U13" s="36" t="s">
        <v>98</v>
      </c>
      <c r="V13" s="34" t="s">
        <v>99</v>
      </c>
      <c r="W13" s="11">
        <v>0</v>
      </c>
      <c r="X13" s="11">
        <v>0</v>
      </c>
      <c r="Y13" s="11">
        <v>97</v>
      </c>
      <c r="Z13" s="11">
        <v>0</v>
      </c>
      <c r="AA13" s="11">
        <v>0</v>
      </c>
      <c r="AB13" s="11">
        <v>0</v>
      </c>
      <c r="AC13" s="11">
        <v>3</v>
      </c>
      <c r="AD13" s="11">
        <v>0</v>
      </c>
      <c r="AE13" s="11">
        <v>0</v>
      </c>
      <c r="AF13" s="4" t="s">
        <v>100</v>
      </c>
      <c r="AG13" s="2" t="s">
        <v>84</v>
      </c>
      <c r="AH13" s="13">
        <v>1.5</v>
      </c>
      <c r="AI13" s="13">
        <v>0.16</v>
      </c>
      <c r="AJ13" s="13">
        <v>0.14599999999999999</v>
      </c>
      <c r="AK13" s="13">
        <f>AJ13*1000</f>
        <v>146</v>
      </c>
      <c r="AL13" s="8">
        <v>1.7426092</v>
      </c>
      <c r="AM13" s="19">
        <v>0.87767499999999998</v>
      </c>
      <c r="AN13" s="14">
        <v>3.3736100000000002</v>
      </c>
      <c r="AO13" s="14">
        <v>0.71580723000000002</v>
      </c>
      <c r="AX13" s="21"/>
      <c r="AY13" s="21"/>
      <c r="AZ13" s="21"/>
      <c r="BA13" s="22"/>
      <c r="BB13" s="22"/>
    </row>
    <row r="14" spans="1:54" ht="34.5" customHeight="1">
      <c r="A14" s="2" t="s">
        <v>103</v>
      </c>
      <c r="B14" s="4">
        <v>3.76</v>
      </c>
      <c r="C14" s="13">
        <v>35.755000000000003</v>
      </c>
      <c r="D14" s="13">
        <v>-106.366111</v>
      </c>
      <c r="E14" s="5">
        <v>3100</v>
      </c>
      <c r="F14" s="4">
        <v>724</v>
      </c>
      <c r="G14" s="4">
        <v>27</v>
      </c>
      <c r="H14" s="4">
        <v>7.7358310000000001</v>
      </c>
      <c r="I14" s="11">
        <v>68.124504000000002</v>
      </c>
      <c r="J14" s="11">
        <v>24.146187999999999</v>
      </c>
      <c r="K14" s="4">
        <v>2.2000000000000002</v>
      </c>
      <c r="L14" s="19" t="s">
        <v>104</v>
      </c>
      <c r="M14" s="37" t="s">
        <v>105</v>
      </c>
      <c r="N14" s="37" t="s">
        <v>81</v>
      </c>
      <c r="O14" s="38">
        <v>-12.5</v>
      </c>
      <c r="P14" s="38">
        <v>0.09</v>
      </c>
      <c r="Q14" s="49">
        <v>-12.5</v>
      </c>
      <c r="R14" s="44">
        <v>0.09</v>
      </c>
      <c r="S14" s="38"/>
      <c r="T14" s="36" t="s">
        <v>106</v>
      </c>
      <c r="U14" s="37" t="s">
        <v>46</v>
      </c>
      <c r="V14" s="33" t="s">
        <v>107</v>
      </c>
      <c r="W14" s="11">
        <v>24</v>
      </c>
      <c r="X14" s="11">
        <v>17</v>
      </c>
      <c r="Y14" s="11">
        <v>51</v>
      </c>
      <c r="Z14" s="11">
        <v>3</v>
      </c>
      <c r="AA14" s="11">
        <v>0</v>
      </c>
      <c r="AB14" s="11">
        <v>0</v>
      </c>
      <c r="AC14" s="11">
        <v>5</v>
      </c>
      <c r="AD14" s="11">
        <v>0</v>
      </c>
      <c r="AE14" s="11">
        <v>0</v>
      </c>
      <c r="AF14" s="4" t="s">
        <v>100</v>
      </c>
      <c r="AG14" s="2" t="s">
        <v>49</v>
      </c>
      <c r="AH14" s="13">
        <v>28.19</v>
      </c>
      <c r="AI14" s="13">
        <v>0.06</v>
      </c>
      <c r="AJ14" s="13">
        <v>8.5999999999999993E-2</v>
      </c>
      <c r="AK14" s="13">
        <f>AJ14*1000</f>
        <v>86</v>
      </c>
      <c r="AL14" s="6">
        <v>1.7642262</v>
      </c>
      <c r="AM14" s="18">
        <v>0.85466120000000001</v>
      </c>
      <c r="AN14" s="14">
        <v>1.886641</v>
      </c>
      <c r="AO14" s="14">
        <v>0.42793977999999999</v>
      </c>
      <c r="AX14" s="21"/>
      <c r="AY14" s="21"/>
      <c r="AZ14" s="21"/>
      <c r="BA14" s="22"/>
      <c r="BB14" s="22"/>
    </row>
    <row r="15" spans="1:54" ht="45.75">
      <c r="A15" s="2" t="s">
        <v>108</v>
      </c>
      <c r="B15" s="4">
        <v>3.76</v>
      </c>
      <c r="C15" s="13">
        <v>35.755000000000003</v>
      </c>
      <c r="D15" s="13">
        <v>-106.366111</v>
      </c>
      <c r="E15" s="5">
        <v>3100</v>
      </c>
      <c r="F15" s="4">
        <v>724</v>
      </c>
      <c r="G15" s="4">
        <v>27</v>
      </c>
      <c r="H15" s="4">
        <v>7.7358310000000001</v>
      </c>
      <c r="I15" s="11">
        <v>68.124504000000002</v>
      </c>
      <c r="J15" s="11">
        <v>24.146187999999999</v>
      </c>
      <c r="K15" s="4">
        <v>2.2000000000000002</v>
      </c>
      <c r="L15" s="19" t="s">
        <v>104</v>
      </c>
      <c r="M15" s="37" t="s">
        <v>105</v>
      </c>
      <c r="N15" s="37" t="s">
        <v>81</v>
      </c>
      <c r="O15" s="38">
        <v>-12.5</v>
      </c>
      <c r="P15" s="38">
        <v>0.09</v>
      </c>
      <c r="Q15" s="49">
        <v>-12.5</v>
      </c>
      <c r="R15" s="44">
        <v>0.09</v>
      </c>
      <c r="S15" s="38"/>
      <c r="T15" s="36" t="s">
        <v>106</v>
      </c>
      <c r="U15" s="37" t="s">
        <v>46</v>
      </c>
      <c r="V15" s="33" t="s">
        <v>109</v>
      </c>
      <c r="W15" s="11">
        <v>75</v>
      </c>
      <c r="X15" s="11">
        <v>1</v>
      </c>
      <c r="Y15" s="11">
        <v>14</v>
      </c>
      <c r="Z15" s="11">
        <v>1</v>
      </c>
      <c r="AA15" s="11">
        <v>0</v>
      </c>
      <c r="AB15" s="11">
        <v>0</v>
      </c>
      <c r="AC15" s="11">
        <v>9</v>
      </c>
      <c r="AD15" s="11">
        <v>0</v>
      </c>
      <c r="AE15" s="11">
        <v>0</v>
      </c>
      <c r="AF15" s="4" t="s">
        <v>100</v>
      </c>
      <c r="AG15" s="2" t="s">
        <v>49</v>
      </c>
      <c r="AH15" s="13">
        <v>28.19</v>
      </c>
      <c r="AI15" s="13">
        <v>0.06</v>
      </c>
      <c r="AJ15" s="13">
        <v>8.5999999999999993E-2</v>
      </c>
      <c r="AK15" s="13">
        <f>AJ15*1000</f>
        <v>86</v>
      </c>
      <c r="AL15" s="6">
        <v>1.6013667</v>
      </c>
      <c r="AM15" s="18">
        <v>0.88087479999999996</v>
      </c>
      <c r="AN15" s="14">
        <v>3.5356450000000001</v>
      </c>
      <c r="AO15" s="14">
        <v>0.82083079999999997</v>
      </c>
      <c r="AX15" s="21"/>
      <c r="AY15" s="21"/>
      <c r="AZ15" s="21"/>
      <c r="BA15" s="22"/>
      <c r="BB15" s="22"/>
    </row>
    <row r="16" spans="1:54" ht="61.5">
      <c r="A16" s="2" t="s">
        <v>110</v>
      </c>
      <c r="B16" s="4">
        <v>27.6</v>
      </c>
      <c r="C16" s="13">
        <v>39.431666999999997</v>
      </c>
      <c r="D16" s="13">
        <v>-120.24083299999999</v>
      </c>
      <c r="E16" s="5">
        <v>2156.91</v>
      </c>
      <c r="F16" s="4">
        <v>737</v>
      </c>
      <c r="G16" s="4">
        <v>16.3</v>
      </c>
      <c r="H16" s="4">
        <v>23.711773000000001</v>
      </c>
      <c r="I16" s="11">
        <v>53.700834999999998</v>
      </c>
      <c r="J16" s="11">
        <v>25.274771000000001</v>
      </c>
      <c r="K16" s="4">
        <v>1.0856983</v>
      </c>
      <c r="L16" s="30" t="s">
        <v>111</v>
      </c>
      <c r="M16" s="38" t="s">
        <v>112</v>
      </c>
      <c r="N16" s="38" t="s">
        <v>113</v>
      </c>
      <c r="O16" s="38">
        <v>-12.5</v>
      </c>
      <c r="P16" s="38">
        <v>0.09</v>
      </c>
      <c r="Q16" s="49">
        <v>-12.719356019999999</v>
      </c>
      <c r="R16" s="44">
        <v>0.147032565</v>
      </c>
      <c r="S16" s="38"/>
      <c r="T16" s="36" t="s">
        <v>114</v>
      </c>
      <c r="U16" s="38" t="s">
        <v>46</v>
      </c>
      <c r="V16" s="34" t="s">
        <v>115</v>
      </c>
      <c r="W16" s="11">
        <v>93</v>
      </c>
      <c r="X16" s="11">
        <v>6</v>
      </c>
      <c r="Y16" s="11">
        <v>0</v>
      </c>
      <c r="Z16" s="11">
        <v>0</v>
      </c>
      <c r="AA16" s="11">
        <v>0</v>
      </c>
      <c r="AB16" s="11">
        <v>1</v>
      </c>
      <c r="AC16" s="11">
        <v>0</v>
      </c>
      <c r="AD16" s="11">
        <v>0</v>
      </c>
      <c r="AE16" s="11">
        <v>0</v>
      </c>
      <c r="AF16" s="10" t="s">
        <v>116</v>
      </c>
      <c r="AG16" s="9" t="s">
        <v>55</v>
      </c>
      <c r="AH16" s="13">
        <v>11.61</v>
      </c>
      <c r="AI16" s="13">
        <v>0.12</v>
      </c>
      <c r="AJ16" s="13">
        <v>0.11799999999999999</v>
      </c>
      <c r="AK16" s="13">
        <f>AJ16*1000</f>
        <v>118</v>
      </c>
      <c r="AL16" s="6">
        <v>1.1597689</v>
      </c>
      <c r="AM16" s="18">
        <v>0.61824100000000004</v>
      </c>
      <c r="AN16" s="14">
        <v>3.9140450000000002</v>
      </c>
      <c r="AO16" s="14">
        <v>1.20428555</v>
      </c>
      <c r="AX16" s="21"/>
      <c r="AY16" s="21"/>
      <c r="AZ16" s="21"/>
      <c r="BA16" s="22"/>
      <c r="BB16" s="22"/>
    </row>
    <row r="17" spans="1:54" ht="35.25" customHeight="1">
      <c r="A17" s="2" t="s">
        <v>117</v>
      </c>
      <c r="B17" s="4">
        <v>0.41</v>
      </c>
      <c r="C17" s="16">
        <v>44.490610869999998</v>
      </c>
      <c r="D17" s="16">
        <v>-72.161766700000001</v>
      </c>
      <c r="E17" s="4">
        <v>601.5</v>
      </c>
      <c r="F17" s="4">
        <v>155</v>
      </c>
      <c r="G17" s="4">
        <v>13</v>
      </c>
      <c r="H17" s="4">
        <v>5.3415569999999999</v>
      </c>
      <c r="I17" s="11">
        <v>54.826996999999999</v>
      </c>
      <c r="J17" s="11">
        <v>39.811526999999998</v>
      </c>
      <c r="K17" s="4">
        <v>1.1642366</v>
      </c>
      <c r="L17" s="31" t="s">
        <v>118</v>
      </c>
      <c r="M17" s="39" t="s">
        <v>119</v>
      </c>
      <c r="N17" s="40" t="s">
        <v>44</v>
      </c>
      <c r="O17" s="40">
        <v>-11.8</v>
      </c>
      <c r="P17" s="40">
        <v>0.06</v>
      </c>
      <c r="Q17" s="50">
        <v>-11.8</v>
      </c>
      <c r="R17" s="45">
        <v>0.06</v>
      </c>
      <c r="S17" s="40"/>
      <c r="T17" s="36" t="s">
        <v>45</v>
      </c>
      <c r="U17" s="40" t="s">
        <v>98</v>
      </c>
      <c r="V17" s="34" t="s">
        <v>120</v>
      </c>
      <c r="W17" s="11">
        <v>15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85</v>
      </c>
      <c r="AD17" s="11">
        <v>0</v>
      </c>
      <c r="AE17" s="11">
        <v>0</v>
      </c>
      <c r="AF17" s="10" t="s">
        <v>54</v>
      </c>
      <c r="AG17" s="2" t="s">
        <v>84</v>
      </c>
      <c r="AH17" s="13">
        <v>7.71</v>
      </c>
      <c r="AI17" s="13">
        <v>0.16</v>
      </c>
      <c r="AJ17" s="13">
        <v>0.13900000000000001</v>
      </c>
      <c r="AK17" s="13">
        <f>AJ17*1000</f>
        <v>139</v>
      </c>
      <c r="AL17" s="6">
        <v>0.56059979999999998</v>
      </c>
      <c r="AM17" s="18">
        <v>0.42197950000000001</v>
      </c>
      <c r="AN17" s="14">
        <v>2.451009</v>
      </c>
      <c r="AO17" s="14">
        <v>0.4301953</v>
      </c>
      <c r="AX17" s="21"/>
      <c r="AY17" s="21"/>
      <c r="AZ17" s="21"/>
      <c r="BA17" s="22"/>
      <c r="BB17" s="22"/>
    </row>
    <row r="18" spans="1:54" ht="15" customHeight="1"/>
    <row r="23" spans="1:54">
      <c r="A23" s="1"/>
    </row>
  </sheetData>
  <autoFilter ref="A1:AO17" xr:uid="{4AEE613B-8ACD-44F2-884D-8BC6FA2F468F}">
    <sortState xmlns:xlrd2="http://schemas.microsoft.com/office/spreadsheetml/2017/richdata2" ref="A2:AO17">
      <sortCondition ref="A1:A17"/>
    </sortState>
  </autoFilter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Kerins, Devon M</dc:creator>
  <cp:keywords/>
  <dc:description/>
  <cp:lastModifiedBy>Abby Knapp</cp:lastModifiedBy>
  <cp:revision/>
  <dcterms:created xsi:type="dcterms:W3CDTF">2024-02-19T21:50:48Z</dcterms:created>
  <dcterms:modified xsi:type="dcterms:W3CDTF">2024-03-25T16:19:35Z</dcterms:modified>
  <cp:category/>
  <cp:contentStatus/>
</cp:coreProperties>
</file>