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devonnuri\Lessons\[2017 KNUSEC]\[20170923] Cryptology\"/>
    </mc:Choice>
  </mc:AlternateContent>
  <bookViews>
    <workbookView xWindow="0" yWindow="0" windowWidth="28800" windowHeight="124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L26" i="1"/>
  <c r="N24" i="1"/>
  <c r="O24" i="1" s="1"/>
  <c r="N22" i="1"/>
  <c r="O22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4" i="1"/>
  <c r="O4" i="1" s="1"/>
  <c r="N6" i="1"/>
  <c r="O6" i="1" s="1"/>
  <c r="N5" i="1"/>
  <c r="O5" i="1" s="1"/>
  <c r="N23" i="1"/>
  <c r="O23" i="1" s="1"/>
  <c r="N21" i="1"/>
  <c r="O21" i="1" s="1"/>
  <c r="P4" i="1" l="1"/>
  <c r="R5" i="1" l="1"/>
  <c r="S6" i="1" s="1"/>
  <c r="T7" i="1" s="1"/>
  <c r="U8" i="1" s="1"/>
  <c r="V9" i="1" s="1"/>
  <c r="W10" i="1" s="1"/>
  <c r="X11" i="1" s="1"/>
  <c r="X5" i="1"/>
  <c r="W5" i="1"/>
  <c r="X6" i="1" s="1"/>
  <c r="V5" i="1"/>
  <c r="W6" i="1" s="1"/>
  <c r="X7" i="1" s="1"/>
  <c r="U5" i="1"/>
  <c r="V6" i="1" s="1"/>
  <c r="W7" i="1" s="1"/>
  <c r="X8" i="1" s="1"/>
  <c r="T5" i="1"/>
  <c r="U6" i="1" s="1"/>
  <c r="V7" i="1" s="1"/>
  <c r="W8" i="1" s="1"/>
  <c r="X9" i="1" s="1"/>
  <c r="S5" i="1"/>
  <c r="T6" i="1" s="1"/>
  <c r="U7" i="1" s="1"/>
  <c r="V8" i="1" s="1"/>
  <c r="W9" i="1" s="1"/>
  <c r="X10" i="1" s="1"/>
  <c r="R6" i="1" l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M4" i="1"/>
  <c r="S7" i="1" l="1"/>
  <c r="T8" i="1" s="1"/>
  <c r="U9" i="1" s="1"/>
  <c r="V10" i="1" s="1"/>
  <c r="W11" i="1" s="1"/>
  <c r="X12" i="1" s="1"/>
  <c r="R7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S8" i="1" l="1"/>
  <c r="T9" i="1" s="1"/>
  <c r="U10" i="1" s="1"/>
  <c r="V11" i="1" s="1"/>
  <c r="W12" i="1" s="1"/>
  <c r="X13" i="1" s="1"/>
  <c r="R8" i="1"/>
  <c r="C17" i="1"/>
  <c r="D17" i="1" s="1"/>
  <c r="E17" i="1" s="1"/>
  <c r="C16" i="1"/>
  <c r="D16" i="1" s="1"/>
  <c r="E16" i="1" s="1"/>
  <c r="C15" i="1"/>
  <c r="D15" i="1" s="1"/>
  <c r="E15" i="1" s="1"/>
  <c r="C14" i="1"/>
  <c r="D14" i="1" s="1"/>
  <c r="E14" i="1" s="1"/>
  <c r="C13" i="1"/>
  <c r="D13" i="1" s="1"/>
  <c r="E13" i="1" s="1"/>
  <c r="C11" i="1"/>
  <c r="D11" i="1" s="1"/>
  <c r="E11" i="1" s="1"/>
  <c r="C10" i="1"/>
  <c r="D10" i="1" s="1"/>
  <c r="E10" i="1" s="1"/>
  <c r="C9" i="1"/>
  <c r="D9" i="1" s="1"/>
  <c r="E9" i="1" s="1"/>
  <c r="C7" i="1"/>
  <c r="D7" i="1" s="1"/>
  <c r="E7" i="1" s="1"/>
  <c r="C6" i="1"/>
  <c r="D6" i="1" s="1"/>
  <c r="E6" i="1" s="1"/>
  <c r="C5" i="1"/>
  <c r="D5" i="1" s="1"/>
  <c r="E5" i="1" s="1"/>
  <c r="C4" i="1"/>
  <c r="D4" i="1" s="1"/>
  <c r="E4" i="1" s="1"/>
  <c r="R9" i="1" l="1"/>
  <c r="S9" i="1"/>
  <c r="T10" i="1" s="1"/>
  <c r="U11" i="1" s="1"/>
  <c r="V12" i="1" s="1"/>
  <c r="W13" i="1" s="1"/>
  <c r="X14" i="1" s="1"/>
  <c r="R10" i="1" l="1"/>
  <c r="S10" i="1"/>
  <c r="T11" i="1" s="1"/>
  <c r="U12" i="1" s="1"/>
  <c r="V13" i="1" s="1"/>
  <c r="W14" i="1" s="1"/>
  <c r="X15" i="1" s="1"/>
  <c r="S11" i="1" l="1"/>
  <c r="T12" i="1" s="1"/>
  <c r="U13" i="1" s="1"/>
  <c r="V14" i="1" s="1"/>
  <c r="W15" i="1" s="1"/>
  <c r="X16" i="1" s="1"/>
  <c r="R11" i="1"/>
  <c r="S12" i="1" l="1"/>
  <c r="T13" i="1" s="1"/>
  <c r="U14" i="1" s="1"/>
  <c r="V15" i="1" s="1"/>
  <c r="W16" i="1" s="1"/>
  <c r="X17" i="1" s="1"/>
  <c r="R12" i="1"/>
  <c r="S13" i="1" l="1"/>
  <c r="T14" i="1" s="1"/>
  <c r="U15" i="1" s="1"/>
  <c r="V16" i="1" s="1"/>
  <c r="W17" i="1" s="1"/>
  <c r="X18" i="1" s="1"/>
  <c r="R13" i="1"/>
  <c r="S14" i="1" l="1"/>
  <c r="T15" i="1" s="1"/>
  <c r="U16" i="1" s="1"/>
  <c r="V17" i="1" s="1"/>
  <c r="W18" i="1" s="1"/>
  <c r="X19" i="1" s="1"/>
  <c r="R14" i="1"/>
  <c r="S15" i="1" l="1"/>
  <c r="T16" i="1" s="1"/>
  <c r="U17" i="1" s="1"/>
  <c r="V18" i="1" s="1"/>
  <c r="W19" i="1" s="1"/>
  <c r="X20" i="1" s="1"/>
  <c r="R15" i="1"/>
  <c r="S16" i="1" l="1"/>
  <c r="T17" i="1" s="1"/>
  <c r="U18" i="1" s="1"/>
  <c r="V19" i="1" s="1"/>
  <c r="W20" i="1" s="1"/>
  <c r="X21" i="1" s="1"/>
  <c r="R16" i="1"/>
  <c r="R17" i="1" l="1"/>
  <c r="S17" i="1"/>
  <c r="T18" i="1" s="1"/>
  <c r="U19" i="1" s="1"/>
  <c r="V20" i="1" s="1"/>
  <c r="W21" i="1" s="1"/>
  <c r="X22" i="1" s="1"/>
  <c r="R18" i="1" l="1"/>
  <c r="S18" i="1"/>
  <c r="T19" i="1" s="1"/>
  <c r="U20" i="1" s="1"/>
  <c r="V21" i="1" s="1"/>
  <c r="W22" i="1" s="1"/>
  <c r="X23" i="1" s="1"/>
  <c r="S19" i="1" l="1"/>
  <c r="T20" i="1" s="1"/>
  <c r="U21" i="1" s="1"/>
  <c r="V22" i="1" s="1"/>
  <c r="W23" i="1" s="1"/>
  <c r="X24" i="1" s="1"/>
  <c r="R19" i="1"/>
  <c r="S20" i="1" l="1"/>
  <c r="T21" i="1" s="1"/>
  <c r="U22" i="1" s="1"/>
  <c r="V23" i="1" s="1"/>
  <c r="W24" i="1" s="1"/>
  <c r="R20" i="1"/>
  <c r="R21" i="1" l="1"/>
  <c r="S21" i="1"/>
  <c r="T22" i="1" s="1"/>
  <c r="U23" i="1" s="1"/>
  <c r="V24" i="1" s="1"/>
  <c r="S22" i="1" l="1"/>
  <c r="T23" i="1" s="1"/>
  <c r="U24" i="1" s="1"/>
  <c r="R22" i="1"/>
  <c r="R23" i="1" l="1"/>
  <c r="S23" i="1"/>
  <c r="T24" i="1" s="1"/>
  <c r="R24" i="1" l="1"/>
  <c r="S24" i="1"/>
  <c r="I20" i="1"/>
  <c r="J20" i="1" s="1"/>
  <c r="I15" i="1"/>
  <c r="J15" i="1" s="1"/>
  <c r="I21" i="1"/>
  <c r="J21" i="1" s="1"/>
  <c r="I13" i="1"/>
  <c r="J13" i="1" s="1"/>
  <c r="I19" i="1"/>
  <c r="J19" i="1" s="1"/>
  <c r="I18" i="1"/>
  <c r="J18" i="1" s="1"/>
  <c r="I10" i="1"/>
  <c r="J10" i="1" s="1"/>
  <c r="I23" i="1"/>
  <c r="J23" i="1" s="1"/>
  <c r="I22" i="1"/>
  <c r="J22" i="1" s="1"/>
  <c r="I14" i="1"/>
  <c r="J14" i="1" s="1"/>
  <c r="I9" i="1"/>
  <c r="J9" i="1"/>
  <c r="I16" i="1"/>
  <c r="J16" i="1" s="1"/>
  <c r="I11" i="1"/>
  <c r="J11" i="1" s="1"/>
  <c r="I4" i="1"/>
  <c r="J4" i="1" s="1"/>
  <c r="I24" i="1"/>
  <c r="J24" i="1" s="1"/>
  <c r="I12" i="1"/>
  <c r="J12" i="1" s="1"/>
  <c r="I6" i="1"/>
  <c r="J6" i="1" s="1"/>
  <c r="I5" i="1"/>
  <c r="J5" i="1"/>
  <c r="I8" i="1"/>
  <c r="J8" i="1" s="1"/>
  <c r="I7" i="1"/>
  <c r="J7" i="1" s="1"/>
  <c r="I17" i="1"/>
  <c r="J17" i="1" s="1"/>
  <c r="G26" i="1" l="1"/>
</calcChain>
</file>

<file path=xl/sharedStrings.xml><?xml version="1.0" encoding="utf-8"?>
<sst xmlns="http://schemas.openxmlformats.org/spreadsheetml/2006/main" count="79" uniqueCount="48">
  <si>
    <t>Y</t>
    <phoneticPr fontId="1" type="noConversion"/>
  </si>
  <si>
    <t>A</t>
    <phoneticPr fontId="1" type="noConversion"/>
  </si>
  <si>
    <t>N</t>
    <phoneticPr fontId="1" type="noConversion"/>
  </si>
  <si>
    <t>G</t>
    <phoneticPr fontId="1" type="noConversion"/>
  </si>
  <si>
    <t>H</t>
    <phoneticPr fontId="1" type="noConversion"/>
  </si>
  <si>
    <t>U</t>
    <phoneticPr fontId="1" type="noConversion"/>
  </si>
  <si>
    <t>I</t>
    <phoneticPr fontId="1" type="noConversion"/>
  </si>
  <si>
    <t>S</t>
    <phoneticPr fontId="1" type="noConversion"/>
  </si>
  <si>
    <t>E</t>
    <phoneticPr fontId="1" type="noConversion"/>
  </si>
  <si>
    <t>O</t>
    <phoneticPr fontId="1" type="noConversion"/>
  </si>
  <si>
    <t>N</t>
    <phoneticPr fontId="1" type="noConversion"/>
  </si>
  <si>
    <t>G</t>
    <phoneticPr fontId="1" type="noConversion"/>
  </si>
  <si>
    <t>A</t>
  </si>
  <si>
    <t>B</t>
  </si>
  <si>
    <t>I</t>
  </si>
  <si>
    <t>G</t>
  </si>
  <si>
    <t>F</t>
  </si>
  <si>
    <t>S</t>
  </si>
  <si>
    <t>H</t>
  </si>
  <si>
    <t>N</t>
  </si>
  <si>
    <t>L</t>
  </si>
  <si>
    <t>T</t>
  </si>
  <si>
    <t>E</t>
  </si>
  <si>
    <t>P</t>
  </si>
  <si>
    <t>O</t>
  </si>
  <si>
    <t>D</t>
  </si>
  <si>
    <t>CHAR</t>
    <phoneticPr fontId="1" type="noConversion"/>
  </si>
  <si>
    <t>CODE-65</t>
    <phoneticPr fontId="1" type="noConversion"/>
  </si>
  <si>
    <t>ENCRYPTED</t>
    <phoneticPr fontId="1" type="noConversion"/>
  </si>
  <si>
    <t>우물 안의 개구리 선형 암호(a=7, b=13)</t>
    <phoneticPr fontId="1" type="noConversion"/>
  </si>
  <si>
    <t>PLUS 13</t>
    <phoneticPr fontId="1" type="noConversion"/>
  </si>
  <si>
    <t>ENCRYPTED</t>
    <phoneticPr fontId="1" type="noConversion"/>
  </si>
  <si>
    <t>Linear Feedback Shift Register</t>
    <phoneticPr fontId="1" type="noConversion"/>
  </si>
  <si>
    <t>Stage 2</t>
    <phoneticPr fontId="1" type="noConversion"/>
  </si>
  <si>
    <t>Stage 5</t>
    <phoneticPr fontId="1" type="noConversion"/>
  </si>
  <si>
    <t>Output</t>
    <phoneticPr fontId="1" type="noConversion"/>
  </si>
  <si>
    <t>Stage 4</t>
    <phoneticPr fontId="1" type="noConversion"/>
  </si>
  <si>
    <t>Stage 3</t>
    <phoneticPr fontId="1" type="noConversion"/>
  </si>
  <si>
    <t>Stage 1</t>
    <phoneticPr fontId="1" type="noConversion"/>
  </si>
  <si>
    <t>Stage 0</t>
    <phoneticPr fontId="1" type="noConversion"/>
  </si>
  <si>
    <t>-</t>
    <phoneticPr fontId="1" type="noConversion"/>
  </si>
  <si>
    <t>내 이름 ASCII로 바꾸기</t>
  </si>
  <si>
    <t>CHAR</t>
  </si>
  <si>
    <t>CODE-65</t>
  </si>
  <si>
    <t>CODE</t>
  </si>
  <si>
    <t>우물 안의 개구리 시저 암호(키: 12)</t>
  </si>
  <si>
    <t>MULTIPLY 7</t>
  </si>
  <si>
    <t>PLUS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</si>
</sst>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G33"/>
  <sheetViews>
    <sheetView tabSelected="1" zoomScaleNormal="100" workbookViewId="0">
      <selection activeCell="Q26" sqref="Q26"/>
    </sheetView>
  </sheetViews>
  <sheetFormatPr defaultRowHeight="15"/>
  <cols>
    <col min="11" max="11" width="14.140625" customWidth="1"/>
    <col min="14" max="14" width="11.7109375" customWidth="1"/>
    <col min="15" max="15" width="10.85546875" customWidth="1"/>
    <col min="17" max="17" width="11.140625" customWidth="1"/>
  </cols>
  <sheetData>
    <row r="2" spans="2:24" ht="27.75" customHeight="1">
      <c r="B2" s="5" t="s">
        <v>41</v>
      </c>
      <c r="C2" s="5"/>
      <c r="D2" s="5"/>
      <c r="E2" s="5"/>
      <c r="G2" s="6" t="s">
        <v>45</v>
      </c>
      <c r="H2" s="6"/>
      <c r="I2" s="6"/>
      <c r="J2" s="6"/>
      <c r="K2" s="2"/>
      <c r="L2" s="5" t="s">
        <v>29</v>
      </c>
      <c r="M2" s="5"/>
      <c r="N2" s="5"/>
      <c r="O2" s="5"/>
      <c r="P2" s="5"/>
      <c r="R2" s="5" t="s">
        <v>32</v>
      </c>
      <c r="S2" s="5"/>
      <c r="T2" s="5"/>
      <c r="U2" s="5"/>
      <c r="V2" s="5"/>
      <c r="W2" s="5"/>
      <c r="X2" s="5"/>
    </row>
    <row r="3" spans="2:24">
      <c r="B3" s="1" t="s">
        <v>42</v>
      </c>
      <c r="C3" s="1" t="s">
        <v>44</v>
      </c>
      <c r="D3" s="1" t="s">
        <v>43</v>
      </c>
      <c r="E3" s="1" t="s">
        <v>42</v>
      </c>
      <c r="G3" s="1" t="s">
        <v>26</v>
      </c>
      <c r="H3" s="1" t="s">
        <v>27</v>
      </c>
      <c r="I3" s="1" t="s">
        <v>47</v>
      </c>
      <c r="J3" s="1" t="s">
        <v>28</v>
      </c>
      <c r="L3" s="1" t="s">
        <v>26</v>
      </c>
      <c r="M3" s="1" t="s">
        <v>27</v>
      </c>
      <c r="N3" s="1" t="s">
        <v>46</v>
      </c>
      <c r="O3" s="1" t="s">
        <v>30</v>
      </c>
      <c r="P3" s="1" t="s">
        <v>31</v>
      </c>
      <c r="R3" s="1" t="s">
        <v>34</v>
      </c>
      <c r="S3" s="1" t="s">
        <v>36</v>
      </c>
      <c r="T3" s="1" t="s">
        <v>37</v>
      </c>
      <c r="U3" s="1" t="s">
        <v>33</v>
      </c>
      <c r="V3" s="1" t="s">
        <v>38</v>
      </c>
      <c r="W3" s="1" t="s">
        <v>39</v>
      </c>
      <c r="X3" s="1" t="s">
        <v>35</v>
      </c>
    </row>
    <row r="4" spans="2:24">
      <c r="B4" s="1" t="s">
        <v>0</v>
      </c>
      <c r="C4" s="1">
        <f>CODE(B4)</f>
        <v>89</v>
      </c>
      <c r="D4" s="1">
        <f>C4-65</f>
        <v>24</v>
      </c>
      <c r="E4" s="1" t="str">
        <f>CHAR(MOD(D4, 26)+65)</f>
        <v>Y</v>
      </c>
      <c r="G4" s="1" t="s">
        <v>12</v>
      </c>
      <c r="H4" s="1">
        <f t="shared" ref="H4:H24" si="0">CODE(G4)-65</f>
        <v>0</v>
      </c>
      <c r="I4" s="1">
        <f>H4+RIGHT(I3, LEN(I3) - FIND(" ", I3))</f>
        <v>12</v>
      </c>
      <c r="J4" s="1" t="str">
        <f t="shared" ref="J4:J24" si="1">CHAR(MOD(I4,26)+65)</f>
        <v>M</v>
      </c>
      <c r="L4" s="1" t="s">
        <v>12</v>
      </c>
      <c r="M4" s="1">
        <f t="shared" ref="M4:M24" si="2">CODE(L4)-65</f>
        <v>0</v>
      </c>
      <c r="N4" s="1">
        <f>M4*RIGHT(N3, LEN(N3) - FIND(" ", N3))</f>
        <v>0</v>
      </c>
      <c r="O4" s="1">
        <f>N4+RIGHT(O3, LEN(O3) - FIND(" ", O3))</f>
        <v>13</v>
      </c>
      <c r="P4" s="1" t="str">
        <f t="shared" ref="P4:P24" si="3">CHAR(MOD(O4, 26)+65)</f>
        <v>N</v>
      </c>
      <c r="R4">
        <v>1</v>
      </c>
      <c r="S4">
        <v>1</v>
      </c>
      <c r="T4">
        <v>1</v>
      </c>
      <c r="U4">
        <v>0</v>
      </c>
      <c r="V4">
        <v>0</v>
      </c>
      <c r="W4">
        <v>1</v>
      </c>
      <c r="X4" s="1" t="s">
        <v>40</v>
      </c>
    </row>
    <row r="5" spans="2:24">
      <c r="B5" s="1" t="s">
        <v>1</v>
      </c>
      <c r="C5" s="1">
        <f>CODE(B5)</f>
        <v>65</v>
      </c>
      <c r="D5" s="1">
        <f>C5-65</f>
        <v>0</v>
      </c>
      <c r="E5" s="1" t="str">
        <f t="shared" ref="E5:E17" si="4">CHAR(MOD(D5, 26)+65)</f>
        <v>A</v>
      </c>
      <c r="G5" s="1" t="s">
        <v>13</v>
      </c>
      <c r="H5" s="1">
        <f t="shared" si="0"/>
        <v>1</v>
      </c>
      <c r="I5" s="1">
        <f>H5+RIGHT(I3, LEN(I3) - FIND(" ", I3))</f>
        <v>13</v>
      </c>
      <c r="J5" s="1" t="str">
        <f t="shared" si="1"/>
        <v>N</v>
      </c>
      <c r="L5" s="1" t="s">
        <v>13</v>
      </c>
      <c r="M5" s="1">
        <f t="shared" si="2"/>
        <v>1</v>
      </c>
      <c r="N5" s="1">
        <f>M5*RIGHT(N3, LEN(N3) - FIND(" ", N3))</f>
        <v>7</v>
      </c>
      <c r="O5" s="1">
        <f>N5+RIGHT(O3, LEN(O3) - FIND(" ", O3))</f>
        <v>20</v>
      </c>
      <c r="P5" s="1" t="str">
        <f t="shared" si="3"/>
        <v>U</v>
      </c>
      <c r="R5">
        <f t="shared" ref="R5:R24" si="5">MOD(R4+V4+W4, 2)</f>
        <v>0</v>
      </c>
      <c r="S5">
        <f t="shared" ref="S5:X14" si="6">R4</f>
        <v>1</v>
      </c>
      <c r="T5">
        <f t="shared" si="6"/>
        <v>1</v>
      </c>
      <c r="U5">
        <f t="shared" si="6"/>
        <v>1</v>
      </c>
      <c r="V5">
        <f t="shared" si="6"/>
        <v>0</v>
      </c>
      <c r="W5">
        <f t="shared" si="6"/>
        <v>0</v>
      </c>
      <c r="X5">
        <f t="shared" si="6"/>
        <v>1</v>
      </c>
    </row>
    <row r="6" spans="2:24">
      <c r="B6" s="1" t="s">
        <v>2</v>
      </c>
      <c r="C6" s="1">
        <f>CODE(B6)</f>
        <v>78</v>
      </c>
      <c r="D6" s="1">
        <f>C6-65</f>
        <v>13</v>
      </c>
      <c r="E6" s="1" t="str">
        <f t="shared" si="4"/>
        <v>N</v>
      </c>
      <c r="G6" s="1" t="s">
        <v>14</v>
      </c>
      <c r="H6" s="1">
        <f t="shared" si="0"/>
        <v>8</v>
      </c>
      <c r="I6" s="1">
        <f>H6+RIGHT(I3, LEN(I3) - FIND(" ", I3))</f>
        <v>20</v>
      </c>
      <c r="J6" s="1" t="str">
        <f t="shared" si="1"/>
        <v>U</v>
      </c>
      <c r="L6" s="1" t="s">
        <v>14</v>
      </c>
      <c r="M6" s="1">
        <f t="shared" si="2"/>
        <v>8</v>
      </c>
      <c r="N6" s="1">
        <f>M6*RIGHT(N3, LEN(N3) - FIND(" ", N3))</f>
        <v>56</v>
      </c>
      <c r="O6" s="1">
        <f>N6+RIGHT(O3, LEN(O3) - FIND(" ", O3))</f>
        <v>69</v>
      </c>
      <c r="P6" s="1" t="str">
        <f t="shared" si="3"/>
        <v>R</v>
      </c>
      <c r="R6">
        <f t="shared" si="5"/>
        <v>0</v>
      </c>
      <c r="S6">
        <f t="shared" si="6"/>
        <v>0</v>
      </c>
      <c r="T6">
        <f t="shared" si="6"/>
        <v>1</v>
      </c>
      <c r="U6">
        <f t="shared" si="6"/>
        <v>1</v>
      </c>
      <c r="V6">
        <f t="shared" si="6"/>
        <v>1</v>
      </c>
      <c r="W6">
        <f t="shared" si="6"/>
        <v>0</v>
      </c>
      <c r="X6">
        <f t="shared" si="6"/>
        <v>0</v>
      </c>
    </row>
    <row r="7" spans="2:24">
      <c r="B7" s="1" t="s">
        <v>3</v>
      </c>
      <c r="C7" s="1">
        <f>CODE(B7)</f>
        <v>71</v>
      </c>
      <c r="D7" s="1">
        <f>C7-65</f>
        <v>6</v>
      </c>
      <c r="E7" s="1" t="str">
        <f t="shared" si="4"/>
        <v>G</v>
      </c>
      <c r="G7" s="1" t="s">
        <v>15</v>
      </c>
      <c r="H7" s="1">
        <f t="shared" si="0"/>
        <v>6</v>
      </c>
      <c r="I7" s="1">
        <f>H7+RIGHT(I3, LEN(I3) - FIND(" ", I3))</f>
        <v>18</v>
      </c>
      <c r="J7" s="1" t="str">
        <f t="shared" si="1"/>
        <v>S</v>
      </c>
      <c r="L7" s="1" t="s">
        <v>15</v>
      </c>
      <c r="M7" s="1">
        <f t="shared" si="2"/>
        <v>6</v>
      </c>
      <c r="N7" s="1">
        <f>M7*RIGHT(N3, LEN(N3) - FIND(" ", N3))</f>
        <v>42</v>
      </c>
      <c r="O7" s="1">
        <f>N7+RIGHT(O3, LEN(O3) - FIND(" ", O3))</f>
        <v>55</v>
      </c>
      <c r="P7" s="1" t="str">
        <f>CHAR(MOD(O7, 26)+65)</f>
        <v>D</v>
      </c>
      <c r="R7">
        <f t="shared" si="5"/>
        <v>1</v>
      </c>
      <c r="S7">
        <f t="shared" si="6"/>
        <v>0</v>
      </c>
      <c r="T7">
        <f t="shared" si="6"/>
        <v>0</v>
      </c>
      <c r="U7">
        <f t="shared" si="6"/>
        <v>1</v>
      </c>
      <c r="V7">
        <f t="shared" si="6"/>
        <v>1</v>
      </c>
      <c r="W7">
        <f t="shared" si="6"/>
        <v>1</v>
      </c>
      <c r="X7">
        <f t="shared" si="6"/>
        <v>0</v>
      </c>
    </row>
    <row r="8" spans="2:24">
      <c r="B8" s="1"/>
      <c r="C8" s="1"/>
      <c r="D8" s="1"/>
      <c r="E8" s="1"/>
      <c r="G8" s="1" t="s">
        <v>16</v>
      </c>
      <c r="H8" s="1">
        <f t="shared" si="0"/>
        <v>5</v>
      </c>
      <c r="I8" s="1">
        <f>H8+RIGHT(I3, LEN(I3) - FIND(" ", I3))</f>
        <v>17</v>
      </c>
      <c r="J8" s="1" t="str">
        <f t="shared" si="1"/>
        <v>R</v>
      </c>
      <c r="L8" s="1" t="s">
        <v>16</v>
      </c>
      <c r="M8" s="1">
        <f t="shared" si="2"/>
        <v>5</v>
      </c>
      <c r="N8" s="1">
        <f>M8*RIGHT(N3, LEN(N3) - FIND(" ", N3))</f>
        <v>35</v>
      </c>
      <c r="O8" s="1">
        <f>N8+RIGHT(O3, LEN(O3) - FIND(" ", O3))</f>
        <v>48</v>
      </c>
      <c r="P8" s="1" t="str">
        <f t="shared" si="3"/>
        <v>W</v>
      </c>
      <c r="R8">
        <f t="shared" si="5"/>
        <v>1</v>
      </c>
      <c r="S8">
        <f t="shared" si="6"/>
        <v>1</v>
      </c>
      <c r="T8">
        <f t="shared" si="6"/>
        <v>0</v>
      </c>
      <c r="U8">
        <f t="shared" si="6"/>
        <v>0</v>
      </c>
      <c r="V8">
        <f t="shared" si="6"/>
        <v>1</v>
      </c>
      <c r="W8">
        <f t="shared" si="6"/>
        <v>1</v>
      </c>
      <c r="X8">
        <f t="shared" si="6"/>
        <v>1</v>
      </c>
    </row>
    <row r="9" spans="2:24">
      <c r="B9" s="1" t="s">
        <v>4</v>
      </c>
      <c r="C9" s="1">
        <f>CODE(B9)</f>
        <v>72</v>
      </c>
      <c r="D9" s="1">
        <f>C9-65</f>
        <v>7</v>
      </c>
      <c r="E9" s="1" t="str">
        <f t="shared" si="4"/>
        <v>H</v>
      </c>
      <c r="G9" s="1" t="s">
        <v>14</v>
      </c>
      <c r="H9" s="1">
        <f t="shared" si="0"/>
        <v>8</v>
      </c>
      <c r="I9" s="1">
        <f>H9+RIGHT(I3, LEN(I3) - FIND(" ", I3))</f>
        <v>20</v>
      </c>
      <c r="J9" s="1" t="str">
        <f t="shared" si="1"/>
        <v>U</v>
      </c>
      <c r="L9" s="1" t="s">
        <v>14</v>
      </c>
      <c r="M9" s="1">
        <f t="shared" si="2"/>
        <v>8</v>
      </c>
      <c r="N9" s="1">
        <f>M9*RIGHT(N3, LEN(N3) - FIND(" ", N3))</f>
        <v>56</v>
      </c>
      <c r="O9" s="1">
        <f>N9+RIGHT(O3, LEN(O3) - FIND(" ", O3))</f>
        <v>69</v>
      </c>
      <c r="P9" s="1" t="str">
        <f t="shared" si="3"/>
        <v>R</v>
      </c>
      <c r="R9">
        <f t="shared" si="5"/>
        <v>1</v>
      </c>
      <c r="S9">
        <f t="shared" si="6"/>
        <v>1</v>
      </c>
      <c r="T9">
        <f t="shared" si="6"/>
        <v>1</v>
      </c>
      <c r="U9">
        <f t="shared" si="6"/>
        <v>0</v>
      </c>
      <c r="V9">
        <f t="shared" si="6"/>
        <v>0</v>
      </c>
      <c r="W9">
        <f t="shared" si="6"/>
        <v>1</v>
      </c>
      <c r="X9">
        <f t="shared" si="6"/>
        <v>1</v>
      </c>
    </row>
    <row r="10" spans="2:24">
      <c r="B10" s="1" t="s">
        <v>5</v>
      </c>
      <c r="C10" s="1">
        <f>CODE(B10)</f>
        <v>85</v>
      </c>
      <c r="D10" s="1">
        <f>C10-65</f>
        <v>20</v>
      </c>
      <c r="E10" s="1" t="str">
        <f t="shared" si="4"/>
        <v>U</v>
      </c>
      <c r="G10" s="1" t="s">
        <v>17</v>
      </c>
      <c r="H10" s="1">
        <f t="shared" si="0"/>
        <v>18</v>
      </c>
      <c r="I10" s="1">
        <f>H10+RIGHT(I3, LEN(I3) - FIND(" ", I3))</f>
        <v>30</v>
      </c>
      <c r="J10" s="1" t="str">
        <f t="shared" si="1"/>
        <v>E</v>
      </c>
      <c r="L10" s="1" t="s">
        <v>17</v>
      </c>
      <c r="M10" s="1">
        <f t="shared" si="2"/>
        <v>18</v>
      </c>
      <c r="N10" s="1">
        <f>M10*RIGHT(N3, LEN(N3) - FIND(" ", N3))</f>
        <v>126</v>
      </c>
      <c r="O10" s="1">
        <f>N10+RIGHT(O3, LEN(O3) - FIND(" ", O3))</f>
        <v>139</v>
      </c>
      <c r="P10" s="1" t="str">
        <f t="shared" si="3"/>
        <v>J</v>
      </c>
      <c r="R10">
        <f t="shared" si="5"/>
        <v>0</v>
      </c>
      <c r="S10">
        <f t="shared" si="6"/>
        <v>1</v>
      </c>
      <c r="T10">
        <f t="shared" si="6"/>
        <v>1</v>
      </c>
      <c r="U10">
        <f t="shared" si="6"/>
        <v>1</v>
      </c>
      <c r="V10">
        <f t="shared" si="6"/>
        <v>0</v>
      </c>
      <c r="W10">
        <f t="shared" si="6"/>
        <v>0</v>
      </c>
      <c r="X10">
        <f t="shared" si="6"/>
        <v>1</v>
      </c>
    </row>
    <row r="11" spans="2:24">
      <c r="B11" s="1" t="s">
        <v>6</v>
      </c>
      <c r="C11" s="1">
        <f>CODE(B11)</f>
        <v>73</v>
      </c>
      <c r="D11" s="1">
        <f>C11-65</f>
        <v>8</v>
      </c>
      <c r="E11" s="1" t="str">
        <f t="shared" si="4"/>
        <v>I</v>
      </c>
      <c r="G11" s="1" t="s">
        <v>18</v>
      </c>
      <c r="H11" s="1">
        <f t="shared" si="0"/>
        <v>7</v>
      </c>
      <c r="I11" s="1">
        <f>H11+RIGHT(I3, LEN(I3) - FIND(" ", I3))</f>
        <v>19</v>
      </c>
      <c r="J11" s="1" t="str">
        <f t="shared" si="1"/>
        <v>T</v>
      </c>
      <c r="L11" s="1" t="s">
        <v>18</v>
      </c>
      <c r="M11" s="1">
        <f t="shared" si="2"/>
        <v>7</v>
      </c>
      <c r="N11" s="1">
        <f>M11*RIGHT(N3, LEN(N3) - FIND(" ", N3))</f>
        <v>49</v>
      </c>
      <c r="O11" s="1">
        <f>N11+RIGHT(O3, LEN(O3) - FIND(" ", O3))</f>
        <v>62</v>
      </c>
      <c r="P11" s="1" t="str">
        <f t="shared" si="3"/>
        <v>K</v>
      </c>
      <c r="R11">
        <f t="shared" si="5"/>
        <v>0</v>
      </c>
      <c r="S11">
        <f t="shared" si="6"/>
        <v>0</v>
      </c>
      <c r="T11">
        <f t="shared" si="6"/>
        <v>1</v>
      </c>
      <c r="U11">
        <f t="shared" si="6"/>
        <v>1</v>
      </c>
      <c r="V11">
        <f t="shared" si="6"/>
        <v>1</v>
      </c>
      <c r="W11">
        <f t="shared" si="6"/>
        <v>0</v>
      </c>
      <c r="X11">
        <f t="shared" si="6"/>
        <v>0</v>
      </c>
    </row>
    <row r="12" spans="2:24">
      <c r="B12" s="1"/>
      <c r="C12" s="1"/>
      <c r="D12" s="1"/>
      <c r="E12" s="1"/>
      <c r="G12" s="1" t="s">
        <v>14</v>
      </c>
      <c r="H12" s="1">
        <f t="shared" si="0"/>
        <v>8</v>
      </c>
      <c r="I12" s="1">
        <f>H12+RIGHT(I3, LEN(I3) - FIND(" ", I3))</f>
        <v>20</v>
      </c>
      <c r="J12" s="1" t="str">
        <f t="shared" si="1"/>
        <v>U</v>
      </c>
      <c r="L12" s="1" t="s">
        <v>14</v>
      </c>
      <c r="M12" s="1">
        <f t="shared" si="2"/>
        <v>8</v>
      </c>
      <c r="N12" s="1">
        <f>M12*RIGHT(N3, LEN(N3) - FIND(" ", N3))</f>
        <v>56</v>
      </c>
      <c r="O12" s="1">
        <f>N12+RIGHT(O3, LEN(O3) - FIND(" ", O3))</f>
        <v>69</v>
      </c>
      <c r="P12" s="1" t="str">
        <f t="shared" si="3"/>
        <v>R</v>
      </c>
      <c r="R12">
        <f t="shared" si="5"/>
        <v>1</v>
      </c>
      <c r="S12">
        <f t="shared" si="6"/>
        <v>0</v>
      </c>
      <c r="T12">
        <f t="shared" si="6"/>
        <v>0</v>
      </c>
      <c r="U12">
        <f t="shared" si="6"/>
        <v>1</v>
      </c>
      <c r="V12">
        <f t="shared" si="6"/>
        <v>1</v>
      </c>
      <c r="W12">
        <f t="shared" si="6"/>
        <v>1</v>
      </c>
      <c r="X12">
        <f t="shared" si="6"/>
        <v>0</v>
      </c>
    </row>
    <row r="13" spans="2:24">
      <c r="B13" s="1" t="s">
        <v>7</v>
      </c>
      <c r="C13" s="1">
        <f>CODE(B13)</f>
        <v>83</v>
      </c>
      <c r="D13" s="1">
        <f>C13-65</f>
        <v>18</v>
      </c>
      <c r="E13" s="1" t="str">
        <f t="shared" si="4"/>
        <v>S</v>
      </c>
      <c r="G13" s="1" t="s">
        <v>19</v>
      </c>
      <c r="H13" s="1">
        <f t="shared" si="0"/>
        <v>13</v>
      </c>
      <c r="I13" s="1">
        <f>H13+RIGHT(I3, LEN(I3) - FIND(" ", I3))</f>
        <v>25</v>
      </c>
      <c r="J13" s="1" t="str">
        <f t="shared" si="1"/>
        <v>Z</v>
      </c>
      <c r="L13" s="1" t="s">
        <v>19</v>
      </c>
      <c r="M13" s="1">
        <f t="shared" si="2"/>
        <v>13</v>
      </c>
      <c r="N13" s="1">
        <f>M13*RIGHT(N3, LEN(N3) - FIND(" ", N3))</f>
        <v>91</v>
      </c>
      <c r="O13" s="1">
        <f>N13+RIGHT(O3, LEN(O3) - FIND(" ", O3))</f>
        <v>104</v>
      </c>
      <c r="P13" s="1" t="str">
        <f t="shared" si="3"/>
        <v>A</v>
      </c>
      <c r="R13">
        <f t="shared" si="5"/>
        <v>1</v>
      </c>
      <c r="S13">
        <f t="shared" si="6"/>
        <v>1</v>
      </c>
      <c r="T13">
        <f t="shared" si="6"/>
        <v>0</v>
      </c>
      <c r="U13">
        <f t="shared" si="6"/>
        <v>0</v>
      </c>
      <c r="V13">
        <f t="shared" si="6"/>
        <v>1</v>
      </c>
      <c r="W13">
        <f t="shared" si="6"/>
        <v>1</v>
      </c>
      <c r="X13">
        <f t="shared" si="6"/>
        <v>1</v>
      </c>
    </row>
    <row r="14" spans="2:24">
      <c r="B14" s="1" t="s">
        <v>8</v>
      </c>
      <c r="C14" s="1">
        <f>CODE(B14)</f>
        <v>69</v>
      </c>
      <c r="D14" s="1">
        <f>C14-65</f>
        <v>4</v>
      </c>
      <c r="E14" s="1" t="str">
        <f t="shared" si="4"/>
        <v>E</v>
      </c>
      <c r="G14" s="1" t="s">
        <v>12</v>
      </c>
      <c r="H14" s="1">
        <f t="shared" si="0"/>
        <v>0</v>
      </c>
      <c r="I14" s="1">
        <f>H14+RIGHT(I3, LEN(I3) - FIND(" ", I3))</f>
        <v>12</v>
      </c>
      <c r="J14" s="1" t="str">
        <f t="shared" si="1"/>
        <v>M</v>
      </c>
      <c r="L14" s="1" t="s">
        <v>12</v>
      </c>
      <c r="M14" s="1">
        <f t="shared" si="2"/>
        <v>0</v>
      </c>
      <c r="N14" s="1">
        <f>M14*RIGHT(N3, LEN(N3) - FIND(" ", N3))</f>
        <v>0</v>
      </c>
      <c r="O14" s="1">
        <f>N14+RIGHT(O3, LEN(O3) - FIND(" ", O3))</f>
        <v>13</v>
      </c>
      <c r="P14" s="1" t="str">
        <f t="shared" si="3"/>
        <v>N</v>
      </c>
      <c r="R14">
        <f t="shared" si="5"/>
        <v>1</v>
      </c>
      <c r="S14">
        <f t="shared" si="6"/>
        <v>1</v>
      </c>
      <c r="T14">
        <f t="shared" si="6"/>
        <v>1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1</v>
      </c>
    </row>
    <row r="15" spans="2:24">
      <c r="B15" s="1" t="s">
        <v>9</v>
      </c>
      <c r="C15" s="1">
        <f>CODE(B15)</f>
        <v>79</v>
      </c>
      <c r="D15" s="1">
        <f>C15-65</f>
        <v>14</v>
      </c>
      <c r="E15" s="1" t="str">
        <f t="shared" si="4"/>
        <v>O</v>
      </c>
      <c r="G15" s="1" t="s">
        <v>20</v>
      </c>
      <c r="H15" s="1">
        <f t="shared" si="0"/>
        <v>11</v>
      </c>
      <c r="I15" s="1">
        <f>H15+RIGHT(I3, LEN(I3) - FIND(" ", I3))</f>
        <v>23</v>
      </c>
      <c r="J15" s="1" t="str">
        <f t="shared" si="1"/>
        <v>X</v>
      </c>
      <c r="L15" s="1" t="s">
        <v>20</v>
      </c>
      <c r="M15" s="1">
        <f t="shared" si="2"/>
        <v>11</v>
      </c>
      <c r="N15" s="1">
        <f>M15*RIGHT(N3, LEN(N3) - FIND(" ", N3))</f>
        <v>77</v>
      </c>
      <c r="O15" s="1">
        <f>N15+RIGHT(O3, LEN(O3) - FIND(" ", O3))</f>
        <v>90</v>
      </c>
      <c r="P15" s="1" t="str">
        <f t="shared" si="3"/>
        <v>M</v>
      </c>
      <c r="R15">
        <f t="shared" si="5"/>
        <v>0</v>
      </c>
      <c r="S15">
        <f t="shared" ref="S15:X24" si="7">R14</f>
        <v>1</v>
      </c>
      <c r="T15">
        <f t="shared" si="7"/>
        <v>1</v>
      </c>
      <c r="U15">
        <f t="shared" si="7"/>
        <v>1</v>
      </c>
      <c r="V15">
        <f t="shared" si="7"/>
        <v>0</v>
      </c>
      <c r="W15">
        <f t="shared" si="7"/>
        <v>0</v>
      </c>
      <c r="X15">
        <f t="shared" si="7"/>
        <v>1</v>
      </c>
    </row>
    <row r="16" spans="2:24">
      <c r="B16" s="1" t="s">
        <v>10</v>
      </c>
      <c r="C16" s="1">
        <f>CODE(B16)</f>
        <v>78</v>
      </c>
      <c r="D16" s="1">
        <f>C16-65</f>
        <v>13</v>
      </c>
      <c r="E16" s="1" t="str">
        <f t="shared" si="4"/>
        <v>N</v>
      </c>
      <c r="G16" s="1" t="s">
        <v>14</v>
      </c>
      <c r="H16" s="1">
        <f t="shared" si="0"/>
        <v>8</v>
      </c>
      <c r="I16" s="1">
        <f>H16+RIGHT(I3, LEN(I3) - FIND(" ", I3))</f>
        <v>20</v>
      </c>
      <c r="J16" s="1" t="str">
        <f t="shared" si="1"/>
        <v>U</v>
      </c>
      <c r="L16" s="1" t="s">
        <v>14</v>
      </c>
      <c r="M16" s="1">
        <f t="shared" si="2"/>
        <v>8</v>
      </c>
      <c r="N16" s="1">
        <f>M16*RIGHT(N3, LEN(N3) - FIND(" ", N3))</f>
        <v>56</v>
      </c>
      <c r="O16" s="1">
        <f>N16+RIGHT(O3, LEN(O3) - FIND(" ", O3))</f>
        <v>69</v>
      </c>
      <c r="P16" s="1" t="str">
        <f t="shared" si="3"/>
        <v>R</v>
      </c>
      <c r="R16">
        <f t="shared" si="5"/>
        <v>0</v>
      </c>
      <c r="S16">
        <f t="shared" si="7"/>
        <v>0</v>
      </c>
      <c r="T16">
        <f t="shared" si="7"/>
        <v>1</v>
      </c>
      <c r="U16">
        <f t="shared" si="7"/>
        <v>1</v>
      </c>
      <c r="V16">
        <f t="shared" si="7"/>
        <v>1</v>
      </c>
      <c r="W16">
        <f t="shared" si="7"/>
        <v>0</v>
      </c>
      <c r="X16">
        <f t="shared" si="7"/>
        <v>0</v>
      </c>
    </row>
    <row r="17" spans="2:33">
      <c r="B17" s="1" t="s">
        <v>11</v>
      </c>
      <c r="C17" s="1">
        <f>CODE(B17)</f>
        <v>71</v>
      </c>
      <c r="D17" s="1">
        <f>C17-65</f>
        <v>6</v>
      </c>
      <c r="E17" s="1" t="str">
        <f t="shared" si="4"/>
        <v>G</v>
      </c>
      <c r="G17" s="1" t="s">
        <v>21</v>
      </c>
      <c r="H17" s="1">
        <f t="shared" si="0"/>
        <v>19</v>
      </c>
      <c r="I17" s="1">
        <f>H17+RIGHT(I3, LEN(I3) - FIND(" ", I3))</f>
        <v>31</v>
      </c>
      <c r="J17" s="1" t="str">
        <f t="shared" si="1"/>
        <v>F</v>
      </c>
      <c r="L17" s="1" t="s">
        <v>21</v>
      </c>
      <c r="M17" s="1">
        <f t="shared" si="2"/>
        <v>19</v>
      </c>
      <c r="N17" s="1">
        <f>M17*RIGHT(N3, LEN(N3) - FIND(" ", N3))</f>
        <v>133</v>
      </c>
      <c r="O17" s="1">
        <f>N17+RIGHT(O3, LEN(O3) - FIND(" ", O3))</f>
        <v>146</v>
      </c>
      <c r="P17" s="1" t="str">
        <f t="shared" si="3"/>
        <v>Q</v>
      </c>
      <c r="R17">
        <f t="shared" si="5"/>
        <v>1</v>
      </c>
      <c r="S17">
        <f t="shared" si="7"/>
        <v>0</v>
      </c>
      <c r="T17">
        <f t="shared" si="7"/>
        <v>0</v>
      </c>
      <c r="U17">
        <f t="shared" si="7"/>
        <v>1</v>
      </c>
      <c r="V17">
        <f t="shared" si="7"/>
        <v>1</v>
      </c>
      <c r="W17">
        <f t="shared" si="7"/>
        <v>1</v>
      </c>
      <c r="X17">
        <f t="shared" si="7"/>
        <v>0</v>
      </c>
    </row>
    <row r="18" spans="2:33">
      <c r="G18" s="1" t="s">
        <v>21</v>
      </c>
      <c r="H18" s="1">
        <f t="shared" si="0"/>
        <v>19</v>
      </c>
      <c r="I18" s="1">
        <f>H18+RIGHT(I3, LEN(I3) - FIND(" ", I3))</f>
        <v>31</v>
      </c>
      <c r="J18" s="1" t="str">
        <f t="shared" si="1"/>
        <v>F</v>
      </c>
      <c r="L18" s="1" t="s">
        <v>21</v>
      </c>
      <c r="M18" s="1">
        <f t="shared" si="2"/>
        <v>19</v>
      </c>
      <c r="N18" s="1">
        <f>M18*RIGHT(N3, LEN(N3) - FIND(" ", N3))</f>
        <v>133</v>
      </c>
      <c r="O18" s="1">
        <f>N18+RIGHT(O3, LEN(O3) - FIND(" ", O3))</f>
        <v>146</v>
      </c>
      <c r="P18" s="1" t="str">
        <f t="shared" si="3"/>
        <v>Q</v>
      </c>
      <c r="R18">
        <f t="shared" si="5"/>
        <v>1</v>
      </c>
      <c r="S18">
        <f t="shared" si="7"/>
        <v>1</v>
      </c>
      <c r="T18">
        <f t="shared" si="7"/>
        <v>0</v>
      </c>
      <c r="U18">
        <f t="shared" si="7"/>
        <v>0</v>
      </c>
      <c r="V18">
        <f t="shared" si="7"/>
        <v>1</v>
      </c>
      <c r="W18">
        <f t="shared" si="7"/>
        <v>1</v>
      </c>
      <c r="X18">
        <f t="shared" si="7"/>
        <v>1</v>
      </c>
    </row>
    <row r="19" spans="2:33">
      <c r="G19" s="1" t="s">
        <v>20</v>
      </c>
      <c r="H19" s="1">
        <f t="shared" si="0"/>
        <v>11</v>
      </c>
      <c r="I19" s="1">
        <f>H19+RIGHT(I3, LEN(I3) - FIND(" ", I3))</f>
        <v>23</v>
      </c>
      <c r="J19" s="1" t="str">
        <f t="shared" si="1"/>
        <v>X</v>
      </c>
      <c r="L19" s="1" t="s">
        <v>20</v>
      </c>
      <c r="M19" s="1">
        <f t="shared" si="2"/>
        <v>11</v>
      </c>
      <c r="N19" s="1">
        <f>M19*RIGHT(N3, LEN(N3) - FIND(" ", N3))</f>
        <v>77</v>
      </c>
      <c r="O19" s="1">
        <f>N19+RIGHT(O3, LEN(O3) - FIND(" ", O3))</f>
        <v>90</v>
      </c>
      <c r="P19" s="1" t="str">
        <f t="shared" si="3"/>
        <v>M</v>
      </c>
      <c r="R19">
        <f t="shared" si="5"/>
        <v>1</v>
      </c>
      <c r="S19">
        <f t="shared" si="7"/>
        <v>1</v>
      </c>
      <c r="T19">
        <f t="shared" si="7"/>
        <v>1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1</v>
      </c>
    </row>
    <row r="20" spans="2:33">
      <c r="G20" s="1" t="s">
        <v>22</v>
      </c>
      <c r="H20" s="1">
        <f t="shared" si="0"/>
        <v>4</v>
      </c>
      <c r="I20" s="1">
        <f>H20+RIGHT(I3, LEN(I3) - FIND(" ", I3))</f>
        <v>16</v>
      </c>
      <c r="J20" s="1" t="str">
        <f t="shared" si="1"/>
        <v>Q</v>
      </c>
      <c r="L20" s="1" t="s">
        <v>22</v>
      </c>
      <c r="M20" s="1">
        <f t="shared" si="2"/>
        <v>4</v>
      </c>
      <c r="N20" s="1">
        <f>M2*RIGHT(N3, LEN(N3) - FIND(" ", N3))</f>
        <v>0</v>
      </c>
      <c r="O20" s="1">
        <f>N20+RIGHT(O3, LEN(O3) - FIND(" ", O3))</f>
        <v>13</v>
      </c>
      <c r="P20" s="1" t="str">
        <f t="shared" si="3"/>
        <v>N</v>
      </c>
      <c r="R20">
        <f t="shared" si="5"/>
        <v>0</v>
      </c>
      <c r="S20">
        <f t="shared" si="7"/>
        <v>1</v>
      </c>
      <c r="T20">
        <f t="shared" si="7"/>
        <v>1</v>
      </c>
      <c r="U20">
        <f t="shared" si="7"/>
        <v>1</v>
      </c>
      <c r="V20">
        <f t="shared" si="7"/>
        <v>0</v>
      </c>
      <c r="W20">
        <f t="shared" si="7"/>
        <v>0</v>
      </c>
      <c r="X20">
        <f t="shared" si="7"/>
        <v>1</v>
      </c>
    </row>
    <row r="21" spans="2:33">
      <c r="G21" s="1" t="s">
        <v>23</v>
      </c>
      <c r="H21" s="1">
        <f t="shared" si="0"/>
        <v>15</v>
      </c>
      <c r="I21" s="1">
        <f>H21+RIGHT(I3, LEN(I3) - FIND(" ", I3))</f>
        <v>27</v>
      </c>
      <c r="J21" s="1" t="str">
        <f t="shared" si="1"/>
        <v>B</v>
      </c>
      <c r="L21" s="1" t="s">
        <v>23</v>
      </c>
      <c r="M21" s="1">
        <f t="shared" si="2"/>
        <v>15</v>
      </c>
      <c r="N21" s="1">
        <f>M21+RIGHT(N3, LEN(N3) - FIND(" ", N3))</f>
        <v>22</v>
      </c>
      <c r="O21" s="1">
        <f>N21+RIGHT(O3, LEN(O3) - FIND(" ", O3))</f>
        <v>35</v>
      </c>
      <c r="P21" s="1" t="str">
        <f t="shared" si="3"/>
        <v>J</v>
      </c>
      <c r="R21">
        <f t="shared" si="5"/>
        <v>0</v>
      </c>
      <c r="S21">
        <f t="shared" si="7"/>
        <v>0</v>
      </c>
      <c r="T21">
        <f t="shared" si="7"/>
        <v>1</v>
      </c>
      <c r="U21">
        <f t="shared" si="7"/>
        <v>1</v>
      </c>
      <c r="V21">
        <f t="shared" si="7"/>
        <v>1</v>
      </c>
      <c r="W21">
        <f t="shared" si="7"/>
        <v>0</v>
      </c>
      <c r="X21">
        <f t="shared" si="7"/>
        <v>0</v>
      </c>
    </row>
    <row r="22" spans="2:33">
      <c r="G22" s="1" t="s">
        <v>24</v>
      </c>
      <c r="H22" s="1">
        <f t="shared" si="0"/>
        <v>14</v>
      </c>
      <c r="I22" s="1">
        <f>H22+RIGHT(I3, LEN(I3) - FIND(" ", I3))</f>
        <v>26</v>
      </c>
      <c r="J22" s="1" t="str">
        <f t="shared" si="1"/>
        <v>A</v>
      </c>
      <c r="L22" s="1" t="s">
        <v>24</v>
      </c>
      <c r="M22" s="1">
        <f t="shared" si="2"/>
        <v>14</v>
      </c>
      <c r="N22" s="1">
        <f>M22*RIGHT(N3, LEN(N3) - FIND(" ", N3))</f>
        <v>98</v>
      </c>
      <c r="O22" s="1">
        <f>N22+RIGHT(O3, LEN(O3) - FIND(" ", O3))</f>
        <v>111</v>
      </c>
      <c r="P22" s="1" t="str">
        <f t="shared" si="3"/>
        <v>H</v>
      </c>
      <c r="R22">
        <f t="shared" si="5"/>
        <v>1</v>
      </c>
      <c r="S22">
        <f t="shared" si="7"/>
        <v>0</v>
      </c>
      <c r="T22">
        <f t="shared" si="7"/>
        <v>0</v>
      </c>
      <c r="U22">
        <f t="shared" si="7"/>
        <v>1</v>
      </c>
      <c r="V22">
        <f t="shared" si="7"/>
        <v>1</v>
      </c>
      <c r="W22">
        <f t="shared" si="7"/>
        <v>1</v>
      </c>
      <c r="X22">
        <f t="shared" si="7"/>
        <v>0</v>
      </c>
    </row>
    <row r="23" spans="2:33">
      <c r="G23" s="1" t="s">
        <v>19</v>
      </c>
      <c r="H23" s="1">
        <f t="shared" si="0"/>
        <v>13</v>
      </c>
      <c r="I23" s="1">
        <f>H23+RIGHT(I3, LEN(I3) - FIND(" ", I3))</f>
        <v>25</v>
      </c>
      <c r="J23" s="1" t="str">
        <f t="shared" si="1"/>
        <v>Z</v>
      </c>
      <c r="L23" s="1" t="s">
        <v>19</v>
      </c>
      <c r="M23" s="1">
        <f t="shared" si="2"/>
        <v>13</v>
      </c>
      <c r="N23" s="1">
        <f>M23+RIGHT(N3, LEN(N3) - FIND(" ", N3))</f>
        <v>20</v>
      </c>
      <c r="O23" s="1">
        <f>N23+RIGHT(O3, LEN(O3) - FIND(" ", O3))</f>
        <v>33</v>
      </c>
      <c r="P23" s="1" t="str">
        <f t="shared" si="3"/>
        <v>H</v>
      </c>
      <c r="R23">
        <f t="shared" si="5"/>
        <v>1</v>
      </c>
      <c r="S23">
        <f t="shared" si="7"/>
        <v>1</v>
      </c>
      <c r="T23">
        <f t="shared" si="7"/>
        <v>0</v>
      </c>
      <c r="U23">
        <f t="shared" si="7"/>
        <v>0</v>
      </c>
      <c r="V23">
        <f t="shared" si="7"/>
        <v>1</v>
      </c>
      <c r="W23">
        <f t="shared" si="7"/>
        <v>1</v>
      </c>
      <c r="X23">
        <f t="shared" si="7"/>
        <v>1</v>
      </c>
    </row>
    <row r="24" spans="2:33">
      <c r="G24" s="1" t="s">
        <v>25</v>
      </c>
      <c r="H24" s="1">
        <f t="shared" si="0"/>
        <v>3</v>
      </c>
      <c r="I24" s="1">
        <f>H24+RIGHT(I3, LEN(I3) - FIND(" ", I3))</f>
        <v>15</v>
      </c>
      <c r="J24" s="1" t="str">
        <f t="shared" si="1"/>
        <v>P</v>
      </c>
      <c r="L24" s="1" t="s">
        <v>25</v>
      </c>
      <c r="M24" s="1">
        <f t="shared" si="2"/>
        <v>3</v>
      </c>
      <c r="N24" s="1">
        <f>M24*RIGHT(N3, LEN(N3) - FIND(" ", N3))</f>
        <v>21</v>
      </c>
      <c r="O24" s="1">
        <f>N24+RIGHT(O3, LEN(O3) - FIND(" ", O3))</f>
        <v>34</v>
      </c>
      <c r="P24" s="1" t="str">
        <f t="shared" si="3"/>
        <v>I</v>
      </c>
      <c r="R24">
        <f t="shared" si="5"/>
        <v>1</v>
      </c>
      <c r="S24">
        <f t="shared" si="7"/>
        <v>1</v>
      </c>
      <c r="T24">
        <f t="shared" si="7"/>
        <v>1</v>
      </c>
      <c r="U24">
        <f t="shared" si="7"/>
        <v>0</v>
      </c>
      <c r="V24">
        <f t="shared" si="7"/>
        <v>0</v>
      </c>
      <c r="W24">
        <f t="shared" si="7"/>
        <v>1</v>
      </c>
      <c r="X24">
        <f t="shared" si="7"/>
        <v>1</v>
      </c>
    </row>
    <row r="25" spans="2:33">
      <c r="H25" s="3"/>
      <c r="I25" s="3"/>
      <c r="J25" s="3"/>
    </row>
    <row r="26" spans="2:33" ht="27" customHeight="1">
      <c r="G26" s="4" t="str">
        <f>_xlfn.TEXTJOIN("", TRUE, J4:J24)</f>
        <v>MNUSRUETUZMXUFFXQBAZP</v>
      </c>
      <c r="H26" s="4"/>
      <c r="I26" s="4"/>
      <c r="J26" s="4"/>
      <c r="L26" s="4" t="str">
        <f>_xlfn.TEXTJOIN("", FALSE, P4:P24)</f>
        <v>NURDWRJKRANMRQQMNJHHI</v>
      </c>
      <c r="M26" s="4"/>
      <c r="N26" s="4"/>
      <c r="O26" s="4"/>
      <c r="P26" s="4"/>
      <c r="R26" s="4" t="str">
        <f>_xlfn.TEXTJOIN(" ", FALSE, X5:X24)</f>
        <v>1 0 0 1 1 1 0 0 1 1 1 0 0 1 1 1 0 0 1 1</v>
      </c>
      <c r="S26" s="4"/>
      <c r="T26" s="4"/>
      <c r="U26" s="4"/>
      <c r="V26" s="4"/>
      <c r="W26" s="4"/>
      <c r="X26" s="4"/>
    </row>
    <row r="29" spans="2:33"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3" spans="13:33"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</sheetData>
  <mergeCells count="7">
    <mergeCell ref="G26:J26"/>
    <mergeCell ref="L2:P2"/>
    <mergeCell ref="L26:P26"/>
    <mergeCell ref="R2:X2"/>
    <mergeCell ref="B2:E2"/>
    <mergeCell ref="G2:J2"/>
    <mergeCell ref="R26:X2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뎁온누리</dc:creator>
  <cp:lastModifiedBy>뎁온누리</cp:lastModifiedBy>
  <dcterms:created xsi:type="dcterms:W3CDTF">2017-09-23T01:53:07Z</dcterms:created>
  <dcterms:modified xsi:type="dcterms:W3CDTF">2018-04-21T06:11:36Z</dcterms:modified>
</cp:coreProperties>
</file>