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\Downloads\"/>
    </mc:Choice>
  </mc:AlternateContent>
  <xr:revisionPtr revIDLastSave="0" documentId="13_ncr:1_{3970A445-C7E2-4D8D-9175-9D9B0706A35A}" xr6:coauthVersionLast="47" xr6:coauthVersionMax="47" xr10:uidLastSave="{00000000-0000-0000-0000-000000000000}"/>
  <bookViews>
    <workbookView xWindow="-120" yWindow="-120" windowWidth="38640" windowHeight="211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W11" i="1" l="1"/>
  <c r="W10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/>
  <c r="K2" i="1" a="1"/>
  <c r="K2" i="1" s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<sst xmlns="http://schemas.openxmlformats.org/spreadsheetml/2006/main" count="50" uniqueCount="35">
  <si>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</si>
  <si>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</si>
  <si>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</si>
  <si>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</si>
  <si>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</si>
  <si>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</si>
  <si>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</si>
  <si>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</si>
  <si>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</si>
  <si>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</si>
  <si>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</si>
  <si>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</si>
  <si>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</si>
  <si>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</si>
  <si>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</si>
  <si>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</si>
  <si>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</si>
  <si>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</si>
  <si>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</si>
  <si>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</si>
  <si>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</si>
  <si>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</si>
  <si>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</si>
  <si>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</si>
  <si>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</si>
  <si>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</si>
  <si>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</si>
  <si>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</si>
  <si>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</si>
  <si>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</si>
  <si>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</si>
  <si>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</si>
  <si>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</si>
  <si>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</si>
  <si>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overall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</si>
</sst>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一般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 and Fail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8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94C-4B19-87FA-F77ACC32F4F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工作表1!$V$10:$V$11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工作表1!$W$10:$W$11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C-4B19-87FA-F77ACC32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工作表1!$Z$9</c:f>
              <c:strCache>
                <c:ptCount val="1"/>
                <c:pt idx="0">
                  <c:v>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工作表1!$Y$10:$Y$23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工作表1!$Z$10:$Z$23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B-4D51-B65F-A683B773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6875951"/>
        <c:axId val="1726872207"/>
      </c:barChart>
      <c:catAx>
        <c:axId val="172687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6872207"/>
        <c:crosses val="autoZero"/>
        <c:auto val="1"/>
        <c:lblAlgn val="ctr"/>
        <c:lblOffset val="100"/>
        <c:noMultiLvlLbl val="0"/>
      </c:catAx>
      <c:valAx>
        <c:axId val="172687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687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1379482</xdr:colOff>
      <xdr:row>16</xdr:row>
      <xdr:rowOff>155685</xdr:rowOff>
    </xdr:from>
    <xdr:to>
      <xdr:col>13</xdr:col>
      <xdr:colOff>275895</xdr:colOff>
      <xdr:row>29</xdr:row>
      <xdr:rowOff>166195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B0077F2-9E77-4D0E-9291-EAE9EACE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729154</xdr:colOff>
      <xdr:row>24</xdr:row>
      <xdr:rowOff>52551</xdr:rowOff>
    </xdr:from>
    <xdr:to>
      <xdr:col>10</xdr:col>
      <xdr:colOff>1303446</xdr:colOff>
      <xdr:row>37</xdr:row>
      <xdr:rowOff>154042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508A5A6-4CA4-43B0-A2D3-CA1EE94FB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Z24"/>
  <sheetViews>
    <sheetView tabSelected="1" topLeftCell="B1" zoomScale="130" zoomScaleNormal="130" workbookViewId="0">
      <selection activeCell="P22" sqref="P22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  <col min="17" max="17" width="7.5" bestFit="1" customWidth="1"/>
    <col min="18" max="18" width="11.625" bestFit="1" customWidth="1"/>
  </cols>
  <sheetData>
    <row r="1" spans="1:2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26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6">
        <f>AVERAGE(C2:G2)</f>
        <v>94.4</v>
      </c>
      <c r="I2" s="1">
        <v>89</v>
      </c>
      <c r="J2" s="5">
        <f>SUM(C2:G2)*10%+I2*50%</f>
        <v>91.7</v>
      </c>
      <c r="K2" t="str" cm="1">
        <f t="array" ref="K2">_xlfn.IFS(J2&gt;=90,"A",J2&gt;=80,"B",J2&gt;=70,"C",J2&gt;=60,"D",J2&lt;=59,"F")</f>
        <v>A</v>
      </c>
      <c r="L2" t="str">
        <f>IF(J2&gt;=60,"pass","fail")</f>
        <v>pass</v>
      </c>
    </row>
    <row r="3" spans="1:26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6">
        <f t="shared" ref="H3:H15" si="0">AVERAGE(C3:G3)</f>
        <v>86</v>
      </c>
      <c r="I3" s="1">
        <v>94</v>
      </c>
      <c r="J3" s="5">
        <f t="shared" ref="J3:J15" si="1">SUM(C3:G3)*10%+I3*50%</f>
        <v>90</v>
      </c>
      <c r="K3" t="str" cm="1">
        <f t="array" ref="K3">_xlfn.IFS(J3&gt;=90,"A",J3&gt;=80,"B",J3&gt;=70,"C",J3&gt;=60,"D",J3&lt;=59,"F")</f>
        <v>A</v>
      </c>
      <c r="L3" t="str">
        <f>IF(J3&gt;=60,"pass","fail")</f>
        <v>pass</v>
      </c>
    </row>
    <row r="4" spans="1:26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6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_xlfn.IFS(J4&gt;=90,"A",J4&gt;=80,"B",J4&gt;=70,"C",J4&gt;=60,"D",J4&lt;=59,"F")</f>
        <v>B</v>
      </c>
      <c r="L4" t="str">
        <f>IF(J4&gt;=60,"pass","fail")</f>
        <v>pass</v>
      </c>
    </row>
    <row r="5" spans="1:26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6">
        <f t="shared" si="0"/>
        <v>81.599999999999994</v>
      </c>
      <c r="I5" s="1">
        <v>80</v>
      </c>
      <c r="J5" s="5">
        <f t="shared" si="1"/>
        <v>80.800000000000011</v>
      </c>
      <c r="K5" t="str" cm="1">
        <f t="array" ref="K5">_xlfn.IFS(J5&gt;=90,"A",J5&gt;=80,"B",J5&gt;=70,"C",J5&gt;=60,"D",J5&lt;=59,"F")</f>
        <v>B</v>
      </c>
      <c r="L5" t="str">
        <f>IF(J5&gt;=60,"pass","fail")</f>
        <v>pass</v>
      </c>
    </row>
    <row r="6" spans="1:26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6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_xlfn.IFS(J6&gt;=90,"A",J6&gt;=80,"B",J6&gt;=70,"C",J6&gt;=60,"D",J6&lt;=59,"F")</f>
        <v>B</v>
      </c>
      <c r="L6" t="str">
        <f>IF(J6&gt;=60,"pass","fail")</f>
        <v>pass</v>
      </c>
    </row>
    <row r="7" spans="1:26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6">
        <f t="shared" si="0"/>
        <v>80.599999999999994</v>
      </c>
      <c r="I7" s="1">
        <v>81</v>
      </c>
      <c r="J7" s="5">
        <f t="shared" si="1"/>
        <v>80.800000000000011</v>
      </c>
      <c r="K7" t="str" cm="1">
        <f t="array" ref="K7">_xlfn.IFS(J7&gt;=90,"A",J7&gt;=80,"B",J7&gt;=70,"C",J7&gt;=60,"D",J7&lt;=59,"F")</f>
        <v>B</v>
      </c>
      <c r="L7" t="str">
        <f>IF(J7&gt;=60,"pass","fail")</f>
        <v>pass</v>
      </c>
    </row>
    <row r="8" spans="1:26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6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_xlfn.IFS(J8&gt;=90,"A",J8&gt;=80,"B",J8&gt;=70,"C",J8&gt;=60,"D",J8&lt;=59,"F")</f>
        <v>C</v>
      </c>
      <c r="L8" t="str">
        <f>IF(J8&gt;=60,"pass","fail")</f>
        <v>pass</v>
      </c>
    </row>
    <row r="9" spans="1:26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6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_xlfn.IFS(J9&gt;=90,"A",J9&gt;=80,"B",J9&gt;=70,"C",J9&gt;=60,"D",J9&lt;=59,"F")</f>
        <v>C</v>
      </c>
      <c r="L9" t="str">
        <f>IF(J9&gt;=60,"pass","fail")</f>
        <v>pass</v>
      </c>
      <c r="Y9" s="1" t="s">
        <v>15</v>
      </c>
      <c r="Z9" t="s">
        <v>34</v>
      </c>
    </row>
    <row r="10" spans="1:26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6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_xlfn.IFS(J10&gt;=90,"A",J10&gt;=80,"B",J10&gt;=70,"C",J10&gt;=60,"D",J10&lt;=59,"F")</f>
        <v>C</v>
      </c>
      <c r="L10" t="str">
        <f>IF(J10&gt;=60,"pass","fail")</f>
        <v>pass</v>
      </c>
      <c r="V10" t="s">
        <v>32</v>
      </c>
      <c r="W10">
        <f>COUNTIF(L2:L15,"pass")</f>
        <v>12</v>
      </c>
      <c r="Y10" s="1" t="s">
        <v>0</v>
      </c>
      <c r="Z10">
        <v>91.7</v>
      </c>
    </row>
    <row r="11" spans="1:26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6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_xlfn.IFS(J11&gt;=90,"A",J11&gt;=80,"B",J11&gt;=70,"C",J11&gt;=60,"D",J11&lt;=59,"F")</f>
        <v>C</v>
      </c>
      <c r="L11" t="str">
        <f>IF(J11&gt;=60,"pass","fail")</f>
        <v>pass</v>
      </c>
      <c r="V11" t="s">
        <v>33</v>
      </c>
      <c r="W11">
        <f>COUNTIF(L2:L15,"fail")</f>
        <v>2</v>
      </c>
      <c r="Y11" s="1" t="s">
        <v>1</v>
      </c>
      <c r="Z11">
        <v>90</v>
      </c>
    </row>
    <row r="12" spans="1:26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6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_xlfn.IFS(J12&gt;=90,"A",J12&gt;=80,"B",J12&gt;=70,"C",J12&gt;=60,"D",J12&lt;=59,"F")</f>
        <v>B</v>
      </c>
      <c r="L12" t="str">
        <f>IF(J12&gt;=60,"pass","fail")</f>
        <v>pass</v>
      </c>
      <c r="Y12" s="1" t="s">
        <v>2</v>
      </c>
      <c r="Z12">
        <v>81.2</v>
      </c>
    </row>
    <row r="13" spans="1:26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6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_xlfn.IFS(J13&gt;=90,"A",J13&gt;=80,"B",J13&gt;=70,"C",J13&gt;=60,"D",J13&lt;=59,"F")</f>
        <v>F</v>
      </c>
      <c r="L13" t="str">
        <f>IF(J13&gt;=60,"pass","fail")</f>
        <v>fail</v>
      </c>
      <c r="Y13" s="1" t="s">
        <v>3</v>
      </c>
      <c r="Z13">
        <v>80.800000000000011</v>
      </c>
    </row>
    <row r="14" spans="1:26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6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_xlfn.IFS(J14&gt;=90,"A",J14&gt;=80,"B",J14&gt;=70,"C",J14&gt;=60,"D",J14&lt;=59,"F")</f>
        <v>D</v>
      </c>
      <c r="L14" t="str">
        <f>IF(J14&gt;=60,"pass","fail")</f>
        <v>pass</v>
      </c>
      <c r="Y14" s="1" t="s">
        <v>4</v>
      </c>
      <c r="Z14">
        <v>84.7</v>
      </c>
    </row>
    <row r="15" spans="1:26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6">
        <f t="shared" si="0"/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_xlfn.IFS(J15&gt;=90,"A",J15&gt;=80,"B",J15&gt;=70,"C",J15&gt;=60,"D",J15&lt;=59,"F")</f>
        <v>F</v>
      </c>
      <c r="L15" t="str">
        <f>IF(J15&gt;=60,"pass","fail")</f>
        <v>fail</v>
      </c>
      <c r="Y15" s="1" t="s">
        <v>5</v>
      </c>
      <c r="Z15">
        <v>80.800000000000011</v>
      </c>
    </row>
    <row r="16" spans="1:2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  <c r="Y16" s="1" t="s">
        <v>6</v>
      </c>
      <c r="Z16">
        <v>77.900000000000006</v>
      </c>
    </row>
    <row r="17" spans="3:26">
      <c r="C17">
        <f>LARGE(C2:C15,1)</f>
        <v>98</v>
      </c>
      <c r="D17">
        <f>LARGE(D2:D15,2)</f>
        <v>92</v>
      </c>
      <c r="H17" s="7">
        <f>COUNTIF(H2:H15,"&lt;80")</f>
        <v>8</v>
      </c>
      <c r="J17" s="5">
        <f>AVERAGE(J2:J15)</f>
        <v>76.871428571428581</v>
      </c>
      <c r="Y17" s="1" t="s">
        <v>7</v>
      </c>
      <c r="Z17">
        <v>74.2</v>
      </c>
    </row>
    <row r="18" spans="3:26">
      <c r="Y18" s="1" t="s">
        <v>8</v>
      </c>
      <c r="Z18">
        <v>75.2</v>
      </c>
    </row>
    <row r="19" spans="3:26">
      <c r="Y19" s="1" t="s">
        <v>9</v>
      </c>
      <c r="Z19">
        <v>77.599999999999994</v>
      </c>
    </row>
    <row r="20" spans="3:26">
      <c r="Y20" s="1" t="s">
        <v>10</v>
      </c>
      <c r="Z20">
        <v>80.599999999999994</v>
      </c>
    </row>
    <row r="21" spans="3:26">
      <c r="Y21" s="1" t="s">
        <v>11</v>
      </c>
      <c r="Z21">
        <v>59</v>
      </c>
    </row>
    <row r="22" spans="3:26">
      <c r="Y22" s="1" t="s">
        <v>12</v>
      </c>
      <c r="Z22">
        <v>66.900000000000006</v>
      </c>
    </row>
    <row r="23" spans="3:26">
      <c r="Y23" s="1" t="s">
        <v>13</v>
      </c>
      <c r="Z23">
        <v>55.6</v>
      </c>
    </row>
    <row r="24" spans="3:26">
      <c r="J24" s="4" t="s">
        <v>30</v>
      </c>
    </row>
  </sheetData>
  <phoneticPr fontId="2" type="noConversion"/>
  <conditionalFormatting sqref="L2:L15">
    <cfRule type="cellIs" dxfId="2" priority="1" operator="equal">
      <formula>"fail"</formula>
    </cfRule>
    <cfRule type="cellIs" dxfId="1" priority="3" operator="greaterThan">
      <formula>$J$2&gt;=60</formula>
    </cfRule>
  </conditionalFormatting>
  <conditionalFormatting sqref="L2:L15"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vo De</cp:lastModifiedBy>
  <dcterms:created xsi:type="dcterms:W3CDTF">2023-10-19T05:27:10Z</dcterms:created>
  <dcterms:modified xsi:type="dcterms:W3CDTF">2025-10-09T14:22:58Z</dcterms:modified>
</cp:coreProperties>
</file>