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Intermodal lecture with Dr. Zhou\"/>
    </mc:Choice>
  </mc:AlternateContent>
  <bookViews>
    <workbookView xWindow="-105" yWindow="-105" windowWidth="18225" windowHeight="11625" activeTab="1"/>
  </bookViews>
  <sheets>
    <sheet name="intro" sheetId="9" r:id="rId1"/>
    <sheet name="1 mile siding" sheetId="1" r:id="rId2"/>
    <sheet name="3 mile siding" sheetId="6" r:id="rId3"/>
    <sheet name="Chart1" sheetId="5" r:id="rId4"/>
    <sheet name="Chart2" sheetId="7" r:id="rId5"/>
  </sheets>
  <definedNames>
    <definedName name="_xlnm.Print_Area" localSheetId="1">'1 mile siding'!$D$3:$P$37</definedName>
    <definedName name="_xlnm.Print_Area" localSheetId="2">'3 mile siding'!$D$3:$P$38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7" i="6" l="1"/>
  <c r="D35" i="6"/>
  <c r="P34" i="6"/>
  <c r="I34" i="6"/>
  <c r="K33" i="6"/>
  <c r="N33" i="6" s="1"/>
  <c r="N34" i="6" s="1"/>
  <c r="N35" i="6" s="1"/>
  <c r="N36" i="6" s="1"/>
  <c r="N37" i="6" s="1"/>
  <c r="P32" i="6" s="1"/>
  <c r="D33" i="6"/>
  <c r="G33" i="6" s="1"/>
  <c r="G34" i="6" s="1"/>
  <c r="G35" i="6" s="1"/>
  <c r="G36" i="6" s="1"/>
  <c r="G37" i="6" s="1"/>
  <c r="I32" i="6" s="1"/>
  <c r="K30" i="6"/>
  <c r="D30" i="6"/>
  <c r="K28" i="6"/>
  <c r="D28" i="6"/>
  <c r="P27" i="6"/>
  <c r="I27" i="6"/>
  <c r="K26" i="6"/>
  <c r="N26" i="6" s="1"/>
  <c r="N27" i="6" s="1"/>
  <c r="N28" i="6" s="1"/>
  <c r="N29" i="6" s="1"/>
  <c r="D26" i="6"/>
  <c r="G26" i="6" s="1"/>
  <c r="G27" i="6" s="1"/>
  <c r="G28" i="6" s="1"/>
  <c r="G29" i="6" s="1"/>
  <c r="D23" i="6"/>
  <c r="D21" i="6"/>
  <c r="P20" i="6"/>
  <c r="I20" i="6"/>
  <c r="K19" i="6"/>
  <c r="N19" i="6" s="1"/>
  <c r="N20" i="6" s="1"/>
  <c r="N21" i="6" s="1"/>
  <c r="N22" i="6" s="1"/>
  <c r="N23" i="6" s="1"/>
  <c r="P18" i="6" s="1"/>
  <c r="D19" i="6"/>
  <c r="G19" i="6" s="1"/>
  <c r="G20" i="6" s="1"/>
  <c r="G21" i="6" s="1"/>
  <c r="G22" i="6" s="1"/>
  <c r="G23" i="6" s="1"/>
  <c r="I18" i="6" s="1"/>
  <c r="K16" i="6"/>
  <c r="D16" i="6"/>
  <c r="K14" i="6"/>
  <c r="D14" i="6"/>
  <c r="P13" i="6"/>
  <c r="I13" i="6"/>
  <c r="K12" i="6"/>
  <c r="N12" i="6" s="1"/>
  <c r="N13" i="6" s="1"/>
  <c r="N14" i="6" s="1"/>
  <c r="N15" i="6" s="1"/>
  <c r="N16" i="6" s="1"/>
  <c r="P11" i="6" s="1"/>
  <c r="D12" i="6"/>
  <c r="G12" i="6" s="1"/>
  <c r="G13" i="6" s="1"/>
  <c r="G14" i="6" s="1"/>
  <c r="G15" i="6" s="1"/>
  <c r="G16" i="6" s="1"/>
  <c r="I11" i="6" s="1"/>
  <c r="K9" i="6"/>
  <c r="D9" i="6"/>
  <c r="K7" i="6"/>
  <c r="D7" i="6"/>
  <c r="P6" i="6"/>
  <c r="I6" i="6"/>
  <c r="K5" i="6"/>
  <c r="N5" i="6" s="1"/>
  <c r="N6" i="6" s="1"/>
  <c r="N7" i="6" s="1"/>
  <c r="N8" i="6" s="1"/>
  <c r="N9" i="6" s="1"/>
  <c r="P4" i="6" s="1"/>
  <c r="D5" i="6"/>
  <c r="G5" i="6" s="1"/>
  <c r="G6" i="6" s="1"/>
  <c r="G7" i="6" s="1"/>
  <c r="G8" i="6" s="1"/>
  <c r="G9" i="6" s="1"/>
  <c r="I4" i="6" s="1"/>
  <c r="D37" i="1"/>
  <c r="D35" i="1"/>
  <c r="P34" i="1"/>
  <c r="I34" i="1"/>
  <c r="N33" i="1"/>
  <c r="N34" i="1" s="1"/>
  <c r="N35" i="1" s="1"/>
  <c r="N36" i="1" s="1"/>
  <c r="N37" i="1" s="1"/>
  <c r="P32" i="1" s="1"/>
  <c r="K33" i="1"/>
  <c r="D33" i="1"/>
  <c r="G33" i="1" s="1"/>
  <c r="G34" i="1" s="1"/>
  <c r="G35" i="1" s="1"/>
  <c r="G36" i="1" s="1"/>
  <c r="G37" i="1" s="1"/>
  <c r="I32" i="1" s="1"/>
  <c r="K30" i="1"/>
  <c r="K28" i="1"/>
  <c r="P27" i="1"/>
  <c r="K26" i="1"/>
  <c r="N26" i="1" s="1"/>
  <c r="N27" i="1" s="1"/>
  <c r="N28" i="1" s="1"/>
  <c r="N29" i="1" s="1"/>
  <c r="N30" i="1" s="1"/>
  <c r="P25" i="1" s="1"/>
  <c r="D30" i="1"/>
  <c r="D28" i="1"/>
  <c r="I27" i="1"/>
  <c r="D26" i="1"/>
  <c r="G26" i="1" s="1"/>
  <c r="G27" i="1" s="1"/>
  <c r="G28" i="1" s="1"/>
  <c r="G29" i="1" s="1"/>
  <c r="G30" i="1" s="1"/>
  <c r="I25" i="1" s="1"/>
  <c r="P20" i="1"/>
  <c r="K19" i="1"/>
  <c r="N19" i="1" s="1"/>
  <c r="N20" i="1" s="1"/>
  <c r="K16" i="1"/>
  <c r="K14" i="1"/>
  <c r="P13" i="1"/>
  <c r="K12" i="1"/>
  <c r="N12" i="1" s="1"/>
  <c r="N13" i="1" s="1"/>
  <c r="K9" i="1"/>
  <c r="K7" i="1"/>
  <c r="P6" i="1"/>
  <c r="K5" i="1"/>
  <c r="N5" i="1" s="1"/>
  <c r="N6" i="1" s="1"/>
  <c r="I20" i="1"/>
  <c r="D23" i="1"/>
  <c r="D21" i="1"/>
  <c r="D19" i="1"/>
  <c r="G19" i="1" s="1"/>
  <c r="G20" i="1" s="1"/>
  <c r="D14" i="1"/>
  <c r="D16" i="1"/>
  <c r="D12" i="1"/>
  <c r="D9" i="1"/>
  <c r="D7" i="1"/>
  <c r="D5" i="1"/>
  <c r="I13" i="1"/>
  <c r="I6" i="1"/>
  <c r="G12" i="1"/>
  <c r="G13" i="1" s="1"/>
  <c r="G6" i="1"/>
  <c r="N7" i="1" l="1"/>
  <c r="N8" i="1" s="1"/>
  <c r="N9" i="1" s="1"/>
  <c r="P4" i="1" s="1"/>
  <c r="N14" i="1"/>
  <c r="N15" i="1" s="1"/>
  <c r="N16" i="1" s="1"/>
  <c r="P11" i="1" s="1"/>
  <c r="G30" i="6"/>
  <c r="I25" i="6" s="1"/>
  <c r="N30" i="6"/>
  <c r="P25" i="6" s="1"/>
  <c r="N21" i="1"/>
  <c r="N22" i="1" s="1"/>
  <c r="N23" i="1" s="1"/>
  <c r="P18" i="1" s="1"/>
  <c r="G21" i="1"/>
  <c r="G22" i="1" s="1"/>
  <c r="G23" i="1" s="1"/>
  <c r="I18" i="1" s="1"/>
  <c r="G7" i="1"/>
  <c r="G8" i="1" s="1"/>
  <c r="G9" i="1" s="1"/>
  <c r="I4" i="1" s="1"/>
  <c r="G14" i="1"/>
  <c r="G15" i="1" s="1"/>
  <c r="G16" i="1" s="1"/>
  <c r="I11" i="1" s="1"/>
</calcChain>
</file>

<file path=xl/sharedStrings.xml><?xml version="1.0" encoding="utf-8"?>
<sst xmlns="http://schemas.openxmlformats.org/spreadsheetml/2006/main" count="239" uniqueCount="28">
  <si>
    <t>X</t>
  </si>
  <si>
    <t>Y</t>
  </si>
  <si>
    <t>Time</t>
  </si>
  <si>
    <t>Departure</t>
  </si>
  <si>
    <t>Arrival</t>
  </si>
  <si>
    <t>segment running time</t>
  </si>
  <si>
    <t>1-&gt;2</t>
  </si>
  <si>
    <t>2-&gt;3</t>
  </si>
  <si>
    <t>3-&gt;4</t>
  </si>
  <si>
    <t>waiting time</t>
  </si>
  <si>
    <t>INPUT FOR TRAINS</t>
  </si>
  <si>
    <t>INPUT FOR RAIL LINE</t>
  </si>
  <si>
    <t>Dwell time</t>
  </si>
  <si>
    <t>Northbound (upstream) trains</t>
  </si>
  <si>
    <t>trip time</t>
  </si>
  <si>
    <t>4-&gt;3</t>
  </si>
  <si>
    <t>3-&gt;2</t>
  </si>
  <si>
    <t>2-&gt;1</t>
  </si>
  <si>
    <t>Upward</t>
  </si>
  <si>
    <t>Downward</t>
  </si>
  <si>
    <t>standard segment running time</t>
  </si>
  <si>
    <t>Distance</t>
  </si>
  <si>
    <t>Time table</t>
  </si>
  <si>
    <t>Train 1</t>
  </si>
  <si>
    <t>Train 2</t>
  </si>
  <si>
    <t>Train 3</t>
  </si>
  <si>
    <t>Train 4</t>
  </si>
  <si>
    <t>Train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</si>
</sst>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0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1" xfId="0" applyFont="1" applyBorder="1"/>
    <xf numFmtId="0" fontId="2" fillId="0" borderId="3" xfId="0" applyFont="1" applyBorder="1"/>
    <xf numFmtId="0" fontId="2" fillId="0" borderId="5" xfId="0" applyFont="1" applyBorder="1"/>
    <xf numFmtId="0" fontId="1" fillId="0" borderId="1" xfId="0" applyFont="1" applyFill="1" applyBorder="1"/>
    <xf numFmtId="0" fontId="1" fillId="0" borderId="7" xfId="0" applyFont="1" applyFill="1" applyBorder="1"/>
    <xf numFmtId="0" fontId="1" fillId="0" borderId="2" xfId="0" applyFont="1" applyFill="1" applyBorder="1"/>
    <xf numFmtId="0" fontId="0" fillId="0" borderId="0" xfId="0" applyBorder="1"/>
    <xf numFmtId="0" fontId="0" fillId="2" borderId="0" xfId="0" applyFill="1" applyBorder="1"/>
    <xf numFmtId="0" fontId="0" fillId="3" borderId="3" xfId="0" applyFill="1" applyBorder="1"/>
    <xf numFmtId="0" fontId="0" fillId="3" borderId="5" xfId="0" applyFill="1" applyBorder="1"/>
    <xf numFmtId="0" fontId="0" fillId="0" borderId="8" xfId="0" applyBorder="1"/>
    <xf numFmtId="0" fontId="0" fillId="0" borderId="6" xfId="0" applyBorder="1"/>
    <xf numFmtId="0" fontId="2" fillId="0" borderId="7" xfId="0" applyFont="1" applyBorder="1"/>
    <xf numFmtId="0" fontId="2" fillId="0" borderId="0" xfId="0" applyFont="1" applyBorder="1"/>
    <xf numFmtId="0" fontId="2" fillId="4" borderId="0" xfId="0" applyFont="1" applyFill="1" applyBorder="1"/>
    <xf numFmtId="0" fontId="2" fillId="4" borderId="8" xfId="0" applyFont="1" applyFill="1" applyBorder="1"/>
    <xf numFmtId="0" fontId="0" fillId="0" borderId="7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2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46738724556753E-2"/>
          <c:y val="9.6276415116313754E-2"/>
          <c:w val="0.89222330508759073"/>
          <c:h val="0.851159991026226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 mile siding'!$E$2</c:f>
              <c:strCache>
                <c:ptCount val="1"/>
                <c:pt idx="0">
                  <c:v>Time table</c:v>
                </c:pt>
              </c:strCache>
            </c:strRef>
          </c:tx>
          <c:xVal>
            <c:numRef>
              <c:f>'1 mile siding'!$G$4:$G$122</c:f>
              <c:numCache>
                <c:formatCode>General</c:formatCode>
                <c:ptCount val="119"/>
                <c:pt idx="0">
                  <c:v>0</c:v>
                </c:pt>
                <c:pt idx="1">
                  <c:v>90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200</c:v>
                </c:pt>
                <c:pt idx="7">
                  <c:v>220</c:v>
                </c:pt>
                <c:pt idx="8">
                  <c:v>310</c:v>
                </c:pt>
                <c:pt idx="9">
                  <c:v>310</c:v>
                </c:pt>
                <c:pt idx="10">
                  <c:v>320</c:v>
                </c:pt>
                <c:pt idx="11">
                  <c:v>320</c:v>
                </c:pt>
                <c:pt idx="12">
                  <c:v>410</c:v>
                </c:pt>
                <c:pt idx="14">
                  <c:v>210</c:v>
                </c:pt>
                <c:pt idx="15">
                  <c:v>300</c:v>
                </c:pt>
                <c:pt idx="16">
                  <c:v>310</c:v>
                </c:pt>
                <c:pt idx="17">
                  <c:v>320</c:v>
                </c:pt>
                <c:pt idx="18">
                  <c:v>340</c:v>
                </c:pt>
                <c:pt idx="19">
                  <c:v>430</c:v>
                </c:pt>
                <c:pt idx="21">
                  <c:v>440</c:v>
                </c:pt>
                <c:pt idx="22">
                  <c:v>530</c:v>
                </c:pt>
                <c:pt idx="23">
                  <c:v>530</c:v>
                </c:pt>
                <c:pt idx="24">
                  <c:v>540</c:v>
                </c:pt>
                <c:pt idx="25">
                  <c:v>570</c:v>
                </c:pt>
                <c:pt idx="26">
                  <c:v>660</c:v>
                </c:pt>
                <c:pt idx="28">
                  <c:v>440</c:v>
                </c:pt>
                <c:pt idx="29">
                  <c:v>530</c:v>
                </c:pt>
                <c:pt idx="30">
                  <c:v>530</c:v>
                </c:pt>
                <c:pt idx="31">
                  <c:v>540</c:v>
                </c:pt>
                <c:pt idx="32">
                  <c:v>540</c:v>
                </c:pt>
                <c:pt idx="33">
                  <c:v>630</c:v>
                </c:pt>
              </c:numCache>
            </c:numRef>
          </c:xVal>
          <c:yVal>
            <c:numRef>
              <c:f>'1 mile siding'!$H$4:$H$122</c:f>
              <c:numCache>
                <c:formatCode>General</c:formatCode>
                <c:ptCount val="119"/>
                <c:pt idx="0">
                  <c:v>19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0</c:v>
                </c:pt>
                <c:pt idx="7">
                  <c:v>19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0</c:v>
                </c:pt>
                <c:pt idx="14">
                  <c:v>0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19</c:v>
                </c:pt>
                <c:pt idx="21">
                  <c:v>19</c:v>
                </c:pt>
                <c:pt idx="22">
                  <c:v>10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0</c:v>
                </c:pt>
                <c:pt idx="28">
                  <c:v>0</c:v>
                </c:pt>
                <c:pt idx="29">
                  <c:v>9</c:v>
                </c:pt>
                <c:pt idx="30">
                  <c:v>9</c:v>
                </c:pt>
                <c:pt idx="31">
                  <c:v>10</c:v>
                </c:pt>
                <c:pt idx="32">
                  <c:v>10</c:v>
                </c:pt>
                <c:pt idx="33">
                  <c:v>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6B-4FA9-A29E-9775BF9F5DAC}"/>
            </c:ext>
          </c:extLst>
        </c:ser>
        <c:ser>
          <c:idx val="1"/>
          <c:order val="1"/>
          <c:tx>
            <c:strRef>
              <c:f>'1 mile siding'!$L$3</c:f>
              <c:strCache>
                <c:ptCount val="1"/>
              </c:strCache>
            </c:strRef>
          </c:tx>
          <c:xVal>
            <c:numRef>
              <c:f>'1 mile siding'!$K$4:$K$7</c:f>
              <c:numCache>
                <c:formatCode>General</c:formatCode>
                <c:ptCount val="4"/>
                <c:pt idx="1">
                  <c:v>90</c:v>
                </c:pt>
                <c:pt idx="3">
                  <c:v>10</c:v>
                </c:pt>
              </c:numCache>
            </c:numRef>
          </c:xVal>
          <c:yVal>
            <c:numRef>
              <c:f>'1 mile siding'!$L$4:$L$7</c:f>
              <c:numCache>
                <c:formatCode>General</c:formatCode>
                <c:ptCount val="4"/>
                <c:pt idx="0">
                  <c:v>0</c:v>
                </c:pt>
                <c:pt idx="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46B-4FA9-A29E-9775BF9F5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225552"/>
        <c:axId val="257236528"/>
      </c:scatterChart>
      <c:valAx>
        <c:axId val="257225552"/>
        <c:scaling>
          <c:orientation val="minMax"/>
        </c:scaling>
        <c:delete val="0"/>
        <c:axPos val="b"/>
        <c:majorGridlines/>
        <c:minorGridlines>
          <c:spPr>
            <a:ln>
              <a:solidFill>
                <a:srgbClr val="4F81BD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>
            <c:manualLayout>
              <c:xMode val="edge"/>
              <c:yMode val="edge"/>
              <c:x val="0.47542818100523487"/>
              <c:y val="4.844147046038853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57236528"/>
        <c:crosses val="autoZero"/>
        <c:crossBetween val="midCat"/>
        <c:majorUnit val="60"/>
        <c:minorUnit val="10"/>
      </c:valAx>
      <c:valAx>
        <c:axId val="257236528"/>
        <c:scaling>
          <c:orientation val="minMax"/>
          <c:max val="19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Distance/Stations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7225552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'3 mile siding'!$E$2</c:f>
              <c:strCache>
                <c:ptCount val="1"/>
                <c:pt idx="0">
                  <c:v>Time table</c:v>
                </c:pt>
              </c:strCache>
            </c:strRef>
          </c:tx>
          <c:xVal>
            <c:numRef>
              <c:f>'3 mile siding'!$G$4:$G$122</c:f>
              <c:numCache>
                <c:formatCode>General</c:formatCode>
                <c:ptCount val="119"/>
                <c:pt idx="0">
                  <c:v>0</c:v>
                </c:pt>
                <c:pt idx="1">
                  <c:v>80</c:v>
                </c:pt>
                <c:pt idx="2">
                  <c:v>80</c:v>
                </c:pt>
                <c:pt idx="3">
                  <c:v>110</c:v>
                </c:pt>
                <c:pt idx="4">
                  <c:v>110</c:v>
                </c:pt>
                <c:pt idx="5">
                  <c:v>190</c:v>
                </c:pt>
                <c:pt idx="7">
                  <c:v>210</c:v>
                </c:pt>
                <c:pt idx="8">
                  <c:v>290</c:v>
                </c:pt>
                <c:pt idx="9">
                  <c:v>290</c:v>
                </c:pt>
                <c:pt idx="10">
                  <c:v>320</c:v>
                </c:pt>
                <c:pt idx="11">
                  <c:v>320</c:v>
                </c:pt>
                <c:pt idx="12">
                  <c:v>400</c:v>
                </c:pt>
                <c:pt idx="14">
                  <c:v>210</c:v>
                </c:pt>
                <c:pt idx="15">
                  <c:v>290</c:v>
                </c:pt>
                <c:pt idx="16">
                  <c:v>290</c:v>
                </c:pt>
                <c:pt idx="17">
                  <c:v>320</c:v>
                </c:pt>
                <c:pt idx="18">
                  <c:v>320</c:v>
                </c:pt>
                <c:pt idx="19">
                  <c:v>400</c:v>
                </c:pt>
                <c:pt idx="21">
                  <c:v>420</c:v>
                </c:pt>
                <c:pt idx="22">
                  <c:v>500</c:v>
                </c:pt>
                <c:pt idx="23">
                  <c:v>500</c:v>
                </c:pt>
                <c:pt idx="24">
                  <c:v>530</c:v>
                </c:pt>
                <c:pt idx="25">
                  <c:v>530</c:v>
                </c:pt>
                <c:pt idx="26">
                  <c:v>610</c:v>
                </c:pt>
                <c:pt idx="28">
                  <c:v>420</c:v>
                </c:pt>
                <c:pt idx="29">
                  <c:v>500</c:v>
                </c:pt>
                <c:pt idx="30">
                  <c:v>500</c:v>
                </c:pt>
                <c:pt idx="31">
                  <c:v>530</c:v>
                </c:pt>
                <c:pt idx="32">
                  <c:v>530</c:v>
                </c:pt>
                <c:pt idx="33">
                  <c:v>610</c:v>
                </c:pt>
              </c:numCache>
            </c:numRef>
          </c:xVal>
          <c:yVal>
            <c:numRef>
              <c:f>'3 mile siding'!$H$4:$H$122</c:f>
              <c:numCache>
                <c:formatCode>General</c:formatCode>
                <c:ptCount val="119"/>
                <c:pt idx="0">
                  <c:v>19</c:v>
                </c:pt>
                <c:pt idx="1">
                  <c:v>11</c:v>
                </c:pt>
                <c:pt idx="2">
                  <c:v>11</c:v>
                </c:pt>
                <c:pt idx="3">
                  <c:v>8</c:v>
                </c:pt>
                <c:pt idx="4">
                  <c:v>8</c:v>
                </c:pt>
                <c:pt idx="5">
                  <c:v>0</c:v>
                </c:pt>
                <c:pt idx="7">
                  <c:v>19</c:v>
                </c:pt>
                <c:pt idx="8">
                  <c:v>11</c:v>
                </c:pt>
                <c:pt idx="9">
                  <c:v>11</c:v>
                </c:pt>
                <c:pt idx="10">
                  <c:v>8</c:v>
                </c:pt>
                <c:pt idx="11">
                  <c:v>8</c:v>
                </c:pt>
                <c:pt idx="12">
                  <c:v>0</c:v>
                </c:pt>
                <c:pt idx="14">
                  <c:v>0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11</c:v>
                </c:pt>
                <c:pt idx="19">
                  <c:v>19</c:v>
                </c:pt>
                <c:pt idx="21">
                  <c:v>19</c:v>
                </c:pt>
                <c:pt idx="22">
                  <c:v>11</c:v>
                </c:pt>
                <c:pt idx="23">
                  <c:v>11</c:v>
                </c:pt>
                <c:pt idx="24">
                  <c:v>8</c:v>
                </c:pt>
                <c:pt idx="25">
                  <c:v>8</c:v>
                </c:pt>
                <c:pt idx="26">
                  <c:v>0</c:v>
                </c:pt>
                <c:pt idx="28">
                  <c:v>0</c:v>
                </c:pt>
                <c:pt idx="29">
                  <c:v>8</c:v>
                </c:pt>
                <c:pt idx="30">
                  <c:v>8</c:v>
                </c:pt>
                <c:pt idx="31">
                  <c:v>11</c:v>
                </c:pt>
                <c:pt idx="32">
                  <c:v>11</c:v>
                </c:pt>
                <c:pt idx="33">
                  <c:v>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9A-4A12-A73F-D05446457A2D}"/>
            </c:ext>
          </c:extLst>
        </c:ser>
        <c:ser>
          <c:idx val="1"/>
          <c:order val="1"/>
          <c:tx>
            <c:strRef>
              <c:f>'3 mile siding'!$L$3</c:f>
              <c:strCache>
                <c:ptCount val="1"/>
              </c:strCache>
            </c:strRef>
          </c:tx>
          <c:xVal>
            <c:numRef>
              <c:f>'3 mile siding'!$K$4:$K$7</c:f>
              <c:numCache>
                <c:formatCode>General</c:formatCode>
                <c:ptCount val="4"/>
                <c:pt idx="1">
                  <c:v>80</c:v>
                </c:pt>
                <c:pt idx="3">
                  <c:v>30</c:v>
                </c:pt>
              </c:numCache>
            </c:numRef>
          </c:xVal>
          <c:yVal>
            <c:numRef>
              <c:f>'3 mile siding'!$L$4:$L$7</c:f>
              <c:numCache>
                <c:formatCode>General</c:formatCode>
                <c:ptCount val="4"/>
                <c:pt idx="0">
                  <c:v>0</c:v>
                </c:pt>
                <c:pt idx="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29A-4A12-A73F-D05446457A2D}"/>
            </c:ext>
          </c:extLst>
        </c:ser>
        <c:ser>
          <c:idx val="2"/>
          <c:order val="2"/>
          <c:tx>
            <c:strRef>
              <c:f>'3 mile siding'!$K$2</c:f>
              <c:strCache>
                <c:ptCount val="1"/>
              </c:strCache>
            </c:strRef>
          </c:tx>
          <c:spPr>
            <a:ln w="19050">
              <a:solidFill>
                <a:schemeClr val="tx1"/>
              </a:solidFill>
              <a:prstDash val="lgDash"/>
            </a:ln>
          </c:spPr>
          <c:xVal>
            <c:numRef>
              <c:f>'3 mile siding'!$N$4:$N$123</c:f>
              <c:numCache>
                <c:formatCode>General</c:formatCode>
                <c:ptCount val="120"/>
                <c:pt idx="0">
                  <c:v>15</c:v>
                </c:pt>
                <c:pt idx="1">
                  <c:v>95</c:v>
                </c:pt>
                <c:pt idx="2">
                  <c:v>95</c:v>
                </c:pt>
                <c:pt idx="3">
                  <c:v>125</c:v>
                </c:pt>
                <c:pt idx="4">
                  <c:v>125</c:v>
                </c:pt>
                <c:pt idx="5">
                  <c:v>205</c:v>
                </c:pt>
                <c:pt idx="7">
                  <c:v>225</c:v>
                </c:pt>
                <c:pt idx="8">
                  <c:v>305</c:v>
                </c:pt>
                <c:pt idx="9">
                  <c:v>305</c:v>
                </c:pt>
                <c:pt idx="10">
                  <c:v>335</c:v>
                </c:pt>
                <c:pt idx="11">
                  <c:v>335</c:v>
                </c:pt>
                <c:pt idx="12">
                  <c:v>415</c:v>
                </c:pt>
                <c:pt idx="14">
                  <c:v>225</c:v>
                </c:pt>
                <c:pt idx="15">
                  <c:v>305</c:v>
                </c:pt>
                <c:pt idx="16">
                  <c:v>305</c:v>
                </c:pt>
                <c:pt idx="17">
                  <c:v>335</c:v>
                </c:pt>
                <c:pt idx="18">
                  <c:v>335</c:v>
                </c:pt>
                <c:pt idx="19">
                  <c:v>415</c:v>
                </c:pt>
                <c:pt idx="21">
                  <c:v>435</c:v>
                </c:pt>
                <c:pt idx="22">
                  <c:v>515</c:v>
                </c:pt>
                <c:pt idx="23">
                  <c:v>515</c:v>
                </c:pt>
                <c:pt idx="24">
                  <c:v>545</c:v>
                </c:pt>
                <c:pt idx="25">
                  <c:v>545</c:v>
                </c:pt>
                <c:pt idx="26">
                  <c:v>625</c:v>
                </c:pt>
                <c:pt idx="28">
                  <c:v>435</c:v>
                </c:pt>
                <c:pt idx="29">
                  <c:v>515</c:v>
                </c:pt>
                <c:pt idx="30">
                  <c:v>515</c:v>
                </c:pt>
                <c:pt idx="31">
                  <c:v>545</c:v>
                </c:pt>
                <c:pt idx="32">
                  <c:v>545</c:v>
                </c:pt>
                <c:pt idx="33">
                  <c:v>625</c:v>
                </c:pt>
              </c:numCache>
            </c:numRef>
          </c:xVal>
          <c:yVal>
            <c:numRef>
              <c:f>'3 mile siding'!$O$4:$O$123</c:f>
              <c:numCache>
                <c:formatCode>General</c:formatCode>
                <c:ptCount val="120"/>
                <c:pt idx="0">
                  <c:v>19</c:v>
                </c:pt>
                <c:pt idx="1">
                  <c:v>11</c:v>
                </c:pt>
                <c:pt idx="2">
                  <c:v>11</c:v>
                </c:pt>
                <c:pt idx="3">
                  <c:v>8</c:v>
                </c:pt>
                <c:pt idx="4">
                  <c:v>8</c:v>
                </c:pt>
                <c:pt idx="5">
                  <c:v>0</c:v>
                </c:pt>
                <c:pt idx="7">
                  <c:v>19</c:v>
                </c:pt>
                <c:pt idx="8">
                  <c:v>11</c:v>
                </c:pt>
                <c:pt idx="9">
                  <c:v>11</c:v>
                </c:pt>
                <c:pt idx="10">
                  <c:v>8</c:v>
                </c:pt>
                <c:pt idx="11">
                  <c:v>8</c:v>
                </c:pt>
                <c:pt idx="12">
                  <c:v>0</c:v>
                </c:pt>
                <c:pt idx="14">
                  <c:v>0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11</c:v>
                </c:pt>
                <c:pt idx="19">
                  <c:v>19</c:v>
                </c:pt>
                <c:pt idx="21">
                  <c:v>19</c:v>
                </c:pt>
                <c:pt idx="22">
                  <c:v>11</c:v>
                </c:pt>
                <c:pt idx="23">
                  <c:v>11</c:v>
                </c:pt>
                <c:pt idx="24">
                  <c:v>8</c:v>
                </c:pt>
                <c:pt idx="25">
                  <c:v>8</c:v>
                </c:pt>
                <c:pt idx="26">
                  <c:v>0</c:v>
                </c:pt>
                <c:pt idx="28">
                  <c:v>0</c:v>
                </c:pt>
                <c:pt idx="29">
                  <c:v>8</c:v>
                </c:pt>
                <c:pt idx="30">
                  <c:v>8</c:v>
                </c:pt>
                <c:pt idx="31">
                  <c:v>11</c:v>
                </c:pt>
                <c:pt idx="32">
                  <c:v>11</c:v>
                </c:pt>
                <c:pt idx="33">
                  <c:v>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29A-4A12-A73F-D05446457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226728"/>
        <c:axId val="257236136"/>
      </c:scatterChart>
      <c:valAx>
        <c:axId val="257226728"/>
        <c:scaling>
          <c:orientation val="minMax"/>
        </c:scaling>
        <c:delete val="0"/>
        <c:axPos val="b"/>
        <c:majorGridlines/>
        <c:minorGridlines>
          <c:spPr>
            <a:ln>
              <a:solidFill>
                <a:srgbClr val="4F81BD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7236136"/>
        <c:crosses val="autoZero"/>
        <c:crossBetween val="midCat"/>
        <c:majorUnit val="60"/>
        <c:minorUnit val="10"/>
      </c:valAx>
      <c:valAx>
        <c:axId val="257236136"/>
        <c:scaling>
          <c:orientation val="minMax"/>
          <c:max val="19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Distance/Stations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7226728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Time-Space Diagram for Example</a:t>
            </a:r>
            <a:r>
              <a:rPr lang="en-US" baseline="0"/>
              <a:t> with 1-Mile Siding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 mile siding'!$E$2</c:f>
              <c:strCache>
                <c:ptCount val="1"/>
                <c:pt idx="0">
                  <c:v>Time table</c:v>
                </c:pt>
              </c:strCache>
            </c:strRef>
          </c:tx>
          <c:dPt>
            <c:idx val="5"/>
            <c:marker>
              <c:symbol val="diamond"/>
              <c:size val="7"/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AD8B-43DA-A93F-4FA2D0A1BFA7}"/>
              </c:ext>
            </c:extLst>
          </c:dPt>
          <c:xVal>
            <c:numRef>
              <c:f>'1 mile siding'!$G$4:$G$122</c:f>
              <c:numCache>
                <c:formatCode>General</c:formatCode>
                <c:ptCount val="119"/>
                <c:pt idx="0">
                  <c:v>0</c:v>
                </c:pt>
                <c:pt idx="1">
                  <c:v>90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200</c:v>
                </c:pt>
                <c:pt idx="7">
                  <c:v>220</c:v>
                </c:pt>
                <c:pt idx="8">
                  <c:v>310</c:v>
                </c:pt>
                <c:pt idx="9">
                  <c:v>310</c:v>
                </c:pt>
                <c:pt idx="10">
                  <c:v>320</c:v>
                </c:pt>
                <c:pt idx="11">
                  <c:v>320</c:v>
                </c:pt>
                <c:pt idx="12">
                  <c:v>410</c:v>
                </c:pt>
                <c:pt idx="14">
                  <c:v>210</c:v>
                </c:pt>
                <c:pt idx="15">
                  <c:v>300</c:v>
                </c:pt>
                <c:pt idx="16">
                  <c:v>310</c:v>
                </c:pt>
                <c:pt idx="17">
                  <c:v>320</c:v>
                </c:pt>
                <c:pt idx="18">
                  <c:v>340</c:v>
                </c:pt>
                <c:pt idx="19">
                  <c:v>430</c:v>
                </c:pt>
                <c:pt idx="21">
                  <c:v>440</c:v>
                </c:pt>
                <c:pt idx="22">
                  <c:v>530</c:v>
                </c:pt>
                <c:pt idx="23">
                  <c:v>530</c:v>
                </c:pt>
                <c:pt idx="24">
                  <c:v>540</c:v>
                </c:pt>
                <c:pt idx="25">
                  <c:v>570</c:v>
                </c:pt>
                <c:pt idx="26">
                  <c:v>660</c:v>
                </c:pt>
                <c:pt idx="28">
                  <c:v>440</c:v>
                </c:pt>
                <c:pt idx="29">
                  <c:v>530</c:v>
                </c:pt>
                <c:pt idx="30">
                  <c:v>530</c:v>
                </c:pt>
                <c:pt idx="31">
                  <c:v>540</c:v>
                </c:pt>
                <c:pt idx="32">
                  <c:v>540</c:v>
                </c:pt>
                <c:pt idx="33">
                  <c:v>630</c:v>
                </c:pt>
              </c:numCache>
            </c:numRef>
          </c:xVal>
          <c:yVal>
            <c:numRef>
              <c:f>'1 mile siding'!$H$4:$H$122</c:f>
              <c:numCache>
                <c:formatCode>General</c:formatCode>
                <c:ptCount val="119"/>
                <c:pt idx="0">
                  <c:v>19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0</c:v>
                </c:pt>
                <c:pt idx="7">
                  <c:v>19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0</c:v>
                </c:pt>
                <c:pt idx="14">
                  <c:v>0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19</c:v>
                </c:pt>
                <c:pt idx="21">
                  <c:v>19</c:v>
                </c:pt>
                <c:pt idx="22">
                  <c:v>10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0</c:v>
                </c:pt>
                <c:pt idx="28">
                  <c:v>0</c:v>
                </c:pt>
                <c:pt idx="29">
                  <c:v>9</c:v>
                </c:pt>
                <c:pt idx="30">
                  <c:v>9</c:v>
                </c:pt>
                <c:pt idx="31">
                  <c:v>10</c:v>
                </c:pt>
                <c:pt idx="32">
                  <c:v>10</c:v>
                </c:pt>
                <c:pt idx="33">
                  <c:v>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D8B-43DA-A93F-4FA2D0A1BFA7}"/>
            </c:ext>
          </c:extLst>
        </c:ser>
        <c:ser>
          <c:idx val="1"/>
          <c:order val="1"/>
          <c:tx>
            <c:strRef>
              <c:f>'1 mile siding'!$L$3</c:f>
              <c:strCache>
                <c:ptCount val="1"/>
              </c:strCache>
            </c:strRef>
          </c:tx>
          <c:xVal>
            <c:numRef>
              <c:f>'1 mile siding'!$K$4:$K$7</c:f>
              <c:numCache>
                <c:formatCode>General</c:formatCode>
                <c:ptCount val="4"/>
                <c:pt idx="1">
                  <c:v>90</c:v>
                </c:pt>
                <c:pt idx="3">
                  <c:v>10</c:v>
                </c:pt>
              </c:numCache>
            </c:numRef>
          </c:xVal>
          <c:yVal>
            <c:numRef>
              <c:f>'1 mile siding'!$L$4:$L$7</c:f>
              <c:numCache>
                <c:formatCode>General</c:formatCode>
                <c:ptCount val="4"/>
                <c:pt idx="0">
                  <c:v>0</c:v>
                </c:pt>
                <c:pt idx="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D8B-43DA-A93F-4FA2D0A1BFA7}"/>
            </c:ext>
          </c:extLst>
        </c:ser>
        <c:ser>
          <c:idx val="2"/>
          <c:order val="2"/>
          <c:tx>
            <c:strRef>
              <c:f>'1 mile siding'!$K$2</c:f>
              <c:strCache>
                <c:ptCount val="1"/>
              </c:strCache>
            </c:strRef>
          </c:tx>
          <c:spPr>
            <a:ln w="19050">
              <a:solidFill>
                <a:schemeClr val="tx1"/>
              </a:solidFill>
              <a:prstDash val="lgDash"/>
            </a:ln>
          </c:spPr>
          <c:xVal>
            <c:numRef>
              <c:f>'1 mile siding'!$N$4:$N$123</c:f>
              <c:numCache>
                <c:formatCode>General</c:formatCode>
                <c:ptCount val="120"/>
                <c:pt idx="0">
                  <c:v>15</c:v>
                </c:pt>
                <c:pt idx="1">
                  <c:v>105</c:v>
                </c:pt>
                <c:pt idx="2">
                  <c:v>105</c:v>
                </c:pt>
                <c:pt idx="3">
                  <c:v>115</c:v>
                </c:pt>
                <c:pt idx="4">
                  <c:v>115</c:v>
                </c:pt>
                <c:pt idx="5">
                  <c:v>205</c:v>
                </c:pt>
                <c:pt idx="7">
                  <c:v>225</c:v>
                </c:pt>
                <c:pt idx="8">
                  <c:v>315</c:v>
                </c:pt>
                <c:pt idx="9">
                  <c:v>315</c:v>
                </c:pt>
                <c:pt idx="10">
                  <c:v>325</c:v>
                </c:pt>
                <c:pt idx="11">
                  <c:v>325</c:v>
                </c:pt>
                <c:pt idx="12">
                  <c:v>415</c:v>
                </c:pt>
                <c:pt idx="14">
                  <c:v>215</c:v>
                </c:pt>
                <c:pt idx="15">
                  <c:v>305</c:v>
                </c:pt>
                <c:pt idx="16">
                  <c:v>305</c:v>
                </c:pt>
                <c:pt idx="17">
                  <c:v>310</c:v>
                </c:pt>
                <c:pt idx="18">
                  <c:v>320</c:v>
                </c:pt>
                <c:pt idx="19">
                  <c:v>415</c:v>
                </c:pt>
                <c:pt idx="21">
                  <c:v>435</c:v>
                </c:pt>
                <c:pt idx="22">
                  <c:v>525</c:v>
                </c:pt>
                <c:pt idx="23">
                  <c:v>525</c:v>
                </c:pt>
                <c:pt idx="24">
                  <c:v>535</c:v>
                </c:pt>
                <c:pt idx="25">
                  <c:v>535</c:v>
                </c:pt>
                <c:pt idx="26">
                  <c:v>625</c:v>
                </c:pt>
                <c:pt idx="28">
                  <c:v>425</c:v>
                </c:pt>
                <c:pt idx="29">
                  <c:v>515</c:v>
                </c:pt>
                <c:pt idx="30">
                  <c:v>515</c:v>
                </c:pt>
                <c:pt idx="31">
                  <c:v>520</c:v>
                </c:pt>
                <c:pt idx="32">
                  <c:v>530</c:v>
                </c:pt>
                <c:pt idx="33">
                  <c:v>625</c:v>
                </c:pt>
              </c:numCache>
            </c:numRef>
          </c:xVal>
          <c:yVal>
            <c:numRef>
              <c:f>'1 mile siding'!$O$4:$O$123</c:f>
              <c:numCache>
                <c:formatCode>General</c:formatCode>
                <c:ptCount val="120"/>
                <c:pt idx="0">
                  <c:v>19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0</c:v>
                </c:pt>
                <c:pt idx="7">
                  <c:v>19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0</c:v>
                </c:pt>
                <c:pt idx="14">
                  <c:v>0</c:v>
                </c:pt>
                <c:pt idx="15">
                  <c:v>9</c:v>
                </c:pt>
                <c:pt idx="16">
                  <c:v>9</c:v>
                </c:pt>
                <c:pt idx="17">
                  <c:v>9.5</c:v>
                </c:pt>
                <c:pt idx="18">
                  <c:v>9.5</c:v>
                </c:pt>
                <c:pt idx="19">
                  <c:v>19</c:v>
                </c:pt>
                <c:pt idx="21">
                  <c:v>19</c:v>
                </c:pt>
                <c:pt idx="22">
                  <c:v>10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0</c:v>
                </c:pt>
                <c:pt idx="28">
                  <c:v>0</c:v>
                </c:pt>
                <c:pt idx="29">
                  <c:v>9</c:v>
                </c:pt>
                <c:pt idx="30">
                  <c:v>9</c:v>
                </c:pt>
                <c:pt idx="31">
                  <c:v>9.5</c:v>
                </c:pt>
                <c:pt idx="32">
                  <c:v>9.5</c:v>
                </c:pt>
                <c:pt idx="33">
                  <c:v>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D8B-43DA-A93F-4FA2D0A1B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234568"/>
        <c:axId val="257235744"/>
      </c:scatterChart>
      <c:valAx>
        <c:axId val="257234568"/>
        <c:scaling>
          <c:orientation val="minMax"/>
        </c:scaling>
        <c:delete val="0"/>
        <c:axPos val="b"/>
        <c:majorGridlines/>
        <c:minorGridlines>
          <c:spPr>
            <a:ln>
              <a:solidFill>
                <a:srgbClr val="4F81BD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7235744"/>
        <c:crosses val="autoZero"/>
        <c:crossBetween val="midCat"/>
        <c:majorUnit val="60"/>
        <c:minorUnit val="10"/>
      </c:valAx>
      <c:valAx>
        <c:axId val="257235744"/>
        <c:scaling>
          <c:orientation val="minMax"/>
          <c:max val="19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  <a:r>
                  <a:rPr lang="en-US" baseline="0"/>
                  <a:t> (miles)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7234568"/>
        <c:crosses val="autoZero"/>
        <c:crossBetween val="midCat"/>
        <c:majorUnit val="1"/>
      </c:valAx>
    </c:plotArea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Time-Space Diagram for Example with</a:t>
            </a:r>
            <a:r>
              <a:rPr lang="en-US" baseline="0"/>
              <a:t> 3-Mile Long Siding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 mile siding'!$E$2</c:f>
              <c:strCache>
                <c:ptCount val="1"/>
                <c:pt idx="0">
                  <c:v>Time table</c:v>
                </c:pt>
              </c:strCache>
            </c:strRef>
          </c:tx>
          <c:dPt>
            <c:idx val="5"/>
            <c:marker>
              <c:symbol val="diamond"/>
              <c:size val="7"/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C69B-4374-9440-F8C695B84F67}"/>
              </c:ext>
            </c:extLst>
          </c:dPt>
          <c:xVal>
            <c:numRef>
              <c:f>'3 mile siding'!$G$4:$G$122</c:f>
              <c:numCache>
                <c:formatCode>General</c:formatCode>
                <c:ptCount val="119"/>
                <c:pt idx="0">
                  <c:v>0</c:v>
                </c:pt>
                <c:pt idx="1">
                  <c:v>80</c:v>
                </c:pt>
                <c:pt idx="2">
                  <c:v>80</c:v>
                </c:pt>
                <c:pt idx="3">
                  <c:v>110</c:v>
                </c:pt>
                <c:pt idx="4">
                  <c:v>110</c:v>
                </c:pt>
                <c:pt idx="5">
                  <c:v>190</c:v>
                </c:pt>
                <c:pt idx="7">
                  <c:v>210</c:v>
                </c:pt>
                <c:pt idx="8">
                  <c:v>290</c:v>
                </c:pt>
                <c:pt idx="9">
                  <c:v>290</c:v>
                </c:pt>
                <c:pt idx="10">
                  <c:v>320</c:v>
                </c:pt>
                <c:pt idx="11">
                  <c:v>320</c:v>
                </c:pt>
                <c:pt idx="12">
                  <c:v>400</c:v>
                </c:pt>
                <c:pt idx="14">
                  <c:v>210</c:v>
                </c:pt>
                <c:pt idx="15">
                  <c:v>290</c:v>
                </c:pt>
                <c:pt idx="16">
                  <c:v>290</c:v>
                </c:pt>
                <c:pt idx="17">
                  <c:v>320</c:v>
                </c:pt>
                <c:pt idx="18">
                  <c:v>320</c:v>
                </c:pt>
                <c:pt idx="19">
                  <c:v>400</c:v>
                </c:pt>
                <c:pt idx="21">
                  <c:v>420</c:v>
                </c:pt>
                <c:pt idx="22">
                  <c:v>500</c:v>
                </c:pt>
                <c:pt idx="23">
                  <c:v>500</c:v>
                </c:pt>
                <c:pt idx="24">
                  <c:v>530</c:v>
                </c:pt>
                <c:pt idx="25">
                  <c:v>530</c:v>
                </c:pt>
                <c:pt idx="26">
                  <c:v>610</c:v>
                </c:pt>
                <c:pt idx="28">
                  <c:v>420</c:v>
                </c:pt>
                <c:pt idx="29">
                  <c:v>500</c:v>
                </c:pt>
                <c:pt idx="30">
                  <c:v>500</c:v>
                </c:pt>
                <c:pt idx="31">
                  <c:v>530</c:v>
                </c:pt>
                <c:pt idx="32">
                  <c:v>530</c:v>
                </c:pt>
                <c:pt idx="33">
                  <c:v>610</c:v>
                </c:pt>
              </c:numCache>
            </c:numRef>
          </c:xVal>
          <c:yVal>
            <c:numRef>
              <c:f>'3 mile siding'!$H$4:$H$122</c:f>
              <c:numCache>
                <c:formatCode>General</c:formatCode>
                <c:ptCount val="119"/>
                <c:pt idx="0">
                  <c:v>19</c:v>
                </c:pt>
                <c:pt idx="1">
                  <c:v>11</c:v>
                </c:pt>
                <c:pt idx="2">
                  <c:v>11</c:v>
                </c:pt>
                <c:pt idx="3">
                  <c:v>8</c:v>
                </c:pt>
                <c:pt idx="4">
                  <c:v>8</c:v>
                </c:pt>
                <c:pt idx="5">
                  <c:v>0</c:v>
                </c:pt>
                <c:pt idx="7">
                  <c:v>19</c:v>
                </c:pt>
                <c:pt idx="8">
                  <c:v>11</c:v>
                </c:pt>
                <c:pt idx="9">
                  <c:v>11</c:v>
                </c:pt>
                <c:pt idx="10">
                  <c:v>8</c:v>
                </c:pt>
                <c:pt idx="11">
                  <c:v>8</c:v>
                </c:pt>
                <c:pt idx="12">
                  <c:v>0</c:v>
                </c:pt>
                <c:pt idx="14">
                  <c:v>0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11</c:v>
                </c:pt>
                <c:pt idx="19">
                  <c:v>19</c:v>
                </c:pt>
                <c:pt idx="21">
                  <c:v>19</c:v>
                </c:pt>
                <c:pt idx="22">
                  <c:v>11</c:v>
                </c:pt>
                <c:pt idx="23">
                  <c:v>11</c:v>
                </c:pt>
                <c:pt idx="24">
                  <c:v>8</c:v>
                </c:pt>
                <c:pt idx="25">
                  <c:v>8</c:v>
                </c:pt>
                <c:pt idx="26">
                  <c:v>0</c:v>
                </c:pt>
                <c:pt idx="28">
                  <c:v>0</c:v>
                </c:pt>
                <c:pt idx="29">
                  <c:v>8</c:v>
                </c:pt>
                <c:pt idx="30">
                  <c:v>8</c:v>
                </c:pt>
                <c:pt idx="31">
                  <c:v>11</c:v>
                </c:pt>
                <c:pt idx="32">
                  <c:v>11</c:v>
                </c:pt>
                <c:pt idx="33">
                  <c:v>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69B-4374-9440-F8C695B84F67}"/>
            </c:ext>
          </c:extLst>
        </c:ser>
        <c:ser>
          <c:idx val="1"/>
          <c:order val="1"/>
          <c:tx>
            <c:strRef>
              <c:f>'3 mile siding'!$L$3</c:f>
              <c:strCache>
                <c:ptCount val="1"/>
              </c:strCache>
            </c:strRef>
          </c:tx>
          <c:xVal>
            <c:numRef>
              <c:f>'3 mile siding'!$K$4:$K$7</c:f>
              <c:numCache>
                <c:formatCode>General</c:formatCode>
                <c:ptCount val="4"/>
                <c:pt idx="1">
                  <c:v>80</c:v>
                </c:pt>
                <c:pt idx="3">
                  <c:v>30</c:v>
                </c:pt>
              </c:numCache>
            </c:numRef>
          </c:xVal>
          <c:yVal>
            <c:numRef>
              <c:f>'3 mile siding'!$L$4:$L$7</c:f>
              <c:numCache>
                <c:formatCode>General</c:formatCode>
                <c:ptCount val="4"/>
                <c:pt idx="0">
                  <c:v>0</c:v>
                </c:pt>
                <c:pt idx="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69B-4374-9440-F8C695B84F67}"/>
            </c:ext>
          </c:extLst>
        </c:ser>
        <c:ser>
          <c:idx val="2"/>
          <c:order val="2"/>
          <c:tx>
            <c:strRef>
              <c:f>'3 mile siding'!$K$2</c:f>
              <c:strCache>
                <c:ptCount val="1"/>
              </c:strCache>
            </c:strRef>
          </c:tx>
          <c:spPr>
            <a:ln w="19050">
              <a:solidFill>
                <a:schemeClr val="tx1"/>
              </a:solidFill>
              <a:prstDash val="lgDash"/>
            </a:ln>
          </c:spPr>
          <c:xVal>
            <c:numRef>
              <c:f>'3 mile siding'!$N$4:$N$123</c:f>
              <c:numCache>
                <c:formatCode>General</c:formatCode>
                <c:ptCount val="120"/>
                <c:pt idx="0">
                  <c:v>15</c:v>
                </c:pt>
                <c:pt idx="1">
                  <c:v>95</c:v>
                </c:pt>
                <c:pt idx="2">
                  <c:v>95</c:v>
                </c:pt>
                <c:pt idx="3">
                  <c:v>125</c:v>
                </c:pt>
                <c:pt idx="4">
                  <c:v>125</c:v>
                </c:pt>
                <c:pt idx="5">
                  <c:v>205</c:v>
                </c:pt>
                <c:pt idx="7">
                  <c:v>225</c:v>
                </c:pt>
                <c:pt idx="8">
                  <c:v>305</c:v>
                </c:pt>
                <c:pt idx="9">
                  <c:v>305</c:v>
                </c:pt>
                <c:pt idx="10">
                  <c:v>335</c:v>
                </c:pt>
                <c:pt idx="11">
                  <c:v>335</c:v>
                </c:pt>
                <c:pt idx="12">
                  <c:v>415</c:v>
                </c:pt>
                <c:pt idx="14">
                  <c:v>225</c:v>
                </c:pt>
                <c:pt idx="15">
                  <c:v>305</c:v>
                </c:pt>
                <c:pt idx="16">
                  <c:v>305</c:v>
                </c:pt>
                <c:pt idx="17">
                  <c:v>335</c:v>
                </c:pt>
                <c:pt idx="18">
                  <c:v>335</c:v>
                </c:pt>
                <c:pt idx="19">
                  <c:v>415</c:v>
                </c:pt>
                <c:pt idx="21">
                  <c:v>435</c:v>
                </c:pt>
                <c:pt idx="22">
                  <c:v>515</c:v>
                </c:pt>
                <c:pt idx="23">
                  <c:v>515</c:v>
                </c:pt>
                <c:pt idx="24">
                  <c:v>545</c:v>
                </c:pt>
                <c:pt idx="25">
                  <c:v>545</c:v>
                </c:pt>
                <c:pt idx="26">
                  <c:v>625</c:v>
                </c:pt>
                <c:pt idx="28">
                  <c:v>435</c:v>
                </c:pt>
                <c:pt idx="29">
                  <c:v>515</c:v>
                </c:pt>
                <c:pt idx="30">
                  <c:v>515</c:v>
                </c:pt>
                <c:pt idx="31">
                  <c:v>545</c:v>
                </c:pt>
                <c:pt idx="32">
                  <c:v>545</c:v>
                </c:pt>
                <c:pt idx="33">
                  <c:v>625</c:v>
                </c:pt>
              </c:numCache>
            </c:numRef>
          </c:xVal>
          <c:yVal>
            <c:numRef>
              <c:f>'3 mile siding'!$O$4:$O$123</c:f>
              <c:numCache>
                <c:formatCode>General</c:formatCode>
                <c:ptCount val="120"/>
                <c:pt idx="0">
                  <c:v>19</c:v>
                </c:pt>
                <c:pt idx="1">
                  <c:v>11</c:v>
                </c:pt>
                <c:pt idx="2">
                  <c:v>11</c:v>
                </c:pt>
                <c:pt idx="3">
                  <c:v>8</c:v>
                </c:pt>
                <c:pt idx="4">
                  <c:v>8</c:v>
                </c:pt>
                <c:pt idx="5">
                  <c:v>0</c:v>
                </c:pt>
                <c:pt idx="7">
                  <c:v>19</c:v>
                </c:pt>
                <c:pt idx="8">
                  <c:v>11</c:v>
                </c:pt>
                <c:pt idx="9">
                  <c:v>11</c:v>
                </c:pt>
                <c:pt idx="10">
                  <c:v>8</c:v>
                </c:pt>
                <c:pt idx="11">
                  <c:v>8</c:v>
                </c:pt>
                <c:pt idx="12">
                  <c:v>0</c:v>
                </c:pt>
                <c:pt idx="14">
                  <c:v>0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11</c:v>
                </c:pt>
                <c:pt idx="19">
                  <c:v>19</c:v>
                </c:pt>
                <c:pt idx="21">
                  <c:v>19</c:v>
                </c:pt>
                <c:pt idx="22">
                  <c:v>11</c:v>
                </c:pt>
                <c:pt idx="23">
                  <c:v>11</c:v>
                </c:pt>
                <c:pt idx="24">
                  <c:v>8</c:v>
                </c:pt>
                <c:pt idx="25">
                  <c:v>8</c:v>
                </c:pt>
                <c:pt idx="26">
                  <c:v>0</c:v>
                </c:pt>
                <c:pt idx="28">
                  <c:v>0</c:v>
                </c:pt>
                <c:pt idx="29">
                  <c:v>8</c:v>
                </c:pt>
                <c:pt idx="30">
                  <c:v>8</c:v>
                </c:pt>
                <c:pt idx="31">
                  <c:v>11</c:v>
                </c:pt>
                <c:pt idx="32">
                  <c:v>11</c:v>
                </c:pt>
                <c:pt idx="33">
                  <c:v>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69B-4374-9440-F8C695B84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226336"/>
        <c:axId val="257238096"/>
      </c:scatterChart>
      <c:valAx>
        <c:axId val="257226336"/>
        <c:scaling>
          <c:orientation val="minMax"/>
        </c:scaling>
        <c:delete val="0"/>
        <c:axPos val="b"/>
        <c:majorGridlines/>
        <c:minorGridlines>
          <c:spPr>
            <a:ln>
              <a:solidFill>
                <a:srgbClr val="4F81BD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7238096"/>
        <c:crosses val="autoZero"/>
        <c:crossBetween val="midCat"/>
        <c:majorUnit val="60"/>
        <c:minorUnit val="10"/>
      </c:valAx>
      <c:valAx>
        <c:axId val="257238096"/>
        <c:scaling>
          <c:orientation val="minMax"/>
          <c:max val="19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  <a:r>
                  <a:rPr lang="en-US" baseline="0"/>
                  <a:t> (miles)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7226336"/>
        <c:crosses val="autoZero"/>
        <c:crossBetween val="midCat"/>
        <c:majorUnit val="1"/>
      </c:valAx>
    </c:plotArea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2</xdr:row>
      <xdr:rowOff>158750</xdr:rowOff>
    </xdr:from>
    <xdr:to>
      <xdr:col>4</xdr:col>
      <xdr:colOff>19050</xdr:colOff>
      <xdr:row>23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4567A93C-5438-4D7B-BF20-5BBB15578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-450850" y="1454150"/>
          <a:ext cx="3835400" cy="198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39689</xdr:colOff>
      <xdr:row>38</xdr:row>
      <xdr:rowOff>69849</xdr:rowOff>
    </xdr:from>
    <xdr:to>
      <xdr:col>14</xdr:col>
      <xdr:colOff>439739</xdr:colOff>
      <xdr:row>65</xdr:row>
      <xdr:rowOff>17462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228601</xdr:colOff>
      <xdr:row>38</xdr:row>
      <xdr:rowOff>11642</xdr:rowOff>
    </xdr:from>
    <xdr:to>
      <xdr:col>2</xdr:col>
      <xdr:colOff>588435</xdr:colOff>
      <xdr:row>66</xdr:row>
      <xdr:rowOff>152754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005F284-4984-41CA-961A-2A1F5BF583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-1171750" y="8717668"/>
          <a:ext cx="5475112" cy="26744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38100</xdr:colOff>
      <xdr:row>46</xdr:row>
      <xdr:rowOff>123825</xdr:rowOff>
    </xdr:from>
    <xdr:to>
      <xdr:col>13</xdr:col>
      <xdr:colOff>366966</xdr:colOff>
      <xdr:row>48</xdr:row>
      <xdr:rowOff>114069</xdr:rowOff>
    </xdr:to>
    <xdr:sp macro="" textlink="">
      <xdr:nvSpPr>
        <xdr:cNvPr id="4" name="TextBox 1"/>
        <xdr:cNvSpPr txBox="1"/>
      </xdr:nvSpPr>
      <xdr:spPr>
        <a:xfrm>
          <a:off x="9582150" y="8953500"/>
          <a:ext cx="995616" cy="37124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train 5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0.39454</cdr:x>
      <cdr:y>0.13389</cdr:y>
    </cdr:from>
    <cdr:to>
      <cdr:x>0.51538</cdr:x>
      <cdr:y>0.20681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250653" y="681635"/>
          <a:ext cx="995616" cy="3712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train 2</a:t>
          </a:r>
        </a:p>
      </cdr:txBody>
    </cdr:sp>
  </cdr:relSizeAnchor>
  <cdr:relSizeAnchor xmlns:cdr="http://schemas.openxmlformats.org/drawingml/2006/chartDrawing">
    <cdr:from>
      <cdr:x>0.12524</cdr:x>
      <cdr:y>0.19333</cdr:y>
    </cdr:from>
    <cdr:to>
      <cdr:x>0.24608</cdr:x>
      <cdr:y>0.26625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031875" y="984250"/>
          <a:ext cx="995616" cy="3712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train 1</a:t>
          </a:r>
        </a:p>
      </cdr:txBody>
    </cdr:sp>
  </cdr:relSizeAnchor>
  <cdr:relSizeAnchor xmlns:cdr="http://schemas.openxmlformats.org/drawingml/2006/chartDrawing">
    <cdr:from>
      <cdr:x>0.38189</cdr:x>
      <cdr:y>0.78828</cdr:y>
    </cdr:from>
    <cdr:to>
      <cdr:x>0.50273</cdr:x>
      <cdr:y>0.8612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146425" y="4013200"/>
          <a:ext cx="995616" cy="3712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train 3</a:t>
          </a:r>
        </a:p>
      </cdr:txBody>
    </cdr:sp>
  </cdr:relSizeAnchor>
  <cdr:relSizeAnchor xmlns:cdr="http://schemas.openxmlformats.org/drawingml/2006/chartDrawing">
    <cdr:from>
      <cdr:x>0.66744</cdr:x>
      <cdr:y>0.1503</cdr:y>
    </cdr:from>
    <cdr:to>
      <cdr:x>0.78828</cdr:x>
      <cdr:y>0.22322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5499100" y="765175"/>
          <a:ext cx="995616" cy="3712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train 4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592139</xdr:colOff>
      <xdr:row>37</xdr:row>
      <xdr:rowOff>155574</xdr:rowOff>
    </xdr:from>
    <xdr:to>
      <xdr:col>14</xdr:col>
      <xdr:colOff>325439</xdr:colOff>
      <xdr:row>64</xdr:row>
      <xdr:rowOff>49211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0.14786</cdr:x>
      <cdr:y>0.15108</cdr:y>
    </cdr:from>
    <cdr:to>
      <cdr:x>0.2687</cdr:x>
      <cdr:y>0.224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80210" y="758356"/>
          <a:ext cx="882818" cy="3660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train 2</a:t>
          </a:r>
        </a:p>
      </cdr:txBody>
    </cdr:sp>
  </cdr:relSizeAnchor>
  <cdr:relSizeAnchor xmlns:cdr="http://schemas.openxmlformats.org/drawingml/2006/chartDrawing">
    <cdr:from>
      <cdr:x>0.41766</cdr:x>
      <cdr:y>0.11892</cdr:y>
    </cdr:from>
    <cdr:to>
      <cdr:x>0.5385</cdr:x>
      <cdr:y>0.19184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051290" y="596955"/>
          <a:ext cx="882817" cy="3660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train 3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5783" cy="63002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0.38937</cdr:x>
      <cdr:y>0.80467</cdr:y>
    </cdr:from>
    <cdr:to>
      <cdr:x>0.52634</cdr:x>
      <cdr:y>0.8493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78067" y="5069670"/>
          <a:ext cx="1188330" cy="281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2 Eastbound Boats</a:t>
          </a:r>
        </a:p>
      </cdr:txBody>
    </cdr:sp>
  </cdr:relSizeAnchor>
  <cdr:relSizeAnchor xmlns:cdr="http://schemas.openxmlformats.org/drawingml/2006/chartDrawing">
    <cdr:from>
      <cdr:x>0.00307</cdr:x>
      <cdr:y>0.86828</cdr:y>
    </cdr:from>
    <cdr:to>
      <cdr:x>0.0582</cdr:x>
      <cdr:y>0.91439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653" y="5470414"/>
          <a:ext cx="478287" cy="2904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West</a:t>
          </a:r>
        </a:p>
      </cdr:txBody>
    </cdr:sp>
  </cdr:relSizeAnchor>
  <cdr:relSizeAnchor xmlns:cdr="http://schemas.openxmlformats.org/drawingml/2006/chartDrawing">
    <cdr:from>
      <cdr:x>0.13906</cdr:x>
      <cdr:y>0.1368</cdr:y>
    </cdr:from>
    <cdr:to>
      <cdr:x>0.2599</cdr:x>
      <cdr:y>0.20972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206477" y="861884"/>
          <a:ext cx="1048382" cy="4594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4 Westbound</a:t>
          </a:r>
          <a:r>
            <a:rPr lang="en-US" sz="1100" baseline="0"/>
            <a:t> </a:t>
          </a:r>
        </a:p>
        <a:p xmlns:a="http://schemas.openxmlformats.org/drawingml/2006/main">
          <a:r>
            <a:rPr lang="en-US" sz="1100" baseline="0"/>
            <a:t>1st &amp; Last Boats</a:t>
          </a:r>
          <a:endParaRPr lang="en-US" sz="1100"/>
        </a:p>
      </cdr:txBody>
    </cdr:sp>
  </cdr:relSizeAnchor>
  <cdr:relSizeAnchor xmlns:cdr="http://schemas.openxmlformats.org/drawingml/2006/chartDrawing">
    <cdr:from>
      <cdr:x>0.00258</cdr:x>
      <cdr:y>0.06225</cdr:y>
    </cdr:from>
    <cdr:to>
      <cdr:x>0.05771</cdr:x>
      <cdr:y>0.10836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2411" y="392206"/>
          <a:ext cx="478287" cy="2904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East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5783" cy="63002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0.39666</cdr:x>
      <cdr:y>0.81651</cdr:y>
    </cdr:from>
    <cdr:to>
      <cdr:x>0.53687</cdr:x>
      <cdr:y>0.88594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41344" y="5144212"/>
          <a:ext cx="1216381" cy="4374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4 Eastbound </a:t>
          </a:r>
        </a:p>
        <a:p xmlns:a="http://schemas.openxmlformats.org/drawingml/2006/main">
          <a:r>
            <a:rPr lang="en-US" sz="1100"/>
            <a:t>1st &amp; Last Boats</a:t>
          </a:r>
        </a:p>
      </cdr:txBody>
    </cdr:sp>
  </cdr:relSizeAnchor>
  <cdr:relSizeAnchor xmlns:cdr="http://schemas.openxmlformats.org/drawingml/2006/chartDrawing">
    <cdr:from>
      <cdr:x>0.00307</cdr:x>
      <cdr:y>0.86828</cdr:y>
    </cdr:from>
    <cdr:to>
      <cdr:x>0.0582</cdr:x>
      <cdr:y>0.91439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653" y="5470414"/>
          <a:ext cx="478287" cy="2904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West</a:t>
          </a:r>
        </a:p>
      </cdr:txBody>
    </cdr:sp>
  </cdr:relSizeAnchor>
  <cdr:relSizeAnchor xmlns:cdr="http://schemas.openxmlformats.org/drawingml/2006/chartDrawing">
    <cdr:from>
      <cdr:x>0.1317</cdr:x>
      <cdr:y>0.13475</cdr:y>
    </cdr:from>
    <cdr:to>
      <cdr:x>0.25254</cdr:x>
      <cdr:y>0.20767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2561" y="848983"/>
          <a:ext cx="1048381" cy="4594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4 Westbound</a:t>
          </a:r>
          <a:r>
            <a:rPr lang="en-US" sz="1100" baseline="0"/>
            <a:t> </a:t>
          </a:r>
        </a:p>
        <a:p xmlns:a="http://schemas.openxmlformats.org/drawingml/2006/main">
          <a:r>
            <a:rPr lang="en-US" sz="1100" baseline="0"/>
            <a:t>1st &amp; Last Boats</a:t>
          </a:r>
          <a:endParaRPr lang="en-US" sz="1100"/>
        </a:p>
      </cdr:txBody>
    </cdr:sp>
  </cdr:relSizeAnchor>
  <cdr:relSizeAnchor xmlns:cdr="http://schemas.openxmlformats.org/drawingml/2006/chartDrawing">
    <cdr:from>
      <cdr:x>0.00258</cdr:x>
      <cdr:y>0.06225</cdr:y>
    </cdr:from>
    <cdr:to>
      <cdr:x>0.05771</cdr:x>
      <cdr:y>0.10836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2411" y="392206"/>
          <a:ext cx="478287" cy="2904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East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5"/>
  <sheetViews>
    <sheetView tabSelected="1" zoomScaleNormal="100" workbookViewId="0">
      <selection activeCell="A2" sqref="A2:I37"/>
    </sheetView>
  </sheetViews>
  <sheetFormatPr defaultRowHeight="15" x14ac:dyDescent="0.25"/>
  <cols>
    <col min="2" max="2" width="25.5703125" customWidth="1"/>
    <col min="3" max="3" width="10" customWidth="1"/>
    <col min="4" max="4" width="20.85546875" bestFit="1" customWidth="1"/>
    <col min="5" max="5" width="10.7109375" bestFit="1" customWidth="1"/>
    <col min="6" max="6" width="10" bestFit="1" customWidth="1"/>
    <col min="9" max="9" width="12.140625" bestFit="1" customWidth="1"/>
    <col min="10" max="10" width="6.5703125" customWidth="1"/>
    <col min="11" max="11" width="9.140625" style="4"/>
    <col min="12" max="12" width="10.7109375" style="4" bestFit="1" customWidth="1"/>
    <col min="13" max="13" width="10" style="4" bestFit="1" customWidth="1"/>
    <col min="14" max="15" width="9.140625" style="4"/>
    <col min="16" max="16" width="12.140625" style="4" bestFit="1" customWidth="1"/>
  </cols>
  <sheetData>
    <row r="1" spans="1:16" ht="15.75" thickBot="1" x14ac:dyDescent="0.3">
      <c r="C1" s="1" t="s">
        <v>10</v>
      </c>
      <c r="G1" t="s">
        <v>0</v>
      </c>
      <c r="H1" t="s">
        <v>1</v>
      </c>
    </row>
    <row r="2" spans="1:16" ht="15.75" thickBot="1" x14ac:dyDescent="0.3">
      <c r="C2" s="2" t="s">
        <v>11</v>
      </c>
      <c r="E2" s="3" t="s">
        <v>22</v>
      </c>
      <c r="G2" t="s">
        <v>13</v>
      </c>
      <c r="K2" s="13"/>
      <c r="L2" s="14"/>
      <c r="M2" s="14"/>
      <c r="N2" s="14"/>
      <c r="O2" s="14"/>
      <c r="P2" s="15"/>
    </row>
    <row r="3" spans="1:16" x14ac:dyDescent="0.25">
      <c r="A3" s="10"/>
      <c r="B3" s="22" t="s">
        <v>20</v>
      </c>
      <c r="C3" s="5"/>
      <c r="D3" s="5" t="s">
        <v>5</v>
      </c>
      <c r="E3" s="26"/>
      <c r="F3" s="26"/>
      <c r="G3" s="26" t="s">
        <v>2</v>
      </c>
      <c r="H3" s="26" t="s">
        <v>21</v>
      </c>
      <c r="I3" s="6" t="s">
        <v>14</v>
      </c>
      <c r="K3" s="5" t="s">
        <v>5</v>
      </c>
      <c r="L3" s="26"/>
      <c r="M3" s="26"/>
      <c r="N3" s="26" t="s">
        <v>2</v>
      </c>
      <c r="O3" s="26" t="s">
        <v>21</v>
      </c>
      <c r="P3" s="6" t="s">
        <v>14</v>
      </c>
    </row>
    <row r="4" spans="1:16" x14ac:dyDescent="0.25">
      <c r="A4" s="11"/>
      <c r="B4" s="23" t="s">
        <v>18</v>
      </c>
      <c r="C4" s="27" t="s">
        <v>23</v>
      </c>
      <c r="D4" s="7"/>
      <c r="E4" s="16" t="s">
        <v>12</v>
      </c>
      <c r="F4" s="16" t="s">
        <v>3</v>
      </c>
      <c r="G4" s="17">
        <v>0</v>
      </c>
      <c r="H4" s="16">
        <v>19</v>
      </c>
      <c r="I4" s="8">
        <f>G9-G4</f>
        <v>200</v>
      </c>
      <c r="K4" s="7"/>
      <c r="L4" s="16" t="s">
        <v>12</v>
      </c>
      <c r="M4" s="16" t="s">
        <v>3</v>
      </c>
      <c r="N4" s="17">
        <v>15</v>
      </c>
      <c r="O4" s="16">
        <v>19</v>
      </c>
      <c r="P4" s="8">
        <f>N9-N4</f>
        <v>190</v>
      </c>
    </row>
    <row r="5" spans="1:16" x14ac:dyDescent="0.25">
      <c r="A5" s="11" t="s">
        <v>6</v>
      </c>
      <c r="B5" s="24">
        <v>90</v>
      </c>
      <c r="C5" s="7" t="s">
        <v>6</v>
      </c>
      <c r="D5" s="18">
        <f>$B$5</f>
        <v>90</v>
      </c>
      <c r="E5" s="16"/>
      <c r="F5" s="16" t="s">
        <v>4</v>
      </c>
      <c r="G5" s="16">
        <v>90</v>
      </c>
      <c r="H5" s="16">
        <v>10</v>
      </c>
      <c r="I5" s="8" t="s">
        <v>9</v>
      </c>
      <c r="K5" s="18">
        <f>$B$5</f>
        <v>90</v>
      </c>
      <c r="L5" s="16"/>
      <c r="M5" s="16" t="s">
        <v>4</v>
      </c>
      <c r="N5" s="16">
        <f>N4+K5</f>
        <v>105</v>
      </c>
      <c r="O5" s="16">
        <v>10</v>
      </c>
      <c r="P5" s="8" t="s">
        <v>9</v>
      </c>
    </row>
    <row r="6" spans="1:16" x14ac:dyDescent="0.25">
      <c r="A6" s="11"/>
      <c r="B6" s="23"/>
      <c r="C6" s="7"/>
      <c r="D6" s="7"/>
      <c r="E6" s="17">
        <v>0</v>
      </c>
      <c r="F6" s="16" t="s">
        <v>3</v>
      </c>
      <c r="G6" s="16">
        <f>G5+E6</f>
        <v>90</v>
      </c>
      <c r="H6" s="16">
        <v>10</v>
      </c>
      <c r="I6" s="8">
        <f>SUM(E5:E9)</f>
        <v>10</v>
      </c>
      <c r="K6" s="7"/>
      <c r="L6" s="17">
        <v>0</v>
      </c>
      <c r="M6" s="16" t="s">
        <v>3</v>
      </c>
      <c r="N6" s="16">
        <f>N5+L6</f>
        <v>105</v>
      </c>
      <c r="O6" s="16">
        <v>10</v>
      </c>
      <c r="P6" s="8">
        <f>SUM(L5:L9)</f>
        <v>0</v>
      </c>
    </row>
    <row r="7" spans="1:16" x14ac:dyDescent="0.25">
      <c r="A7" s="11" t="s">
        <v>7</v>
      </c>
      <c r="B7" s="24">
        <v>10</v>
      </c>
      <c r="C7" s="7" t="s">
        <v>7</v>
      </c>
      <c r="D7" s="18">
        <f>$B$7</f>
        <v>10</v>
      </c>
      <c r="E7" s="16"/>
      <c r="F7" s="16" t="s">
        <v>4</v>
      </c>
      <c r="G7" s="16">
        <f>G6+D7</f>
        <v>100</v>
      </c>
      <c r="H7" s="16">
        <v>9</v>
      </c>
      <c r="I7" s="8"/>
      <c r="K7" s="18">
        <f>$B$7</f>
        <v>10</v>
      </c>
      <c r="L7" s="16"/>
      <c r="M7" s="16" t="s">
        <v>4</v>
      </c>
      <c r="N7" s="16">
        <f>N6+K7</f>
        <v>115</v>
      </c>
      <c r="O7" s="16">
        <v>9</v>
      </c>
      <c r="P7" s="8"/>
    </row>
    <row r="8" spans="1:16" x14ac:dyDescent="0.25">
      <c r="A8" s="11"/>
      <c r="B8" s="23"/>
      <c r="C8" s="7"/>
      <c r="D8" s="7"/>
      <c r="E8" s="17">
        <v>10</v>
      </c>
      <c r="F8" s="16" t="s">
        <v>3</v>
      </c>
      <c r="G8" s="16">
        <f>G7+E8</f>
        <v>110</v>
      </c>
      <c r="H8" s="16">
        <v>9</v>
      </c>
      <c r="I8" s="8"/>
      <c r="K8" s="7"/>
      <c r="L8" s="17">
        <v>0</v>
      </c>
      <c r="M8" s="16" t="s">
        <v>3</v>
      </c>
      <c r="N8" s="16">
        <f>N7+L8</f>
        <v>115</v>
      </c>
      <c r="O8" s="16">
        <v>9</v>
      </c>
      <c r="P8" s="8"/>
    </row>
    <row r="9" spans="1:16" ht="15.75" thickBot="1" x14ac:dyDescent="0.3">
      <c r="A9" s="11" t="s">
        <v>8</v>
      </c>
      <c r="B9" s="24">
        <v>90</v>
      </c>
      <c r="C9" s="7" t="s">
        <v>8</v>
      </c>
      <c r="D9" s="18">
        <f>$B$9</f>
        <v>90</v>
      </c>
      <c r="E9" s="16"/>
      <c r="F9" s="16" t="s">
        <v>4</v>
      </c>
      <c r="G9" s="16">
        <f>G8+D9</f>
        <v>200</v>
      </c>
      <c r="H9" s="16">
        <v>0</v>
      </c>
      <c r="I9" s="8"/>
      <c r="K9" s="18">
        <f>$B$9</f>
        <v>90</v>
      </c>
      <c r="L9" s="16"/>
      <c r="M9" s="16" t="s">
        <v>4</v>
      </c>
      <c r="N9" s="16">
        <f>N8+K9</f>
        <v>205</v>
      </c>
      <c r="O9" s="16">
        <v>0</v>
      </c>
      <c r="P9" s="8"/>
    </row>
    <row r="10" spans="1:16" x14ac:dyDescent="0.25">
      <c r="A10" s="11"/>
      <c r="B10" s="23"/>
      <c r="C10" s="27" t="s">
        <v>24</v>
      </c>
      <c r="D10" s="5"/>
      <c r="E10" s="26"/>
      <c r="F10" s="26"/>
      <c r="G10" s="26"/>
      <c r="H10" s="26"/>
      <c r="I10" s="6" t="s">
        <v>14</v>
      </c>
      <c r="K10" s="5"/>
      <c r="L10" s="26"/>
      <c r="M10" s="26"/>
      <c r="N10" s="26"/>
      <c r="O10" s="26"/>
      <c r="P10" s="6" t="s">
        <v>14</v>
      </c>
    </row>
    <row r="11" spans="1:16" x14ac:dyDescent="0.25">
      <c r="A11" s="11"/>
      <c r="B11" s="23" t="s">
        <v>19</v>
      </c>
      <c r="C11" s="7"/>
      <c r="D11" s="7"/>
      <c r="E11" s="16" t="s">
        <v>12</v>
      </c>
      <c r="F11" s="16" t="s">
        <v>3</v>
      </c>
      <c r="G11" s="17">
        <v>220</v>
      </c>
      <c r="H11" s="16">
        <v>19</v>
      </c>
      <c r="I11" s="8">
        <f>G16-G11</f>
        <v>190</v>
      </c>
      <c r="K11" s="7"/>
      <c r="L11" s="16" t="s">
        <v>12</v>
      </c>
      <c r="M11" s="16" t="s">
        <v>3</v>
      </c>
      <c r="N11" s="17">
        <v>225</v>
      </c>
      <c r="O11" s="16">
        <v>19</v>
      </c>
      <c r="P11" s="8">
        <f>N16-N11</f>
        <v>190</v>
      </c>
    </row>
    <row r="12" spans="1:16" x14ac:dyDescent="0.25">
      <c r="A12" s="11" t="s">
        <v>15</v>
      </c>
      <c r="B12" s="24">
        <v>90</v>
      </c>
      <c r="C12" s="7" t="s">
        <v>6</v>
      </c>
      <c r="D12" s="18">
        <f>$B$5</f>
        <v>90</v>
      </c>
      <c r="E12" s="16"/>
      <c r="F12" s="16" t="s">
        <v>4</v>
      </c>
      <c r="G12" s="16">
        <f>G11+D12</f>
        <v>310</v>
      </c>
      <c r="H12" s="16">
        <v>10</v>
      </c>
      <c r="I12" s="8" t="s">
        <v>9</v>
      </c>
      <c r="K12" s="18">
        <f>$B$5</f>
        <v>90</v>
      </c>
      <c r="L12" s="16"/>
      <c r="M12" s="16" t="s">
        <v>4</v>
      </c>
      <c r="N12" s="16">
        <f>N11+K12</f>
        <v>315</v>
      </c>
      <c r="O12" s="16">
        <v>10</v>
      </c>
      <c r="P12" s="8" t="s">
        <v>9</v>
      </c>
    </row>
    <row r="13" spans="1:16" x14ac:dyDescent="0.25">
      <c r="A13" s="11"/>
      <c r="B13" s="23"/>
      <c r="C13" s="7"/>
      <c r="D13" s="7"/>
      <c r="E13" s="17">
        <v>0</v>
      </c>
      <c r="F13" s="16" t="s">
        <v>3</v>
      </c>
      <c r="G13" s="16">
        <f>G12+E13</f>
        <v>310</v>
      </c>
      <c r="H13" s="16">
        <v>10</v>
      </c>
      <c r="I13" s="8">
        <f>SUM(E12:E16)</f>
        <v>0</v>
      </c>
      <c r="K13" s="7"/>
      <c r="L13" s="17">
        <v>0</v>
      </c>
      <c r="M13" s="16" t="s">
        <v>3</v>
      </c>
      <c r="N13" s="16">
        <f>N12+L13</f>
        <v>315</v>
      </c>
      <c r="O13" s="16">
        <v>10</v>
      </c>
      <c r="P13" s="8">
        <f>SUM(L12:L16)</f>
        <v>0</v>
      </c>
    </row>
    <row r="14" spans="1:16" x14ac:dyDescent="0.25">
      <c r="A14" s="11" t="s">
        <v>16</v>
      </c>
      <c r="B14" s="24">
        <v>10</v>
      </c>
      <c r="C14" s="7" t="s">
        <v>7</v>
      </c>
      <c r="D14" s="18">
        <f>$B$7</f>
        <v>10</v>
      </c>
      <c r="E14" s="16"/>
      <c r="F14" s="16" t="s">
        <v>4</v>
      </c>
      <c r="G14" s="16">
        <f>G13+D14</f>
        <v>320</v>
      </c>
      <c r="H14" s="16">
        <v>9</v>
      </c>
      <c r="I14" s="8"/>
      <c r="K14" s="18">
        <f>$B$7</f>
        <v>10</v>
      </c>
      <c r="L14" s="16"/>
      <c r="M14" s="16" t="s">
        <v>4</v>
      </c>
      <c r="N14" s="16">
        <f>N13+K14</f>
        <v>325</v>
      </c>
      <c r="O14" s="16">
        <v>9</v>
      </c>
      <c r="P14" s="8"/>
    </row>
    <row r="15" spans="1:16" x14ac:dyDescent="0.25">
      <c r="A15" s="11"/>
      <c r="B15" s="23"/>
      <c r="C15" s="7"/>
      <c r="D15" s="7"/>
      <c r="E15" s="17">
        <v>0</v>
      </c>
      <c r="F15" s="16" t="s">
        <v>3</v>
      </c>
      <c r="G15" s="16">
        <f>G14+E15</f>
        <v>320</v>
      </c>
      <c r="H15" s="16">
        <v>9</v>
      </c>
      <c r="I15" s="8"/>
      <c r="K15" s="7"/>
      <c r="L15" s="17">
        <v>0</v>
      </c>
      <c r="M15" s="16" t="s">
        <v>3</v>
      </c>
      <c r="N15" s="16">
        <f>N14+L15</f>
        <v>325</v>
      </c>
      <c r="O15" s="16">
        <v>9</v>
      </c>
      <c r="P15" s="8"/>
    </row>
    <row r="16" spans="1:16" ht="15.75" thickBot="1" x14ac:dyDescent="0.3">
      <c r="A16" s="12" t="s">
        <v>17</v>
      </c>
      <c r="B16" s="25">
        <v>90</v>
      </c>
      <c r="C16" s="7" t="s">
        <v>8</v>
      </c>
      <c r="D16" s="19">
        <f>$B$9</f>
        <v>90</v>
      </c>
      <c r="E16" s="20"/>
      <c r="F16" s="20" t="s">
        <v>4</v>
      </c>
      <c r="G16" s="20">
        <f>G15+D16</f>
        <v>410</v>
      </c>
      <c r="H16" s="20">
        <v>0</v>
      </c>
      <c r="I16" s="21"/>
      <c r="K16" s="19">
        <f>$B$9</f>
        <v>90</v>
      </c>
      <c r="L16" s="20"/>
      <c r="M16" s="20" t="s">
        <v>4</v>
      </c>
      <c r="N16" s="20">
        <f>N15+K16</f>
        <v>415</v>
      </c>
      <c r="O16" s="20">
        <v>0</v>
      </c>
      <c r="P16" s="21"/>
    </row>
    <row r="17" spans="1:16" x14ac:dyDescent="0.25">
      <c r="C17" s="27" t="s">
        <v>25</v>
      </c>
      <c r="D17" s="7"/>
      <c r="E17" s="16"/>
      <c r="F17" s="16"/>
      <c r="G17" s="16"/>
      <c r="H17" s="16"/>
      <c r="I17" s="8" t="s">
        <v>14</v>
      </c>
      <c r="K17" s="7"/>
      <c r="L17" s="16"/>
      <c r="M17" s="16"/>
      <c r="N17" s="16"/>
      <c r="O17" s="16"/>
      <c r="P17" s="8" t="s">
        <v>14</v>
      </c>
    </row>
    <row r="18" spans="1:16" x14ac:dyDescent="0.25">
      <c r="C18" s="7"/>
      <c r="D18" s="7"/>
      <c r="E18" s="16"/>
      <c r="F18" s="16" t="s">
        <v>3</v>
      </c>
      <c r="G18" s="17">
        <v>210</v>
      </c>
      <c r="H18" s="16">
        <v>0</v>
      </c>
      <c r="I18" s="8">
        <f>G23-G18</f>
        <v>220</v>
      </c>
      <c r="K18" s="7"/>
      <c r="L18" s="16"/>
      <c r="M18" s="16" t="s">
        <v>3</v>
      </c>
      <c r="N18" s="17">
        <v>215</v>
      </c>
      <c r="O18" s="16">
        <v>0</v>
      </c>
      <c r="P18" s="8">
        <f>N23-N18</f>
        <v>200</v>
      </c>
    </row>
    <row r="19" spans="1:16" x14ac:dyDescent="0.25">
      <c r="C19" s="7" t="s">
        <v>15</v>
      </c>
      <c r="D19" s="18">
        <f>$B$12</f>
        <v>90</v>
      </c>
      <c r="E19" s="16"/>
      <c r="F19" s="16" t="s">
        <v>4</v>
      </c>
      <c r="G19" s="16">
        <f>G18+D19</f>
        <v>300</v>
      </c>
      <c r="H19" s="16">
        <v>9</v>
      </c>
      <c r="I19" s="8" t="s">
        <v>9</v>
      </c>
      <c r="K19" s="18">
        <f>$B$12</f>
        <v>90</v>
      </c>
      <c r="L19" s="16"/>
      <c r="M19" s="16" t="s">
        <v>4</v>
      </c>
      <c r="N19" s="16">
        <f>N18+K19</f>
        <v>305</v>
      </c>
      <c r="O19" s="16">
        <v>9</v>
      </c>
      <c r="P19" s="8" t="s">
        <v>9</v>
      </c>
    </row>
    <row r="20" spans="1:16" x14ac:dyDescent="0.25">
      <c r="C20" s="7"/>
      <c r="D20" s="7"/>
      <c r="E20" s="17">
        <v>10</v>
      </c>
      <c r="F20" s="16" t="s">
        <v>3</v>
      </c>
      <c r="G20" s="16">
        <f>G19+E20</f>
        <v>310</v>
      </c>
      <c r="H20" s="16">
        <v>9</v>
      </c>
      <c r="I20" s="8">
        <f>SUM(E19:E23)</f>
        <v>30</v>
      </c>
      <c r="K20" s="7"/>
      <c r="L20" s="17">
        <v>0</v>
      </c>
      <c r="M20" s="16" t="s">
        <v>3</v>
      </c>
      <c r="N20" s="16">
        <f>N19+L20</f>
        <v>305</v>
      </c>
      <c r="O20" s="16">
        <v>9</v>
      </c>
      <c r="P20" s="8">
        <f>SUM(L19:L23)</f>
        <v>10</v>
      </c>
    </row>
    <row r="21" spans="1:16" x14ac:dyDescent="0.25">
      <c r="C21" s="7" t="s">
        <v>16</v>
      </c>
      <c r="D21" s="18">
        <f>$B$14</f>
        <v>10</v>
      </c>
      <c r="E21" s="16"/>
      <c r="F21" s="16" t="s">
        <v>4</v>
      </c>
      <c r="G21" s="16">
        <f>G20+D21</f>
        <v>320</v>
      </c>
      <c r="H21" s="16">
        <v>10</v>
      </c>
      <c r="I21" s="8"/>
      <c r="K21" s="18">
        <v>5</v>
      </c>
      <c r="L21" s="16"/>
      <c r="M21" s="16" t="s">
        <v>4</v>
      </c>
      <c r="N21" s="16">
        <f>N20+K21</f>
        <v>310</v>
      </c>
      <c r="O21" s="16">
        <v>9.5</v>
      </c>
      <c r="P21" s="8"/>
    </row>
    <row r="22" spans="1:16" x14ac:dyDescent="0.25">
      <c r="C22" s="7"/>
      <c r="D22" s="7"/>
      <c r="E22" s="17">
        <v>20</v>
      </c>
      <c r="F22" s="16" t="s">
        <v>3</v>
      </c>
      <c r="G22" s="16">
        <f>G21+E22</f>
        <v>340</v>
      </c>
      <c r="H22" s="16">
        <v>10</v>
      </c>
      <c r="I22" s="8"/>
      <c r="K22" s="7"/>
      <c r="L22" s="17">
        <v>10</v>
      </c>
      <c r="M22" s="16" t="s">
        <v>3</v>
      </c>
      <c r="N22" s="16">
        <f>N21+L22</f>
        <v>320</v>
      </c>
      <c r="O22" s="16">
        <v>9.5</v>
      </c>
      <c r="P22" s="8"/>
    </row>
    <row r="23" spans="1:16" ht="15.75" thickBot="1" x14ac:dyDescent="0.3">
      <c r="C23" s="7" t="s">
        <v>17</v>
      </c>
      <c r="D23" s="19">
        <f>$B$16</f>
        <v>90</v>
      </c>
      <c r="E23" s="20"/>
      <c r="F23" s="20" t="s">
        <v>4</v>
      </c>
      <c r="G23" s="20">
        <f>G22+D23</f>
        <v>430</v>
      </c>
      <c r="H23" s="20">
        <v>19</v>
      </c>
      <c r="I23" s="21"/>
      <c r="K23" s="19">
        <v>95</v>
      </c>
      <c r="L23" s="20"/>
      <c r="M23" s="20" t="s">
        <v>4</v>
      </c>
      <c r="N23" s="20">
        <f>N22+K23</f>
        <v>415</v>
      </c>
      <c r="O23" s="20">
        <v>19</v>
      </c>
      <c r="P23" s="21"/>
    </row>
    <row r="24" spans="1:16" x14ac:dyDescent="0.25">
      <c r="C24" s="28" t="s">
        <v>26</v>
      </c>
      <c r="D24" s="26"/>
      <c r="E24" s="26"/>
      <c r="F24" s="26"/>
      <c r="G24" s="26"/>
      <c r="H24" s="26"/>
      <c r="I24" s="6" t="s">
        <v>14</v>
      </c>
      <c r="K24" s="5"/>
      <c r="L24" s="26"/>
      <c r="M24" s="26"/>
      <c r="N24" s="26"/>
      <c r="O24" s="26"/>
      <c r="P24" s="6" t="s">
        <v>14</v>
      </c>
    </row>
    <row r="25" spans="1:16" x14ac:dyDescent="0.25">
      <c r="C25" s="7"/>
      <c r="D25" s="7"/>
      <c r="E25" s="16"/>
      <c r="F25" s="16" t="s">
        <v>3</v>
      </c>
      <c r="G25" s="17">
        <v>440</v>
      </c>
      <c r="H25" s="16">
        <v>19</v>
      </c>
      <c r="I25" s="8">
        <f>G30-G25</f>
        <v>220</v>
      </c>
      <c r="K25" s="7"/>
      <c r="L25" s="16"/>
      <c r="M25" s="16" t="s">
        <v>3</v>
      </c>
      <c r="N25" s="17">
        <v>435</v>
      </c>
      <c r="O25" s="16">
        <v>19</v>
      </c>
      <c r="P25" s="8">
        <f>N30-N25</f>
        <v>190</v>
      </c>
    </row>
    <row r="26" spans="1:16" x14ac:dyDescent="0.25">
      <c r="A26" s="16"/>
      <c r="B26" s="8"/>
      <c r="C26" s="7" t="s">
        <v>6</v>
      </c>
      <c r="D26" s="18">
        <f>$B$12</f>
        <v>90</v>
      </c>
      <c r="E26" s="16"/>
      <c r="F26" s="16" t="s">
        <v>4</v>
      </c>
      <c r="G26" s="16">
        <f>G25+D26</f>
        <v>530</v>
      </c>
      <c r="H26" s="16">
        <v>10</v>
      </c>
      <c r="I26" s="8" t="s">
        <v>9</v>
      </c>
      <c r="K26" s="18">
        <f>$B$12</f>
        <v>90</v>
      </c>
      <c r="L26" s="16"/>
      <c r="M26" s="16" t="s">
        <v>4</v>
      </c>
      <c r="N26" s="16">
        <f>N25+K26</f>
        <v>525</v>
      </c>
      <c r="O26" s="16">
        <v>10</v>
      </c>
      <c r="P26" s="8" t="s">
        <v>9</v>
      </c>
    </row>
    <row r="27" spans="1:16" x14ac:dyDescent="0.25">
      <c r="C27" s="7"/>
      <c r="D27" s="7"/>
      <c r="E27" s="17">
        <v>0</v>
      </c>
      <c r="F27" s="16" t="s">
        <v>3</v>
      </c>
      <c r="G27" s="16">
        <f>G26+E27</f>
        <v>530</v>
      </c>
      <c r="H27" s="16">
        <v>10</v>
      </c>
      <c r="I27" s="8">
        <f>SUM(E26:E30)</f>
        <v>30</v>
      </c>
      <c r="K27" s="7"/>
      <c r="L27" s="17">
        <v>0</v>
      </c>
      <c r="M27" s="16" t="s">
        <v>3</v>
      </c>
      <c r="N27" s="16">
        <f>N26+L27</f>
        <v>525</v>
      </c>
      <c r="O27" s="16">
        <v>10</v>
      </c>
      <c r="P27" s="8">
        <f>SUM(L26:L30)</f>
        <v>0</v>
      </c>
    </row>
    <row r="28" spans="1:16" x14ac:dyDescent="0.25">
      <c r="C28" s="7" t="s">
        <v>7</v>
      </c>
      <c r="D28" s="18">
        <f>$B$14</f>
        <v>10</v>
      </c>
      <c r="E28" s="16"/>
      <c r="F28" s="16" t="s">
        <v>4</v>
      </c>
      <c r="G28" s="16">
        <f>G27+D28</f>
        <v>540</v>
      </c>
      <c r="H28" s="16">
        <v>9</v>
      </c>
      <c r="I28" s="8"/>
      <c r="K28" s="18">
        <f>$B$14</f>
        <v>10</v>
      </c>
      <c r="L28" s="16"/>
      <c r="M28" s="16" t="s">
        <v>4</v>
      </c>
      <c r="N28" s="16">
        <f>N27+K28</f>
        <v>535</v>
      </c>
      <c r="O28" s="16">
        <v>9</v>
      </c>
      <c r="P28" s="8"/>
    </row>
    <row r="29" spans="1:16" x14ac:dyDescent="0.25">
      <c r="C29" s="7"/>
      <c r="D29" s="7"/>
      <c r="E29" s="17">
        <v>30</v>
      </c>
      <c r="F29" s="16" t="s">
        <v>3</v>
      </c>
      <c r="G29" s="16">
        <f>G28+E29</f>
        <v>570</v>
      </c>
      <c r="H29" s="16">
        <v>9</v>
      </c>
      <c r="I29" s="8"/>
      <c r="K29" s="7"/>
      <c r="L29" s="17">
        <v>0</v>
      </c>
      <c r="M29" s="16" t="s">
        <v>3</v>
      </c>
      <c r="N29" s="16">
        <f>N28+L29</f>
        <v>535</v>
      </c>
      <c r="O29" s="16">
        <v>9</v>
      </c>
      <c r="P29" s="8"/>
    </row>
    <row r="30" spans="1:16" ht="15.75" thickBot="1" x14ac:dyDescent="0.3">
      <c r="C30" s="7" t="s">
        <v>8</v>
      </c>
      <c r="D30" s="19">
        <f>$B$16</f>
        <v>90</v>
      </c>
      <c r="E30" s="20"/>
      <c r="F30" s="20" t="s">
        <v>4</v>
      </c>
      <c r="G30" s="20">
        <f>G29+D30</f>
        <v>660</v>
      </c>
      <c r="H30" s="20">
        <v>0</v>
      </c>
      <c r="I30" s="21"/>
      <c r="K30" s="19">
        <f>$B$16</f>
        <v>90</v>
      </c>
      <c r="L30" s="20"/>
      <c r="M30" s="20" t="s">
        <v>4</v>
      </c>
      <c r="N30" s="20">
        <f>N29+K30</f>
        <v>625</v>
      </c>
      <c r="O30" s="20">
        <v>0</v>
      </c>
      <c r="P30" s="21"/>
    </row>
    <row r="31" spans="1:16" x14ac:dyDescent="0.25">
      <c r="C31" s="27" t="s">
        <v>27</v>
      </c>
      <c r="D31" s="7"/>
      <c r="E31" s="16"/>
      <c r="F31" s="16"/>
      <c r="G31" s="16"/>
      <c r="H31" s="16"/>
      <c r="I31" s="8" t="s">
        <v>14</v>
      </c>
      <c r="K31" s="7"/>
      <c r="L31" s="16"/>
      <c r="M31" s="16"/>
      <c r="N31" s="16"/>
      <c r="O31" s="16"/>
      <c r="P31" s="8" t="s">
        <v>14</v>
      </c>
    </row>
    <row r="32" spans="1:16" x14ac:dyDescent="0.25">
      <c r="C32" s="7"/>
      <c r="D32" s="7"/>
      <c r="E32" s="16"/>
      <c r="F32" s="16" t="s">
        <v>3</v>
      </c>
      <c r="G32" s="17">
        <v>440</v>
      </c>
      <c r="H32" s="16">
        <v>0</v>
      </c>
      <c r="I32" s="8">
        <f>G37-G32</f>
        <v>190</v>
      </c>
      <c r="K32" s="7"/>
      <c r="L32" s="16"/>
      <c r="M32" s="16" t="s">
        <v>3</v>
      </c>
      <c r="N32" s="17">
        <v>425</v>
      </c>
      <c r="O32" s="16">
        <v>0</v>
      </c>
      <c r="P32" s="8">
        <f>N37-N32</f>
        <v>200</v>
      </c>
    </row>
    <row r="33" spans="3:22" x14ac:dyDescent="0.25">
      <c r="C33" s="7" t="s">
        <v>15</v>
      </c>
      <c r="D33" s="18">
        <f>$B$12</f>
        <v>90</v>
      </c>
      <c r="E33" s="16"/>
      <c r="F33" s="16" t="s">
        <v>4</v>
      </c>
      <c r="G33" s="16">
        <f>G32+D33</f>
        <v>530</v>
      </c>
      <c r="H33" s="16">
        <v>9</v>
      </c>
      <c r="I33" s="8" t="s">
        <v>9</v>
      </c>
      <c r="K33" s="18">
        <f>$B$12</f>
        <v>90</v>
      </c>
      <c r="L33" s="16"/>
      <c r="M33" s="16" t="s">
        <v>4</v>
      </c>
      <c r="N33" s="16">
        <f>N32+K33</f>
        <v>515</v>
      </c>
      <c r="O33" s="16">
        <v>9</v>
      </c>
      <c r="P33" s="8" t="s">
        <v>9</v>
      </c>
    </row>
    <row r="34" spans="3:22" x14ac:dyDescent="0.25">
      <c r="C34" s="7"/>
      <c r="D34" s="7"/>
      <c r="E34" s="17">
        <v>0</v>
      </c>
      <c r="F34" s="16" t="s">
        <v>3</v>
      </c>
      <c r="G34" s="16">
        <f>G33+E34</f>
        <v>530</v>
      </c>
      <c r="H34" s="16">
        <v>9</v>
      </c>
      <c r="I34" s="8">
        <f>SUM(E33:E37)</f>
        <v>0</v>
      </c>
      <c r="K34" s="7"/>
      <c r="L34" s="17">
        <v>0</v>
      </c>
      <c r="M34" s="16" t="s">
        <v>3</v>
      </c>
      <c r="N34" s="16">
        <f>N33+L34</f>
        <v>515</v>
      </c>
      <c r="O34" s="16">
        <v>9</v>
      </c>
      <c r="P34" s="8">
        <f>SUM(L33:L37)</f>
        <v>10</v>
      </c>
    </row>
    <row r="35" spans="3:22" x14ac:dyDescent="0.25">
      <c r="C35" s="7" t="s">
        <v>16</v>
      </c>
      <c r="D35" s="18">
        <f>$B$14</f>
        <v>10</v>
      </c>
      <c r="E35" s="16"/>
      <c r="F35" s="16" t="s">
        <v>4</v>
      </c>
      <c r="G35" s="16">
        <f>G34+D35</f>
        <v>540</v>
      </c>
      <c r="H35" s="16">
        <v>10</v>
      </c>
      <c r="I35" s="8"/>
      <c r="K35" s="18">
        <v>5</v>
      </c>
      <c r="L35" s="16"/>
      <c r="M35" s="16" t="s">
        <v>4</v>
      </c>
      <c r="N35" s="16">
        <f>N34+K35</f>
        <v>520</v>
      </c>
      <c r="O35" s="16">
        <v>9.5</v>
      </c>
      <c r="P35" s="8"/>
    </row>
    <row r="36" spans="3:22" x14ac:dyDescent="0.25">
      <c r="C36" s="7"/>
      <c r="D36" s="7"/>
      <c r="E36" s="17">
        <v>0</v>
      </c>
      <c r="F36" s="16" t="s">
        <v>3</v>
      </c>
      <c r="G36" s="16">
        <f>G35+E36</f>
        <v>540</v>
      </c>
      <c r="H36" s="16">
        <v>10</v>
      </c>
      <c r="I36" s="8"/>
      <c r="K36" s="7"/>
      <c r="L36" s="17">
        <v>10</v>
      </c>
      <c r="M36" s="16" t="s">
        <v>3</v>
      </c>
      <c r="N36" s="16">
        <f>N35+L36</f>
        <v>530</v>
      </c>
      <c r="O36" s="16">
        <v>9.5</v>
      </c>
      <c r="P36" s="8"/>
    </row>
    <row r="37" spans="3:22" ht="15.75" thickBot="1" x14ac:dyDescent="0.3">
      <c r="C37" s="9" t="s">
        <v>17</v>
      </c>
      <c r="D37" s="19">
        <f>$B$16</f>
        <v>90</v>
      </c>
      <c r="E37" s="20"/>
      <c r="F37" s="20" t="s">
        <v>4</v>
      </c>
      <c r="G37" s="20">
        <f>G36+D37</f>
        <v>630</v>
      </c>
      <c r="H37" s="20">
        <v>19</v>
      </c>
      <c r="I37" s="21"/>
      <c r="K37" s="19">
        <v>95</v>
      </c>
      <c r="L37" s="20"/>
      <c r="M37" s="20" t="s">
        <v>4</v>
      </c>
      <c r="N37" s="20">
        <f>N36+K37</f>
        <v>625</v>
      </c>
      <c r="O37" s="20">
        <v>19</v>
      </c>
      <c r="P37" s="21"/>
    </row>
    <row r="40" spans="3:22" x14ac:dyDescent="0.25">
      <c r="V40">
        <v>1</v>
      </c>
    </row>
    <row r="52" spans="22:22" x14ac:dyDescent="0.25">
      <c r="V52">
        <v>2</v>
      </c>
    </row>
    <row r="54" spans="22:22" x14ac:dyDescent="0.25">
      <c r="V54">
        <v>3</v>
      </c>
    </row>
    <row r="65" spans="22:22" x14ac:dyDescent="0.25">
      <c r="V65">
        <v>4</v>
      </c>
    </row>
  </sheetData>
  <pageMargins left="0.7" right="0.7" top="0.75" bottom="0.75" header="0.3" footer="0.3"/>
  <pageSetup scale="96" orientation="landscape" r:id="rId1"/>
  <headerFooter>
    <oddHeader>&amp;C1 Mile Siding Example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topLeftCell="C28" zoomScale="120" zoomScaleNormal="120" workbookViewId="0">
      <selection activeCell="P5" sqref="P5"/>
    </sheetView>
  </sheetViews>
  <sheetFormatPr defaultRowHeight="15" x14ac:dyDescent="0.25"/>
  <cols>
    <col min="2" max="2" width="25.5703125" customWidth="1"/>
    <col min="3" max="3" width="10" customWidth="1"/>
    <col min="9" max="9" width="12.140625" bestFit="1" customWidth="1"/>
    <col min="11" max="15" width="9.140625" style="4"/>
    <col min="16" max="16" width="12.140625" style="4" bestFit="1" customWidth="1"/>
  </cols>
  <sheetData>
    <row r="1" spans="1:16" ht="15.75" thickBot="1" x14ac:dyDescent="0.3">
      <c r="C1" s="1" t="s">
        <v>10</v>
      </c>
      <c r="G1" t="s">
        <v>0</v>
      </c>
      <c r="H1" t="s">
        <v>1</v>
      </c>
    </row>
    <row r="2" spans="1:16" ht="15.75" thickBot="1" x14ac:dyDescent="0.3">
      <c r="C2" s="2" t="s">
        <v>11</v>
      </c>
      <c r="E2" s="3" t="s">
        <v>22</v>
      </c>
      <c r="G2" t="s">
        <v>13</v>
      </c>
      <c r="K2" s="13"/>
      <c r="L2" s="14"/>
      <c r="M2" s="14"/>
      <c r="N2" s="14"/>
      <c r="O2" s="14"/>
      <c r="P2" s="15"/>
    </row>
    <row r="3" spans="1:16" x14ac:dyDescent="0.25">
      <c r="A3" s="10"/>
      <c r="B3" s="22" t="s">
        <v>20</v>
      </c>
      <c r="C3" s="5"/>
      <c r="D3" s="5" t="s">
        <v>5</v>
      </c>
      <c r="E3" s="26"/>
      <c r="F3" s="26"/>
      <c r="G3" s="26" t="s">
        <v>2</v>
      </c>
      <c r="H3" s="26" t="s">
        <v>21</v>
      </c>
      <c r="I3" s="6" t="s">
        <v>14</v>
      </c>
      <c r="K3" s="5" t="s">
        <v>5</v>
      </c>
      <c r="L3" s="26"/>
      <c r="M3" s="26"/>
      <c r="N3" s="26" t="s">
        <v>2</v>
      </c>
      <c r="O3" s="26" t="s">
        <v>21</v>
      </c>
      <c r="P3" s="6" t="s">
        <v>14</v>
      </c>
    </row>
    <row r="4" spans="1:16" x14ac:dyDescent="0.25">
      <c r="A4" s="11"/>
      <c r="B4" s="23" t="s">
        <v>18</v>
      </c>
      <c r="C4" s="7"/>
      <c r="D4" s="7"/>
      <c r="E4" s="16" t="s">
        <v>12</v>
      </c>
      <c r="F4" s="16" t="s">
        <v>3</v>
      </c>
      <c r="G4" s="17">
        <v>0</v>
      </c>
      <c r="H4" s="16">
        <v>19</v>
      </c>
      <c r="I4" s="8">
        <f>G9-G4</f>
        <v>190</v>
      </c>
      <c r="K4" s="7"/>
      <c r="L4" s="16" t="s">
        <v>12</v>
      </c>
      <c r="M4" s="16" t="s">
        <v>3</v>
      </c>
      <c r="N4" s="17">
        <v>15</v>
      </c>
      <c r="O4" s="16">
        <v>19</v>
      </c>
      <c r="P4" s="8">
        <f>N9-N4</f>
        <v>190</v>
      </c>
    </row>
    <row r="5" spans="1:16" x14ac:dyDescent="0.25">
      <c r="A5" s="11" t="s">
        <v>6</v>
      </c>
      <c r="B5" s="24">
        <v>80</v>
      </c>
      <c r="C5" s="7" t="s">
        <v>6</v>
      </c>
      <c r="D5" s="18">
        <f>$B$5</f>
        <v>80</v>
      </c>
      <c r="E5" s="16"/>
      <c r="F5" s="16" t="s">
        <v>4</v>
      </c>
      <c r="G5" s="16">
        <f>G4+D5</f>
        <v>80</v>
      </c>
      <c r="H5" s="16">
        <v>11</v>
      </c>
      <c r="I5" s="8" t="s">
        <v>9</v>
      </c>
      <c r="K5" s="18">
        <f>$B$5</f>
        <v>80</v>
      </c>
      <c r="L5" s="16"/>
      <c r="M5" s="16" t="s">
        <v>4</v>
      </c>
      <c r="N5" s="16">
        <f>N4+K5</f>
        <v>95</v>
      </c>
      <c r="O5" s="16">
        <v>11</v>
      </c>
      <c r="P5" s="8" t="s">
        <v>9</v>
      </c>
    </row>
    <row r="6" spans="1:16" x14ac:dyDescent="0.25">
      <c r="A6" s="11"/>
      <c r="B6" s="23"/>
      <c r="C6" s="7"/>
      <c r="D6" s="7"/>
      <c r="E6" s="17">
        <v>0</v>
      </c>
      <c r="F6" s="16" t="s">
        <v>3</v>
      </c>
      <c r="G6" s="16">
        <f>G5+E6</f>
        <v>80</v>
      </c>
      <c r="H6" s="16">
        <v>11</v>
      </c>
      <c r="I6" s="8">
        <f>SUM(E5:E9)</f>
        <v>0</v>
      </c>
      <c r="K6" s="7"/>
      <c r="L6" s="17">
        <v>0</v>
      </c>
      <c r="M6" s="16" t="s">
        <v>3</v>
      </c>
      <c r="N6" s="16">
        <f>N5+L6</f>
        <v>95</v>
      </c>
      <c r="O6" s="16">
        <v>11</v>
      </c>
      <c r="P6" s="8">
        <f>SUM(L5:L9)</f>
        <v>0</v>
      </c>
    </row>
    <row r="7" spans="1:16" x14ac:dyDescent="0.25">
      <c r="A7" s="11" t="s">
        <v>7</v>
      </c>
      <c r="B7" s="24">
        <v>30</v>
      </c>
      <c r="C7" s="7" t="s">
        <v>7</v>
      </c>
      <c r="D7" s="18">
        <f>$B$7</f>
        <v>30</v>
      </c>
      <c r="E7" s="16"/>
      <c r="F7" s="16" t="s">
        <v>4</v>
      </c>
      <c r="G7" s="16">
        <f>G6+D7</f>
        <v>110</v>
      </c>
      <c r="H7" s="16">
        <v>8</v>
      </c>
      <c r="I7" s="8"/>
      <c r="K7" s="18">
        <f>$B$7</f>
        <v>30</v>
      </c>
      <c r="L7" s="16"/>
      <c r="M7" s="16" t="s">
        <v>4</v>
      </c>
      <c r="N7" s="16">
        <f>N6+K7</f>
        <v>125</v>
      </c>
      <c r="O7" s="16">
        <v>8</v>
      </c>
      <c r="P7" s="8"/>
    </row>
    <row r="8" spans="1:16" x14ac:dyDescent="0.25">
      <c r="A8" s="11"/>
      <c r="B8" s="23"/>
      <c r="C8" s="7"/>
      <c r="D8" s="7"/>
      <c r="E8" s="17">
        <v>0</v>
      </c>
      <c r="F8" s="16" t="s">
        <v>3</v>
      </c>
      <c r="G8" s="16">
        <f>G7+E8</f>
        <v>110</v>
      </c>
      <c r="H8" s="16">
        <v>8</v>
      </c>
      <c r="I8" s="8"/>
      <c r="K8" s="7"/>
      <c r="L8" s="17">
        <v>0</v>
      </c>
      <c r="M8" s="16" t="s">
        <v>3</v>
      </c>
      <c r="N8" s="16">
        <f>N7+L8</f>
        <v>125</v>
      </c>
      <c r="O8" s="16">
        <v>8</v>
      </c>
      <c r="P8" s="8"/>
    </row>
    <row r="9" spans="1:16" ht="15.75" thickBot="1" x14ac:dyDescent="0.3">
      <c r="A9" s="11" t="s">
        <v>8</v>
      </c>
      <c r="B9" s="24">
        <v>80</v>
      </c>
      <c r="C9" s="7" t="s">
        <v>8</v>
      </c>
      <c r="D9" s="18">
        <f>$B$9</f>
        <v>80</v>
      </c>
      <c r="E9" s="16"/>
      <c r="F9" s="16" t="s">
        <v>4</v>
      </c>
      <c r="G9" s="16">
        <f>G8+D9</f>
        <v>190</v>
      </c>
      <c r="H9" s="16">
        <v>0</v>
      </c>
      <c r="I9" s="8"/>
      <c r="K9" s="18">
        <f>$B$9</f>
        <v>80</v>
      </c>
      <c r="L9" s="16"/>
      <c r="M9" s="16" t="s">
        <v>4</v>
      </c>
      <c r="N9" s="16">
        <f>N8+K9</f>
        <v>205</v>
      </c>
      <c r="O9" s="16">
        <v>0</v>
      </c>
      <c r="P9" s="8"/>
    </row>
    <row r="10" spans="1:16" x14ac:dyDescent="0.25">
      <c r="A10" s="11"/>
      <c r="B10" s="23"/>
      <c r="C10" s="7"/>
      <c r="D10" s="5"/>
      <c r="E10" s="26"/>
      <c r="F10" s="26"/>
      <c r="G10" s="26"/>
      <c r="H10" s="26"/>
      <c r="I10" s="6" t="s">
        <v>14</v>
      </c>
      <c r="K10" s="5"/>
      <c r="L10" s="26"/>
      <c r="M10" s="26"/>
      <c r="N10" s="26"/>
      <c r="O10" s="26"/>
      <c r="P10" s="6" t="s">
        <v>14</v>
      </c>
    </row>
    <row r="11" spans="1:16" x14ac:dyDescent="0.25">
      <c r="A11" s="11"/>
      <c r="B11" s="23" t="s">
        <v>19</v>
      </c>
      <c r="C11" s="7"/>
      <c r="D11" s="7"/>
      <c r="E11" s="16" t="s">
        <v>12</v>
      </c>
      <c r="F11" s="16" t="s">
        <v>3</v>
      </c>
      <c r="G11" s="17">
        <v>210</v>
      </c>
      <c r="H11" s="16">
        <v>19</v>
      </c>
      <c r="I11" s="8">
        <f>G16-G11</f>
        <v>190</v>
      </c>
      <c r="K11" s="7"/>
      <c r="L11" s="16" t="s">
        <v>12</v>
      </c>
      <c r="M11" s="16" t="s">
        <v>3</v>
      </c>
      <c r="N11" s="17">
        <v>225</v>
      </c>
      <c r="O11" s="16">
        <v>19</v>
      </c>
      <c r="P11" s="8">
        <f>N16-N11</f>
        <v>190</v>
      </c>
    </row>
    <row r="12" spans="1:16" x14ac:dyDescent="0.25">
      <c r="A12" s="11" t="s">
        <v>15</v>
      </c>
      <c r="B12" s="24">
        <v>80</v>
      </c>
      <c r="C12" s="7" t="s">
        <v>6</v>
      </c>
      <c r="D12" s="18">
        <f>$B$5</f>
        <v>80</v>
      </c>
      <c r="E12" s="16"/>
      <c r="F12" s="16" t="s">
        <v>4</v>
      </c>
      <c r="G12" s="16">
        <f>G11+D12</f>
        <v>290</v>
      </c>
      <c r="H12" s="16">
        <v>11</v>
      </c>
      <c r="I12" s="8" t="s">
        <v>9</v>
      </c>
      <c r="K12" s="18">
        <f>$B$5</f>
        <v>80</v>
      </c>
      <c r="L12" s="16"/>
      <c r="M12" s="16" t="s">
        <v>4</v>
      </c>
      <c r="N12" s="16">
        <f>N11+K12</f>
        <v>305</v>
      </c>
      <c r="O12" s="16">
        <v>11</v>
      </c>
      <c r="P12" s="8" t="s">
        <v>9</v>
      </c>
    </row>
    <row r="13" spans="1:16" x14ac:dyDescent="0.25">
      <c r="A13" s="11"/>
      <c r="B13" s="23"/>
      <c r="C13" s="7"/>
      <c r="D13" s="7"/>
      <c r="E13" s="17">
        <v>0</v>
      </c>
      <c r="F13" s="16" t="s">
        <v>3</v>
      </c>
      <c r="G13" s="16">
        <f>G12+E13</f>
        <v>290</v>
      </c>
      <c r="H13" s="16">
        <v>11</v>
      </c>
      <c r="I13" s="8">
        <f>SUM(E12:E16)</f>
        <v>0</v>
      </c>
      <c r="K13" s="7"/>
      <c r="L13" s="17">
        <v>0</v>
      </c>
      <c r="M13" s="16" t="s">
        <v>3</v>
      </c>
      <c r="N13" s="16">
        <f>N12+L13</f>
        <v>305</v>
      </c>
      <c r="O13" s="16">
        <v>11</v>
      </c>
      <c r="P13" s="8">
        <f>SUM(L12:L16)</f>
        <v>0</v>
      </c>
    </row>
    <row r="14" spans="1:16" x14ac:dyDescent="0.25">
      <c r="A14" s="11" t="s">
        <v>16</v>
      </c>
      <c r="B14" s="24">
        <v>30</v>
      </c>
      <c r="C14" s="7" t="s">
        <v>7</v>
      </c>
      <c r="D14" s="18">
        <f>$B$7</f>
        <v>30</v>
      </c>
      <c r="E14" s="16"/>
      <c r="F14" s="16" t="s">
        <v>4</v>
      </c>
      <c r="G14" s="16">
        <f>G13+D14</f>
        <v>320</v>
      </c>
      <c r="H14" s="16">
        <v>8</v>
      </c>
      <c r="I14" s="8"/>
      <c r="K14" s="18">
        <f>$B$7</f>
        <v>30</v>
      </c>
      <c r="L14" s="16"/>
      <c r="M14" s="16" t="s">
        <v>4</v>
      </c>
      <c r="N14" s="16">
        <f>N13+K14</f>
        <v>335</v>
      </c>
      <c r="O14" s="16">
        <v>8</v>
      </c>
      <c r="P14" s="8"/>
    </row>
    <row r="15" spans="1:16" x14ac:dyDescent="0.25">
      <c r="A15" s="11"/>
      <c r="B15" s="23"/>
      <c r="C15" s="7"/>
      <c r="D15" s="7"/>
      <c r="E15" s="17">
        <v>0</v>
      </c>
      <c r="F15" s="16" t="s">
        <v>3</v>
      </c>
      <c r="G15" s="16">
        <f>G14+E15</f>
        <v>320</v>
      </c>
      <c r="H15" s="16">
        <v>8</v>
      </c>
      <c r="I15" s="8"/>
      <c r="K15" s="7"/>
      <c r="L15" s="17">
        <v>0</v>
      </c>
      <c r="M15" s="16" t="s">
        <v>3</v>
      </c>
      <c r="N15" s="16">
        <f>N14+L15</f>
        <v>335</v>
      </c>
      <c r="O15" s="16">
        <v>8</v>
      </c>
      <c r="P15" s="8"/>
    </row>
    <row r="16" spans="1:16" ht="15.75" thickBot="1" x14ac:dyDescent="0.3">
      <c r="A16" s="12" t="s">
        <v>17</v>
      </c>
      <c r="B16" s="25">
        <v>80</v>
      </c>
      <c r="C16" s="7" t="s">
        <v>8</v>
      </c>
      <c r="D16" s="19">
        <f>$B$9</f>
        <v>80</v>
      </c>
      <c r="E16" s="20"/>
      <c r="F16" s="20" t="s">
        <v>4</v>
      </c>
      <c r="G16" s="20">
        <f>G15+D16</f>
        <v>400</v>
      </c>
      <c r="H16" s="20">
        <v>0</v>
      </c>
      <c r="I16" s="21"/>
      <c r="K16" s="19">
        <f>$B$9</f>
        <v>80</v>
      </c>
      <c r="L16" s="20"/>
      <c r="M16" s="20" t="s">
        <v>4</v>
      </c>
      <c r="N16" s="20">
        <f>N15+K16</f>
        <v>415</v>
      </c>
      <c r="O16" s="20">
        <v>0</v>
      </c>
      <c r="P16" s="21"/>
    </row>
    <row r="17" spans="3:16" x14ac:dyDescent="0.25">
      <c r="C17" s="7"/>
      <c r="D17" s="7"/>
      <c r="E17" s="16"/>
      <c r="F17" s="16"/>
      <c r="G17" s="16"/>
      <c r="H17" s="16"/>
      <c r="I17" s="8" t="s">
        <v>14</v>
      </c>
      <c r="K17" s="7"/>
      <c r="L17" s="16"/>
      <c r="M17" s="16"/>
      <c r="N17" s="16"/>
      <c r="O17" s="16"/>
      <c r="P17" s="8" t="s">
        <v>14</v>
      </c>
    </row>
    <row r="18" spans="3:16" x14ac:dyDescent="0.25">
      <c r="C18" s="7"/>
      <c r="D18" s="7"/>
      <c r="E18" s="16"/>
      <c r="F18" s="16" t="s">
        <v>3</v>
      </c>
      <c r="G18" s="17">
        <v>210</v>
      </c>
      <c r="H18" s="16">
        <v>0</v>
      </c>
      <c r="I18" s="8">
        <f>G23-G18</f>
        <v>190</v>
      </c>
      <c r="K18" s="7"/>
      <c r="L18" s="16"/>
      <c r="M18" s="16" t="s">
        <v>3</v>
      </c>
      <c r="N18" s="17">
        <v>225</v>
      </c>
      <c r="O18" s="16">
        <v>0</v>
      </c>
      <c r="P18" s="8">
        <f>N23-N18</f>
        <v>190</v>
      </c>
    </row>
    <row r="19" spans="3:16" x14ac:dyDescent="0.25">
      <c r="C19" s="7" t="s">
        <v>15</v>
      </c>
      <c r="D19" s="18">
        <f>$B$12</f>
        <v>80</v>
      </c>
      <c r="E19" s="16"/>
      <c r="F19" s="16" t="s">
        <v>4</v>
      </c>
      <c r="G19" s="16">
        <f>G18+D19</f>
        <v>290</v>
      </c>
      <c r="H19" s="16">
        <v>8</v>
      </c>
      <c r="I19" s="8" t="s">
        <v>9</v>
      </c>
      <c r="K19" s="18">
        <f>$B$12</f>
        <v>80</v>
      </c>
      <c r="L19" s="16"/>
      <c r="M19" s="16" t="s">
        <v>4</v>
      </c>
      <c r="N19" s="16">
        <f>N18+K19</f>
        <v>305</v>
      </c>
      <c r="O19" s="16">
        <v>8</v>
      </c>
      <c r="P19" s="8" t="s">
        <v>9</v>
      </c>
    </row>
    <row r="20" spans="3:16" x14ac:dyDescent="0.25">
      <c r="C20" s="7"/>
      <c r="D20" s="7"/>
      <c r="E20" s="17">
        <v>0</v>
      </c>
      <c r="F20" s="16" t="s">
        <v>3</v>
      </c>
      <c r="G20" s="16">
        <f>G19+E20</f>
        <v>290</v>
      </c>
      <c r="H20" s="16">
        <v>8</v>
      </c>
      <c r="I20" s="8">
        <f>SUM(E19:E23)</f>
        <v>0</v>
      </c>
      <c r="K20" s="7"/>
      <c r="L20" s="17">
        <v>0</v>
      </c>
      <c r="M20" s="16" t="s">
        <v>3</v>
      </c>
      <c r="N20" s="16">
        <f>N19+L20</f>
        <v>305</v>
      </c>
      <c r="O20" s="16">
        <v>8</v>
      </c>
      <c r="P20" s="8">
        <f>SUM(L19:L23)</f>
        <v>0</v>
      </c>
    </row>
    <row r="21" spans="3:16" x14ac:dyDescent="0.25">
      <c r="C21" s="7" t="s">
        <v>16</v>
      </c>
      <c r="D21" s="18">
        <f>$B$14</f>
        <v>30</v>
      </c>
      <c r="E21" s="16"/>
      <c r="F21" s="16" t="s">
        <v>4</v>
      </c>
      <c r="G21" s="16">
        <f>G20+D21</f>
        <v>320</v>
      </c>
      <c r="H21" s="16">
        <v>11</v>
      </c>
      <c r="I21" s="8"/>
      <c r="K21" s="18">
        <v>30</v>
      </c>
      <c r="L21" s="16"/>
      <c r="M21" s="16" t="s">
        <v>4</v>
      </c>
      <c r="N21" s="16">
        <f>N20+K21</f>
        <v>335</v>
      </c>
      <c r="O21" s="16">
        <v>11</v>
      </c>
      <c r="P21" s="8"/>
    </row>
    <row r="22" spans="3:16" x14ac:dyDescent="0.25">
      <c r="C22" s="7"/>
      <c r="D22" s="7"/>
      <c r="E22" s="17">
        <v>0</v>
      </c>
      <c r="F22" s="16" t="s">
        <v>3</v>
      </c>
      <c r="G22" s="16">
        <f>G21+E22</f>
        <v>320</v>
      </c>
      <c r="H22" s="16">
        <v>11</v>
      </c>
      <c r="I22" s="8"/>
      <c r="K22" s="7"/>
      <c r="L22" s="17">
        <v>0</v>
      </c>
      <c r="M22" s="16" t="s">
        <v>3</v>
      </c>
      <c r="N22" s="16">
        <f>N21+L22</f>
        <v>335</v>
      </c>
      <c r="O22" s="16">
        <v>11</v>
      </c>
      <c r="P22" s="8"/>
    </row>
    <row r="23" spans="3:16" ht="15.75" thickBot="1" x14ac:dyDescent="0.3">
      <c r="C23" s="9" t="s">
        <v>17</v>
      </c>
      <c r="D23" s="19">
        <f>$B$16</f>
        <v>80</v>
      </c>
      <c r="E23" s="20"/>
      <c r="F23" s="20" t="s">
        <v>4</v>
      </c>
      <c r="G23" s="20">
        <f>G22+D23</f>
        <v>400</v>
      </c>
      <c r="H23" s="20">
        <v>19</v>
      </c>
      <c r="I23" s="21"/>
      <c r="K23" s="19">
        <v>80</v>
      </c>
      <c r="L23" s="20"/>
      <c r="M23" s="20" t="s">
        <v>4</v>
      </c>
      <c r="N23" s="20">
        <f>N22+K23</f>
        <v>415</v>
      </c>
      <c r="O23" s="20">
        <v>19</v>
      </c>
      <c r="P23" s="21"/>
    </row>
    <row r="24" spans="3:16" x14ac:dyDescent="0.25">
      <c r="C24" s="5"/>
      <c r="D24" s="5"/>
      <c r="E24" s="26"/>
      <c r="F24" s="26"/>
      <c r="G24" s="26"/>
      <c r="H24" s="26"/>
      <c r="I24" s="6" t="s">
        <v>14</v>
      </c>
      <c r="K24" s="5"/>
      <c r="L24" s="26"/>
      <c r="M24" s="26"/>
      <c r="N24" s="26"/>
      <c r="O24" s="26"/>
      <c r="P24" s="6" t="s">
        <v>14</v>
      </c>
    </row>
    <row r="25" spans="3:16" x14ac:dyDescent="0.25">
      <c r="C25" s="7"/>
      <c r="D25" s="7"/>
      <c r="E25" s="16"/>
      <c r="F25" s="16" t="s">
        <v>3</v>
      </c>
      <c r="G25" s="17">
        <v>420</v>
      </c>
      <c r="H25" s="16">
        <v>19</v>
      </c>
      <c r="I25" s="8">
        <f>G30-G25</f>
        <v>190</v>
      </c>
      <c r="K25" s="7"/>
      <c r="L25" s="16"/>
      <c r="M25" s="16" t="s">
        <v>3</v>
      </c>
      <c r="N25" s="17">
        <v>435</v>
      </c>
      <c r="O25" s="16">
        <v>19</v>
      </c>
      <c r="P25" s="8">
        <f>N30-N25</f>
        <v>190</v>
      </c>
    </row>
    <row r="26" spans="3:16" x14ac:dyDescent="0.25">
      <c r="C26" s="7"/>
      <c r="D26" s="18">
        <f>$B$12</f>
        <v>80</v>
      </c>
      <c r="E26" s="16"/>
      <c r="F26" s="16" t="s">
        <v>4</v>
      </c>
      <c r="G26" s="16">
        <f>G25+D26</f>
        <v>500</v>
      </c>
      <c r="H26" s="16">
        <v>11</v>
      </c>
      <c r="I26" s="8" t="s">
        <v>9</v>
      </c>
      <c r="K26" s="18">
        <f>$B$12</f>
        <v>80</v>
      </c>
      <c r="L26" s="16"/>
      <c r="M26" s="16" t="s">
        <v>4</v>
      </c>
      <c r="N26" s="16">
        <f>N25+K26</f>
        <v>515</v>
      </c>
      <c r="O26" s="16">
        <v>11</v>
      </c>
      <c r="P26" s="8" t="s">
        <v>9</v>
      </c>
    </row>
    <row r="27" spans="3:16" x14ac:dyDescent="0.25">
      <c r="C27" s="7"/>
      <c r="D27" s="7"/>
      <c r="E27" s="17">
        <v>0</v>
      </c>
      <c r="F27" s="16" t="s">
        <v>3</v>
      </c>
      <c r="G27" s="16">
        <f>G26+E27</f>
        <v>500</v>
      </c>
      <c r="H27" s="16">
        <v>11</v>
      </c>
      <c r="I27" s="8">
        <f>SUM(E26:E30)</f>
        <v>0</v>
      </c>
      <c r="K27" s="7"/>
      <c r="L27" s="17">
        <v>0</v>
      </c>
      <c r="M27" s="16" t="s">
        <v>3</v>
      </c>
      <c r="N27" s="16">
        <f>N26+L27</f>
        <v>515</v>
      </c>
      <c r="O27" s="16">
        <v>11</v>
      </c>
      <c r="P27" s="8">
        <f>SUM(L26:L30)</f>
        <v>0</v>
      </c>
    </row>
    <row r="28" spans="3:16" x14ac:dyDescent="0.25">
      <c r="C28" s="7"/>
      <c r="D28" s="18">
        <f>$B$14</f>
        <v>30</v>
      </c>
      <c r="E28" s="16"/>
      <c r="F28" s="16" t="s">
        <v>4</v>
      </c>
      <c r="G28" s="16">
        <f>G27+D28</f>
        <v>530</v>
      </c>
      <c r="H28" s="16">
        <v>8</v>
      </c>
      <c r="I28" s="8"/>
      <c r="K28" s="18">
        <f>$B$14</f>
        <v>30</v>
      </c>
      <c r="L28" s="16"/>
      <c r="M28" s="16" t="s">
        <v>4</v>
      </c>
      <c r="N28" s="16">
        <f>N27+K28</f>
        <v>545</v>
      </c>
      <c r="O28" s="16">
        <v>8</v>
      </c>
      <c r="P28" s="8"/>
    </row>
    <row r="29" spans="3:16" x14ac:dyDescent="0.25">
      <c r="C29" s="7"/>
      <c r="D29" s="7"/>
      <c r="E29" s="17">
        <v>0</v>
      </c>
      <c r="F29" s="16" t="s">
        <v>3</v>
      </c>
      <c r="G29" s="16">
        <f>G28+E29</f>
        <v>530</v>
      </c>
      <c r="H29" s="16">
        <v>8</v>
      </c>
      <c r="I29" s="8"/>
      <c r="K29" s="7"/>
      <c r="L29" s="17">
        <v>0</v>
      </c>
      <c r="M29" s="16" t="s">
        <v>3</v>
      </c>
      <c r="N29" s="16">
        <f>N28+L29</f>
        <v>545</v>
      </c>
      <c r="O29" s="16">
        <v>8</v>
      </c>
      <c r="P29" s="8"/>
    </row>
    <row r="30" spans="3:16" ht="15.75" thickBot="1" x14ac:dyDescent="0.3">
      <c r="C30" s="7"/>
      <c r="D30" s="19">
        <f>$B$16</f>
        <v>80</v>
      </c>
      <c r="E30" s="20"/>
      <c r="F30" s="20" t="s">
        <v>4</v>
      </c>
      <c r="G30" s="20">
        <f>G29+D30</f>
        <v>610</v>
      </c>
      <c r="H30" s="20">
        <v>0</v>
      </c>
      <c r="I30" s="21"/>
      <c r="K30" s="19">
        <f>$B$16</f>
        <v>80</v>
      </c>
      <c r="L30" s="20"/>
      <c r="M30" s="20" t="s">
        <v>4</v>
      </c>
      <c r="N30" s="20">
        <f>N29+K30</f>
        <v>625</v>
      </c>
      <c r="O30" s="20">
        <v>0</v>
      </c>
      <c r="P30" s="21"/>
    </row>
    <row r="31" spans="3:16" x14ac:dyDescent="0.25">
      <c r="C31" s="7"/>
      <c r="D31" s="7"/>
      <c r="E31" s="16"/>
      <c r="F31" s="16"/>
      <c r="G31" s="16"/>
      <c r="H31" s="16"/>
      <c r="I31" s="8" t="s">
        <v>14</v>
      </c>
      <c r="K31" s="7"/>
      <c r="L31" s="16"/>
      <c r="M31" s="16"/>
      <c r="N31" s="16"/>
      <c r="O31" s="16"/>
      <c r="P31" s="8" t="s">
        <v>14</v>
      </c>
    </row>
    <row r="32" spans="3:16" x14ac:dyDescent="0.25">
      <c r="C32" s="7"/>
      <c r="D32" s="7"/>
      <c r="E32" s="16"/>
      <c r="F32" s="16" t="s">
        <v>3</v>
      </c>
      <c r="G32" s="17">
        <v>420</v>
      </c>
      <c r="H32" s="16">
        <v>0</v>
      </c>
      <c r="I32" s="8">
        <f>G37-G32</f>
        <v>190</v>
      </c>
      <c r="K32" s="7"/>
      <c r="L32" s="16"/>
      <c r="M32" s="16" t="s">
        <v>3</v>
      </c>
      <c r="N32" s="17">
        <v>435</v>
      </c>
      <c r="O32" s="16">
        <v>0</v>
      </c>
      <c r="P32" s="8">
        <f>N37-N32</f>
        <v>190</v>
      </c>
    </row>
    <row r="33" spans="3:16" x14ac:dyDescent="0.25">
      <c r="C33" s="7"/>
      <c r="D33" s="18">
        <f>$B$12</f>
        <v>80</v>
      </c>
      <c r="E33" s="16"/>
      <c r="F33" s="16" t="s">
        <v>4</v>
      </c>
      <c r="G33" s="16">
        <f>G32+D33</f>
        <v>500</v>
      </c>
      <c r="H33" s="16">
        <v>8</v>
      </c>
      <c r="I33" s="8" t="s">
        <v>9</v>
      </c>
      <c r="K33" s="18">
        <f>$B$12</f>
        <v>80</v>
      </c>
      <c r="L33" s="16"/>
      <c r="M33" s="16" t="s">
        <v>4</v>
      </c>
      <c r="N33" s="16">
        <f>N32+K33</f>
        <v>515</v>
      </c>
      <c r="O33" s="16">
        <v>8</v>
      </c>
      <c r="P33" s="8" t="s">
        <v>9</v>
      </c>
    </row>
    <row r="34" spans="3:16" x14ac:dyDescent="0.25">
      <c r="C34" s="7"/>
      <c r="D34" s="7"/>
      <c r="E34" s="17">
        <v>0</v>
      </c>
      <c r="F34" s="16" t="s">
        <v>3</v>
      </c>
      <c r="G34" s="16">
        <f>G33+E34</f>
        <v>500</v>
      </c>
      <c r="H34" s="16">
        <v>8</v>
      </c>
      <c r="I34" s="8">
        <f>SUM(E33:E37)</f>
        <v>0</v>
      </c>
      <c r="K34" s="7"/>
      <c r="L34" s="17">
        <v>0</v>
      </c>
      <c r="M34" s="16" t="s">
        <v>3</v>
      </c>
      <c r="N34" s="16">
        <f>N33+L34</f>
        <v>515</v>
      </c>
      <c r="O34" s="16">
        <v>8</v>
      </c>
      <c r="P34" s="8">
        <f>SUM(L33:L37)</f>
        <v>0</v>
      </c>
    </row>
    <row r="35" spans="3:16" x14ac:dyDescent="0.25">
      <c r="C35" s="7"/>
      <c r="D35" s="18">
        <f>$B$14</f>
        <v>30</v>
      </c>
      <c r="E35" s="16"/>
      <c r="F35" s="16" t="s">
        <v>4</v>
      </c>
      <c r="G35" s="16">
        <f>G34+D35</f>
        <v>530</v>
      </c>
      <c r="H35" s="16">
        <v>11</v>
      </c>
      <c r="I35" s="8"/>
      <c r="K35" s="18">
        <v>30</v>
      </c>
      <c r="L35" s="16"/>
      <c r="M35" s="16" t="s">
        <v>4</v>
      </c>
      <c r="N35" s="16">
        <f>N34+K35</f>
        <v>545</v>
      </c>
      <c r="O35" s="16">
        <v>11</v>
      </c>
      <c r="P35" s="8"/>
    </row>
    <row r="36" spans="3:16" x14ac:dyDescent="0.25">
      <c r="C36" s="7"/>
      <c r="D36" s="7"/>
      <c r="E36" s="17">
        <v>0</v>
      </c>
      <c r="F36" s="16" t="s">
        <v>3</v>
      </c>
      <c r="G36" s="16">
        <f>G35+E36</f>
        <v>530</v>
      </c>
      <c r="H36" s="16">
        <v>11</v>
      </c>
      <c r="I36" s="8"/>
      <c r="K36" s="7"/>
      <c r="L36" s="17">
        <v>0</v>
      </c>
      <c r="M36" s="16" t="s">
        <v>3</v>
      </c>
      <c r="N36" s="16">
        <f>N35+L36</f>
        <v>545</v>
      </c>
      <c r="O36" s="16">
        <v>11</v>
      </c>
      <c r="P36" s="8"/>
    </row>
    <row r="37" spans="3:16" ht="15.75" thickBot="1" x14ac:dyDescent="0.3">
      <c r="C37" s="9"/>
      <c r="D37" s="19">
        <f>$B$16</f>
        <v>80</v>
      </c>
      <c r="E37" s="20"/>
      <c r="F37" s="20" t="s">
        <v>4</v>
      </c>
      <c r="G37" s="20">
        <f>G36+D37</f>
        <v>610</v>
      </c>
      <c r="H37" s="20">
        <v>19</v>
      </c>
      <c r="I37" s="21"/>
      <c r="K37" s="19">
        <v>80</v>
      </c>
      <c r="L37" s="20"/>
      <c r="M37" s="20" t="s">
        <v>4</v>
      </c>
      <c r="N37" s="20">
        <f>N36+K37</f>
        <v>625</v>
      </c>
      <c r="O37" s="20">
        <v>19</v>
      </c>
      <c r="P37" s="21"/>
    </row>
  </sheetData>
  <pageMargins left="0.7" right="0.7" top="0.75" bottom="0.75" header="0.3" footer="0.3"/>
  <pageSetup scale="95" orientation="landscape" r:id="rId1"/>
  <headerFooter>
    <oddHeader>&amp;C3 Mile Siding Example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intro</vt:lpstr>
      <vt:lpstr>1 mile siding</vt:lpstr>
      <vt:lpstr>3 mile siding</vt:lpstr>
      <vt:lpstr>Chart1</vt:lpstr>
      <vt:lpstr>Chart2</vt:lpstr>
      <vt:lpstr>'1 mile siding'!Print_Area</vt:lpstr>
      <vt:lpstr>'3 mile siding'!Print_Area</vt:lpstr>
    </vt:vector>
  </TitlesOfParts>
  <Company>Utah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Xuesong Zhou</dc:creator>
  <cp:lastModifiedBy>Xin WU</cp:lastModifiedBy>
  <cp:lastPrinted>2010-09-08T17:21:52Z</cp:lastPrinted>
  <dcterms:created xsi:type="dcterms:W3CDTF">2010-08-26T20:29:24Z</dcterms:created>
  <dcterms:modified xsi:type="dcterms:W3CDTF">2019-08-12T19:46:27Z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1f85f023-345e-4e2c-93fb-c161395ee487</vt:lpwstr>
  </property>
</Properties>
</file>