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esearch\BINUS\Hibah Penelitian\01.Hibah Penelitian Internal\"/>
    </mc:Choice>
  </mc:AlternateContent>
  <xr:revisionPtr revIDLastSave="0" documentId="13_ncr:1_{030963E9-65EC-4F8E-B3D2-58B920B256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me" sheetId="1" r:id="rId1"/>
    <sheet name="List" sheetId="2" r:id="rId2"/>
    <sheet name="Jobs" sheetId="3" r:id="rId3"/>
    <sheet name="Logboo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KUox/AJO7Ee/P4r6vT3NWXCH8yWrZAfFRvm/I0gx9w="/>
    </ext>
  </extLst>
</workbook>
</file>

<file path=xl/calcChain.xml><?xml version="1.0" encoding="utf-8"?>
<calcChain xmlns="http://schemas.openxmlformats.org/spreadsheetml/2006/main">
  <c r="G10" i="1" l="1"/>
  <c r="G9" i="1"/>
  <c r="G8" i="1"/>
  <c r="G6" i="1"/>
  <c r="G5" i="1"/>
  <c r="G4" i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E10" i="4"/>
  <c r="H10" i="4"/>
  <c r="I10" i="4"/>
  <c r="E11" i="4"/>
  <c r="H11" i="4"/>
  <c r="I11" i="4"/>
  <c r="E12" i="4"/>
  <c r="H12" i="4"/>
  <c r="I12" i="4"/>
  <c r="E13" i="4"/>
  <c r="H13" i="4"/>
  <c r="I13" i="4"/>
  <c r="E14" i="4"/>
  <c r="H14" i="4"/>
  <c r="I14" i="4"/>
  <c r="E15" i="4"/>
  <c r="H15" i="4"/>
  <c r="I15" i="4"/>
  <c r="E16" i="4"/>
  <c r="H16" i="4"/>
  <c r="I16" i="4"/>
  <c r="E17" i="4"/>
  <c r="H17" i="4"/>
  <c r="I17" i="4"/>
  <c r="E18" i="4"/>
  <c r="H18" i="4"/>
  <c r="I18" i="4"/>
  <c r="E19" i="4"/>
  <c r="H19" i="4"/>
  <c r="I19" i="4"/>
  <c r="E20" i="4"/>
  <c r="H20" i="4"/>
  <c r="I20" i="4"/>
  <c r="E21" i="4"/>
  <c r="H21" i="4"/>
  <c r="I21" i="4"/>
  <c r="E22" i="4"/>
  <c r="H22" i="4"/>
  <c r="I22" i="4"/>
  <c r="E23" i="4"/>
  <c r="H23" i="4"/>
  <c r="I23" i="4"/>
  <c r="E24" i="4"/>
  <c r="H24" i="4"/>
  <c r="I24" i="4"/>
  <c r="E25" i="4"/>
  <c r="H25" i="4"/>
  <c r="I25" i="4"/>
  <c r="E26" i="4"/>
  <c r="H26" i="4"/>
  <c r="I26" i="4"/>
  <c r="E27" i="4"/>
  <c r="H27" i="4"/>
  <c r="I27" i="4"/>
  <c r="E28" i="4"/>
  <c r="H28" i="4"/>
  <c r="I28" i="4"/>
  <c r="E29" i="4"/>
  <c r="H29" i="4"/>
  <c r="I29" i="4"/>
  <c r="E30" i="4"/>
  <c r="H30" i="4"/>
  <c r="I30" i="4"/>
  <c r="E31" i="4"/>
  <c r="H31" i="4"/>
  <c r="I31" i="4"/>
  <c r="E32" i="4"/>
  <c r="H32" i="4"/>
  <c r="I32" i="4"/>
  <c r="E33" i="4"/>
  <c r="H33" i="4"/>
  <c r="I33" i="4"/>
  <c r="E34" i="4"/>
  <c r="H34" i="4"/>
  <c r="I34" i="4"/>
  <c r="D9" i="4"/>
  <c r="D8" i="4"/>
  <c r="D7" i="4"/>
  <c r="D6" i="4"/>
  <c r="D5" i="4"/>
  <c r="D4" i="4"/>
  <c r="D3" i="4"/>
  <c r="L30" i="3"/>
  <c r="K30" i="3"/>
  <c r="E30" i="3"/>
  <c r="D30" i="3"/>
  <c r="C30" i="3"/>
  <c r="J30" i="3" s="1"/>
  <c r="L29" i="3"/>
  <c r="K29" i="3"/>
  <c r="E29" i="3"/>
  <c r="D29" i="3"/>
  <c r="C29" i="3"/>
  <c r="J29" i="3" s="1"/>
  <c r="L28" i="3"/>
  <c r="K28" i="3"/>
  <c r="E28" i="3"/>
  <c r="D28" i="3"/>
  <c r="C28" i="3"/>
  <c r="J28" i="3" s="1"/>
  <c r="H27" i="3"/>
  <c r="L26" i="3"/>
  <c r="K26" i="3"/>
  <c r="J26" i="3"/>
  <c r="D26" i="3"/>
  <c r="E26" i="3" s="1"/>
  <c r="C26" i="3"/>
  <c r="L25" i="3"/>
  <c r="K25" i="3"/>
  <c r="J25" i="3"/>
  <c r="D25" i="3"/>
  <c r="E25" i="3" s="1"/>
  <c r="C25" i="3"/>
  <c r="L24" i="3"/>
  <c r="K24" i="3"/>
  <c r="J24" i="3"/>
  <c r="D24" i="3"/>
  <c r="E24" i="3" s="1"/>
  <c r="C24" i="3"/>
  <c r="H23" i="3"/>
  <c r="L22" i="3"/>
  <c r="K22" i="3"/>
  <c r="E22" i="3"/>
  <c r="D22" i="3"/>
  <c r="C22" i="3"/>
  <c r="J22" i="3" s="1"/>
  <c r="L21" i="3"/>
  <c r="K21" i="3"/>
  <c r="E21" i="3"/>
  <c r="D21" i="3"/>
  <c r="C21" i="3"/>
  <c r="J21" i="3" s="1"/>
  <c r="L20" i="3"/>
  <c r="K20" i="3"/>
  <c r="E20" i="3"/>
  <c r="D20" i="3"/>
  <c r="C20" i="3"/>
  <c r="J20" i="3" s="1"/>
  <c r="H19" i="3"/>
  <c r="A19" i="3"/>
  <c r="B18" i="3"/>
  <c r="L17" i="3"/>
  <c r="K17" i="3"/>
  <c r="J17" i="3"/>
  <c r="D17" i="3"/>
  <c r="E17" i="3" s="1"/>
  <c r="C17" i="3"/>
  <c r="L16" i="3"/>
  <c r="K16" i="3"/>
  <c r="J16" i="3"/>
  <c r="D16" i="3"/>
  <c r="E16" i="3" s="1"/>
  <c r="C16" i="3"/>
  <c r="L15" i="3"/>
  <c r="K15" i="3"/>
  <c r="D15" i="3"/>
  <c r="E15" i="3" s="1"/>
  <c r="C15" i="3"/>
  <c r="J15" i="3" s="1"/>
  <c r="L14" i="3"/>
  <c r="K14" i="3"/>
  <c r="D14" i="3"/>
  <c r="E14" i="3" s="1"/>
  <c r="C14" i="3"/>
  <c r="J14" i="3" s="1"/>
  <c r="L13" i="3"/>
  <c r="K13" i="3"/>
  <c r="D13" i="3"/>
  <c r="E13" i="3" s="1"/>
  <c r="C13" i="3"/>
  <c r="J13" i="3" s="1"/>
  <c r="H12" i="3"/>
  <c r="L11" i="3"/>
  <c r="K11" i="3"/>
  <c r="E11" i="3"/>
  <c r="D11" i="3"/>
  <c r="C11" i="3"/>
  <c r="J11" i="3" s="1"/>
  <c r="L10" i="3"/>
  <c r="K10" i="3"/>
  <c r="E10" i="3"/>
  <c r="D10" i="3"/>
  <c r="C10" i="3"/>
  <c r="J10" i="3" s="1"/>
  <c r="L9" i="3"/>
  <c r="K9" i="3"/>
  <c r="E9" i="3"/>
  <c r="D9" i="3"/>
  <c r="C9" i="3"/>
  <c r="J9" i="3" s="1"/>
  <c r="L8" i="3"/>
  <c r="K8" i="3"/>
  <c r="E8" i="3"/>
  <c r="D8" i="3"/>
  <c r="C8" i="3"/>
  <c r="J8" i="3" s="1"/>
  <c r="H7" i="3"/>
  <c r="L6" i="3"/>
  <c r="K6" i="3"/>
  <c r="J6" i="3"/>
  <c r="D6" i="3"/>
  <c r="E6" i="3" s="1"/>
  <c r="C6" i="3"/>
  <c r="L5" i="3"/>
  <c r="K5" i="3"/>
  <c r="J5" i="3"/>
  <c r="D5" i="3"/>
  <c r="E5" i="3" s="1"/>
  <c r="C5" i="3"/>
  <c r="L4" i="3"/>
  <c r="K4" i="3"/>
  <c r="J4" i="3"/>
  <c r="D4" i="3"/>
  <c r="E4" i="3" s="1"/>
  <c r="C4" i="3"/>
  <c r="L3" i="3"/>
  <c r="K3" i="3"/>
  <c r="J3" i="3"/>
  <c r="D3" i="3"/>
  <c r="E3" i="3" s="1"/>
  <c r="C3" i="3"/>
  <c r="H2" i="3"/>
  <c r="A2" i="3"/>
  <c r="L11" i="1"/>
  <c r="L10" i="1"/>
  <c r="E10" i="1"/>
  <c r="C10" i="1"/>
  <c r="C27" i="3" s="1"/>
  <c r="L9" i="1"/>
  <c r="E9" i="1"/>
  <c r="C9" i="1"/>
  <c r="C23" i="3" s="1"/>
  <c r="L8" i="1"/>
  <c r="E8" i="1"/>
  <c r="C8" i="1"/>
  <c r="C19" i="3" s="1"/>
  <c r="L7" i="1"/>
  <c r="E7" i="1"/>
  <c r="F7" i="1" s="1"/>
  <c r="L6" i="1"/>
  <c r="E6" i="1"/>
  <c r="C6" i="1"/>
  <c r="C12" i="3" s="1"/>
  <c r="L5" i="1"/>
  <c r="E5" i="1"/>
  <c r="F5" i="1" s="1"/>
  <c r="C5" i="1"/>
  <c r="C7" i="3" s="1"/>
  <c r="L4" i="1"/>
  <c r="E4" i="1"/>
  <c r="C4" i="1"/>
  <c r="C2" i="3" s="1"/>
  <c r="L3" i="1"/>
  <c r="E3" i="1"/>
  <c r="F13" i="1" s="1"/>
  <c r="B3" i="1"/>
  <c r="B1" i="3" s="1"/>
  <c r="F9" i="1" l="1"/>
  <c r="F3" i="1"/>
  <c r="F8" i="1"/>
  <c r="I8" i="4"/>
  <c r="I6" i="4"/>
  <c r="I4" i="4"/>
  <c r="H8" i="4"/>
  <c r="H6" i="4"/>
  <c r="H4" i="4"/>
  <c r="I9" i="4"/>
  <c r="I7" i="4"/>
  <c r="I5" i="4"/>
  <c r="I3" i="4"/>
  <c r="H9" i="4"/>
  <c r="H7" i="4"/>
  <c r="H5" i="4"/>
  <c r="H3" i="4"/>
  <c r="F10" i="1"/>
  <c r="F6" i="1"/>
  <c r="F4" i="1"/>
  <c r="E4" i="4" l="1"/>
  <c r="E6" i="4"/>
  <c r="E8" i="4"/>
  <c r="G30" i="3"/>
  <c r="F30" i="3" s="1"/>
  <c r="G20" i="3"/>
  <c r="G29" i="3"/>
  <c r="F29" i="3" s="1"/>
  <c r="G17" i="3"/>
  <c r="F17" i="3" s="1"/>
  <c r="G8" i="3"/>
  <c r="G14" i="3"/>
  <c r="F14" i="3" s="1"/>
  <c r="G13" i="3"/>
  <c r="G11" i="3"/>
  <c r="F11" i="3" s="1"/>
  <c r="G10" i="3"/>
  <c r="F10" i="3" s="1"/>
  <c r="G28" i="3"/>
  <c r="G16" i="3"/>
  <c r="F16" i="3" s="1"/>
  <c r="G6" i="3"/>
  <c r="F6" i="3" s="1"/>
  <c r="G21" i="3"/>
  <c r="F21" i="3" s="1"/>
  <c r="G26" i="3"/>
  <c r="F26" i="3" s="1"/>
  <c r="G15" i="3"/>
  <c r="F15" i="3" s="1"/>
  <c r="G5" i="3"/>
  <c r="F5" i="3" s="1"/>
  <c r="G25" i="3"/>
  <c r="F25" i="3" s="1"/>
  <c r="G24" i="3"/>
  <c r="G22" i="3"/>
  <c r="F22" i="3" s="1"/>
  <c r="G9" i="3"/>
  <c r="F9" i="3" s="1"/>
  <c r="E9" i="4"/>
  <c r="E7" i="4"/>
  <c r="E3" i="4"/>
  <c r="G3" i="3" s="1"/>
  <c r="E5" i="4"/>
  <c r="G4" i="3" l="1"/>
  <c r="F4" i="3" s="1"/>
  <c r="F24" i="3"/>
  <c r="F23" i="3"/>
  <c r="D9" i="1" s="1"/>
  <c r="F20" i="3"/>
  <c r="F19" i="3"/>
  <c r="F28" i="3"/>
  <c r="F27" i="3"/>
  <c r="D10" i="1" s="1"/>
  <c r="F8" i="3"/>
  <c r="F7" i="3"/>
  <c r="D5" i="1" s="1"/>
  <c r="F13" i="3"/>
  <c r="F12" i="3"/>
  <c r="D6" i="1" s="1"/>
  <c r="F3" i="3"/>
  <c r="D8" i="1"/>
  <c r="F2" i="3" l="1"/>
  <c r="D4" i="1" s="1"/>
  <c r="F11" i="1" l="1"/>
  <c r="F14" i="1"/>
</calcChain>
</file>

<file path=xl/sharedStrings.xml><?xml version="1.0" encoding="utf-8"?>
<sst xmlns="http://schemas.openxmlformats.org/spreadsheetml/2006/main" count="195" uniqueCount="116">
  <si>
    <t xml:space="preserve">DASHBOARD </t>
  </si>
  <si>
    <t>Modul</t>
  </si>
  <si>
    <t>Menu</t>
  </si>
  <si>
    <t>% Complete</t>
  </si>
  <si>
    <t>Bobot</t>
  </si>
  <si>
    <t>Prosentase</t>
  </si>
  <si>
    <t>Total</t>
  </si>
  <si>
    <t>Job</t>
  </si>
  <si>
    <t>Nama</t>
  </si>
  <si>
    <t>Waku kerja (min)</t>
  </si>
  <si>
    <t>Ketua</t>
  </si>
  <si>
    <t>QQ</t>
  </si>
  <si>
    <t>A</t>
  </si>
  <si>
    <t>Peneliti 1</t>
  </si>
  <si>
    <t>Ayu</t>
  </si>
  <si>
    <t>B</t>
  </si>
  <si>
    <t>Peneliti 2</t>
  </si>
  <si>
    <t>CC</t>
  </si>
  <si>
    <t>C</t>
  </si>
  <si>
    <t>Peneliti 3</t>
  </si>
  <si>
    <t>DD</t>
  </si>
  <si>
    <t>Pembuatan luaran selain artikel</t>
  </si>
  <si>
    <t>Peneliti 4</t>
  </si>
  <si>
    <t>EE</t>
  </si>
  <si>
    <t>Mahasiswa 1</t>
  </si>
  <si>
    <t>AB</t>
  </si>
  <si>
    <t>Mahasiswa 2</t>
  </si>
  <si>
    <t>AC</t>
  </si>
  <si>
    <t>Mahasiswa 3</t>
  </si>
  <si>
    <t>AD</t>
  </si>
  <si>
    <t>Mahasiswa 4</t>
  </si>
  <si>
    <t>AE</t>
  </si>
  <si>
    <t>Bobot Aktifitas total:</t>
  </si>
  <si>
    <t>Prosentase total:</t>
  </si>
  <si>
    <t>No</t>
  </si>
  <si>
    <t>Kegiatan</t>
  </si>
  <si>
    <t>Bobot perkiraan</t>
  </si>
  <si>
    <t>Mei 2025</t>
  </si>
  <si>
    <t>Mulai</t>
  </si>
  <si>
    <t>Akhir</t>
  </si>
  <si>
    <t>Keterangan</t>
  </si>
  <si>
    <t>Pembuatan Artikel</t>
  </si>
  <si>
    <t>Target selesai tanggal 5 Maret 2025</t>
  </si>
  <si>
    <t>a</t>
  </si>
  <si>
    <t>Pembuatan Artikel 1 (tentang User)</t>
  </si>
  <si>
    <t>Menguji pengguna perlu solusi yang dihasilkan</t>
  </si>
  <si>
    <t>*</t>
  </si>
  <si>
    <t>Pelajari tentang user dan masalahnya (literatur)</t>
  </si>
  <si>
    <t>Pelajari user dan kesediaannya</t>
  </si>
  <si>
    <t>Pelajari tentang user melalui survey/wawancara</t>
  </si>
  <si>
    <t>Menulis Artikel 1</t>
  </si>
  <si>
    <t>Submit Artikel 1</t>
  </si>
  <si>
    <t>b</t>
  </si>
  <si>
    <t>Pembuatan Artikel 2 (tentang Prototipe TKT 4)</t>
  </si>
  <si>
    <t>Testing prototipe dan kumpulkan data uji TKT 4</t>
  </si>
  <si>
    <t>Prototipe sudah jadi dan fungsional</t>
  </si>
  <si>
    <t>Menulis Artikel 2</t>
  </si>
  <si>
    <t>Sudah diuji pada user terbatas.</t>
  </si>
  <si>
    <t>Submit Artikel 2</t>
  </si>
  <si>
    <t>Hasilnya dipublikasikan</t>
  </si>
  <si>
    <t>Revisi Artikel 2</t>
  </si>
  <si>
    <t>menunggu revisi 2 bulan</t>
  </si>
  <si>
    <t>c</t>
  </si>
  <si>
    <t>Pembuatan Artikel 3 (tentang Prototipe TKT 5/6)</t>
  </si>
  <si>
    <t>Implementasi prototipe dengan user</t>
  </si>
  <si>
    <t>Lakukan uji manfaat ke user (survey/wawancara)</t>
  </si>
  <si>
    <t>Prototipe sudah diimplementasikan</t>
  </si>
  <si>
    <t>Perbaikan prototipe (sesuai masukan user)</t>
  </si>
  <si>
    <t>Prototipe sudah diupgrade sesuai user</t>
  </si>
  <si>
    <t>Menulis dan Submit Artikel 3</t>
  </si>
  <si>
    <t>Hasil pemanfaatan bisa dipublikasikan</t>
  </si>
  <si>
    <t>Revisi Artikel 3</t>
  </si>
  <si>
    <t>Pembuatan Materi Kuliah</t>
  </si>
  <si>
    <t>Merencanakan disain materinya</t>
  </si>
  <si>
    <t>Menulis materi</t>
  </si>
  <si>
    <t>Pemeriksaan akhir dan submit</t>
  </si>
  <si>
    <t>Pembuatan HKI</t>
  </si>
  <si>
    <t>HKI sudah didaftarkan</t>
  </si>
  <si>
    <t>Merencanakan jenis HKI</t>
  </si>
  <si>
    <t>Membuat draft HKI</t>
  </si>
  <si>
    <t>Pemeriksaan akhir dan didaftarkan</t>
  </si>
  <si>
    <t>Pembuatan konten Media Sosial</t>
  </si>
  <si>
    <t>Konten bisa dibuat lebih dari satu</t>
  </si>
  <si>
    <t>Merencanakan materi di Media Sosial</t>
  </si>
  <si>
    <t>Membuat draft konten</t>
  </si>
  <si>
    <t>Pemeriksaan akhir dan diluncurkan</t>
  </si>
  <si>
    <t>Rules:</t>
  </si>
  <si>
    <t>Flow untuk artikel: Pelajari usernya, paralel memastikan prototipe berjalan, lalu uji prototipe dengan user yang sudah diteliti</t>
  </si>
  <si>
    <t xml:space="preserve">Set waktu yakni: W1 (tgl 1 sd 7), W2 (tgl 8 sd 14), W3 (tgl 15 sd 21), W4 (tgl 22 sd 30/31) </t>
  </si>
  <si>
    <t>Tanggal yang digunakan untuk mulai di W1 (tgl 1..), W2 (tgl 8..), W3 (tgl 15..), W4 (tgl 22..) | untuk akhir W1 (.. tgl 7), W2 (.. tgl 14), W3 (.. tgl 21), W4 (.. tgl 30)</t>
  </si>
  <si>
    <t>Tanggal yang diset sesuaikan dengan kenyataan yang dilakukan</t>
  </si>
  <si>
    <t>Pembuatan materi kuliah, konten media sosial, pembuatan HKI bisa lebih dari satu</t>
  </si>
  <si>
    <t>Alur Penelitian</t>
  </si>
  <si>
    <t>Periksa prototipe untuk siap digunakan</t>
  </si>
  <si>
    <t>Periksa pengguna: membuat profiling kebutuhan</t>
  </si>
  <si>
    <t>Menguji prototipe oleh pengguna</t>
  </si>
  <si>
    <t>Melakukan pengembangan prototipe sesuai kebutuhan user</t>
  </si>
  <si>
    <t>I</t>
  </si>
  <si>
    <t>Kode</t>
  </si>
  <si>
    <t>Start</t>
  </si>
  <si>
    <t>Finish</t>
  </si>
  <si>
    <t>II</t>
  </si>
  <si>
    <t>Tanggal</t>
  </si>
  <si>
    <t>Job Code</t>
  </si>
  <si>
    <t>Progress</t>
  </si>
  <si>
    <t>Pelaksana</t>
  </si>
  <si>
    <t>Durasi (menit)</t>
  </si>
  <si>
    <t>Tgl Mulai</t>
  </si>
  <si>
    <t>Tgl Selesai</t>
  </si>
  <si>
    <t>I|Pelajari tentang user dan masalahnya (literatur)</t>
  </si>
  <si>
    <t>Link literature:</t>
  </si>
  <si>
    <t>pelajari awal</t>
  </si>
  <si>
    <t>I|Pelajari tentang user melalui survey/wawancara</t>
  </si>
  <si>
    <t>wawancara 2 orang</t>
  </si>
  <si>
    <t>wawancara 4 orang</t>
  </si>
  <si>
    <t>wawancara 8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</si>
</sst>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yy"/>
    <numFmt numFmtId="165" formatCode="d&quot;-&quot;mmm&quot;-&quot;yyyy"/>
    <numFmt numFmtId="166" formatCode="d&quot;/&quot;m&quot;/&quot;yyyy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D9EEB"/>
        <bgColor rgb="FF6D9EEB"/>
      </patternFill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/>
    <xf numFmtId="0" fontId="5" fillId="2" borderId="7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2" borderId="8" xfId="0" applyFont="1" applyFill="1" applyBorder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/>
    <xf numFmtId="10" fontId="8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0" fontId="8" fillId="0" borderId="2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1" fillId="0" borderId="9" xfId="0" applyNumberFormat="1" applyFon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9" fontId="3" fillId="0" borderId="12" xfId="0" applyNumberFormat="1" applyFont="1" applyBorder="1" applyAlignment="1">
      <alignment horizontal="left"/>
    </xf>
    <xf numFmtId="0" fontId="11" fillId="3" borderId="12" xfId="0" applyFont="1" applyFill="1" applyBorder="1"/>
    <xf numFmtId="0" fontId="11" fillId="0" borderId="12" xfId="0" applyFont="1" applyBorder="1"/>
    <xf numFmtId="165" fontId="3" fillId="0" borderId="12" xfId="0" applyNumberFormat="1" applyFont="1" applyBorder="1"/>
    <xf numFmtId="0" fontId="3" fillId="0" borderId="12" xfId="0" applyFont="1" applyBorder="1" applyAlignment="1">
      <alignment horizontal="right"/>
    </xf>
    <xf numFmtId="0" fontId="11" fillId="4" borderId="12" xfId="0" applyFont="1" applyFill="1" applyBorder="1"/>
    <xf numFmtId="9" fontId="3" fillId="0" borderId="12" xfId="0" applyNumberFormat="1" applyFont="1" applyBorder="1"/>
    <xf numFmtId="0" fontId="11" fillId="5" borderId="12" xfId="0" applyFont="1" applyFill="1" applyBorder="1"/>
    <xf numFmtId="0" fontId="11" fillId="6" borderId="12" xfId="0" applyFont="1" applyFill="1" applyBorder="1"/>
    <xf numFmtId="0" fontId="11" fillId="7" borderId="12" xfId="0" applyFont="1" applyFill="1" applyBorder="1"/>
    <xf numFmtId="0" fontId="11" fillId="8" borderId="12" xfId="0" applyFont="1" applyFill="1" applyBorder="1"/>
    <xf numFmtId="0" fontId="11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12" fillId="0" borderId="0" xfId="0" applyFont="1"/>
    <xf numFmtId="166" fontId="8" fillId="0" borderId="0" xfId="0" applyNumberFormat="1" applyFont="1" applyAlignment="1">
      <alignment horizontal="center"/>
    </xf>
    <xf numFmtId="10" fontId="3" fillId="0" borderId="0" xfId="0" applyNumberFormat="1" applyFont="1"/>
    <xf numFmtId="0" fontId="13" fillId="0" borderId="0" xfId="0" applyFont="1" applyAlignment="1">
      <alignment horizontal="center"/>
    </xf>
    <xf numFmtId="166" fontId="1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/>
    <xf numFmtId="9" fontId="3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" fillId="9" borderId="13" xfId="0" applyFont="1" applyFill="1" applyBorder="1" applyAlignment="1">
      <alignment vertical="center"/>
    </xf>
    <xf numFmtId="0" fontId="1" fillId="10" borderId="1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9" borderId="13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9" fontId="1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9" borderId="0" xfId="0" applyNumberFormat="1" applyFont="1" applyFill="1" applyAlignment="1">
      <alignment horizontal="right" vertical="center"/>
    </xf>
    <xf numFmtId="166" fontId="8" fillId="0" borderId="0" xfId="0" applyNumberFormat="1" applyFont="1" applyAlignment="1">
      <alignment horizontal="center" vertical="center"/>
    </xf>
    <xf numFmtId="0" fontId="8" fillId="9" borderId="13" xfId="0" applyFont="1" applyFill="1" applyBorder="1" applyAlignment="1">
      <alignment vertical="center"/>
    </xf>
    <xf numFmtId="9" fontId="1" fillId="10" borderId="14" xfId="0" applyNumberFormat="1" applyFont="1" applyFill="1" applyBorder="1" applyAlignment="1">
      <alignment horizontal="center" vertical="center"/>
    </xf>
    <xf numFmtId="9" fontId="3" fillId="10" borderId="0" xfId="0" applyNumberFormat="1" applyFont="1" applyFill="1" applyAlignment="1">
      <alignment horizontal="right" vertical="center"/>
    </xf>
    <xf numFmtId="165" fontId="1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8" fillId="10" borderId="1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right"/>
    </xf>
    <xf numFmtId="10" fontId="8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" fillId="0" borderId="11" xfId="0" applyFont="1" applyBorder="1"/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" fillId="10" borderId="14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4" fillId="9" borderId="14" xfId="0" applyFont="1" applyFill="1" applyBorder="1" applyAlignment="1">
      <alignment horizontal="center" vertical="center"/>
    </xf>
    <xf numFmtId="10" fontId="1" fillId="9" borderId="14" xfId="0" applyNumberFormat="1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21"/>
  <sheetViews>
    <sheetView tabSelected="1" workbookViewId="0">
      <selection activeCell="H15" sqref="H15"/>
    </sheetView>
  </sheetViews>
  <sheetFormatPr defaultColWidth="12.5703125" defaultRowHeight="15" customHeight="1" x14ac:dyDescent="0.2"/>
  <cols>
    <col min="1" max="1" width="4.140625" customWidth="1"/>
    <col min="2" max="2" width="12" customWidth="1"/>
    <col min="3" max="3" width="38.7109375" customWidth="1"/>
    <col min="4" max="4" width="11.5703125" customWidth="1"/>
    <col min="5" max="5" width="8.85546875" customWidth="1"/>
    <col min="6" max="6" width="10" customWidth="1"/>
    <col min="7" max="7" width="7.5703125" customWidth="1"/>
    <col min="9" max="9" width="5.7109375" customWidth="1"/>
    <col min="11" max="11" width="9.140625" customWidth="1"/>
    <col min="12" max="12" width="13.42578125" customWidth="1"/>
  </cols>
  <sheetData>
    <row r="1" spans="1:12" ht="15.75" customHeight="1" x14ac:dyDescent="0.2">
      <c r="A1" s="1"/>
      <c r="B1" s="82" t="s">
        <v>0</v>
      </c>
      <c r="C1" s="83"/>
      <c r="D1" s="83"/>
      <c r="E1" s="83"/>
      <c r="F1" s="83"/>
      <c r="G1" s="84"/>
      <c r="J1" s="2"/>
      <c r="K1" s="2"/>
      <c r="L1" s="2"/>
    </row>
    <row r="2" spans="1:12" ht="15.75" customHeight="1" x14ac:dyDescent="0.2">
      <c r="A2" s="3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J2" s="2" t="s">
        <v>7</v>
      </c>
      <c r="K2" s="2" t="s">
        <v>8</v>
      </c>
      <c r="L2" s="2" t="s">
        <v>9</v>
      </c>
    </row>
    <row r="3" spans="1:12" ht="15.75" customHeight="1" x14ac:dyDescent="0.2">
      <c r="A3" s="7"/>
      <c r="B3" s="8" t="str">
        <f>List!C3</f>
        <v>Pembuatan Artikel</v>
      </c>
      <c r="C3" s="9"/>
      <c r="D3" s="10"/>
      <c r="E3" s="10">
        <f>Jobs!A2</f>
        <v>37</v>
      </c>
      <c r="F3" s="11">
        <f t="shared" ref="F3:F10" si="0">E3/$F$13</f>
        <v>0.64912280701754388</v>
      </c>
      <c r="G3" s="12"/>
      <c r="J3" s="13" t="s">
        <v>10</v>
      </c>
      <c r="K3" s="13" t="s">
        <v>11</v>
      </c>
      <c r="L3" s="2">
        <f>SUMIF(Logbook!F$3:F987,K3,Logbook!G$3:G987)</f>
        <v>120</v>
      </c>
    </row>
    <row r="4" spans="1:12" ht="15.75" customHeight="1" x14ac:dyDescent="0.2">
      <c r="A4" s="14"/>
      <c r="B4" s="15" t="s">
        <v>12</v>
      </c>
      <c r="C4" s="16" t="str">
        <f>List!C4</f>
        <v>Pembuatan Artikel 1 (tentang User)</v>
      </c>
      <c r="D4" s="17">
        <f>Jobs!F2</f>
        <v>0.39215686274509803</v>
      </c>
      <c r="E4" s="2">
        <f>Jobs!H2</f>
        <v>11</v>
      </c>
      <c r="F4" s="18">
        <f t="shared" si="0"/>
        <v>0.19298245614035087</v>
      </c>
      <c r="G4" s="19">
        <f>D4*F4</f>
        <v>7.5679394564843475E-2</v>
      </c>
      <c r="J4" s="13" t="s">
        <v>13</v>
      </c>
      <c r="K4" s="13" t="s">
        <v>14</v>
      </c>
      <c r="L4" s="2">
        <f>SUMIF(Logbook!F$3:F988,K4,Logbook!G$3:G988)</f>
        <v>90</v>
      </c>
    </row>
    <row r="5" spans="1:12" ht="15.75" customHeight="1" x14ac:dyDescent="0.2">
      <c r="A5" s="14"/>
      <c r="B5" s="15" t="s">
        <v>15</v>
      </c>
      <c r="C5" s="16" t="str">
        <f>List!C9</f>
        <v>Pembuatan Artikel 2 (tentang Prototipe TKT 4)</v>
      </c>
      <c r="D5" s="17">
        <f>Jobs!F7</f>
        <v>0</v>
      </c>
      <c r="E5" s="2">
        <f>Jobs!H7</f>
        <v>12</v>
      </c>
      <c r="F5" s="18">
        <f t="shared" si="0"/>
        <v>0.21052631578947367</v>
      </c>
      <c r="G5" s="19">
        <f t="shared" ref="G5:G6" si="1">D5*F5</f>
        <v>0</v>
      </c>
      <c r="J5" s="13" t="s">
        <v>16</v>
      </c>
      <c r="K5" s="13" t="s">
        <v>17</v>
      </c>
      <c r="L5" s="2">
        <f>SUMIF(Logbook!F$3:F989,K5,Logbook!G$3:G989)</f>
        <v>70</v>
      </c>
    </row>
    <row r="6" spans="1:12" ht="15.75" customHeight="1" x14ac:dyDescent="0.2">
      <c r="A6" s="20"/>
      <c r="B6" s="21" t="s">
        <v>18</v>
      </c>
      <c r="C6" s="16" t="str">
        <f>List!C14</f>
        <v>Pembuatan Artikel 3 (tentang Prototipe TKT 5/6)</v>
      </c>
      <c r="D6" s="17">
        <f>Jobs!F12</f>
        <v>0</v>
      </c>
      <c r="E6" s="2">
        <f>Jobs!H12</f>
        <v>14</v>
      </c>
      <c r="F6" s="18">
        <f t="shared" si="0"/>
        <v>0.24561403508771928</v>
      </c>
      <c r="G6" s="19">
        <f t="shared" si="1"/>
        <v>0</v>
      </c>
      <c r="J6" s="13" t="s">
        <v>19</v>
      </c>
      <c r="K6" s="13" t="s">
        <v>20</v>
      </c>
      <c r="L6" s="2">
        <f>SUMIF(Logbook!F$3:F990,K6,Logbook!G$3:G990)</f>
        <v>0</v>
      </c>
    </row>
    <row r="7" spans="1:12" ht="15.75" customHeight="1" x14ac:dyDescent="0.2">
      <c r="A7" s="20"/>
      <c r="B7" s="8" t="s">
        <v>21</v>
      </c>
      <c r="C7" s="9"/>
      <c r="D7" s="11"/>
      <c r="E7" s="10">
        <f>Jobs!A19</f>
        <v>20</v>
      </c>
      <c r="F7" s="11">
        <f t="shared" si="0"/>
        <v>0.35087719298245612</v>
      </c>
      <c r="G7" s="12"/>
      <c r="J7" s="13" t="s">
        <v>22</v>
      </c>
      <c r="K7" s="13" t="s">
        <v>23</v>
      </c>
      <c r="L7" s="2">
        <f>SUMIF(Logbook!F$3:F991,K7,Logbook!G$3:G991)</f>
        <v>100</v>
      </c>
    </row>
    <row r="8" spans="1:12" ht="15.75" customHeight="1" x14ac:dyDescent="0.2">
      <c r="A8" s="20"/>
      <c r="B8" s="15" t="s">
        <v>12</v>
      </c>
      <c r="C8" s="16" t="str">
        <f>List!C20</f>
        <v>Pembuatan Materi Kuliah</v>
      </c>
      <c r="D8" s="17">
        <f>Jobs!F19</f>
        <v>0</v>
      </c>
      <c r="E8" s="2">
        <f>Jobs!H19</f>
        <v>6</v>
      </c>
      <c r="F8" s="18">
        <f t="shared" si="0"/>
        <v>0.10526315789473684</v>
      </c>
      <c r="G8" s="19">
        <f t="shared" ref="G8:G10" si="2">D8*F8</f>
        <v>0</v>
      </c>
      <c r="J8" s="13" t="s">
        <v>24</v>
      </c>
      <c r="K8" s="13" t="s">
        <v>25</v>
      </c>
      <c r="L8" s="2">
        <f>SUMIF(Logbook!F$3:F992,K8,Logbook!G$3:G992)</f>
        <v>0</v>
      </c>
    </row>
    <row r="9" spans="1:12" ht="15.75" customHeight="1" x14ac:dyDescent="0.2">
      <c r="A9" s="7"/>
      <c r="B9" s="15" t="s">
        <v>15</v>
      </c>
      <c r="C9" s="16" t="str">
        <f>List!C24</f>
        <v>Pembuatan HKI</v>
      </c>
      <c r="D9" s="17">
        <f>Jobs!F23</f>
        <v>0</v>
      </c>
      <c r="E9" s="2">
        <f>Jobs!H23</f>
        <v>7</v>
      </c>
      <c r="F9" s="18">
        <f t="shared" si="0"/>
        <v>0.12280701754385964</v>
      </c>
      <c r="G9" s="19">
        <f t="shared" si="2"/>
        <v>0</v>
      </c>
      <c r="J9" s="13" t="s">
        <v>26</v>
      </c>
      <c r="K9" s="13" t="s">
        <v>27</v>
      </c>
      <c r="L9" s="2">
        <f>SUMIF(Logbook!F$3:F993,K9,Logbook!G$3:G993)</f>
        <v>0</v>
      </c>
    </row>
    <row r="10" spans="1:12" ht="15.75" customHeight="1" x14ac:dyDescent="0.2">
      <c r="A10" s="14"/>
      <c r="B10" s="21" t="s">
        <v>18</v>
      </c>
      <c r="C10" s="16" t="str">
        <f>List!C28</f>
        <v>Pembuatan konten Media Sosial</v>
      </c>
      <c r="D10" s="17">
        <f>Jobs!F27</f>
        <v>0</v>
      </c>
      <c r="E10" s="2">
        <f>Jobs!H27</f>
        <v>7</v>
      </c>
      <c r="F10" s="18">
        <f t="shared" si="0"/>
        <v>0.12280701754385964</v>
      </c>
      <c r="G10" s="19">
        <f t="shared" si="2"/>
        <v>0</v>
      </c>
      <c r="J10" s="13" t="s">
        <v>28</v>
      </c>
      <c r="K10" s="13" t="s">
        <v>29</v>
      </c>
      <c r="L10" s="2">
        <f>SUMIF(Logbook!F$3:F994,K10,Logbook!G$3:G994)</f>
        <v>0</v>
      </c>
    </row>
    <row r="11" spans="1:12" ht="15.75" customHeight="1" x14ac:dyDescent="0.2">
      <c r="A11" s="14"/>
      <c r="B11" s="85" t="s">
        <v>6</v>
      </c>
      <c r="C11" s="83"/>
      <c r="D11" s="22"/>
      <c r="E11" s="23"/>
      <c r="F11" s="86">
        <f>SUM(G4:G10)</f>
        <v>7.5679394564843475E-2</v>
      </c>
      <c r="G11" s="84"/>
      <c r="J11" s="13" t="s">
        <v>30</v>
      </c>
      <c r="K11" s="13" t="s">
        <v>31</v>
      </c>
      <c r="L11" s="2">
        <f>SUMIF(Logbook!F$3:F995,K11,Logbook!G$3:G995)</f>
        <v>0</v>
      </c>
    </row>
    <row r="12" spans="1:12" ht="15.75" customHeight="1" x14ac:dyDescent="0.2">
      <c r="A12" s="20"/>
      <c r="B12" s="16"/>
      <c r="C12" s="16"/>
      <c r="D12" s="24"/>
      <c r="E12" s="25"/>
      <c r="F12" s="25"/>
      <c r="G12" s="26"/>
    </row>
    <row r="13" spans="1:12" ht="15.75" customHeight="1" x14ac:dyDescent="0.2">
      <c r="A13" s="20"/>
      <c r="D13" s="27" t="s">
        <v>32</v>
      </c>
      <c r="E13" s="1"/>
      <c r="F13" s="1">
        <f>SUM(E3,E7)</f>
        <v>57</v>
      </c>
    </row>
    <row r="14" spans="1:12" ht="15.75" customHeight="1" x14ac:dyDescent="0.2">
      <c r="A14" s="16"/>
      <c r="D14" s="27" t="s">
        <v>33</v>
      </c>
      <c r="E14" s="24"/>
      <c r="F14" s="24">
        <f>F11</f>
        <v>7.5679394564843475E-2</v>
      </c>
    </row>
    <row r="15" spans="1:12" ht="15.75" customHeight="1" x14ac:dyDescent="0.2"/>
    <row r="16" spans="1:12" ht="15.75" customHeight="1" x14ac:dyDescent="0.2"/>
    <row r="17" spans="4:6" ht="15.75" customHeight="1" x14ac:dyDescent="0.2">
      <c r="D17" s="2"/>
      <c r="E17" s="2"/>
      <c r="F17" s="2"/>
    </row>
    <row r="18" spans="4:6" ht="15.75" customHeight="1" x14ac:dyDescent="0.2">
      <c r="D18" s="2"/>
      <c r="E18" s="2"/>
      <c r="F18" s="2"/>
    </row>
    <row r="19" spans="4:6" ht="15.75" customHeight="1" x14ac:dyDescent="0.2">
      <c r="D19" s="2"/>
      <c r="E19" s="2"/>
      <c r="F19" s="2"/>
    </row>
    <row r="20" spans="4:6" ht="15.75" customHeight="1" x14ac:dyDescent="0.2">
      <c r="D20" s="2"/>
      <c r="E20" s="2"/>
      <c r="F20" s="2"/>
    </row>
    <row r="21" spans="4:6" ht="15.75" customHeight="1" x14ac:dyDescent="0.2">
      <c r="D21" s="2"/>
      <c r="E21" s="2"/>
      <c r="F21" s="2"/>
    </row>
    <row r="22" spans="4:6" ht="15.75" customHeight="1" x14ac:dyDescent="0.2">
      <c r="D22" s="2"/>
      <c r="E22" s="2"/>
      <c r="F22" s="2"/>
    </row>
    <row r="23" spans="4:6" ht="15.75" customHeight="1" x14ac:dyDescent="0.2">
      <c r="D23" s="2"/>
      <c r="E23" s="2"/>
      <c r="F23" s="2"/>
    </row>
    <row r="24" spans="4:6" ht="15.75" customHeight="1" x14ac:dyDescent="0.2">
      <c r="D24" s="2"/>
      <c r="E24" s="2"/>
      <c r="F24" s="2"/>
    </row>
    <row r="25" spans="4:6" ht="15.75" customHeight="1" x14ac:dyDescent="0.2">
      <c r="D25" s="2"/>
      <c r="E25" s="2"/>
      <c r="F25" s="2"/>
    </row>
    <row r="26" spans="4:6" ht="15.75" customHeight="1" x14ac:dyDescent="0.2">
      <c r="D26" s="2"/>
      <c r="E26" s="2"/>
      <c r="F26" s="2"/>
    </row>
    <row r="27" spans="4:6" ht="15.75" customHeight="1" x14ac:dyDescent="0.2">
      <c r="D27" s="2"/>
      <c r="E27" s="2"/>
      <c r="F27" s="2"/>
    </row>
    <row r="28" spans="4:6" ht="15.75" customHeight="1" x14ac:dyDescent="0.2">
      <c r="D28" s="2"/>
      <c r="E28" s="2"/>
      <c r="F28" s="2"/>
    </row>
    <row r="29" spans="4:6" ht="15.75" customHeight="1" x14ac:dyDescent="0.2">
      <c r="D29" s="2"/>
      <c r="E29" s="2"/>
      <c r="F29" s="2"/>
    </row>
    <row r="30" spans="4:6" ht="15.75" customHeight="1" x14ac:dyDescent="0.2">
      <c r="D30" s="2"/>
      <c r="E30" s="2"/>
      <c r="F30" s="2"/>
    </row>
    <row r="31" spans="4:6" ht="15.75" customHeight="1" x14ac:dyDescent="0.2">
      <c r="D31" s="2"/>
      <c r="E31" s="2"/>
      <c r="F31" s="2"/>
    </row>
    <row r="32" spans="4:6" ht="15.75" customHeight="1" x14ac:dyDescent="0.2">
      <c r="D32" s="2"/>
      <c r="E32" s="2"/>
      <c r="F32" s="2"/>
    </row>
    <row r="33" spans="4:6" ht="15.75" customHeight="1" x14ac:dyDescent="0.2">
      <c r="D33" s="2"/>
      <c r="E33" s="2"/>
      <c r="F33" s="2"/>
    </row>
    <row r="34" spans="4:6" ht="15.75" customHeight="1" x14ac:dyDescent="0.2">
      <c r="D34" s="2"/>
      <c r="E34" s="2"/>
      <c r="F34" s="2"/>
    </row>
    <row r="35" spans="4:6" ht="15.75" customHeight="1" x14ac:dyDescent="0.2">
      <c r="D35" s="2"/>
      <c r="E35" s="2"/>
      <c r="F35" s="2"/>
    </row>
    <row r="36" spans="4:6" ht="15.75" customHeight="1" x14ac:dyDescent="0.2">
      <c r="D36" s="2"/>
      <c r="E36" s="2"/>
      <c r="F36" s="2"/>
    </row>
    <row r="37" spans="4:6" ht="15.75" customHeight="1" x14ac:dyDescent="0.2">
      <c r="D37" s="2"/>
      <c r="E37" s="2"/>
      <c r="F37" s="2"/>
    </row>
    <row r="38" spans="4:6" ht="15.75" customHeight="1" x14ac:dyDescent="0.2">
      <c r="D38" s="2"/>
      <c r="E38" s="2"/>
      <c r="F38" s="2"/>
    </row>
    <row r="39" spans="4:6" ht="15.75" customHeight="1" x14ac:dyDescent="0.2">
      <c r="D39" s="2"/>
      <c r="E39" s="2"/>
      <c r="F39" s="2"/>
    </row>
    <row r="40" spans="4:6" ht="15.75" customHeight="1" x14ac:dyDescent="0.2">
      <c r="D40" s="2"/>
      <c r="E40" s="2"/>
      <c r="F40" s="2"/>
    </row>
    <row r="41" spans="4:6" ht="15.75" customHeight="1" x14ac:dyDescent="0.2">
      <c r="D41" s="2"/>
      <c r="E41" s="2"/>
      <c r="F41" s="2"/>
    </row>
    <row r="42" spans="4:6" ht="15.75" customHeight="1" x14ac:dyDescent="0.2">
      <c r="D42" s="2"/>
      <c r="E42" s="2"/>
      <c r="F42" s="2"/>
    </row>
    <row r="43" spans="4:6" ht="15.75" customHeight="1" x14ac:dyDescent="0.2">
      <c r="D43" s="2"/>
      <c r="E43" s="2"/>
      <c r="F43" s="2"/>
    </row>
    <row r="44" spans="4:6" ht="15.75" customHeight="1" x14ac:dyDescent="0.2">
      <c r="D44" s="2"/>
      <c r="E44" s="2"/>
      <c r="F44" s="2"/>
    </row>
    <row r="45" spans="4:6" ht="15.75" customHeight="1" x14ac:dyDescent="0.2">
      <c r="D45" s="2"/>
      <c r="E45" s="2"/>
      <c r="F45" s="2"/>
    </row>
    <row r="46" spans="4:6" ht="15.75" customHeight="1" x14ac:dyDescent="0.2">
      <c r="D46" s="2"/>
      <c r="E46" s="2"/>
      <c r="F46" s="2"/>
    </row>
    <row r="47" spans="4:6" ht="15.75" customHeight="1" x14ac:dyDescent="0.2">
      <c r="D47" s="2"/>
      <c r="E47" s="2"/>
      <c r="F47" s="2"/>
    </row>
    <row r="48" spans="4:6" ht="15.75" customHeight="1" x14ac:dyDescent="0.2">
      <c r="D48" s="2"/>
      <c r="E48" s="2"/>
      <c r="F48" s="2"/>
    </row>
    <row r="49" spans="4:6" ht="15.75" customHeight="1" x14ac:dyDescent="0.2">
      <c r="D49" s="2"/>
      <c r="E49" s="2"/>
      <c r="F49" s="2"/>
    </row>
    <row r="50" spans="4:6" ht="15.75" customHeight="1" x14ac:dyDescent="0.2">
      <c r="D50" s="2"/>
      <c r="E50" s="2"/>
      <c r="F50" s="2"/>
    </row>
    <row r="51" spans="4:6" ht="15.75" customHeight="1" x14ac:dyDescent="0.2">
      <c r="D51" s="2"/>
      <c r="E51" s="2"/>
      <c r="F51" s="2"/>
    </row>
    <row r="52" spans="4:6" ht="15.75" customHeight="1" x14ac:dyDescent="0.2">
      <c r="D52" s="2"/>
      <c r="E52" s="2"/>
      <c r="F52" s="2"/>
    </row>
    <row r="53" spans="4:6" ht="15.75" customHeight="1" x14ac:dyDescent="0.2">
      <c r="D53" s="2"/>
      <c r="E53" s="2"/>
      <c r="F53" s="2"/>
    </row>
    <row r="54" spans="4:6" ht="15.75" customHeight="1" x14ac:dyDescent="0.2">
      <c r="D54" s="2"/>
      <c r="E54" s="2"/>
      <c r="F54" s="2"/>
    </row>
    <row r="55" spans="4:6" ht="15.75" customHeight="1" x14ac:dyDescent="0.2">
      <c r="D55" s="2"/>
      <c r="E55" s="2"/>
      <c r="F55" s="2"/>
    </row>
    <row r="56" spans="4:6" ht="15.75" customHeight="1" x14ac:dyDescent="0.2">
      <c r="D56" s="2"/>
      <c r="E56" s="2"/>
      <c r="F56" s="2"/>
    </row>
    <row r="57" spans="4:6" ht="15.75" customHeight="1" x14ac:dyDescent="0.2">
      <c r="D57" s="2"/>
      <c r="E57" s="2"/>
      <c r="F57" s="2"/>
    </row>
    <row r="58" spans="4:6" ht="15.75" customHeight="1" x14ac:dyDescent="0.2">
      <c r="D58" s="2"/>
      <c r="E58" s="2"/>
      <c r="F58" s="2"/>
    </row>
    <row r="59" spans="4:6" ht="15.75" customHeight="1" x14ac:dyDescent="0.2">
      <c r="D59" s="2"/>
      <c r="E59" s="2"/>
      <c r="F59" s="2"/>
    </row>
    <row r="60" spans="4:6" ht="15.75" customHeight="1" x14ac:dyDescent="0.2">
      <c r="D60" s="2"/>
      <c r="E60" s="2"/>
      <c r="F60" s="2"/>
    </row>
    <row r="61" spans="4:6" ht="15.75" customHeight="1" x14ac:dyDescent="0.2">
      <c r="D61" s="2"/>
      <c r="E61" s="2"/>
      <c r="F61" s="2"/>
    </row>
    <row r="62" spans="4:6" ht="15.75" customHeight="1" x14ac:dyDescent="0.2">
      <c r="D62" s="2"/>
      <c r="E62" s="2"/>
      <c r="F62" s="2"/>
    </row>
    <row r="63" spans="4:6" ht="15.75" customHeight="1" x14ac:dyDescent="0.2">
      <c r="D63" s="2"/>
      <c r="E63" s="2"/>
      <c r="F63" s="2"/>
    </row>
    <row r="64" spans="4:6" ht="15.75" customHeight="1" x14ac:dyDescent="0.2">
      <c r="D64" s="2"/>
      <c r="E64" s="2"/>
      <c r="F64" s="2"/>
    </row>
    <row r="65" spans="4:6" ht="15.75" customHeight="1" x14ac:dyDescent="0.2">
      <c r="D65" s="2"/>
      <c r="E65" s="2"/>
      <c r="F65" s="2"/>
    </row>
    <row r="66" spans="4:6" ht="15.75" customHeight="1" x14ac:dyDescent="0.2">
      <c r="D66" s="2"/>
      <c r="E66" s="2"/>
      <c r="F66" s="2"/>
    </row>
    <row r="67" spans="4:6" ht="15.75" customHeight="1" x14ac:dyDescent="0.2">
      <c r="D67" s="2"/>
      <c r="E67" s="2"/>
      <c r="F67" s="2"/>
    </row>
    <row r="68" spans="4:6" ht="15.75" customHeight="1" x14ac:dyDescent="0.2">
      <c r="D68" s="2"/>
      <c r="E68" s="2"/>
      <c r="F68" s="2"/>
    </row>
    <row r="69" spans="4:6" ht="15.75" customHeight="1" x14ac:dyDescent="0.2">
      <c r="D69" s="2"/>
      <c r="E69" s="2"/>
      <c r="F69" s="2"/>
    </row>
    <row r="70" spans="4:6" ht="15.75" customHeight="1" x14ac:dyDescent="0.2">
      <c r="D70" s="2"/>
      <c r="E70" s="2"/>
      <c r="F70" s="2"/>
    </row>
    <row r="71" spans="4:6" ht="15.75" customHeight="1" x14ac:dyDescent="0.2">
      <c r="D71" s="2"/>
      <c r="E71" s="2"/>
      <c r="F71" s="2"/>
    </row>
    <row r="72" spans="4:6" ht="15.75" customHeight="1" x14ac:dyDescent="0.2">
      <c r="D72" s="2"/>
      <c r="E72" s="2"/>
      <c r="F72" s="2"/>
    </row>
    <row r="73" spans="4:6" ht="15.75" customHeight="1" x14ac:dyDescent="0.2">
      <c r="D73" s="2"/>
      <c r="E73" s="2"/>
      <c r="F73" s="2"/>
    </row>
    <row r="74" spans="4:6" ht="15.75" customHeight="1" x14ac:dyDescent="0.2">
      <c r="D74" s="2"/>
      <c r="E74" s="2"/>
      <c r="F74" s="2"/>
    </row>
    <row r="75" spans="4:6" ht="15.75" customHeight="1" x14ac:dyDescent="0.2">
      <c r="D75" s="2"/>
      <c r="E75" s="2"/>
      <c r="F75" s="2"/>
    </row>
    <row r="76" spans="4:6" ht="15.75" customHeight="1" x14ac:dyDescent="0.2">
      <c r="D76" s="2"/>
      <c r="E76" s="2"/>
      <c r="F76" s="2"/>
    </row>
    <row r="77" spans="4:6" ht="15.75" customHeight="1" x14ac:dyDescent="0.2">
      <c r="D77" s="2"/>
      <c r="E77" s="2"/>
      <c r="F77" s="2"/>
    </row>
    <row r="78" spans="4:6" ht="15.75" customHeight="1" x14ac:dyDescent="0.2">
      <c r="D78" s="2"/>
      <c r="E78" s="2"/>
      <c r="F78" s="2"/>
    </row>
    <row r="79" spans="4:6" ht="15.75" customHeight="1" x14ac:dyDescent="0.2">
      <c r="D79" s="2"/>
      <c r="E79" s="2"/>
      <c r="F79" s="2"/>
    </row>
    <row r="80" spans="4:6" ht="15.75" customHeight="1" x14ac:dyDescent="0.2">
      <c r="D80" s="2"/>
      <c r="E80" s="2"/>
      <c r="F80" s="2"/>
    </row>
    <row r="81" spans="4:6" ht="15.75" customHeight="1" x14ac:dyDescent="0.2">
      <c r="D81" s="2"/>
      <c r="E81" s="2"/>
      <c r="F81" s="2"/>
    </row>
    <row r="82" spans="4:6" ht="15.75" customHeight="1" x14ac:dyDescent="0.2">
      <c r="D82" s="2"/>
      <c r="E82" s="2"/>
      <c r="F82" s="2"/>
    </row>
    <row r="83" spans="4:6" ht="15.75" customHeight="1" x14ac:dyDescent="0.2">
      <c r="D83" s="2"/>
      <c r="E83" s="2"/>
      <c r="F83" s="2"/>
    </row>
    <row r="84" spans="4:6" ht="15.75" customHeight="1" x14ac:dyDescent="0.2">
      <c r="D84" s="2"/>
      <c r="E84" s="2"/>
      <c r="F84" s="2"/>
    </row>
    <row r="85" spans="4:6" ht="15.75" customHeight="1" x14ac:dyDescent="0.2">
      <c r="D85" s="2"/>
      <c r="E85" s="2"/>
      <c r="F85" s="2"/>
    </row>
    <row r="86" spans="4:6" ht="15.75" customHeight="1" x14ac:dyDescent="0.2">
      <c r="D86" s="2"/>
      <c r="E86" s="2"/>
      <c r="F86" s="2"/>
    </row>
    <row r="87" spans="4:6" ht="15.75" customHeight="1" x14ac:dyDescent="0.2">
      <c r="D87" s="2"/>
      <c r="E87" s="2"/>
      <c r="F87" s="2"/>
    </row>
    <row r="88" spans="4:6" ht="15.75" customHeight="1" x14ac:dyDescent="0.2">
      <c r="D88" s="2"/>
      <c r="E88" s="2"/>
      <c r="F88" s="2"/>
    </row>
    <row r="89" spans="4:6" ht="15.75" customHeight="1" x14ac:dyDescent="0.2">
      <c r="D89" s="2"/>
      <c r="E89" s="2"/>
      <c r="F89" s="2"/>
    </row>
    <row r="90" spans="4:6" ht="15.75" customHeight="1" x14ac:dyDescent="0.2">
      <c r="D90" s="2"/>
      <c r="E90" s="2"/>
      <c r="F90" s="2"/>
    </row>
    <row r="91" spans="4:6" ht="15.75" customHeight="1" x14ac:dyDescent="0.2">
      <c r="D91" s="2"/>
      <c r="E91" s="2"/>
      <c r="F91" s="2"/>
    </row>
    <row r="92" spans="4:6" ht="15.75" customHeight="1" x14ac:dyDescent="0.2">
      <c r="D92" s="2"/>
      <c r="E92" s="2"/>
      <c r="F92" s="2"/>
    </row>
    <row r="93" spans="4:6" ht="15.75" customHeight="1" x14ac:dyDescent="0.2">
      <c r="D93" s="2"/>
      <c r="E93" s="2"/>
      <c r="F93" s="2"/>
    </row>
    <row r="94" spans="4:6" ht="15.75" customHeight="1" x14ac:dyDescent="0.2">
      <c r="D94" s="2"/>
      <c r="E94" s="2"/>
      <c r="F94" s="2"/>
    </row>
    <row r="95" spans="4:6" ht="15.75" customHeight="1" x14ac:dyDescent="0.2">
      <c r="D95" s="2"/>
      <c r="E95" s="2"/>
      <c r="F95" s="2"/>
    </row>
    <row r="96" spans="4:6" ht="15.75" customHeight="1" x14ac:dyDescent="0.2">
      <c r="D96" s="2"/>
      <c r="E96" s="2"/>
      <c r="F96" s="2"/>
    </row>
    <row r="97" spans="4:6" ht="15.75" customHeight="1" x14ac:dyDescent="0.2">
      <c r="D97" s="2"/>
      <c r="E97" s="2"/>
      <c r="F97" s="2"/>
    </row>
    <row r="98" spans="4:6" ht="15.75" customHeight="1" x14ac:dyDescent="0.2">
      <c r="D98" s="2"/>
      <c r="E98" s="2"/>
      <c r="F98" s="2"/>
    </row>
    <row r="99" spans="4:6" ht="15.75" customHeight="1" x14ac:dyDescent="0.2">
      <c r="D99" s="2"/>
      <c r="E99" s="2"/>
      <c r="F99" s="2"/>
    </row>
    <row r="100" spans="4:6" ht="15.75" customHeight="1" x14ac:dyDescent="0.2">
      <c r="D100" s="2"/>
      <c r="E100" s="2"/>
      <c r="F100" s="2"/>
    </row>
    <row r="101" spans="4:6" ht="15.75" customHeight="1" x14ac:dyDescent="0.2">
      <c r="D101" s="2"/>
      <c r="E101" s="2"/>
      <c r="F101" s="2"/>
    </row>
    <row r="102" spans="4:6" ht="15.75" customHeight="1" x14ac:dyDescent="0.2">
      <c r="D102" s="2"/>
      <c r="E102" s="2"/>
      <c r="F102" s="2"/>
    </row>
    <row r="103" spans="4:6" ht="15.75" customHeight="1" x14ac:dyDescent="0.2">
      <c r="D103" s="2"/>
      <c r="E103" s="2"/>
      <c r="F103" s="2"/>
    </row>
    <row r="104" spans="4:6" ht="15.75" customHeight="1" x14ac:dyDescent="0.2">
      <c r="D104" s="2"/>
      <c r="E104" s="2"/>
      <c r="F104" s="2"/>
    </row>
    <row r="105" spans="4:6" ht="15.75" customHeight="1" x14ac:dyDescent="0.2">
      <c r="D105" s="2"/>
      <c r="E105" s="2"/>
      <c r="F105" s="2"/>
    </row>
    <row r="106" spans="4:6" ht="15.75" customHeight="1" x14ac:dyDescent="0.2">
      <c r="D106" s="2"/>
      <c r="E106" s="2"/>
      <c r="F106" s="2"/>
    </row>
    <row r="107" spans="4:6" ht="15.75" customHeight="1" x14ac:dyDescent="0.2">
      <c r="D107" s="2"/>
      <c r="E107" s="2"/>
      <c r="F107" s="2"/>
    </row>
    <row r="108" spans="4:6" ht="15.75" customHeight="1" x14ac:dyDescent="0.2">
      <c r="D108" s="2"/>
      <c r="E108" s="2"/>
      <c r="F108" s="2"/>
    </row>
    <row r="109" spans="4:6" ht="15.75" customHeight="1" x14ac:dyDescent="0.2">
      <c r="D109" s="2"/>
      <c r="E109" s="2"/>
      <c r="F109" s="2"/>
    </row>
    <row r="110" spans="4:6" ht="15.75" customHeight="1" x14ac:dyDescent="0.2">
      <c r="D110" s="2"/>
      <c r="E110" s="2"/>
      <c r="F110" s="2"/>
    </row>
    <row r="111" spans="4:6" ht="15.75" customHeight="1" x14ac:dyDescent="0.2">
      <c r="D111" s="2"/>
      <c r="E111" s="2"/>
      <c r="F111" s="2"/>
    </row>
    <row r="112" spans="4:6" ht="15.75" customHeight="1" x14ac:dyDescent="0.2">
      <c r="D112" s="2"/>
      <c r="E112" s="2"/>
      <c r="F112" s="2"/>
    </row>
    <row r="113" spans="4:6" ht="15.75" customHeight="1" x14ac:dyDescent="0.2">
      <c r="D113" s="2"/>
      <c r="E113" s="2"/>
      <c r="F113" s="2"/>
    </row>
    <row r="114" spans="4:6" ht="15.75" customHeight="1" x14ac:dyDescent="0.2">
      <c r="D114" s="2"/>
      <c r="E114" s="2"/>
      <c r="F114" s="2"/>
    </row>
    <row r="115" spans="4:6" ht="15.75" customHeight="1" x14ac:dyDescent="0.2">
      <c r="D115" s="2"/>
      <c r="E115" s="2"/>
      <c r="F115" s="2"/>
    </row>
    <row r="116" spans="4:6" ht="15.75" customHeight="1" x14ac:dyDescent="0.2">
      <c r="D116" s="2"/>
      <c r="E116" s="2"/>
      <c r="F116" s="2"/>
    </row>
    <row r="117" spans="4:6" ht="15.75" customHeight="1" x14ac:dyDescent="0.2">
      <c r="D117" s="2"/>
      <c r="E117" s="2"/>
      <c r="F117" s="2"/>
    </row>
    <row r="118" spans="4:6" ht="15.75" customHeight="1" x14ac:dyDescent="0.2">
      <c r="D118" s="2"/>
      <c r="E118" s="2"/>
      <c r="F118" s="2"/>
    </row>
    <row r="119" spans="4:6" ht="15.75" customHeight="1" x14ac:dyDescent="0.2">
      <c r="D119" s="2"/>
      <c r="E119" s="2"/>
      <c r="F119" s="2"/>
    </row>
    <row r="120" spans="4:6" ht="15.75" customHeight="1" x14ac:dyDescent="0.2">
      <c r="D120" s="2"/>
      <c r="E120" s="2"/>
      <c r="F120" s="2"/>
    </row>
    <row r="121" spans="4:6" ht="15.75" customHeight="1" x14ac:dyDescent="0.2">
      <c r="D121" s="2"/>
      <c r="E121" s="2"/>
      <c r="F121" s="2"/>
    </row>
    <row r="122" spans="4:6" ht="15.75" customHeight="1" x14ac:dyDescent="0.2">
      <c r="D122" s="2"/>
      <c r="E122" s="2"/>
      <c r="F122" s="2"/>
    </row>
    <row r="123" spans="4:6" ht="15.75" customHeight="1" x14ac:dyDescent="0.2">
      <c r="D123" s="2"/>
      <c r="E123" s="2"/>
      <c r="F123" s="2"/>
    </row>
    <row r="124" spans="4:6" ht="15.75" customHeight="1" x14ac:dyDescent="0.2">
      <c r="D124" s="2"/>
      <c r="E124" s="2"/>
      <c r="F124" s="2"/>
    </row>
    <row r="125" spans="4:6" ht="15.75" customHeight="1" x14ac:dyDescent="0.2">
      <c r="D125" s="2"/>
      <c r="E125" s="2"/>
      <c r="F125" s="2"/>
    </row>
    <row r="126" spans="4:6" ht="15.75" customHeight="1" x14ac:dyDescent="0.2">
      <c r="D126" s="2"/>
      <c r="E126" s="2"/>
      <c r="F126" s="2"/>
    </row>
    <row r="127" spans="4:6" ht="15.75" customHeight="1" x14ac:dyDescent="0.2">
      <c r="D127" s="2"/>
      <c r="E127" s="2"/>
      <c r="F127" s="2"/>
    </row>
    <row r="128" spans="4:6" ht="15.75" customHeight="1" x14ac:dyDescent="0.2">
      <c r="D128" s="2"/>
      <c r="E128" s="2"/>
      <c r="F128" s="2"/>
    </row>
    <row r="129" spans="4:6" ht="15.75" customHeight="1" x14ac:dyDescent="0.2">
      <c r="D129" s="2"/>
      <c r="E129" s="2"/>
      <c r="F129" s="2"/>
    </row>
    <row r="130" spans="4:6" ht="15.75" customHeight="1" x14ac:dyDescent="0.2">
      <c r="D130" s="2"/>
      <c r="E130" s="2"/>
      <c r="F130" s="2"/>
    </row>
    <row r="131" spans="4:6" ht="15.75" customHeight="1" x14ac:dyDescent="0.2">
      <c r="D131" s="2"/>
      <c r="E131" s="2"/>
      <c r="F131" s="2"/>
    </row>
    <row r="132" spans="4:6" ht="15.75" customHeight="1" x14ac:dyDescent="0.2">
      <c r="D132" s="2"/>
      <c r="E132" s="2"/>
      <c r="F132" s="2"/>
    </row>
    <row r="133" spans="4:6" ht="15.75" customHeight="1" x14ac:dyDescent="0.2">
      <c r="D133" s="2"/>
      <c r="E133" s="2"/>
      <c r="F133" s="2"/>
    </row>
    <row r="134" spans="4:6" ht="15.75" customHeight="1" x14ac:dyDescent="0.2">
      <c r="D134" s="2"/>
      <c r="E134" s="2"/>
      <c r="F134" s="2"/>
    </row>
    <row r="135" spans="4:6" ht="15.75" customHeight="1" x14ac:dyDescent="0.2">
      <c r="D135" s="2"/>
      <c r="E135" s="2"/>
      <c r="F135" s="2"/>
    </row>
    <row r="136" spans="4:6" ht="15.75" customHeight="1" x14ac:dyDescent="0.2">
      <c r="D136" s="2"/>
      <c r="E136" s="2"/>
      <c r="F136" s="2"/>
    </row>
    <row r="137" spans="4:6" ht="15.75" customHeight="1" x14ac:dyDescent="0.2">
      <c r="D137" s="2"/>
      <c r="E137" s="2"/>
      <c r="F137" s="2"/>
    </row>
    <row r="138" spans="4:6" ht="15.75" customHeight="1" x14ac:dyDescent="0.2">
      <c r="D138" s="2"/>
      <c r="E138" s="2"/>
      <c r="F138" s="2"/>
    </row>
    <row r="139" spans="4:6" ht="15.75" customHeight="1" x14ac:dyDescent="0.2">
      <c r="D139" s="2"/>
      <c r="E139" s="2"/>
      <c r="F139" s="2"/>
    </row>
    <row r="140" spans="4:6" ht="15.75" customHeight="1" x14ac:dyDescent="0.2">
      <c r="D140" s="2"/>
      <c r="E140" s="2"/>
      <c r="F140" s="2"/>
    </row>
    <row r="141" spans="4:6" ht="15.75" customHeight="1" x14ac:dyDescent="0.2">
      <c r="D141" s="2"/>
      <c r="E141" s="2"/>
      <c r="F141" s="2"/>
    </row>
    <row r="142" spans="4:6" ht="15.75" customHeight="1" x14ac:dyDescent="0.2">
      <c r="D142" s="2"/>
      <c r="E142" s="2"/>
      <c r="F142" s="2"/>
    </row>
    <row r="143" spans="4:6" ht="15.75" customHeight="1" x14ac:dyDescent="0.2">
      <c r="D143" s="2"/>
      <c r="E143" s="2"/>
      <c r="F143" s="2"/>
    </row>
    <row r="144" spans="4:6" ht="15.75" customHeight="1" x14ac:dyDescent="0.2">
      <c r="D144" s="2"/>
      <c r="E144" s="2"/>
      <c r="F144" s="2"/>
    </row>
    <row r="145" spans="4:6" ht="15.75" customHeight="1" x14ac:dyDescent="0.2">
      <c r="D145" s="2"/>
      <c r="E145" s="2"/>
      <c r="F145" s="2"/>
    </row>
    <row r="146" spans="4:6" ht="15.75" customHeight="1" x14ac:dyDescent="0.2">
      <c r="D146" s="2"/>
      <c r="E146" s="2"/>
      <c r="F146" s="2"/>
    </row>
    <row r="147" spans="4:6" ht="15.75" customHeight="1" x14ac:dyDescent="0.2">
      <c r="D147" s="2"/>
      <c r="E147" s="2"/>
      <c r="F147" s="2"/>
    </row>
    <row r="148" spans="4:6" ht="15.75" customHeight="1" x14ac:dyDescent="0.2">
      <c r="D148" s="2"/>
      <c r="E148" s="2"/>
      <c r="F148" s="2"/>
    </row>
    <row r="149" spans="4:6" ht="15.75" customHeight="1" x14ac:dyDescent="0.2">
      <c r="D149" s="2"/>
      <c r="E149" s="2"/>
      <c r="F149" s="2"/>
    </row>
    <row r="150" spans="4:6" ht="15.75" customHeight="1" x14ac:dyDescent="0.2">
      <c r="D150" s="2"/>
      <c r="E150" s="2"/>
      <c r="F150" s="2"/>
    </row>
    <row r="151" spans="4:6" ht="15.75" customHeight="1" x14ac:dyDescent="0.2">
      <c r="D151" s="2"/>
      <c r="E151" s="2"/>
      <c r="F151" s="2"/>
    </row>
    <row r="152" spans="4:6" ht="15.75" customHeight="1" x14ac:dyDescent="0.2">
      <c r="D152" s="2"/>
      <c r="E152" s="2"/>
      <c r="F152" s="2"/>
    </row>
    <row r="153" spans="4:6" ht="15.75" customHeight="1" x14ac:dyDescent="0.2">
      <c r="D153" s="2"/>
      <c r="E153" s="2"/>
      <c r="F153" s="2"/>
    </row>
    <row r="154" spans="4:6" ht="15.75" customHeight="1" x14ac:dyDescent="0.2">
      <c r="D154" s="2"/>
      <c r="E154" s="2"/>
      <c r="F154" s="2"/>
    </row>
    <row r="155" spans="4:6" ht="15.75" customHeight="1" x14ac:dyDescent="0.2">
      <c r="D155" s="2"/>
      <c r="E155" s="2"/>
      <c r="F155" s="2"/>
    </row>
    <row r="156" spans="4:6" ht="15.75" customHeight="1" x14ac:dyDescent="0.2">
      <c r="D156" s="2"/>
      <c r="E156" s="2"/>
      <c r="F156" s="2"/>
    </row>
    <row r="157" spans="4:6" ht="15.75" customHeight="1" x14ac:dyDescent="0.2">
      <c r="D157" s="2"/>
      <c r="E157" s="2"/>
      <c r="F157" s="2"/>
    </row>
    <row r="158" spans="4:6" ht="15.75" customHeight="1" x14ac:dyDescent="0.2">
      <c r="D158" s="2"/>
      <c r="E158" s="2"/>
      <c r="F158" s="2"/>
    </row>
    <row r="159" spans="4:6" ht="15.75" customHeight="1" x14ac:dyDescent="0.2">
      <c r="D159" s="2"/>
      <c r="E159" s="2"/>
      <c r="F159" s="2"/>
    </row>
    <row r="160" spans="4:6" ht="15.75" customHeight="1" x14ac:dyDescent="0.2">
      <c r="D160" s="2"/>
      <c r="E160" s="2"/>
      <c r="F160" s="2"/>
    </row>
    <row r="161" spans="4:6" ht="15.75" customHeight="1" x14ac:dyDescent="0.2">
      <c r="D161" s="2"/>
      <c r="E161" s="2"/>
      <c r="F161" s="2"/>
    </row>
    <row r="162" spans="4:6" ht="15.75" customHeight="1" x14ac:dyDescent="0.2">
      <c r="D162" s="2"/>
      <c r="E162" s="2"/>
      <c r="F162" s="2"/>
    </row>
    <row r="163" spans="4:6" ht="15.75" customHeight="1" x14ac:dyDescent="0.2">
      <c r="D163" s="2"/>
      <c r="E163" s="2"/>
      <c r="F163" s="2"/>
    </row>
    <row r="164" spans="4:6" ht="15.75" customHeight="1" x14ac:dyDescent="0.2">
      <c r="D164" s="2"/>
      <c r="E164" s="2"/>
      <c r="F164" s="2"/>
    </row>
    <row r="165" spans="4:6" ht="15.75" customHeight="1" x14ac:dyDescent="0.2">
      <c r="D165" s="2"/>
      <c r="E165" s="2"/>
      <c r="F165" s="2"/>
    </row>
    <row r="166" spans="4:6" ht="15.75" customHeight="1" x14ac:dyDescent="0.2">
      <c r="D166" s="2"/>
      <c r="E166" s="2"/>
      <c r="F166" s="2"/>
    </row>
    <row r="167" spans="4:6" ht="15.75" customHeight="1" x14ac:dyDescent="0.2">
      <c r="D167" s="2"/>
      <c r="E167" s="2"/>
      <c r="F167" s="2"/>
    </row>
    <row r="168" spans="4:6" ht="15.75" customHeight="1" x14ac:dyDescent="0.2">
      <c r="D168" s="2"/>
      <c r="E168" s="2"/>
      <c r="F168" s="2"/>
    </row>
    <row r="169" spans="4:6" ht="15.75" customHeight="1" x14ac:dyDescent="0.2">
      <c r="D169" s="2"/>
      <c r="E169" s="2"/>
      <c r="F169" s="2"/>
    </row>
    <row r="170" spans="4:6" ht="15.75" customHeight="1" x14ac:dyDescent="0.2">
      <c r="D170" s="2"/>
      <c r="E170" s="2"/>
      <c r="F170" s="2"/>
    </row>
    <row r="171" spans="4:6" ht="15.75" customHeight="1" x14ac:dyDescent="0.2">
      <c r="D171" s="2"/>
      <c r="E171" s="2"/>
      <c r="F171" s="2"/>
    </row>
    <row r="172" spans="4:6" ht="15.75" customHeight="1" x14ac:dyDescent="0.2">
      <c r="D172" s="2"/>
      <c r="E172" s="2"/>
      <c r="F172" s="2"/>
    </row>
    <row r="173" spans="4:6" ht="15.75" customHeight="1" x14ac:dyDescent="0.2">
      <c r="D173" s="2"/>
      <c r="E173" s="2"/>
      <c r="F173" s="2"/>
    </row>
    <row r="174" spans="4:6" ht="15.75" customHeight="1" x14ac:dyDescent="0.2">
      <c r="D174" s="2"/>
      <c r="E174" s="2"/>
      <c r="F174" s="2"/>
    </row>
    <row r="175" spans="4:6" ht="15.75" customHeight="1" x14ac:dyDescent="0.2">
      <c r="D175" s="2"/>
      <c r="E175" s="2"/>
      <c r="F175" s="2"/>
    </row>
    <row r="176" spans="4:6" ht="15.75" customHeight="1" x14ac:dyDescent="0.2">
      <c r="D176" s="2"/>
      <c r="E176" s="2"/>
      <c r="F176" s="2"/>
    </row>
    <row r="177" spans="4:6" ht="15.75" customHeight="1" x14ac:dyDescent="0.2">
      <c r="D177" s="2"/>
      <c r="E177" s="2"/>
      <c r="F177" s="2"/>
    </row>
    <row r="178" spans="4:6" ht="15.75" customHeight="1" x14ac:dyDescent="0.2">
      <c r="D178" s="2"/>
      <c r="E178" s="2"/>
      <c r="F178" s="2"/>
    </row>
    <row r="179" spans="4:6" ht="15.75" customHeight="1" x14ac:dyDescent="0.2">
      <c r="D179" s="2"/>
      <c r="E179" s="2"/>
      <c r="F179" s="2"/>
    </row>
    <row r="180" spans="4:6" ht="15.75" customHeight="1" x14ac:dyDescent="0.2">
      <c r="D180" s="2"/>
      <c r="E180" s="2"/>
      <c r="F180" s="2"/>
    </row>
    <row r="181" spans="4:6" ht="15.75" customHeight="1" x14ac:dyDescent="0.2">
      <c r="D181" s="2"/>
      <c r="E181" s="2"/>
      <c r="F181" s="2"/>
    </row>
    <row r="182" spans="4:6" ht="15.75" customHeight="1" x14ac:dyDescent="0.2">
      <c r="D182" s="2"/>
      <c r="E182" s="2"/>
      <c r="F182" s="2"/>
    </row>
    <row r="183" spans="4:6" ht="15.75" customHeight="1" x14ac:dyDescent="0.2">
      <c r="D183" s="2"/>
      <c r="E183" s="2"/>
      <c r="F183" s="2"/>
    </row>
    <row r="184" spans="4:6" ht="15.75" customHeight="1" x14ac:dyDescent="0.2">
      <c r="D184" s="2"/>
      <c r="E184" s="2"/>
      <c r="F184" s="2"/>
    </row>
    <row r="185" spans="4:6" ht="15.75" customHeight="1" x14ac:dyDescent="0.2">
      <c r="D185" s="2"/>
      <c r="E185" s="2"/>
      <c r="F185" s="2"/>
    </row>
    <row r="186" spans="4:6" ht="15.75" customHeight="1" x14ac:dyDescent="0.2">
      <c r="D186" s="2"/>
      <c r="E186" s="2"/>
      <c r="F186" s="2"/>
    </row>
    <row r="187" spans="4:6" ht="15.75" customHeight="1" x14ac:dyDescent="0.2">
      <c r="D187" s="2"/>
      <c r="E187" s="2"/>
      <c r="F187" s="2"/>
    </row>
    <row r="188" spans="4:6" ht="15.75" customHeight="1" x14ac:dyDescent="0.2">
      <c r="D188" s="2"/>
      <c r="E188" s="2"/>
      <c r="F188" s="2"/>
    </row>
    <row r="189" spans="4:6" ht="15.75" customHeight="1" x14ac:dyDescent="0.2">
      <c r="D189" s="2"/>
      <c r="E189" s="2"/>
      <c r="F189" s="2"/>
    </row>
    <row r="190" spans="4:6" ht="15.75" customHeight="1" x14ac:dyDescent="0.2">
      <c r="D190" s="2"/>
      <c r="E190" s="2"/>
      <c r="F190" s="2"/>
    </row>
    <row r="191" spans="4:6" ht="15.75" customHeight="1" x14ac:dyDescent="0.2">
      <c r="D191" s="2"/>
      <c r="E191" s="2"/>
      <c r="F191" s="2"/>
    </row>
    <row r="192" spans="4:6" ht="15.75" customHeight="1" x14ac:dyDescent="0.2">
      <c r="D192" s="2"/>
      <c r="E192" s="2"/>
      <c r="F192" s="2"/>
    </row>
    <row r="193" spans="4:6" ht="15.75" customHeight="1" x14ac:dyDescent="0.2">
      <c r="D193" s="2"/>
      <c r="E193" s="2"/>
      <c r="F193" s="2"/>
    </row>
    <row r="194" spans="4:6" ht="15.75" customHeight="1" x14ac:dyDescent="0.2">
      <c r="D194" s="2"/>
      <c r="E194" s="2"/>
      <c r="F194" s="2"/>
    </row>
    <row r="195" spans="4:6" ht="15.75" customHeight="1" x14ac:dyDescent="0.2">
      <c r="D195" s="2"/>
      <c r="E195" s="2"/>
      <c r="F195" s="2"/>
    </row>
    <row r="196" spans="4:6" ht="15.75" customHeight="1" x14ac:dyDescent="0.2">
      <c r="D196" s="2"/>
      <c r="E196" s="2"/>
      <c r="F196" s="2"/>
    </row>
    <row r="197" spans="4:6" ht="15.75" customHeight="1" x14ac:dyDescent="0.2">
      <c r="D197" s="2"/>
      <c r="E197" s="2"/>
      <c r="F197" s="2"/>
    </row>
    <row r="198" spans="4:6" ht="15.75" customHeight="1" x14ac:dyDescent="0.2">
      <c r="D198" s="2"/>
      <c r="E198" s="2"/>
      <c r="F198" s="2"/>
    </row>
    <row r="199" spans="4:6" ht="15.75" customHeight="1" x14ac:dyDescent="0.2">
      <c r="D199" s="2"/>
      <c r="E199" s="2"/>
      <c r="F199" s="2"/>
    </row>
    <row r="200" spans="4:6" ht="15.75" customHeight="1" x14ac:dyDescent="0.2">
      <c r="D200" s="2"/>
      <c r="E200" s="2"/>
      <c r="F200" s="2"/>
    </row>
    <row r="201" spans="4:6" ht="15.75" customHeight="1" x14ac:dyDescent="0.2">
      <c r="D201" s="2"/>
      <c r="E201" s="2"/>
      <c r="F201" s="2"/>
    </row>
    <row r="202" spans="4:6" ht="15.75" customHeight="1" x14ac:dyDescent="0.2">
      <c r="D202" s="2"/>
      <c r="E202" s="2"/>
      <c r="F202" s="2"/>
    </row>
    <row r="203" spans="4:6" ht="15.75" customHeight="1" x14ac:dyDescent="0.2">
      <c r="D203" s="2"/>
      <c r="E203" s="2"/>
      <c r="F203" s="2"/>
    </row>
    <row r="204" spans="4:6" ht="15.75" customHeight="1" x14ac:dyDescent="0.2">
      <c r="D204" s="2"/>
      <c r="E204" s="2"/>
      <c r="F204" s="2"/>
    </row>
    <row r="205" spans="4:6" ht="15.75" customHeight="1" x14ac:dyDescent="0.2">
      <c r="D205" s="2"/>
      <c r="E205" s="2"/>
      <c r="F205" s="2"/>
    </row>
    <row r="206" spans="4:6" ht="15.75" customHeight="1" x14ac:dyDescent="0.2">
      <c r="D206" s="2"/>
      <c r="E206" s="2"/>
      <c r="F206" s="2"/>
    </row>
    <row r="207" spans="4:6" ht="15.75" customHeight="1" x14ac:dyDescent="0.2">
      <c r="D207" s="2"/>
      <c r="E207" s="2"/>
      <c r="F207" s="2"/>
    </row>
    <row r="208" spans="4:6" ht="15.75" customHeight="1" x14ac:dyDescent="0.2">
      <c r="D208" s="2"/>
      <c r="E208" s="2"/>
      <c r="F208" s="2"/>
    </row>
    <row r="209" spans="4:6" ht="15.75" customHeight="1" x14ac:dyDescent="0.2">
      <c r="D209" s="2"/>
      <c r="E209" s="2"/>
      <c r="F209" s="2"/>
    </row>
    <row r="210" spans="4:6" ht="15.75" customHeight="1" x14ac:dyDescent="0.2">
      <c r="D210" s="2"/>
      <c r="E210" s="2"/>
      <c r="F210" s="2"/>
    </row>
    <row r="211" spans="4:6" ht="15.75" customHeight="1" x14ac:dyDescent="0.2">
      <c r="D211" s="2"/>
      <c r="E211" s="2"/>
      <c r="F211" s="2"/>
    </row>
    <row r="212" spans="4:6" ht="15.75" customHeight="1" x14ac:dyDescent="0.2">
      <c r="D212" s="2"/>
      <c r="E212" s="2"/>
      <c r="F212" s="2"/>
    </row>
    <row r="213" spans="4:6" ht="15.75" customHeight="1" x14ac:dyDescent="0.2">
      <c r="D213" s="2"/>
      <c r="E213" s="2"/>
      <c r="F213" s="2"/>
    </row>
    <row r="214" spans="4:6" ht="15.75" customHeight="1" x14ac:dyDescent="0.2">
      <c r="D214" s="2"/>
      <c r="E214" s="2"/>
      <c r="F214" s="2"/>
    </row>
    <row r="215" spans="4:6" ht="15.75" customHeight="1" x14ac:dyDescent="0.2">
      <c r="D215" s="2"/>
      <c r="E215" s="2"/>
      <c r="F215" s="2"/>
    </row>
    <row r="216" spans="4:6" ht="15.75" customHeight="1" x14ac:dyDescent="0.2">
      <c r="D216" s="2"/>
      <c r="E216" s="2"/>
      <c r="F216" s="2"/>
    </row>
    <row r="217" spans="4:6" ht="15.75" customHeight="1" x14ac:dyDescent="0.2">
      <c r="D217" s="2"/>
      <c r="E217" s="2"/>
      <c r="F217" s="2"/>
    </row>
    <row r="218" spans="4:6" ht="15.75" customHeight="1" x14ac:dyDescent="0.2">
      <c r="D218" s="2"/>
      <c r="E218" s="2"/>
      <c r="F218" s="2"/>
    </row>
    <row r="219" spans="4:6" ht="15.75" customHeight="1" x14ac:dyDescent="0.2">
      <c r="D219" s="2"/>
      <c r="E219" s="2"/>
      <c r="F219" s="2"/>
    </row>
    <row r="220" spans="4:6" ht="15.75" customHeight="1" x14ac:dyDescent="0.2">
      <c r="D220" s="2"/>
      <c r="E220" s="2"/>
      <c r="F220" s="2"/>
    </row>
    <row r="221" spans="4:6" ht="15.75" customHeight="1" x14ac:dyDescent="0.2">
      <c r="D221" s="2"/>
      <c r="E221" s="2"/>
      <c r="F221" s="2"/>
    </row>
    <row r="222" spans="4:6" ht="15.75" customHeight="1" x14ac:dyDescent="0.2">
      <c r="D222" s="2"/>
      <c r="E222" s="2"/>
      <c r="F222" s="2"/>
    </row>
    <row r="223" spans="4:6" ht="15.75" customHeight="1" x14ac:dyDescent="0.2">
      <c r="D223" s="2"/>
      <c r="E223" s="2"/>
      <c r="F223" s="2"/>
    </row>
    <row r="224" spans="4:6" ht="15.75" customHeight="1" x14ac:dyDescent="0.2">
      <c r="D224" s="2"/>
      <c r="E224" s="2"/>
      <c r="F224" s="2"/>
    </row>
    <row r="225" spans="4:6" ht="15.75" customHeight="1" x14ac:dyDescent="0.2">
      <c r="D225" s="2"/>
      <c r="E225" s="2"/>
      <c r="F225" s="2"/>
    </row>
    <row r="226" spans="4:6" ht="15.75" customHeight="1" x14ac:dyDescent="0.2">
      <c r="D226" s="2"/>
      <c r="E226" s="2"/>
      <c r="F226" s="2"/>
    </row>
    <row r="227" spans="4:6" ht="15.75" customHeight="1" x14ac:dyDescent="0.2">
      <c r="D227" s="2"/>
      <c r="E227" s="2"/>
      <c r="F227" s="2"/>
    </row>
    <row r="228" spans="4:6" ht="15.75" customHeight="1" x14ac:dyDescent="0.2">
      <c r="D228" s="2"/>
      <c r="E228" s="2"/>
      <c r="F228" s="2"/>
    </row>
    <row r="229" spans="4:6" ht="15.75" customHeight="1" x14ac:dyDescent="0.2">
      <c r="D229" s="2"/>
      <c r="E229" s="2"/>
      <c r="F229" s="2"/>
    </row>
    <row r="230" spans="4:6" ht="15.75" customHeight="1" x14ac:dyDescent="0.2">
      <c r="D230" s="2"/>
      <c r="E230" s="2"/>
      <c r="F230" s="2"/>
    </row>
    <row r="231" spans="4:6" ht="15.75" customHeight="1" x14ac:dyDescent="0.2">
      <c r="D231" s="2"/>
      <c r="E231" s="2"/>
      <c r="F231" s="2"/>
    </row>
    <row r="232" spans="4:6" ht="15.75" customHeight="1" x14ac:dyDescent="0.2">
      <c r="D232" s="2"/>
      <c r="E232" s="2"/>
      <c r="F232" s="2"/>
    </row>
    <row r="233" spans="4:6" ht="15.75" customHeight="1" x14ac:dyDescent="0.2">
      <c r="D233" s="2"/>
      <c r="E233" s="2"/>
      <c r="F233" s="2"/>
    </row>
    <row r="234" spans="4:6" ht="15.75" customHeight="1" x14ac:dyDescent="0.2">
      <c r="D234" s="2"/>
      <c r="E234" s="2"/>
      <c r="F234" s="2"/>
    </row>
    <row r="235" spans="4:6" ht="15.75" customHeight="1" x14ac:dyDescent="0.2">
      <c r="D235" s="2"/>
      <c r="E235" s="2"/>
      <c r="F235" s="2"/>
    </row>
    <row r="236" spans="4:6" ht="15.75" customHeight="1" x14ac:dyDescent="0.2">
      <c r="D236" s="2"/>
      <c r="E236" s="2"/>
      <c r="F236" s="2"/>
    </row>
    <row r="237" spans="4:6" ht="15.75" customHeight="1" x14ac:dyDescent="0.2">
      <c r="D237" s="2"/>
      <c r="E237" s="2"/>
      <c r="F237" s="2"/>
    </row>
    <row r="238" spans="4:6" ht="15.75" customHeight="1" x14ac:dyDescent="0.2">
      <c r="D238" s="2"/>
      <c r="E238" s="2"/>
      <c r="F238" s="2"/>
    </row>
    <row r="239" spans="4:6" ht="15.75" customHeight="1" x14ac:dyDescent="0.2">
      <c r="D239" s="2"/>
      <c r="E239" s="2"/>
      <c r="F239" s="2"/>
    </row>
    <row r="240" spans="4:6" ht="15.75" customHeight="1" x14ac:dyDescent="0.2">
      <c r="D240" s="2"/>
      <c r="E240" s="2"/>
      <c r="F240" s="2"/>
    </row>
    <row r="241" spans="4:6" ht="15.75" customHeight="1" x14ac:dyDescent="0.2">
      <c r="D241" s="2"/>
      <c r="E241" s="2"/>
      <c r="F241" s="2"/>
    </row>
    <row r="242" spans="4:6" ht="15.75" customHeight="1" x14ac:dyDescent="0.2">
      <c r="D242" s="2"/>
      <c r="E242" s="2"/>
      <c r="F242" s="2"/>
    </row>
    <row r="243" spans="4:6" ht="15.75" customHeight="1" x14ac:dyDescent="0.2">
      <c r="D243" s="2"/>
      <c r="E243" s="2"/>
      <c r="F243" s="2"/>
    </row>
    <row r="244" spans="4:6" ht="15.75" customHeight="1" x14ac:dyDescent="0.2">
      <c r="D244" s="2"/>
      <c r="E244" s="2"/>
      <c r="F244" s="2"/>
    </row>
    <row r="245" spans="4:6" ht="15.75" customHeight="1" x14ac:dyDescent="0.2">
      <c r="D245" s="2"/>
      <c r="E245" s="2"/>
      <c r="F245" s="2"/>
    </row>
    <row r="246" spans="4:6" ht="15.75" customHeight="1" x14ac:dyDescent="0.2">
      <c r="D246" s="2"/>
      <c r="E246" s="2"/>
      <c r="F246" s="2"/>
    </row>
    <row r="247" spans="4:6" ht="15.75" customHeight="1" x14ac:dyDescent="0.2">
      <c r="D247" s="2"/>
      <c r="E247" s="2"/>
      <c r="F247" s="2"/>
    </row>
    <row r="248" spans="4:6" ht="15.75" customHeight="1" x14ac:dyDescent="0.2">
      <c r="D248" s="2"/>
      <c r="E248" s="2"/>
      <c r="F248" s="2"/>
    </row>
    <row r="249" spans="4:6" ht="15.75" customHeight="1" x14ac:dyDescent="0.2">
      <c r="D249" s="2"/>
      <c r="E249" s="2"/>
      <c r="F249" s="2"/>
    </row>
    <row r="250" spans="4:6" ht="15.75" customHeight="1" x14ac:dyDescent="0.2">
      <c r="D250" s="2"/>
      <c r="E250" s="2"/>
      <c r="F250" s="2"/>
    </row>
    <row r="251" spans="4:6" ht="15.75" customHeight="1" x14ac:dyDescent="0.2">
      <c r="D251" s="2"/>
      <c r="E251" s="2"/>
      <c r="F251" s="2"/>
    </row>
    <row r="252" spans="4:6" ht="15.75" customHeight="1" x14ac:dyDescent="0.2">
      <c r="D252" s="2"/>
      <c r="E252" s="2"/>
      <c r="F252" s="2"/>
    </row>
    <row r="253" spans="4:6" ht="15.75" customHeight="1" x14ac:dyDescent="0.2">
      <c r="D253" s="2"/>
      <c r="E253" s="2"/>
      <c r="F253" s="2"/>
    </row>
    <row r="254" spans="4:6" ht="15.75" customHeight="1" x14ac:dyDescent="0.2">
      <c r="D254" s="2"/>
      <c r="E254" s="2"/>
      <c r="F254" s="2"/>
    </row>
    <row r="255" spans="4:6" ht="15.75" customHeight="1" x14ac:dyDescent="0.2">
      <c r="D255" s="2"/>
      <c r="E255" s="2"/>
      <c r="F255" s="2"/>
    </row>
    <row r="256" spans="4:6" ht="15.75" customHeight="1" x14ac:dyDescent="0.2">
      <c r="D256" s="2"/>
      <c r="E256" s="2"/>
      <c r="F256" s="2"/>
    </row>
    <row r="257" spans="4:6" ht="15.75" customHeight="1" x14ac:dyDescent="0.2">
      <c r="D257" s="2"/>
      <c r="E257" s="2"/>
      <c r="F257" s="2"/>
    </row>
    <row r="258" spans="4:6" ht="15.75" customHeight="1" x14ac:dyDescent="0.2">
      <c r="D258" s="2"/>
      <c r="E258" s="2"/>
      <c r="F258" s="2"/>
    </row>
    <row r="259" spans="4:6" ht="15.75" customHeight="1" x14ac:dyDescent="0.2">
      <c r="D259" s="2"/>
      <c r="E259" s="2"/>
      <c r="F259" s="2"/>
    </row>
    <row r="260" spans="4:6" ht="15.75" customHeight="1" x14ac:dyDescent="0.2">
      <c r="D260" s="2"/>
      <c r="E260" s="2"/>
      <c r="F260" s="2"/>
    </row>
    <row r="261" spans="4:6" ht="15.75" customHeight="1" x14ac:dyDescent="0.2">
      <c r="D261" s="2"/>
      <c r="E261" s="2"/>
      <c r="F261" s="2"/>
    </row>
    <row r="262" spans="4:6" ht="15.75" customHeight="1" x14ac:dyDescent="0.2">
      <c r="D262" s="2"/>
      <c r="E262" s="2"/>
      <c r="F262" s="2"/>
    </row>
    <row r="263" spans="4:6" ht="15.75" customHeight="1" x14ac:dyDescent="0.2">
      <c r="D263" s="2"/>
      <c r="E263" s="2"/>
      <c r="F263" s="2"/>
    </row>
    <row r="264" spans="4:6" ht="15.75" customHeight="1" x14ac:dyDescent="0.2">
      <c r="D264" s="2"/>
      <c r="E264" s="2"/>
      <c r="F264" s="2"/>
    </row>
    <row r="265" spans="4:6" ht="15.75" customHeight="1" x14ac:dyDescent="0.2">
      <c r="D265" s="2"/>
      <c r="E265" s="2"/>
      <c r="F265" s="2"/>
    </row>
    <row r="266" spans="4:6" ht="15.75" customHeight="1" x14ac:dyDescent="0.2">
      <c r="D266" s="2"/>
      <c r="E266" s="2"/>
      <c r="F266" s="2"/>
    </row>
    <row r="267" spans="4:6" ht="15.75" customHeight="1" x14ac:dyDescent="0.2">
      <c r="D267" s="2"/>
      <c r="E267" s="2"/>
      <c r="F267" s="2"/>
    </row>
    <row r="268" spans="4:6" ht="15.75" customHeight="1" x14ac:dyDescent="0.2">
      <c r="D268" s="2"/>
      <c r="E268" s="2"/>
      <c r="F268" s="2"/>
    </row>
    <row r="269" spans="4:6" ht="15.75" customHeight="1" x14ac:dyDescent="0.2">
      <c r="D269" s="2"/>
      <c r="E269" s="2"/>
      <c r="F269" s="2"/>
    </row>
    <row r="270" spans="4:6" ht="15.75" customHeight="1" x14ac:dyDescent="0.2">
      <c r="D270" s="2"/>
      <c r="E270" s="2"/>
      <c r="F270" s="2"/>
    </row>
    <row r="271" spans="4:6" ht="15.75" customHeight="1" x14ac:dyDescent="0.2">
      <c r="D271" s="2"/>
      <c r="E271" s="2"/>
      <c r="F271" s="2"/>
    </row>
    <row r="272" spans="4:6" ht="15.75" customHeight="1" x14ac:dyDescent="0.2">
      <c r="D272" s="2"/>
      <c r="E272" s="2"/>
      <c r="F272" s="2"/>
    </row>
    <row r="273" spans="4:6" ht="15.75" customHeight="1" x14ac:dyDescent="0.2">
      <c r="D273" s="2"/>
      <c r="E273" s="2"/>
      <c r="F273" s="2"/>
    </row>
    <row r="274" spans="4:6" ht="15.75" customHeight="1" x14ac:dyDescent="0.2">
      <c r="D274" s="2"/>
      <c r="E274" s="2"/>
      <c r="F274" s="2"/>
    </row>
    <row r="275" spans="4:6" ht="15.75" customHeight="1" x14ac:dyDescent="0.2">
      <c r="D275" s="2"/>
      <c r="E275" s="2"/>
      <c r="F275" s="2"/>
    </row>
    <row r="276" spans="4:6" ht="15.75" customHeight="1" x14ac:dyDescent="0.2">
      <c r="D276" s="2"/>
      <c r="E276" s="2"/>
      <c r="F276" s="2"/>
    </row>
    <row r="277" spans="4:6" ht="15.75" customHeight="1" x14ac:dyDescent="0.2">
      <c r="D277" s="2"/>
      <c r="E277" s="2"/>
      <c r="F277" s="2"/>
    </row>
    <row r="278" spans="4:6" ht="15.75" customHeight="1" x14ac:dyDescent="0.2">
      <c r="D278" s="2"/>
      <c r="E278" s="2"/>
      <c r="F278" s="2"/>
    </row>
    <row r="279" spans="4:6" ht="15.75" customHeight="1" x14ac:dyDescent="0.2">
      <c r="D279" s="2"/>
      <c r="E279" s="2"/>
      <c r="F279" s="2"/>
    </row>
    <row r="280" spans="4:6" ht="15.75" customHeight="1" x14ac:dyDescent="0.2">
      <c r="D280" s="2"/>
      <c r="E280" s="2"/>
      <c r="F280" s="2"/>
    </row>
    <row r="281" spans="4:6" ht="15.75" customHeight="1" x14ac:dyDescent="0.2">
      <c r="D281" s="2"/>
      <c r="E281" s="2"/>
      <c r="F281" s="2"/>
    </row>
    <row r="282" spans="4:6" ht="15.75" customHeight="1" x14ac:dyDescent="0.2">
      <c r="D282" s="2"/>
      <c r="E282" s="2"/>
      <c r="F282" s="2"/>
    </row>
    <row r="283" spans="4:6" ht="15.75" customHeight="1" x14ac:dyDescent="0.2">
      <c r="D283" s="2"/>
      <c r="E283" s="2"/>
      <c r="F283" s="2"/>
    </row>
    <row r="284" spans="4:6" ht="15.75" customHeight="1" x14ac:dyDescent="0.2">
      <c r="D284" s="2"/>
      <c r="E284" s="2"/>
      <c r="F284" s="2"/>
    </row>
    <row r="285" spans="4:6" ht="15.75" customHeight="1" x14ac:dyDescent="0.2">
      <c r="D285" s="2"/>
      <c r="E285" s="2"/>
      <c r="F285" s="2"/>
    </row>
    <row r="286" spans="4:6" ht="15.75" customHeight="1" x14ac:dyDescent="0.2">
      <c r="D286" s="2"/>
      <c r="E286" s="2"/>
      <c r="F286" s="2"/>
    </row>
    <row r="287" spans="4:6" ht="15.75" customHeight="1" x14ac:dyDescent="0.2">
      <c r="D287" s="2"/>
      <c r="E287" s="2"/>
      <c r="F287" s="2"/>
    </row>
    <row r="288" spans="4:6" ht="15.75" customHeight="1" x14ac:dyDescent="0.2">
      <c r="D288" s="2"/>
      <c r="E288" s="2"/>
      <c r="F288" s="2"/>
    </row>
    <row r="289" spans="4:6" ht="15.75" customHeight="1" x14ac:dyDescent="0.2">
      <c r="D289" s="2"/>
      <c r="E289" s="2"/>
      <c r="F289" s="2"/>
    </row>
    <row r="290" spans="4:6" ht="15.75" customHeight="1" x14ac:dyDescent="0.2">
      <c r="D290" s="2"/>
      <c r="E290" s="2"/>
      <c r="F290" s="2"/>
    </row>
    <row r="291" spans="4:6" ht="15.75" customHeight="1" x14ac:dyDescent="0.2">
      <c r="D291" s="2"/>
      <c r="E291" s="2"/>
      <c r="F291" s="2"/>
    </row>
    <row r="292" spans="4:6" ht="15.75" customHeight="1" x14ac:dyDescent="0.2">
      <c r="D292" s="2"/>
      <c r="E292" s="2"/>
      <c r="F292" s="2"/>
    </row>
    <row r="293" spans="4:6" ht="15.75" customHeight="1" x14ac:dyDescent="0.2">
      <c r="D293" s="2"/>
      <c r="E293" s="2"/>
      <c r="F293" s="2"/>
    </row>
    <row r="294" spans="4:6" ht="15.75" customHeight="1" x14ac:dyDescent="0.2">
      <c r="D294" s="2"/>
      <c r="E294" s="2"/>
      <c r="F294" s="2"/>
    </row>
    <row r="295" spans="4:6" ht="15.75" customHeight="1" x14ac:dyDescent="0.2">
      <c r="D295" s="2"/>
      <c r="E295" s="2"/>
      <c r="F295" s="2"/>
    </row>
    <row r="296" spans="4:6" ht="15.75" customHeight="1" x14ac:dyDescent="0.2">
      <c r="D296" s="2"/>
      <c r="E296" s="2"/>
      <c r="F296" s="2"/>
    </row>
    <row r="297" spans="4:6" ht="15.75" customHeight="1" x14ac:dyDescent="0.2">
      <c r="D297" s="2"/>
      <c r="E297" s="2"/>
      <c r="F297" s="2"/>
    </row>
    <row r="298" spans="4:6" ht="15.75" customHeight="1" x14ac:dyDescent="0.2">
      <c r="D298" s="2"/>
      <c r="E298" s="2"/>
      <c r="F298" s="2"/>
    </row>
    <row r="299" spans="4:6" ht="15.75" customHeight="1" x14ac:dyDescent="0.2">
      <c r="D299" s="2"/>
      <c r="E299" s="2"/>
      <c r="F299" s="2"/>
    </row>
    <row r="300" spans="4:6" ht="15.75" customHeight="1" x14ac:dyDescent="0.2">
      <c r="D300" s="2"/>
      <c r="E300" s="2"/>
      <c r="F300" s="2"/>
    </row>
    <row r="301" spans="4:6" ht="15.75" customHeight="1" x14ac:dyDescent="0.2">
      <c r="D301" s="2"/>
      <c r="E301" s="2"/>
      <c r="F301" s="2"/>
    </row>
    <row r="302" spans="4:6" ht="15.75" customHeight="1" x14ac:dyDescent="0.2">
      <c r="D302" s="2"/>
      <c r="E302" s="2"/>
      <c r="F302" s="2"/>
    </row>
    <row r="303" spans="4:6" ht="15.75" customHeight="1" x14ac:dyDescent="0.2">
      <c r="D303" s="2"/>
      <c r="E303" s="2"/>
      <c r="F303" s="2"/>
    </row>
    <row r="304" spans="4:6" ht="15.75" customHeight="1" x14ac:dyDescent="0.2">
      <c r="D304" s="2"/>
      <c r="E304" s="2"/>
      <c r="F304" s="2"/>
    </row>
    <row r="305" spans="4:6" ht="15.75" customHeight="1" x14ac:dyDescent="0.2">
      <c r="D305" s="2"/>
      <c r="E305" s="2"/>
      <c r="F305" s="2"/>
    </row>
    <row r="306" spans="4:6" ht="15.75" customHeight="1" x14ac:dyDescent="0.2">
      <c r="D306" s="2"/>
      <c r="E306" s="2"/>
      <c r="F306" s="2"/>
    </row>
    <row r="307" spans="4:6" ht="15.75" customHeight="1" x14ac:dyDescent="0.2">
      <c r="D307" s="2"/>
      <c r="E307" s="2"/>
      <c r="F307" s="2"/>
    </row>
    <row r="308" spans="4:6" ht="15.75" customHeight="1" x14ac:dyDescent="0.2">
      <c r="D308" s="2"/>
      <c r="E308" s="2"/>
      <c r="F308" s="2"/>
    </row>
    <row r="309" spans="4:6" ht="15.75" customHeight="1" x14ac:dyDescent="0.2">
      <c r="D309" s="2"/>
      <c r="E309" s="2"/>
      <c r="F309" s="2"/>
    </row>
    <row r="310" spans="4:6" ht="15.75" customHeight="1" x14ac:dyDescent="0.2">
      <c r="D310" s="2"/>
      <c r="E310" s="2"/>
      <c r="F310" s="2"/>
    </row>
    <row r="311" spans="4:6" ht="15.75" customHeight="1" x14ac:dyDescent="0.2">
      <c r="D311" s="2"/>
      <c r="E311" s="2"/>
      <c r="F311" s="2"/>
    </row>
    <row r="312" spans="4:6" ht="15.75" customHeight="1" x14ac:dyDescent="0.2">
      <c r="D312" s="2"/>
      <c r="E312" s="2"/>
      <c r="F312" s="2"/>
    </row>
    <row r="313" spans="4:6" ht="15.75" customHeight="1" x14ac:dyDescent="0.2">
      <c r="D313" s="2"/>
      <c r="E313" s="2"/>
      <c r="F313" s="2"/>
    </row>
    <row r="314" spans="4:6" ht="15.75" customHeight="1" x14ac:dyDescent="0.2">
      <c r="D314" s="2"/>
      <c r="E314" s="2"/>
      <c r="F314" s="2"/>
    </row>
    <row r="315" spans="4:6" ht="15.75" customHeight="1" x14ac:dyDescent="0.2">
      <c r="D315" s="2"/>
      <c r="E315" s="2"/>
      <c r="F315" s="2"/>
    </row>
    <row r="316" spans="4:6" ht="15.75" customHeight="1" x14ac:dyDescent="0.2">
      <c r="D316" s="2"/>
      <c r="E316" s="2"/>
      <c r="F316" s="2"/>
    </row>
    <row r="317" spans="4:6" ht="15.75" customHeight="1" x14ac:dyDescent="0.2">
      <c r="D317" s="2"/>
      <c r="E317" s="2"/>
      <c r="F317" s="2"/>
    </row>
    <row r="318" spans="4:6" ht="15.75" customHeight="1" x14ac:dyDescent="0.2">
      <c r="D318" s="2"/>
      <c r="E318" s="2"/>
      <c r="F318" s="2"/>
    </row>
    <row r="319" spans="4:6" ht="15.75" customHeight="1" x14ac:dyDescent="0.2">
      <c r="D319" s="2"/>
      <c r="E319" s="2"/>
      <c r="F319" s="2"/>
    </row>
    <row r="320" spans="4:6" ht="15.75" customHeight="1" x14ac:dyDescent="0.2">
      <c r="D320" s="2"/>
      <c r="E320" s="2"/>
      <c r="F320" s="2"/>
    </row>
    <row r="321" spans="4:6" ht="15.75" customHeight="1" x14ac:dyDescent="0.2">
      <c r="D321" s="2"/>
      <c r="E321" s="2"/>
      <c r="F321" s="2"/>
    </row>
    <row r="322" spans="4:6" ht="15.75" customHeight="1" x14ac:dyDescent="0.2">
      <c r="D322" s="2"/>
      <c r="E322" s="2"/>
      <c r="F322" s="2"/>
    </row>
    <row r="323" spans="4:6" ht="15.75" customHeight="1" x14ac:dyDescent="0.2">
      <c r="D323" s="2"/>
      <c r="E323" s="2"/>
      <c r="F323" s="2"/>
    </row>
    <row r="324" spans="4:6" ht="15.75" customHeight="1" x14ac:dyDescent="0.2">
      <c r="D324" s="2"/>
      <c r="E324" s="2"/>
      <c r="F324" s="2"/>
    </row>
    <row r="325" spans="4:6" ht="15.75" customHeight="1" x14ac:dyDescent="0.2">
      <c r="D325" s="2"/>
      <c r="E325" s="2"/>
      <c r="F325" s="2"/>
    </row>
    <row r="326" spans="4:6" ht="15.75" customHeight="1" x14ac:dyDescent="0.2">
      <c r="D326" s="2"/>
      <c r="E326" s="2"/>
      <c r="F326" s="2"/>
    </row>
    <row r="327" spans="4:6" ht="15.75" customHeight="1" x14ac:dyDescent="0.2">
      <c r="D327" s="2"/>
      <c r="E327" s="2"/>
      <c r="F327" s="2"/>
    </row>
    <row r="328" spans="4:6" ht="15.75" customHeight="1" x14ac:dyDescent="0.2">
      <c r="D328" s="2"/>
      <c r="E328" s="2"/>
      <c r="F328" s="2"/>
    </row>
    <row r="329" spans="4:6" ht="15.75" customHeight="1" x14ac:dyDescent="0.2">
      <c r="D329" s="2"/>
      <c r="E329" s="2"/>
      <c r="F329" s="2"/>
    </row>
    <row r="330" spans="4:6" ht="15.75" customHeight="1" x14ac:dyDescent="0.2">
      <c r="D330" s="2"/>
      <c r="E330" s="2"/>
      <c r="F330" s="2"/>
    </row>
    <row r="331" spans="4:6" ht="15.75" customHeight="1" x14ac:dyDescent="0.2">
      <c r="D331" s="2"/>
      <c r="E331" s="2"/>
      <c r="F331" s="2"/>
    </row>
    <row r="332" spans="4:6" ht="15.75" customHeight="1" x14ac:dyDescent="0.2">
      <c r="D332" s="2"/>
      <c r="E332" s="2"/>
      <c r="F332" s="2"/>
    </row>
    <row r="333" spans="4:6" ht="15.75" customHeight="1" x14ac:dyDescent="0.2">
      <c r="D333" s="2"/>
      <c r="E333" s="2"/>
      <c r="F333" s="2"/>
    </row>
    <row r="334" spans="4:6" ht="15.75" customHeight="1" x14ac:dyDescent="0.2">
      <c r="D334" s="2"/>
      <c r="E334" s="2"/>
      <c r="F334" s="2"/>
    </row>
    <row r="335" spans="4:6" ht="15.75" customHeight="1" x14ac:dyDescent="0.2">
      <c r="D335" s="2"/>
      <c r="E335" s="2"/>
      <c r="F335" s="2"/>
    </row>
    <row r="336" spans="4:6" ht="15.75" customHeight="1" x14ac:dyDescent="0.2">
      <c r="D336" s="2"/>
      <c r="E336" s="2"/>
      <c r="F336" s="2"/>
    </row>
    <row r="337" spans="4:6" ht="15.75" customHeight="1" x14ac:dyDescent="0.2">
      <c r="D337" s="2"/>
      <c r="E337" s="2"/>
      <c r="F337" s="2"/>
    </row>
    <row r="338" spans="4:6" ht="15.75" customHeight="1" x14ac:dyDescent="0.2">
      <c r="D338" s="2"/>
      <c r="E338" s="2"/>
      <c r="F338" s="2"/>
    </row>
    <row r="339" spans="4:6" ht="15.75" customHeight="1" x14ac:dyDescent="0.2">
      <c r="D339" s="2"/>
      <c r="E339" s="2"/>
      <c r="F339" s="2"/>
    </row>
    <row r="340" spans="4:6" ht="15.75" customHeight="1" x14ac:dyDescent="0.2">
      <c r="D340" s="2"/>
      <c r="E340" s="2"/>
      <c r="F340" s="2"/>
    </row>
    <row r="341" spans="4:6" ht="15.75" customHeight="1" x14ac:dyDescent="0.2">
      <c r="D341" s="2"/>
      <c r="E341" s="2"/>
      <c r="F341" s="2"/>
    </row>
    <row r="342" spans="4:6" ht="15.75" customHeight="1" x14ac:dyDescent="0.2">
      <c r="D342" s="2"/>
      <c r="E342" s="2"/>
      <c r="F342" s="2"/>
    </row>
    <row r="343" spans="4:6" ht="15.75" customHeight="1" x14ac:dyDescent="0.2">
      <c r="D343" s="2"/>
      <c r="E343" s="2"/>
      <c r="F343" s="2"/>
    </row>
    <row r="344" spans="4:6" ht="15.75" customHeight="1" x14ac:dyDescent="0.2">
      <c r="D344" s="2"/>
      <c r="E344" s="2"/>
      <c r="F344" s="2"/>
    </row>
    <row r="345" spans="4:6" ht="15.75" customHeight="1" x14ac:dyDescent="0.2">
      <c r="D345" s="2"/>
      <c r="E345" s="2"/>
      <c r="F345" s="2"/>
    </row>
    <row r="346" spans="4:6" ht="15.75" customHeight="1" x14ac:dyDescent="0.2">
      <c r="D346" s="2"/>
      <c r="E346" s="2"/>
      <c r="F346" s="2"/>
    </row>
    <row r="347" spans="4:6" ht="15.75" customHeight="1" x14ac:dyDescent="0.2">
      <c r="D347" s="2"/>
      <c r="E347" s="2"/>
      <c r="F347" s="2"/>
    </row>
    <row r="348" spans="4:6" ht="15.75" customHeight="1" x14ac:dyDescent="0.2">
      <c r="D348" s="2"/>
      <c r="E348" s="2"/>
      <c r="F348" s="2"/>
    </row>
    <row r="349" spans="4:6" ht="15.75" customHeight="1" x14ac:dyDescent="0.2">
      <c r="D349" s="2"/>
      <c r="E349" s="2"/>
      <c r="F349" s="2"/>
    </row>
    <row r="350" spans="4:6" ht="15.75" customHeight="1" x14ac:dyDescent="0.2">
      <c r="D350" s="2"/>
      <c r="E350" s="2"/>
      <c r="F350" s="2"/>
    </row>
    <row r="351" spans="4:6" ht="15.75" customHeight="1" x14ac:dyDescent="0.2">
      <c r="D351" s="2"/>
      <c r="E351" s="2"/>
      <c r="F351" s="2"/>
    </row>
    <row r="352" spans="4:6" ht="15.75" customHeight="1" x14ac:dyDescent="0.2">
      <c r="D352" s="2"/>
      <c r="E352" s="2"/>
      <c r="F352" s="2"/>
    </row>
    <row r="353" spans="4:6" ht="15.75" customHeight="1" x14ac:dyDescent="0.2">
      <c r="D353" s="2"/>
      <c r="E353" s="2"/>
      <c r="F353" s="2"/>
    </row>
    <row r="354" spans="4:6" ht="15.75" customHeight="1" x14ac:dyDescent="0.2">
      <c r="D354" s="2"/>
      <c r="E354" s="2"/>
      <c r="F354" s="2"/>
    </row>
    <row r="355" spans="4:6" ht="15.75" customHeight="1" x14ac:dyDescent="0.2">
      <c r="D355" s="2"/>
      <c r="E355" s="2"/>
      <c r="F355" s="2"/>
    </row>
    <row r="356" spans="4:6" ht="15.75" customHeight="1" x14ac:dyDescent="0.2">
      <c r="D356" s="2"/>
      <c r="E356" s="2"/>
      <c r="F356" s="2"/>
    </row>
    <row r="357" spans="4:6" ht="15.75" customHeight="1" x14ac:dyDescent="0.2">
      <c r="D357" s="2"/>
      <c r="E357" s="2"/>
      <c r="F357" s="2"/>
    </row>
    <row r="358" spans="4:6" ht="15.75" customHeight="1" x14ac:dyDescent="0.2">
      <c r="D358" s="2"/>
      <c r="E358" s="2"/>
      <c r="F358" s="2"/>
    </row>
    <row r="359" spans="4:6" ht="15.75" customHeight="1" x14ac:dyDescent="0.2">
      <c r="D359" s="2"/>
      <c r="E359" s="2"/>
      <c r="F359" s="2"/>
    </row>
    <row r="360" spans="4:6" ht="15.75" customHeight="1" x14ac:dyDescent="0.2">
      <c r="D360" s="2"/>
      <c r="E360" s="2"/>
      <c r="F360" s="2"/>
    </row>
    <row r="361" spans="4:6" ht="15.75" customHeight="1" x14ac:dyDescent="0.2">
      <c r="D361" s="2"/>
      <c r="E361" s="2"/>
      <c r="F361" s="2"/>
    </row>
    <row r="362" spans="4:6" ht="15.75" customHeight="1" x14ac:dyDescent="0.2">
      <c r="D362" s="2"/>
      <c r="E362" s="2"/>
      <c r="F362" s="2"/>
    </row>
    <row r="363" spans="4:6" ht="15.75" customHeight="1" x14ac:dyDescent="0.2">
      <c r="D363" s="2"/>
      <c r="E363" s="2"/>
      <c r="F363" s="2"/>
    </row>
    <row r="364" spans="4:6" ht="15.75" customHeight="1" x14ac:dyDescent="0.2">
      <c r="D364" s="2"/>
      <c r="E364" s="2"/>
      <c r="F364" s="2"/>
    </row>
    <row r="365" spans="4:6" ht="15.75" customHeight="1" x14ac:dyDescent="0.2">
      <c r="D365" s="2"/>
      <c r="E365" s="2"/>
      <c r="F365" s="2"/>
    </row>
    <row r="366" spans="4:6" ht="15.75" customHeight="1" x14ac:dyDescent="0.2">
      <c r="D366" s="2"/>
      <c r="E366" s="2"/>
      <c r="F366" s="2"/>
    </row>
    <row r="367" spans="4:6" ht="15.75" customHeight="1" x14ac:dyDescent="0.2">
      <c r="D367" s="2"/>
      <c r="E367" s="2"/>
      <c r="F367" s="2"/>
    </row>
    <row r="368" spans="4:6" ht="15.75" customHeight="1" x14ac:dyDescent="0.2">
      <c r="D368" s="2"/>
      <c r="E368" s="2"/>
      <c r="F368" s="2"/>
    </row>
    <row r="369" spans="4:6" ht="15.75" customHeight="1" x14ac:dyDescent="0.2">
      <c r="D369" s="2"/>
      <c r="E369" s="2"/>
      <c r="F369" s="2"/>
    </row>
    <row r="370" spans="4:6" ht="15.75" customHeight="1" x14ac:dyDescent="0.2">
      <c r="D370" s="2"/>
      <c r="E370" s="2"/>
      <c r="F370" s="2"/>
    </row>
    <row r="371" spans="4:6" ht="15.75" customHeight="1" x14ac:dyDescent="0.2">
      <c r="D371" s="2"/>
      <c r="E371" s="2"/>
      <c r="F371" s="2"/>
    </row>
    <row r="372" spans="4:6" ht="15.75" customHeight="1" x14ac:dyDescent="0.2">
      <c r="D372" s="2"/>
      <c r="E372" s="2"/>
      <c r="F372" s="2"/>
    </row>
    <row r="373" spans="4:6" ht="15.75" customHeight="1" x14ac:dyDescent="0.2">
      <c r="D373" s="2"/>
      <c r="E373" s="2"/>
      <c r="F373" s="2"/>
    </row>
    <row r="374" spans="4:6" ht="15.75" customHeight="1" x14ac:dyDescent="0.2">
      <c r="D374" s="2"/>
      <c r="E374" s="2"/>
      <c r="F374" s="2"/>
    </row>
    <row r="375" spans="4:6" ht="15.75" customHeight="1" x14ac:dyDescent="0.2">
      <c r="D375" s="2"/>
      <c r="E375" s="2"/>
      <c r="F375" s="2"/>
    </row>
    <row r="376" spans="4:6" ht="15.75" customHeight="1" x14ac:dyDescent="0.2">
      <c r="D376" s="2"/>
      <c r="E376" s="2"/>
      <c r="F376" s="2"/>
    </row>
    <row r="377" spans="4:6" ht="15.75" customHeight="1" x14ac:dyDescent="0.2">
      <c r="D377" s="2"/>
      <c r="E377" s="2"/>
      <c r="F377" s="2"/>
    </row>
    <row r="378" spans="4:6" ht="15.75" customHeight="1" x14ac:dyDescent="0.2">
      <c r="D378" s="2"/>
      <c r="E378" s="2"/>
      <c r="F378" s="2"/>
    </row>
    <row r="379" spans="4:6" ht="15.75" customHeight="1" x14ac:dyDescent="0.2">
      <c r="D379" s="2"/>
      <c r="E379" s="2"/>
      <c r="F379" s="2"/>
    </row>
    <row r="380" spans="4:6" ht="15.75" customHeight="1" x14ac:dyDescent="0.2">
      <c r="D380" s="2"/>
      <c r="E380" s="2"/>
      <c r="F380" s="2"/>
    </row>
    <row r="381" spans="4:6" ht="15.75" customHeight="1" x14ac:dyDescent="0.2">
      <c r="D381" s="2"/>
      <c r="E381" s="2"/>
      <c r="F381" s="2"/>
    </row>
    <row r="382" spans="4:6" ht="15.75" customHeight="1" x14ac:dyDescent="0.2">
      <c r="D382" s="2"/>
      <c r="E382" s="2"/>
      <c r="F382" s="2"/>
    </row>
    <row r="383" spans="4:6" ht="15.75" customHeight="1" x14ac:dyDescent="0.2">
      <c r="D383" s="2"/>
      <c r="E383" s="2"/>
      <c r="F383" s="2"/>
    </row>
    <row r="384" spans="4:6" ht="15.75" customHeight="1" x14ac:dyDescent="0.2">
      <c r="D384" s="2"/>
      <c r="E384" s="2"/>
      <c r="F384" s="2"/>
    </row>
    <row r="385" spans="4:6" ht="15.75" customHeight="1" x14ac:dyDescent="0.2">
      <c r="D385" s="2"/>
      <c r="E385" s="2"/>
      <c r="F385" s="2"/>
    </row>
    <row r="386" spans="4:6" ht="15.75" customHeight="1" x14ac:dyDescent="0.2">
      <c r="D386" s="2"/>
      <c r="E386" s="2"/>
      <c r="F386" s="2"/>
    </row>
    <row r="387" spans="4:6" ht="15.75" customHeight="1" x14ac:dyDescent="0.2">
      <c r="D387" s="2"/>
      <c r="E387" s="2"/>
      <c r="F387" s="2"/>
    </row>
    <row r="388" spans="4:6" ht="15.75" customHeight="1" x14ac:dyDescent="0.2">
      <c r="D388" s="2"/>
      <c r="E388" s="2"/>
      <c r="F388" s="2"/>
    </row>
    <row r="389" spans="4:6" ht="15.75" customHeight="1" x14ac:dyDescent="0.2">
      <c r="D389" s="2"/>
      <c r="E389" s="2"/>
      <c r="F389" s="2"/>
    </row>
    <row r="390" spans="4:6" ht="15.75" customHeight="1" x14ac:dyDescent="0.2">
      <c r="D390" s="2"/>
      <c r="E390" s="2"/>
      <c r="F390" s="2"/>
    </row>
    <row r="391" spans="4:6" ht="15.75" customHeight="1" x14ac:dyDescent="0.2">
      <c r="D391" s="2"/>
      <c r="E391" s="2"/>
      <c r="F391" s="2"/>
    </row>
    <row r="392" spans="4:6" ht="15.75" customHeight="1" x14ac:dyDescent="0.2">
      <c r="D392" s="2"/>
      <c r="E392" s="2"/>
      <c r="F392" s="2"/>
    </row>
    <row r="393" spans="4:6" ht="15.75" customHeight="1" x14ac:dyDescent="0.2">
      <c r="D393" s="2"/>
      <c r="E393" s="2"/>
      <c r="F393" s="2"/>
    </row>
    <row r="394" spans="4:6" ht="15.75" customHeight="1" x14ac:dyDescent="0.2">
      <c r="D394" s="2"/>
      <c r="E394" s="2"/>
      <c r="F394" s="2"/>
    </row>
    <row r="395" spans="4:6" ht="15.75" customHeight="1" x14ac:dyDescent="0.2">
      <c r="D395" s="2"/>
      <c r="E395" s="2"/>
      <c r="F395" s="2"/>
    </row>
    <row r="396" spans="4:6" ht="15.75" customHeight="1" x14ac:dyDescent="0.2">
      <c r="D396" s="2"/>
      <c r="E396" s="2"/>
      <c r="F396" s="2"/>
    </row>
    <row r="397" spans="4:6" ht="15.75" customHeight="1" x14ac:dyDescent="0.2">
      <c r="D397" s="2"/>
      <c r="E397" s="2"/>
      <c r="F397" s="2"/>
    </row>
    <row r="398" spans="4:6" ht="15.75" customHeight="1" x14ac:dyDescent="0.2">
      <c r="D398" s="2"/>
      <c r="E398" s="2"/>
      <c r="F398" s="2"/>
    </row>
    <row r="399" spans="4:6" ht="15.75" customHeight="1" x14ac:dyDescent="0.2">
      <c r="D399" s="2"/>
      <c r="E399" s="2"/>
      <c r="F399" s="2"/>
    </row>
    <row r="400" spans="4:6" ht="15.75" customHeight="1" x14ac:dyDescent="0.2">
      <c r="D400" s="2"/>
      <c r="E400" s="2"/>
      <c r="F400" s="2"/>
    </row>
    <row r="401" spans="4:6" ht="15.75" customHeight="1" x14ac:dyDescent="0.2">
      <c r="D401" s="2"/>
      <c r="E401" s="2"/>
      <c r="F401" s="2"/>
    </row>
    <row r="402" spans="4:6" ht="15.75" customHeight="1" x14ac:dyDescent="0.2">
      <c r="D402" s="2"/>
      <c r="E402" s="2"/>
      <c r="F402" s="2"/>
    </row>
    <row r="403" spans="4:6" ht="15.75" customHeight="1" x14ac:dyDescent="0.2">
      <c r="D403" s="2"/>
      <c r="E403" s="2"/>
      <c r="F403" s="2"/>
    </row>
    <row r="404" spans="4:6" ht="15.75" customHeight="1" x14ac:dyDescent="0.2">
      <c r="D404" s="2"/>
      <c r="E404" s="2"/>
      <c r="F404" s="2"/>
    </row>
    <row r="405" spans="4:6" ht="15.75" customHeight="1" x14ac:dyDescent="0.2">
      <c r="D405" s="2"/>
      <c r="E405" s="2"/>
      <c r="F405" s="2"/>
    </row>
    <row r="406" spans="4:6" ht="15.75" customHeight="1" x14ac:dyDescent="0.2">
      <c r="D406" s="2"/>
      <c r="E406" s="2"/>
      <c r="F406" s="2"/>
    </row>
    <row r="407" spans="4:6" ht="15.75" customHeight="1" x14ac:dyDescent="0.2">
      <c r="D407" s="2"/>
      <c r="E407" s="2"/>
      <c r="F407" s="2"/>
    </row>
    <row r="408" spans="4:6" ht="15.75" customHeight="1" x14ac:dyDescent="0.2">
      <c r="D408" s="2"/>
      <c r="E408" s="2"/>
      <c r="F408" s="2"/>
    </row>
    <row r="409" spans="4:6" ht="15.75" customHeight="1" x14ac:dyDescent="0.2">
      <c r="D409" s="2"/>
      <c r="E409" s="2"/>
      <c r="F409" s="2"/>
    </row>
    <row r="410" spans="4:6" ht="15.75" customHeight="1" x14ac:dyDescent="0.2">
      <c r="D410" s="2"/>
      <c r="E410" s="2"/>
      <c r="F410" s="2"/>
    </row>
    <row r="411" spans="4:6" ht="15.75" customHeight="1" x14ac:dyDescent="0.2">
      <c r="D411" s="2"/>
      <c r="E411" s="2"/>
      <c r="F411" s="2"/>
    </row>
    <row r="412" spans="4:6" ht="15.75" customHeight="1" x14ac:dyDescent="0.2">
      <c r="D412" s="2"/>
      <c r="E412" s="2"/>
      <c r="F412" s="2"/>
    </row>
    <row r="413" spans="4:6" ht="15.75" customHeight="1" x14ac:dyDescent="0.2">
      <c r="D413" s="2"/>
      <c r="E413" s="2"/>
      <c r="F413" s="2"/>
    </row>
    <row r="414" spans="4:6" ht="15.75" customHeight="1" x14ac:dyDescent="0.2">
      <c r="D414" s="2"/>
      <c r="E414" s="2"/>
      <c r="F414" s="2"/>
    </row>
    <row r="415" spans="4:6" ht="15.75" customHeight="1" x14ac:dyDescent="0.2">
      <c r="D415" s="2"/>
      <c r="E415" s="2"/>
      <c r="F415" s="2"/>
    </row>
    <row r="416" spans="4:6" ht="15.75" customHeight="1" x14ac:dyDescent="0.2">
      <c r="D416" s="2"/>
      <c r="E416" s="2"/>
      <c r="F416" s="2"/>
    </row>
    <row r="417" spans="4:6" ht="15.75" customHeight="1" x14ac:dyDescent="0.2">
      <c r="D417" s="2"/>
      <c r="E417" s="2"/>
      <c r="F417" s="2"/>
    </row>
    <row r="418" spans="4:6" ht="15.75" customHeight="1" x14ac:dyDescent="0.2">
      <c r="D418" s="2"/>
      <c r="E418" s="2"/>
      <c r="F418" s="2"/>
    </row>
    <row r="419" spans="4:6" ht="15.75" customHeight="1" x14ac:dyDescent="0.2">
      <c r="D419" s="2"/>
      <c r="E419" s="2"/>
      <c r="F419" s="2"/>
    </row>
    <row r="420" spans="4:6" ht="15.75" customHeight="1" x14ac:dyDescent="0.2">
      <c r="D420" s="2"/>
      <c r="E420" s="2"/>
      <c r="F420" s="2"/>
    </row>
    <row r="421" spans="4:6" ht="15.75" customHeight="1" x14ac:dyDescent="0.2">
      <c r="D421" s="2"/>
      <c r="E421" s="2"/>
      <c r="F421" s="2"/>
    </row>
    <row r="422" spans="4:6" ht="15.75" customHeight="1" x14ac:dyDescent="0.2">
      <c r="D422" s="2"/>
      <c r="E422" s="2"/>
      <c r="F422" s="2"/>
    </row>
    <row r="423" spans="4:6" ht="15.75" customHeight="1" x14ac:dyDescent="0.2">
      <c r="D423" s="2"/>
      <c r="E423" s="2"/>
      <c r="F423" s="2"/>
    </row>
    <row r="424" spans="4:6" ht="15.75" customHeight="1" x14ac:dyDescent="0.2">
      <c r="D424" s="2"/>
      <c r="E424" s="2"/>
      <c r="F424" s="2"/>
    </row>
    <row r="425" spans="4:6" ht="15.75" customHeight="1" x14ac:dyDescent="0.2">
      <c r="D425" s="2"/>
      <c r="E425" s="2"/>
      <c r="F425" s="2"/>
    </row>
    <row r="426" spans="4:6" ht="15.75" customHeight="1" x14ac:dyDescent="0.2">
      <c r="D426" s="2"/>
      <c r="E426" s="2"/>
      <c r="F426" s="2"/>
    </row>
    <row r="427" spans="4:6" ht="15.75" customHeight="1" x14ac:dyDescent="0.2">
      <c r="D427" s="2"/>
      <c r="E427" s="2"/>
      <c r="F427" s="2"/>
    </row>
    <row r="428" spans="4:6" ht="15.75" customHeight="1" x14ac:dyDescent="0.2">
      <c r="D428" s="2"/>
      <c r="E428" s="2"/>
      <c r="F428" s="2"/>
    </row>
    <row r="429" spans="4:6" ht="15.75" customHeight="1" x14ac:dyDescent="0.2">
      <c r="D429" s="2"/>
      <c r="E429" s="2"/>
      <c r="F429" s="2"/>
    </row>
    <row r="430" spans="4:6" ht="15.75" customHeight="1" x14ac:dyDescent="0.2">
      <c r="D430" s="2"/>
      <c r="E430" s="2"/>
      <c r="F430" s="2"/>
    </row>
    <row r="431" spans="4:6" ht="15.75" customHeight="1" x14ac:dyDescent="0.2">
      <c r="D431" s="2"/>
      <c r="E431" s="2"/>
      <c r="F431" s="2"/>
    </row>
    <row r="432" spans="4:6" ht="15.75" customHeight="1" x14ac:dyDescent="0.2">
      <c r="D432" s="2"/>
      <c r="E432" s="2"/>
      <c r="F432" s="2"/>
    </row>
    <row r="433" spans="4:6" ht="15.75" customHeight="1" x14ac:dyDescent="0.2">
      <c r="D433" s="2"/>
      <c r="E433" s="2"/>
      <c r="F433" s="2"/>
    </row>
    <row r="434" spans="4:6" ht="15.75" customHeight="1" x14ac:dyDescent="0.2">
      <c r="D434" s="2"/>
      <c r="E434" s="2"/>
      <c r="F434" s="2"/>
    </row>
    <row r="435" spans="4:6" ht="15.75" customHeight="1" x14ac:dyDescent="0.2">
      <c r="D435" s="2"/>
      <c r="E435" s="2"/>
      <c r="F435" s="2"/>
    </row>
    <row r="436" spans="4:6" ht="15.75" customHeight="1" x14ac:dyDescent="0.2">
      <c r="D436" s="2"/>
      <c r="E436" s="2"/>
      <c r="F436" s="2"/>
    </row>
    <row r="437" spans="4:6" ht="15.75" customHeight="1" x14ac:dyDescent="0.2">
      <c r="D437" s="2"/>
      <c r="E437" s="2"/>
      <c r="F437" s="2"/>
    </row>
    <row r="438" spans="4:6" ht="15.75" customHeight="1" x14ac:dyDescent="0.2">
      <c r="D438" s="2"/>
      <c r="E438" s="2"/>
      <c r="F438" s="2"/>
    </row>
    <row r="439" spans="4:6" ht="15.75" customHeight="1" x14ac:dyDescent="0.2">
      <c r="D439" s="2"/>
      <c r="E439" s="2"/>
      <c r="F439" s="2"/>
    </row>
    <row r="440" spans="4:6" ht="15.75" customHeight="1" x14ac:dyDescent="0.2">
      <c r="D440" s="2"/>
      <c r="E440" s="2"/>
      <c r="F440" s="2"/>
    </row>
    <row r="441" spans="4:6" ht="15.75" customHeight="1" x14ac:dyDescent="0.2">
      <c r="D441" s="2"/>
      <c r="E441" s="2"/>
      <c r="F441" s="2"/>
    </row>
    <row r="442" spans="4:6" ht="15.75" customHeight="1" x14ac:dyDescent="0.2">
      <c r="D442" s="2"/>
      <c r="E442" s="2"/>
      <c r="F442" s="2"/>
    </row>
    <row r="443" spans="4:6" ht="15.75" customHeight="1" x14ac:dyDescent="0.2">
      <c r="D443" s="2"/>
      <c r="E443" s="2"/>
      <c r="F443" s="2"/>
    </row>
    <row r="444" spans="4:6" ht="15.75" customHeight="1" x14ac:dyDescent="0.2">
      <c r="D444" s="2"/>
      <c r="E444" s="2"/>
      <c r="F444" s="2"/>
    </row>
    <row r="445" spans="4:6" ht="15.75" customHeight="1" x14ac:dyDescent="0.2">
      <c r="D445" s="2"/>
      <c r="E445" s="2"/>
      <c r="F445" s="2"/>
    </row>
    <row r="446" spans="4:6" ht="15.75" customHeight="1" x14ac:dyDescent="0.2">
      <c r="D446" s="2"/>
      <c r="E446" s="2"/>
      <c r="F446" s="2"/>
    </row>
    <row r="447" spans="4:6" ht="15.75" customHeight="1" x14ac:dyDescent="0.2">
      <c r="D447" s="2"/>
      <c r="E447" s="2"/>
      <c r="F447" s="2"/>
    </row>
    <row r="448" spans="4:6" ht="15.75" customHeight="1" x14ac:dyDescent="0.2">
      <c r="D448" s="2"/>
      <c r="E448" s="2"/>
      <c r="F448" s="2"/>
    </row>
    <row r="449" spans="4:6" ht="15.75" customHeight="1" x14ac:dyDescent="0.2">
      <c r="D449" s="2"/>
      <c r="E449" s="2"/>
      <c r="F449" s="2"/>
    </row>
    <row r="450" spans="4:6" ht="15.75" customHeight="1" x14ac:dyDescent="0.2">
      <c r="D450" s="2"/>
      <c r="E450" s="2"/>
      <c r="F450" s="2"/>
    </row>
    <row r="451" spans="4:6" ht="15.75" customHeight="1" x14ac:dyDescent="0.2">
      <c r="D451" s="2"/>
      <c r="E451" s="2"/>
      <c r="F451" s="2"/>
    </row>
    <row r="452" spans="4:6" ht="15.75" customHeight="1" x14ac:dyDescent="0.2">
      <c r="D452" s="2"/>
      <c r="E452" s="2"/>
      <c r="F452" s="2"/>
    </row>
    <row r="453" spans="4:6" ht="15.75" customHeight="1" x14ac:dyDescent="0.2">
      <c r="D453" s="2"/>
      <c r="E453" s="2"/>
      <c r="F453" s="2"/>
    </row>
    <row r="454" spans="4:6" ht="15.75" customHeight="1" x14ac:dyDescent="0.2">
      <c r="D454" s="2"/>
      <c r="E454" s="2"/>
      <c r="F454" s="2"/>
    </row>
    <row r="455" spans="4:6" ht="15.75" customHeight="1" x14ac:dyDescent="0.2">
      <c r="D455" s="2"/>
      <c r="E455" s="2"/>
      <c r="F455" s="2"/>
    </row>
    <row r="456" spans="4:6" ht="15.75" customHeight="1" x14ac:dyDescent="0.2">
      <c r="D456" s="2"/>
      <c r="E456" s="2"/>
      <c r="F456" s="2"/>
    </row>
    <row r="457" spans="4:6" ht="15.75" customHeight="1" x14ac:dyDescent="0.2">
      <c r="D457" s="2"/>
      <c r="E457" s="2"/>
      <c r="F457" s="2"/>
    </row>
    <row r="458" spans="4:6" ht="15.75" customHeight="1" x14ac:dyDescent="0.2">
      <c r="D458" s="2"/>
      <c r="E458" s="2"/>
      <c r="F458" s="2"/>
    </row>
    <row r="459" spans="4:6" ht="15.75" customHeight="1" x14ac:dyDescent="0.2">
      <c r="D459" s="2"/>
      <c r="E459" s="2"/>
      <c r="F459" s="2"/>
    </row>
    <row r="460" spans="4:6" ht="15.75" customHeight="1" x14ac:dyDescent="0.2">
      <c r="D460" s="2"/>
      <c r="E460" s="2"/>
      <c r="F460" s="2"/>
    </row>
    <row r="461" spans="4:6" ht="15.75" customHeight="1" x14ac:dyDescent="0.2">
      <c r="D461" s="2"/>
      <c r="E461" s="2"/>
      <c r="F461" s="2"/>
    </row>
    <row r="462" spans="4:6" ht="15.75" customHeight="1" x14ac:dyDescent="0.2">
      <c r="D462" s="2"/>
      <c r="E462" s="2"/>
      <c r="F462" s="2"/>
    </row>
    <row r="463" spans="4:6" ht="15.75" customHeight="1" x14ac:dyDescent="0.2">
      <c r="D463" s="2"/>
      <c r="E463" s="2"/>
      <c r="F463" s="2"/>
    </row>
    <row r="464" spans="4:6" ht="15.75" customHeight="1" x14ac:dyDescent="0.2">
      <c r="D464" s="2"/>
      <c r="E464" s="2"/>
      <c r="F464" s="2"/>
    </row>
    <row r="465" spans="4:6" ht="15.75" customHeight="1" x14ac:dyDescent="0.2">
      <c r="D465" s="2"/>
      <c r="E465" s="2"/>
      <c r="F465" s="2"/>
    </row>
    <row r="466" spans="4:6" ht="15.75" customHeight="1" x14ac:dyDescent="0.2">
      <c r="D466" s="2"/>
      <c r="E466" s="2"/>
      <c r="F466" s="2"/>
    </row>
    <row r="467" spans="4:6" ht="15.75" customHeight="1" x14ac:dyDescent="0.2">
      <c r="D467" s="2"/>
      <c r="E467" s="2"/>
      <c r="F467" s="2"/>
    </row>
    <row r="468" spans="4:6" ht="15.75" customHeight="1" x14ac:dyDescent="0.2">
      <c r="D468" s="2"/>
      <c r="E468" s="2"/>
      <c r="F468" s="2"/>
    </row>
    <row r="469" spans="4:6" ht="15.75" customHeight="1" x14ac:dyDescent="0.2">
      <c r="D469" s="2"/>
      <c r="E469" s="2"/>
      <c r="F469" s="2"/>
    </row>
    <row r="470" spans="4:6" ht="15.75" customHeight="1" x14ac:dyDescent="0.2">
      <c r="D470" s="2"/>
      <c r="E470" s="2"/>
      <c r="F470" s="2"/>
    </row>
    <row r="471" spans="4:6" ht="15.75" customHeight="1" x14ac:dyDescent="0.2">
      <c r="D471" s="2"/>
      <c r="E471" s="2"/>
      <c r="F471" s="2"/>
    </row>
    <row r="472" spans="4:6" ht="15.75" customHeight="1" x14ac:dyDescent="0.2">
      <c r="D472" s="2"/>
      <c r="E472" s="2"/>
      <c r="F472" s="2"/>
    </row>
    <row r="473" spans="4:6" ht="15.75" customHeight="1" x14ac:dyDescent="0.2">
      <c r="D473" s="2"/>
      <c r="E473" s="2"/>
      <c r="F473" s="2"/>
    </row>
    <row r="474" spans="4:6" ht="15.75" customHeight="1" x14ac:dyDescent="0.2">
      <c r="D474" s="2"/>
      <c r="E474" s="2"/>
      <c r="F474" s="2"/>
    </row>
    <row r="475" spans="4:6" ht="15.75" customHeight="1" x14ac:dyDescent="0.2">
      <c r="D475" s="2"/>
      <c r="E475" s="2"/>
      <c r="F475" s="2"/>
    </row>
    <row r="476" spans="4:6" ht="15.75" customHeight="1" x14ac:dyDescent="0.2">
      <c r="D476" s="2"/>
      <c r="E476" s="2"/>
      <c r="F476" s="2"/>
    </row>
    <row r="477" spans="4:6" ht="15.75" customHeight="1" x14ac:dyDescent="0.2">
      <c r="D477" s="2"/>
      <c r="E477" s="2"/>
      <c r="F477" s="2"/>
    </row>
    <row r="478" spans="4:6" ht="15.75" customHeight="1" x14ac:dyDescent="0.2">
      <c r="D478" s="2"/>
      <c r="E478" s="2"/>
      <c r="F478" s="2"/>
    </row>
    <row r="479" spans="4:6" ht="15.75" customHeight="1" x14ac:dyDescent="0.2">
      <c r="D479" s="2"/>
      <c r="E479" s="2"/>
      <c r="F479" s="2"/>
    </row>
    <row r="480" spans="4:6" ht="15.75" customHeight="1" x14ac:dyDescent="0.2">
      <c r="D480" s="2"/>
      <c r="E480" s="2"/>
      <c r="F480" s="2"/>
    </row>
    <row r="481" spans="4:6" ht="15.75" customHeight="1" x14ac:dyDescent="0.2">
      <c r="D481" s="2"/>
      <c r="E481" s="2"/>
      <c r="F481" s="2"/>
    </row>
    <row r="482" spans="4:6" ht="15.75" customHeight="1" x14ac:dyDescent="0.2">
      <c r="D482" s="2"/>
      <c r="E482" s="2"/>
      <c r="F482" s="2"/>
    </row>
    <row r="483" spans="4:6" ht="15.75" customHeight="1" x14ac:dyDescent="0.2">
      <c r="D483" s="2"/>
      <c r="E483" s="2"/>
      <c r="F483" s="2"/>
    </row>
    <row r="484" spans="4:6" ht="15.75" customHeight="1" x14ac:dyDescent="0.2">
      <c r="D484" s="2"/>
      <c r="E484" s="2"/>
      <c r="F484" s="2"/>
    </row>
    <row r="485" spans="4:6" ht="15.75" customHeight="1" x14ac:dyDescent="0.2">
      <c r="D485" s="2"/>
      <c r="E485" s="2"/>
      <c r="F485" s="2"/>
    </row>
    <row r="486" spans="4:6" ht="15.75" customHeight="1" x14ac:dyDescent="0.2">
      <c r="D486" s="2"/>
      <c r="E486" s="2"/>
      <c r="F486" s="2"/>
    </row>
    <row r="487" spans="4:6" ht="15.75" customHeight="1" x14ac:dyDescent="0.2">
      <c r="D487" s="2"/>
      <c r="E487" s="2"/>
      <c r="F487" s="2"/>
    </row>
    <row r="488" spans="4:6" ht="15.75" customHeight="1" x14ac:dyDescent="0.2">
      <c r="D488" s="2"/>
      <c r="E488" s="2"/>
      <c r="F488" s="2"/>
    </row>
    <row r="489" spans="4:6" ht="15.75" customHeight="1" x14ac:dyDescent="0.2">
      <c r="D489" s="2"/>
      <c r="E489" s="2"/>
      <c r="F489" s="2"/>
    </row>
    <row r="490" spans="4:6" ht="15.75" customHeight="1" x14ac:dyDescent="0.2">
      <c r="D490" s="2"/>
      <c r="E490" s="2"/>
      <c r="F490" s="2"/>
    </row>
    <row r="491" spans="4:6" ht="15.75" customHeight="1" x14ac:dyDescent="0.2">
      <c r="D491" s="2"/>
      <c r="E491" s="2"/>
      <c r="F491" s="2"/>
    </row>
    <row r="492" spans="4:6" ht="15.75" customHeight="1" x14ac:dyDescent="0.2">
      <c r="D492" s="2"/>
      <c r="E492" s="2"/>
      <c r="F492" s="2"/>
    </row>
    <row r="493" spans="4:6" ht="15.75" customHeight="1" x14ac:dyDescent="0.2">
      <c r="D493" s="2"/>
      <c r="E493" s="2"/>
      <c r="F493" s="2"/>
    </row>
    <row r="494" spans="4:6" ht="15.75" customHeight="1" x14ac:dyDescent="0.2">
      <c r="D494" s="2"/>
      <c r="E494" s="2"/>
      <c r="F494" s="2"/>
    </row>
    <row r="495" spans="4:6" ht="15.75" customHeight="1" x14ac:dyDescent="0.2">
      <c r="D495" s="2"/>
      <c r="E495" s="2"/>
      <c r="F495" s="2"/>
    </row>
    <row r="496" spans="4:6" ht="15.75" customHeight="1" x14ac:dyDescent="0.2">
      <c r="D496" s="2"/>
      <c r="E496" s="2"/>
      <c r="F496" s="2"/>
    </row>
    <row r="497" spans="4:6" ht="15.75" customHeight="1" x14ac:dyDescent="0.2">
      <c r="D497" s="2"/>
      <c r="E497" s="2"/>
      <c r="F497" s="2"/>
    </row>
    <row r="498" spans="4:6" ht="15.75" customHeight="1" x14ac:dyDescent="0.2">
      <c r="D498" s="2"/>
      <c r="E498" s="2"/>
      <c r="F498" s="2"/>
    </row>
    <row r="499" spans="4:6" ht="15.75" customHeight="1" x14ac:dyDescent="0.2">
      <c r="D499" s="2"/>
      <c r="E499" s="2"/>
      <c r="F499" s="2"/>
    </row>
    <row r="500" spans="4:6" ht="15.75" customHeight="1" x14ac:dyDescent="0.2">
      <c r="D500" s="2"/>
      <c r="E500" s="2"/>
      <c r="F500" s="2"/>
    </row>
    <row r="501" spans="4:6" ht="15.75" customHeight="1" x14ac:dyDescent="0.2">
      <c r="D501" s="2"/>
      <c r="E501" s="2"/>
      <c r="F501" s="2"/>
    </row>
    <row r="502" spans="4:6" ht="15.75" customHeight="1" x14ac:dyDescent="0.2">
      <c r="D502" s="2"/>
      <c r="E502" s="2"/>
      <c r="F502" s="2"/>
    </row>
    <row r="503" spans="4:6" ht="15.75" customHeight="1" x14ac:dyDescent="0.2">
      <c r="D503" s="2"/>
      <c r="E503" s="2"/>
      <c r="F503" s="2"/>
    </row>
    <row r="504" spans="4:6" ht="15.75" customHeight="1" x14ac:dyDescent="0.2">
      <c r="D504" s="2"/>
      <c r="E504" s="2"/>
      <c r="F504" s="2"/>
    </row>
    <row r="505" spans="4:6" ht="15.75" customHeight="1" x14ac:dyDescent="0.2">
      <c r="D505" s="2"/>
      <c r="E505" s="2"/>
      <c r="F505" s="2"/>
    </row>
    <row r="506" spans="4:6" ht="15.75" customHeight="1" x14ac:dyDescent="0.2">
      <c r="D506" s="2"/>
      <c r="E506" s="2"/>
      <c r="F506" s="2"/>
    </row>
    <row r="507" spans="4:6" ht="15.75" customHeight="1" x14ac:dyDescent="0.2">
      <c r="D507" s="2"/>
      <c r="E507" s="2"/>
      <c r="F507" s="2"/>
    </row>
    <row r="508" spans="4:6" ht="15.75" customHeight="1" x14ac:dyDescent="0.2">
      <c r="D508" s="2"/>
      <c r="E508" s="2"/>
      <c r="F508" s="2"/>
    </row>
    <row r="509" spans="4:6" ht="15.75" customHeight="1" x14ac:dyDescent="0.2">
      <c r="D509" s="2"/>
      <c r="E509" s="2"/>
      <c r="F509" s="2"/>
    </row>
    <row r="510" spans="4:6" ht="15.75" customHeight="1" x14ac:dyDescent="0.2">
      <c r="D510" s="2"/>
      <c r="E510" s="2"/>
      <c r="F510" s="2"/>
    </row>
    <row r="511" spans="4:6" ht="15.75" customHeight="1" x14ac:dyDescent="0.2">
      <c r="D511" s="2"/>
      <c r="E511" s="2"/>
      <c r="F511" s="2"/>
    </row>
    <row r="512" spans="4:6" ht="15.75" customHeight="1" x14ac:dyDescent="0.2">
      <c r="D512" s="2"/>
      <c r="E512" s="2"/>
      <c r="F512" s="2"/>
    </row>
    <row r="513" spans="4:6" ht="15.75" customHeight="1" x14ac:dyDescent="0.2">
      <c r="D513" s="2"/>
      <c r="E513" s="2"/>
      <c r="F513" s="2"/>
    </row>
    <row r="514" spans="4:6" ht="15.75" customHeight="1" x14ac:dyDescent="0.2">
      <c r="D514" s="2"/>
      <c r="E514" s="2"/>
      <c r="F514" s="2"/>
    </row>
    <row r="515" spans="4:6" ht="15.75" customHeight="1" x14ac:dyDescent="0.2">
      <c r="D515" s="2"/>
      <c r="E515" s="2"/>
      <c r="F515" s="2"/>
    </row>
    <row r="516" spans="4:6" ht="15.75" customHeight="1" x14ac:dyDescent="0.2">
      <c r="D516" s="2"/>
      <c r="E516" s="2"/>
      <c r="F516" s="2"/>
    </row>
    <row r="517" spans="4:6" ht="15.75" customHeight="1" x14ac:dyDescent="0.2">
      <c r="D517" s="2"/>
      <c r="E517" s="2"/>
      <c r="F517" s="2"/>
    </row>
    <row r="518" spans="4:6" ht="15.75" customHeight="1" x14ac:dyDescent="0.2">
      <c r="D518" s="2"/>
      <c r="E518" s="2"/>
      <c r="F518" s="2"/>
    </row>
    <row r="519" spans="4:6" ht="15.75" customHeight="1" x14ac:dyDescent="0.2">
      <c r="D519" s="2"/>
      <c r="E519" s="2"/>
      <c r="F519" s="2"/>
    </row>
    <row r="520" spans="4:6" ht="15.75" customHeight="1" x14ac:dyDescent="0.2">
      <c r="D520" s="2"/>
      <c r="E520" s="2"/>
      <c r="F520" s="2"/>
    </row>
    <row r="521" spans="4:6" ht="15.75" customHeight="1" x14ac:dyDescent="0.2">
      <c r="D521" s="2"/>
      <c r="E521" s="2"/>
      <c r="F521" s="2"/>
    </row>
    <row r="522" spans="4:6" ht="15.75" customHeight="1" x14ac:dyDescent="0.2">
      <c r="D522" s="2"/>
      <c r="E522" s="2"/>
      <c r="F522" s="2"/>
    </row>
    <row r="523" spans="4:6" ht="15.75" customHeight="1" x14ac:dyDescent="0.2">
      <c r="D523" s="2"/>
      <c r="E523" s="2"/>
      <c r="F523" s="2"/>
    </row>
    <row r="524" spans="4:6" ht="15.75" customHeight="1" x14ac:dyDescent="0.2">
      <c r="D524" s="2"/>
      <c r="E524" s="2"/>
      <c r="F524" s="2"/>
    </row>
    <row r="525" spans="4:6" ht="15.75" customHeight="1" x14ac:dyDescent="0.2">
      <c r="D525" s="2"/>
      <c r="E525" s="2"/>
      <c r="F525" s="2"/>
    </row>
    <row r="526" spans="4:6" ht="15.75" customHeight="1" x14ac:dyDescent="0.2">
      <c r="D526" s="2"/>
      <c r="E526" s="2"/>
      <c r="F526" s="2"/>
    </row>
    <row r="527" spans="4:6" ht="15.75" customHeight="1" x14ac:dyDescent="0.2">
      <c r="D527" s="2"/>
      <c r="E527" s="2"/>
      <c r="F527" s="2"/>
    </row>
    <row r="528" spans="4:6" ht="15.75" customHeight="1" x14ac:dyDescent="0.2">
      <c r="D528" s="2"/>
      <c r="E528" s="2"/>
      <c r="F528" s="2"/>
    </row>
    <row r="529" spans="4:6" ht="15.75" customHeight="1" x14ac:dyDescent="0.2">
      <c r="D529" s="2"/>
      <c r="E529" s="2"/>
      <c r="F529" s="2"/>
    </row>
    <row r="530" spans="4:6" ht="15.75" customHeight="1" x14ac:dyDescent="0.2">
      <c r="D530" s="2"/>
      <c r="E530" s="2"/>
      <c r="F530" s="2"/>
    </row>
    <row r="531" spans="4:6" ht="15.75" customHeight="1" x14ac:dyDescent="0.2">
      <c r="D531" s="2"/>
      <c r="E531" s="2"/>
      <c r="F531" s="2"/>
    </row>
    <row r="532" spans="4:6" ht="15.75" customHeight="1" x14ac:dyDescent="0.2">
      <c r="D532" s="2"/>
      <c r="E532" s="2"/>
      <c r="F532" s="2"/>
    </row>
    <row r="533" spans="4:6" ht="15.75" customHeight="1" x14ac:dyDescent="0.2">
      <c r="D533" s="2"/>
      <c r="E533" s="2"/>
      <c r="F533" s="2"/>
    </row>
    <row r="534" spans="4:6" ht="15.75" customHeight="1" x14ac:dyDescent="0.2">
      <c r="D534" s="2"/>
      <c r="E534" s="2"/>
      <c r="F534" s="2"/>
    </row>
    <row r="535" spans="4:6" ht="15.75" customHeight="1" x14ac:dyDescent="0.2">
      <c r="D535" s="2"/>
      <c r="E535" s="2"/>
      <c r="F535" s="2"/>
    </row>
    <row r="536" spans="4:6" ht="15.75" customHeight="1" x14ac:dyDescent="0.2">
      <c r="D536" s="2"/>
      <c r="E536" s="2"/>
      <c r="F536" s="2"/>
    </row>
    <row r="537" spans="4:6" ht="15.75" customHeight="1" x14ac:dyDescent="0.2">
      <c r="D537" s="2"/>
      <c r="E537" s="2"/>
      <c r="F537" s="2"/>
    </row>
    <row r="538" spans="4:6" ht="15.75" customHeight="1" x14ac:dyDescent="0.2">
      <c r="D538" s="2"/>
      <c r="E538" s="2"/>
      <c r="F538" s="2"/>
    </row>
    <row r="539" spans="4:6" ht="15.75" customHeight="1" x14ac:dyDescent="0.2">
      <c r="D539" s="2"/>
      <c r="E539" s="2"/>
      <c r="F539" s="2"/>
    </row>
    <row r="540" spans="4:6" ht="15.75" customHeight="1" x14ac:dyDescent="0.2">
      <c r="D540" s="2"/>
      <c r="E540" s="2"/>
      <c r="F540" s="2"/>
    </row>
    <row r="541" spans="4:6" ht="15.75" customHeight="1" x14ac:dyDescent="0.2">
      <c r="D541" s="2"/>
      <c r="E541" s="2"/>
      <c r="F541" s="2"/>
    </row>
    <row r="542" spans="4:6" ht="15.75" customHeight="1" x14ac:dyDescent="0.2">
      <c r="D542" s="2"/>
      <c r="E542" s="2"/>
      <c r="F542" s="2"/>
    </row>
    <row r="543" spans="4:6" ht="15.75" customHeight="1" x14ac:dyDescent="0.2">
      <c r="D543" s="2"/>
      <c r="E543" s="2"/>
      <c r="F543" s="2"/>
    </row>
    <row r="544" spans="4:6" ht="15.75" customHeight="1" x14ac:dyDescent="0.2">
      <c r="D544" s="2"/>
      <c r="E544" s="2"/>
      <c r="F544" s="2"/>
    </row>
    <row r="545" spans="4:6" ht="15.75" customHeight="1" x14ac:dyDescent="0.2">
      <c r="D545" s="2"/>
      <c r="E545" s="2"/>
      <c r="F545" s="2"/>
    </row>
    <row r="546" spans="4:6" ht="15.75" customHeight="1" x14ac:dyDescent="0.2">
      <c r="D546" s="2"/>
      <c r="E546" s="2"/>
      <c r="F546" s="2"/>
    </row>
    <row r="547" spans="4:6" ht="15.75" customHeight="1" x14ac:dyDescent="0.2">
      <c r="D547" s="2"/>
      <c r="E547" s="2"/>
      <c r="F547" s="2"/>
    </row>
    <row r="548" spans="4:6" ht="15.75" customHeight="1" x14ac:dyDescent="0.2">
      <c r="D548" s="2"/>
      <c r="E548" s="2"/>
      <c r="F548" s="2"/>
    </row>
    <row r="549" spans="4:6" ht="15.75" customHeight="1" x14ac:dyDescent="0.2">
      <c r="D549" s="2"/>
      <c r="E549" s="2"/>
      <c r="F549" s="2"/>
    </row>
    <row r="550" spans="4:6" ht="15.75" customHeight="1" x14ac:dyDescent="0.2">
      <c r="D550" s="2"/>
      <c r="E550" s="2"/>
      <c r="F550" s="2"/>
    </row>
    <row r="551" spans="4:6" ht="15.75" customHeight="1" x14ac:dyDescent="0.2">
      <c r="D551" s="2"/>
      <c r="E551" s="2"/>
      <c r="F551" s="2"/>
    </row>
    <row r="552" spans="4:6" ht="15.75" customHeight="1" x14ac:dyDescent="0.2">
      <c r="D552" s="2"/>
      <c r="E552" s="2"/>
      <c r="F552" s="2"/>
    </row>
    <row r="553" spans="4:6" ht="15.75" customHeight="1" x14ac:dyDescent="0.2">
      <c r="D553" s="2"/>
      <c r="E553" s="2"/>
      <c r="F553" s="2"/>
    </row>
    <row r="554" spans="4:6" ht="15.75" customHeight="1" x14ac:dyDescent="0.2">
      <c r="D554" s="2"/>
      <c r="E554" s="2"/>
      <c r="F554" s="2"/>
    </row>
    <row r="555" spans="4:6" ht="15.75" customHeight="1" x14ac:dyDescent="0.2">
      <c r="D555" s="2"/>
      <c r="E555" s="2"/>
      <c r="F555" s="2"/>
    </row>
    <row r="556" spans="4:6" ht="15.75" customHeight="1" x14ac:dyDescent="0.2">
      <c r="D556" s="2"/>
      <c r="E556" s="2"/>
      <c r="F556" s="2"/>
    </row>
    <row r="557" spans="4:6" ht="15.75" customHeight="1" x14ac:dyDescent="0.2">
      <c r="D557" s="2"/>
      <c r="E557" s="2"/>
      <c r="F557" s="2"/>
    </row>
    <row r="558" spans="4:6" ht="15.75" customHeight="1" x14ac:dyDescent="0.2">
      <c r="D558" s="2"/>
      <c r="E558" s="2"/>
      <c r="F558" s="2"/>
    </row>
    <row r="559" spans="4:6" ht="15.75" customHeight="1" x14ac:dyDescent="0.2">
      <c r="D559" s="2"/>
      <c r="E559" s="2"/>
      <c r="F559" s="2"/>
    </row>
    <row r="560" spans="4:6" ht="15.75" customHeight="1" x14ac:dyDescent="0.2">
      <c r="D560" s="2"/>
      <c r="E560" s="2"/>
      <c r="F560" s="2"/>
    </row>
    <row r="561" spans="4:6" ht="15.75" customHeight="1" x14ac:dyDescent="0.2">
      <c r="D561" s="2"/>
      <c r="E561" s="2"/>
      <c r="F561" s="2"/>
    </row>
    <row r="562" spans="4:6" ht="15.75" customHeight="1" x14ac:dyDescent="0.2">
      <c r="D562" s="2"/>
      <c r="E562" s="2"/>
      <c r="F562" s="2"/>
    </row>
    <row r="563" spans="4:6" ht="15.75" customHeight="1" x14ac:dyDescent="0.2">
      <c r="D563" s="2"/>
      <c r="E563" s="2"/>
      <c r="F563" s="2"/>
    </row>
    <row r="564" spans="4:6" ht="15.75" customHeight="1" x14ac:dyDescent="0.2">
      <c r="D564" s="2"/>
      <c r="E564" s="2"/>
      <c r="F564" s="2"/>
    </row>
    <row r="565" spans="4:6" ht="15.75" customHeight="1" x14ac:dyDescent="0.2">
      <c r="D565" s="2"/>
      <c r="E565" s="2"/>
      <c r="F565" s="2"/>
    </row>
    <row r="566" spans="4:6" ht="15.75" customHeight="1" x14ac:dyDescent="0.2">
      <c r="D566" s="2"/>
      <c r="E566" s="2"/>
      <c r="F566" s="2"/>
    </row>
    <row r="567" spans="4:6" ht="15.75" customHeight="1" x14ac:dyDescent="0.2">
      <c r="D567" s="2"/>
      <c r="E567" s="2"/>
      <c r="F567" s="2"/>
    </row>
    <row r="568" spans="4:6" ht="15.75" customHeight="1" x14ac:dyDescent="0.2">
      <c r="D568" s="2"/>
      <c r="E568" s="2"/>
      <c r="F568" s="2"/>
    </row>
    <row r="569" spans="4:6" ht="15.75" customHeight="1" x14ac:dyDescent="0.2">
      <c r="D569" s="2"/>
      <c r="E569" s="2"/>
      <c r="F569" s="2"/>
    </row>
    <row r="570" spans="4:6" ht="15.75" customHeight="1" x14ac:dyDescent="0.2">
      <c r="D570" s="2"/>
      <c r="E570" s="2"/>
      <c r="F570" s="2"/>
    </row>
    <row r="571" spans="4:6" ht="15.75" customHeight="1" x14ac:dyDescent="0.2">
      <c r="D571" s="2"/>
      <c r="E571" s="2"/>
      <c r="F571" s="2"/>
    </row>
    <row r="572" spans="4:6" ht="15.75" customHeight="1" x14ac:dyDescent="0.2">
      <c r="D572" s="2"/>
      <c r="E572" s="2"/>
      <c r="F572" s="2"/>
    </row>
    <row r="573" spans="4:6" ht="15.75" customHeight="1" x14ac:dyDescent="0.2">
      <c r="D573" s="2"/>
      <c r="E573" s="2"/>
      <c r="F573" s="2"/>
    </row>
    <row r="574" spans="4:6" ht="15.75" customHeight="1" x14ac:dyDescent="0.2">
      <c r="D574" s="2"/>
      <c r="E574" s="2"/>
      <c r="F574" s="2"/>
    </row>
    <row r="575" spans="4:6" ht="15.75" customHeight="1" x14ac:dyDescent="0.2">
      <c r="D575" s="2"/>
      <c r="E575" s="2"/>
      <c r="F575" s="2"/>
    </row>
    <row r="576" spans="4:6" ht="15.75" customHeight="1" x14ac:dyDescent="0.2">
      <c r="D576" s="2"/>
      <c r="E576" s="2"/>
      <c r="F576" s="2"/>
    </row>
    <row r="577" spans="4:6" ht="15.75" customHeight="1" x14ac:dyDescent="0.2">
      <c r="D577" s="2"/>
      <c r="E577" s="2"/>
      <c r="F577" s="2"/>
    </row>
    <row r="578" spans="4:6" ht="15.75" customHeight="1" x14ac:dyDescent="0.2">
      <c r="D578" s="2"/>
      <c r="E578" s="2"/>
      <c r="F578" s="2"/>
    </row>
    <row r="579" spans="4:6" ht="15.75" customHeight="1" x14ac:dyDescent="0.2">
      <c r="D579" s="2"/>
      <c r="E579" s="2"/>
      <c r="F579" s="2"/>
    </row>
    <row r="580" spans="4:6" ht="15.75" customHeight="1" x14ac:dyDescent="0.2">
      <c r="D580" s="2"/>
      <c r="E580" s="2"/>
      <c r="F580" s="2"/>
    </row>
    <row r="581" spans="4:6" ht="15.75" customHeight="1" x14ac:dyDescent="0.2">
      <c r="D581" s="2"/>
      <c r="E581" s="2"/>
      <c r="F581" s="2"/>
    </row>
    <row r="582" spans="4:6" ht="15.75" customHeight="1" x14ac:dyDescent="0.2">
      <c r="D582" s="2"/>
      <c r="E582" s="2"/>
      <c r="F582" s="2"/>
    </row>
    <row r="583" spans="4:6" ht="15.75" customHeight="1" x14ac:dyDescent="0.2">
      <c r="D583" s="2"/>
      <c r="E583" s="2"/>
      <c r="F583" s="2"/>
    </row>
    <row r="584" spans="4:6" ht="15.75" customHeight="1" x14ac:dyDescent="0.2">
      <c r="D584" s="2"/>
      <c r="E584" s="2"/>
      <c r="F584" s="2"/>
    </row>
    <row r="585" spans="4:6" ht="15.75" customHeight="1" x14ac:dyDescent="0.2">
      <c r="D585" s="2"/>
      <c r="E585" s="2"/>
      <c r="F585" s="2"/>
    </row>
    <row r="586" spans="4:6" ht="15.75" customHeight="1" x14ac:dyDescent="0.2">
      <c r="D586" s="2"/>
      <c r="E586" s="2"/>
      <c r="F586" s="2"/>
    </row>
    <row r="587" spans="4:6" ht="15.75" customHeight="1" x14ac:dyDescent="0.2">
      <c r="D587" s="2"/>
      <c r="E587" s="2"/>
      <c r="F587" s="2"/>
    </row>
    <row r="588" spans="4:6" ht="15.75" customHeight="1" x14ac:dyDescent="0.2">
      <c r="D588" s="2"/>
      <c r="E588" s="2"/>
      <c r="F588" s="2"/>
    </row>
    <row r="589" spans="4:6" ht="15.75" customHeight="1" x14ac:dyDescent="0.2">
      <c r="D589" s="2"/>
      <c r="E589" s="2"/>
      <c r="F589" s="2"/>
    </row>
    <row r="590" spans="4:6" ht="15.75" customHeight="1" x14ac:dyDescent="0.2">
      <c r="D590" s="2"/>
      <c r="E590" s="2"/>
      <c r="F590" s="2"/>
    </row>
    <row r="591" spans="4:6" ht="15.75" customHeight="1" x14ac:dyDescent="0.2">
      <c r="D591" s="2"/>
      <c r="E591" s="2"/>
      <c r="F591" s="2"/>
    </row>
    <row r="592" spans="4:6" ht="15.75" customHeight="1" x14ac:dyDescent="0.2">
      <c r="D592" s="2"/>
      <c r="E592" s="2"/>
      <c r="F592" s="2"/>
    </row>
    <row r="593" spans="4:6" ht="15.75" customHeight="1" x14ac:dyDescent="0.2">
      <c r="D593" s="2"/>
      <c r="E593" s="2"/>
      <c r="F593" s="2"/>
    </row>
    <row r="594" spans="4:6" ht="15.75" customHeight="1" x14ac:dyDescent="0.2">
      <c r="D594" s="2"/>
      <c r="E594" s="2"/>
      <c r="F594" s="2"/>
    </row>
    <row r="595" spans="4:6" ht="15.75" customHeight="1" x14ac:dyDescent="0.2">
      <c r="D595" s="2"/>
      <c r="E595" s="2"/>
      <c r="F595" s="2"/>
    </row>
    <row r="596" spans="4:6" ht="15.75" customHeight="1" x14ac:dyDescent="0.2">
      <c r="D596" s="2"/>
      <c r="E596" s="2"/>
      <c r="F596" s="2"/>
    </row>
    <row r="597" spans="4:6" ht="15.75" customHeight="1" x14ac:dyDescent="0.2">
      <c r="D597" s="2"/>
      <c r="E597" s="2"/>
      <c r="F597" s="2"/>
    </row>
    <row r="598" spans="4:6" ht="15.75" customHeight="1" x14ac:dyDescent="0.2">
      <c r="D598" s="2"/>
      <c r="E598" s="2"/>
      <c r="F598" s="2"/>
    </row>
    <row r="599" spans="4:6" ht="15.75" customHeight="1" x14ac:dyDescent="0.2">
      <c r="D599" s="2"/>
      <c r="E599" s="2"/>
      <c r="F599" s="2"/>
    </row>
    <row r="600" spans="4:6" ht="15.75" customHeight="1" x14ac:dyDescent="0.2">
      <c r="D600" s="2"/>
      <c r="E600" s="2"/>
      <c r="F600" s="2"/>
    </row>
    <row r="601" spans="4:6" ht="15.75" customHeight="1" x14ac:dyDescent="0.2">
      <c r="D601" s="2"/>
      <c r="E601" s="2"/>
      <c r="F601" s="2"/>
    </row>
    <row r="602" spans="4:6" ht="15.75" customHeight="1" x14ac:dyDescent="0.2">
      <c r="D602" s="2"/>
      <c r="E602" s="2"/>
      <c r="F602" s="2"/>
    </row>
    <row r="603" spans="4:6" ht="15.75" customHeight="1" x14ac:dyDescent="0.2">
      <c r="D603" s="2"/>
      <c r="E603" s="2"/>
      <c r="F603" s="2"/>
    </row>
    <row r="604" spans="4:6" ht="15.75" customHeight="1" x14ac:dyDescent="0.2">
      <c r="D604" s="2"/>
      <c r="E604" s="2"/>
      <c r="F604" s="2"/>
    </row>
    <row r="605" spans="4:6" ht="15.75" customHeight="1" x14ac:dyDescent="0.2">
      <c r="D605" s="2"/>
      <c r="E605" s="2"/>
      <c r="F605" s="2"/>
    </row>
    <row r="606" spans="4:6" ht="15.75" customHeight="1" x14ac:dyDescent="0.2">
      <c r="D606" s="2"/>
      <c r="E606" s="2"/>
      <c r="F606" s="2"/>
    </row>
    <row r="607" spans="4:6" ht="15.75" customHeight="1" x14ac:dyDescent="0.2">
      <c r="D607" s="2"/>
      <c r="E607" s="2"/>
      <c r="F607" s="2"/>
    </row>
    <row r="608" spans="4:6" ht="15.75" customHeight="1" x14ac:dyDescent="0.2">
      <c r="D608" s="2"/>
      <c r="E608" s="2"/>
      <c r="F608" s="2"/>
    </row>
    <row r="609" spans="4:6" ht="15.75" customHeight="1" x14ac:dyDescent="0.2">
      <c r="D609" s="2"/>
      <c r="E609" s="2"/>
      <c r="F609" s="2"/>
    </row>
    <row r="610" spans="4:6" ht="15.75" customHeight="1" x14ac:dyDescent="0.2">
      <c r="D610" s="2"/>
      <c r="E610" s="2"/>
      <c r="F610" s="2"/>
    </row>
    <row r="611" spans="4:6" ht="15.75" customHeight="1" x14ac:dyDescent="0.2">
      <c r="D611" s="2"/>
      <c r="E611" s="2"/>
      <c r="F611" s="2"/>
    </row>
    <row r="612" spans="4:6" ht="15.75" customHeight="1" x14ac:dyDescent="0.2">
      <c r="D612" s="2"/>
      <c r="E612" s="2"/>
      <c r="F612" s="2"/>
    </row>
    <row r="613" spans="4:6" ht="15.75" customHeight="1" x14ac:dyDescent="0.2">
      <c r="D613" s="2"/>
      <c r="E613" s="2"/>
      <c r="F613" s="2"/>
    </row>
    <row r="614" spans="4:6" ht="15.75" customHeight="1" x14ac:dyDescent="0.2">
      <c r="D614" s="2"/>
      <c r="E614" s="2"/>
      <c r="F614" s="2"/>
    </row>
    <row r="615" spans="4:6" ht="15.75" customHeight="1" x14ac:dyDescent="0.2">
      <c r="D615" s="2"/>
      <c r="E615" s="2"/>
      <c r="F615" s="2"/>
    </row>
    <row r="616" spans="4:6" ht="15.75" customHeight="1" x14ac:dyDescent="0.2">
      <c r="D616" s="2"/>
      <c r="E616" s="2"/>
      <c r="F616" s="2"/>
    </row>
    <row r="617" spans="4:6" ht="15.75" customHeight="1" x14ac:dyDescent="0.2">
      <c r="D617" s="2"/>
      <c r="E617" s="2"/>
      <c r="F617" s="2"/>
    </row>
    <row r="618" spans="4:6" ht="15.75" customHeight="1" x14ac:dyDescent="0.2">
      <c r="D618" s="2"/>
      <c r="E618" s="2"/>
      <c r="F618" s="2"/>
    </row>
    <row r="619" spans="4:6" ht="15.75" customHeight="1" x14ac:dyDescent="0.2">
      <c r="D619" s="2"/>
      <c r="E619" s="2"/>
      <c r="F619" s="2"/>
    </row>
    <row r="620" spans="4:6" ht="15.75" customHeight="1" x14ac:dyDescent="0.2">
      <c r="D620" s="2"/>
      <c r="E620" s="2"/>
      <c r="F620" s="2"/>
    </row>
    <row r="621" spans="4:6" ht="15.75" customHeight="1" x14ac:dyDescent="0.2">
      <c r="D621" s="2"/>
      <c r="E621" s="2"/>
      <c r="F621" s="2"/>
    </row>
    <row r="622" spans="4:6" ht="15.75" customHeight="1" x14ac:dyDescent="0.2">
      <c r="D622" s="2"/>
      <c r="E622" s="2"/>
      <c r="F622" s="2"/>
    </row>
    <row r="623" spans="4:6" ht="15.75" customHeight="1" x14ac:dyDescent="0.2">
      <c r="D623" s="2"/>
      <c r="E623" s="2"/>
      <c r="F623" s="2"/>
    </row>
    <row r="624" spans="4:6" ht="15.75" customHeight="1" x14ac:dyDescent="0.2">
      <c r="D624" s="2"/>
      <c r="E624" s="2"/>
      <c r="F624" s="2"/>
    </row>
    <row r="625" spans="4:6" ht="15.75" customHeight="1" x14ac:dyDescent="0.2">
      <c r="D625" s="2"/>
      <c r="E625" s="2"/>
      <c r="F625" s="2"/>
    </row>
    <row r="626" spans="4:6" ht="15.75" customHeight="1" x14ac:dyDescent="0.2">
      <c r="D626" s="2"/>
      <c r="E626" s="2"/>
      <c r="F626" s="2"/>
    </row>
    <row r="627" spans="4:6" ht="15.75" customHeight="1" x14ac:dyDescent="0.2">
      <c r="D627" s="2"/>
      <c r="E627" s="2"/>
      <c r="F627" s="2"/>
    </row>
    <row r="628" spans="4:6" ht="15.75" customHeight="1" x14ac:dyDescent="0.2">
      <c r="D628" s="2"/>
      <c r="E628" s="2"/>
      <c r="F628" s="2"/>
    </row>
    <row r="629" spans="4:6" ht="15.75" customHeight="1" x14ac:dyDescent="0.2">
      <c r="D629" s="2"/>
      <c r="E629" s="2"/>
      <c r="F629" s="2"/>
    </row>
    <row r="630" spans="4:6" ht="15.75" customHeight="1" x14ac:dyDescent="0.2">
      <c r="D630" s="2"/>
      <c r="E630" s="2"/>
      <c r="F630" s="2"/>
    </row>
    <row r="631" spans="4:6" ht="15.75" customHeight="1" x14ac:dyDescent="0.2">
      <c r="D631" s="2"/>
      <c r="E631" s="2"/>
      <c r="F631" s="2"/>
    </row>
    <row r="632" spans="4:6" ht="15.75" customHeight="1" x14ac:dyDescent="0.2">
      <c r="D632" s="2"/>
      <c r="E632" s="2"/>
      <c r="F632" s="2"/>
    </row>
    <row r="633" spans="4:6" ht="15.75" customHeight="1" x14ac:dyDescent="0.2">
      <c r="D633" s="2"/>
      <c r="E633" s="2"/>
      <c r="F633" s="2"/>
    </row>
    <row r="634" spans="4:6" ht="15.75" customHeight="1" x14ac:dyDescent="0.2">
      <c r="D634" s="2"/>
      <c r="E634" s="2"/>
      <c r="F634" s="2"/>
    </row>
    <row r="635" spans="4:6" ht="15.75" customHeight="1" x14ac:dyDescent="0.2">
      <c r="D635" s="2"/>
      <c r="E635" s="2"/>
      <c r="F635" s="2"/>
    </row>
    <row r="636" spans="4:6" ht="15.75" customHeight="1" x14ac:dyDescent="0.2">
      <c r="D636" s="2"/>
      <c r="E636" s="2"/>
      <c r="F636" s="2"/>
    </row>
    <row r="637" spans="4:6" ht="15.75" customHeight="1" x14ac:dyDescent="0.2">
      <c r="D637" s="2"/>
      <c r="E637" s="2"/>
      <c r="F637" s="2"/>
    </row>
    <row r="638" spans="4:6" ht="15.75" customHeight="1" x14ac:dyDescent="0.2">
      <c r="D638" s="2"/>
      <c r="E638" s="2"/>
      <c r="F638" s="2"/>
    </row>
    <row r="639" spans="4:6" ht="15.75" customHeight="1" x14ac:dyDescent="0.2">
      <c r="D639" s="2"/>
      <c r="E639" s="2"/>
      <c r="F639" s="2"/>
    </row>
    <row r="640" spans="4:6" ht="15.75" customHeight="1" x14ac:dyDescent="0.2">
      <c r="D640" s="2"/>
      <c r="E640" s="2"/>
      <c r="F640" s="2"/>
    </row>
    <row r="641" spans="4:6" ht="15.75" customHeight="1" x14ac:dyDescent="0.2">
      <c r="D641" s="2"/>
      <c r="E641" s="2"/>
      <c r="F641" s="2"/>
    </row>
    <row r="642" spans="4:6" ht="15.75" customHeight="1" x14ac:dyDescent="0.2">
      <c r="D642" s="2"/>
      <c r="E642" s="2"/>
      <c r="F642" s="2"/>
    </row>
    <row r="643" spans="4:6" ht="15.75" customHeight="1" x14ac:dyDescent="0.2">
      <c r="D643" s="2"/>
      <c r="E643" s="2"/>
      <c r="F643" s="2"/>
    </row>
    <row r="644" spans="4:6" ht="15.75" customHeight="1" x14ac:dyDescent="0.2">
      <c r="D644" s="2"/>
      <c r="E644" s="2"/>
      <c r="F644" s="2"/>
    </row>
    <row r="645" spans="4:6" ht="15.75" customHeight="1" x14ac:dyDescent="0.2">
      <c r="D645" s="2"/>
      <c r="E645" s="2"/>
      <c r="F645" s="2"/>
    </row>
    <row r="646" spans="4:6" ht="15.75" customHeight="1" x14ac:dyDescent="0.2">
      <c r="D646" s="2"/>
      <c r="E646" s="2"/>
      <c r="F646" s="2"/>
    </row>
    <row r="647" spans="4:6" ht="15.75" customHeight="1" x14ac:dyDescent="0.2">
      <c r="D647" s="2"/>
      <c r="E647" s="2"/>
      <c r="F647" s="2"/>
    </row>
    <row r="648" spans="4:6" ht="15.75" customHeight="1" x14ac:dyDescent="0.2">
      <c r="D648" s="2"/>
      <c r="E648" s="2"/>
      <c r="F648" s="2"/>
    </row>
    <row r="649" spans="4:6" ht="15.75" customHeight="1" x14ac:dyDescent="0.2">
      <c r="D649" s="2"/>
      <c r="E649" s="2"/>
      <c r="F649" s="2"/>
    </row>
    <row r="650" spans="4:6" ht="15.75" customHeight="1" x14ac:dyDescent="0.2">
      <c r="D650" s="2"/>
      <c r="E650" s="2"/>
      <c r="F650" s="2"/>
    </row>
    <row r="651" spans="4:6" ht="15.75" customHeight="1" x14ac:dyDescent="0.2">
      <c r="D651" s="2"/>
      <c r="E651" s="2"/>
      <c r="F651" s="2"/>
    </row>
    <row r="652" spans="4:6" ht="15.75" customHeight="1" x14ac:dyDescent="0.2">
      <c r="D652" s="2"/>
      <c r="E652" s="2"/>
      <c r="F652" s="2"/>
    </row>
    <row r="653" spans="4:6" ht="15.75" customHeight="1" x14ac:dyDescent="0.2">
      <c r="D653" s="2"/>
      <c r="E653" s="2"/>
      <c r="F653" s="2"/>
    </row>
    <row r="654" spans="4:6" ht="15.75" customHeight="1" x14ac:dyDescent="0.2">
      <c r="D654" s="2"/>
      <c r="E654" s="2"/>
      <c r="F654" s="2"/>
    </row>
    <row r="655" spans="4:6" ht="15.75" customHeight="1" x14ac:dyDescent="0.2">
      <c r="D655" s="2"/>
      <c r="E655" s="2"/>
      <c r="F655" s="2"/>
    </row>
    <row r="656" spans="4:6" ht="15.75" customHeight="1" x14ac:dyDescent="0.2">
      <c r="D656" s="2"/>
      <c r="E656" s="2"/>
      <c r="F656" s="2"/>
    </row>
    <row r="657" spans="4:6" ht="15.75" customHeight="1" x14ac:dyDescent="0.2">
      <c r="D657" s="2"/>
      <c r="E657" s="2"/>
      <c r="F657" s="2"/>
    </row>
    <row r="658" spans="4:6" ht="15.75" customHeight="1" x14ac:dyDescent="0.2">
      <c r="D658" s="2"/>
      <c r="E658" s="2"/>
      <c r="F658" s="2"/>
    </row>
    <row r="659" spans="4:6" ht="15.75" customHeight="1" x14ac:dyDescent="0.2">
      <c r="D659" s="2"/>
      <c r="E659" s="2"/>
      <c r="F659" s="2"/>
    </row>
    <row r="660" spans="4:6" ht="15.75" customHeight="1" x14ac:dyDescent="0.2">
      <c r="D660" s="2"/>
      <c r="E660" s="2"/>
      <c r="F660" s="2"/>
    </row>
    <row r="661" spans="4:6" ht="15.75" customHeight="1" x14ac:dyDescent="0.2">
      <c r="D661" s="2"/>
      <c r="E661" s="2"/>
      <c r="F661" s="2"/>
    </row>
    <row r="662" spans="4:6" ht="15.75" customHeight="1" x14ac:dyDescent="0.2">
      <c r="D662" s="2"/>
      <c r="E662" s="2"/>
      <c r="F662" s="2"/>
    </row>
    <row r="663" spans="4:6" ht="15.75" customHeight="1" x14ac:dyDescent="0.2">
      <c r="D663" s="2"/>
      <c r="E663" s="2"/>
      <c r="F663" s="2"/>
    </row>
    <row r="664" spans="4:6" ht="15.75" customHeight="1" x14ac:dyDescent="0.2">
      <c r="D664" s="2"/>
      <c r="E664" s="2"/>
      <c r="F664" s="2"/>
    </row>
    <row r="665" spans="4:6" ht="15.75" customHeight="1" x14ac:dyDescent="0.2">
      <c r="D665" s="2"/>
      <c r="E665" s="2"/>
      <c r="F665" s="2"/>
    </row>
    <row r="666" spans="4:6" ht="15.75" customHeight="1" x14ac:dyDescent="0.2">
      <c r="D666" s="2"/>
      <c r="E666" s="2"/>
      <c r="F666" s="2"/>
    </row>
    <row r="667" spans="4:6" ht="15.75" customHeight="1" x14ac:dyDescent="0.2">
      <c r="D667" s="2"/>
      <c r="E667" s="2"/>
      <c r="F667" s="2"/>
    </row>
    <row r="668" spans="4:6" ht="15.75" customHeight="1" x14ac:dyDescent="0.2">
      <c r="D668" s="2"/>
      <c r="E668" s="2"/>
      <c r="F668" s="2"/>
    </row>
    <row r="669" spans="4:6" ht="15.75" customHeight="1" x14ac:dyDescent="0.2">
      <c r="D669" s="2"/>
      <c r="E669" s="2"/>
      <c r="F669" s="2"/>
    </row>
    <row r="670" spans="4:6" ht="15.75" customHeight="1" x14ac:dyDescent="0.2">
      <c r="D670" s="2"/>
      <c r="E670" s="2"/>
      <c r="F670" s="2"/>
    </row>
    <row r="671" spans="4:6" ht="15.75" customHeight="1" x14ac:dyDescent="0.2">
      <c r="D671" s="2"/>
      <c r="E671" s="2"/>
      <c r="F671" s="2"/>
    </row>
    <row r="672" spans="4:6" ht="15.75" customHeight="1" x14ac:dyDescent="0.2">
      <c r="D672" s="2"/>
      <c r="E672" s="2"/>
      <c r="F672" s="2"/>
    </row>
    <row r="673" spans="4:6" ht="15.75" customHeight="1" x14ac:dyDescent="0.2">
      <c r="D673" s="2"/>
      <c r="E673" s="2"/>
      <c r="F673" s="2"/>
    </row>
    <row r="674" spans="4:6" ht="15.75" customHeight="1" x14ac:dyDescent="0.2">
      <c r="D674" s="2"/>
      <c r="E674" s="2"/>
      <c r="F674" s="2"/>
    </row>
    <row r="675" spans="4:6" ht="15.75" customHeight="1" x14ac:dyDescent="0.2">
      <c r="D675" s="2"/>
      <c r="E675" s="2"/>
      <c r="F675" s="2"/>
    </row>
    <row r="676" spans="4:6" ht="15.75" customHeight="1" x14ac:dyDescent="0.2">
      <c r="D676" s="2"/>
      <c r="E676" s="2"/>
      <c r="F676" s="2"/>
    </row>
    <row r="677" spans="4:6" ht="15.75" customHeight="1" x14ac:dyDescent="0.2">
      <c r="D677" s="2"/>
      <c r="E677" s="2"/>
      <c r="F677" s="2"/>
    </row>
    <row r="678" spans="4:6" ht="15.75" customHeight="1" x14ac:dyDescent="0.2">
      <c r="D678" s="2"/>
      <c r="E678" s="2"/>
      <c r="F678" s="2"/>
    </row>
    <row r="679" spans="4:6" ht="15.75" customHeight="1" x14ac:dyDescent="0.2">
      <c r="D679" s="2"/>
      <c r="E679" s="2"/>
      <c r="F679" s="2"/>
    </row>
    <row r="680" spans="4:6" ht="15.75" customHeight="1" x14ac:dyDescent="0.2">
      <c r="D680" s="2"/>
      <c r="E680" s="2"/>
      <c r="F680" s="2"/>
    </row>
    <row r="681" spans="4:6" ht="15.75" customHeight="1" x14ac:dyDescent="0.2">
      <c r="D681" s="2"/>
      <c r="E681" s="2"/>
      <c r="F681" s="2"/>
    </row>
    <row r="682" spans="4:6" ht="15.75" customHeight="1" x14ac:dyDescent="0.2">
      <c r="D682" s="2"/>
      <c r="E682" s="2"/>
      <c r="F682" s="2"/>
    </row>
    <row r="683" spans="4:6" ht="15.75" customHeight="1" x14ac:dyDescent="0.2">
      <c r="D683" s="2"/>
      <c r="E683" s="2"/>
      <c r="F683" s="2"/>
    </row>
    <row r="684" spans="4:6" ht="15.75" customHeight="1" x14ac:dyDescent="0.2">
      <c r="D684" s="2"/>
      <c r="E684" s="2"/>
      <c r="F684" s="2"/>
    </row>
    <row r="685" spans="4:6" ht="15.75" customHeight="1" x14ac:dyDescent="0.2">
      <c r="D685" s="2"/>
      <c r="E685" s="2"/>
      <c r="F685" s="2"/>
    </row>
    <row r="686" spans="4:6" ht="15.75" customHeight="1" x14ac:dyDescent="0.2">
      <c r="D686" s="2"/>
      <c r="E686" s="2"/>
      <c r="F686" s="2"/>
    </row>
    <row r="687" spans="4:6" ht="15.75" customHeight="1" x14ac:dyDescent="0.2">
      <c r="D687" s="2"/>
      <c r="E687" s="2"/>
      <c r="F687" s="2"/>
    </row>
    <row r="688" spans="4:6" ht="15.75" customHeight="1" x14ac:dyDescent="0.2">
      <c r="D688" s="2"/>
      <c r="E688" s="2"/>
      <c r="F688" s="2"/>
    </row>
    <row r="689" spans="4:6" ht="15.75" customHeight="1" x14ac:dyDescent="0.2">
      <c r="D689" s="2"/>
      <c r="E689" s="2"/>
      <c r="F689" s="2"/>
    </row>
    <row r="690" spans="4:6" ht="15.75" customHeight="1" x14ac:dyDescent="0.2">
      <c r="D690" s="2"/>
      <c r="E690" s="2"/>
      <c r="F690" s="2"/>
    </row>
    <row r="691" spans="4:6" ht="15.75" customHeight="1" x14ac:dyDescent="0.2">
      <c r="D691" s="2"/>
      <c r="E691" s="2"/>
      <c r="F691" s="2"/>
    </row>
    <row r="692" spans="4:6" ht="15.75" customHeight="1" x14ac:dyDescent="0.2">
      <c r="D692" s="2"/>
      <c r="E692" s="2"/>
      <c r="F692" s="2"/>
    </row>
    <row r="693" spans="4:6" ht="15.75" customHeight="1" x14ac:dyDescent="0.2">
      <c r="D693" s="2"/>
      <c r="E693" s="2"/>
      <c r="F693" s="2"/>
    </row>
    <row r="694" spans="4:6" ht="15.75" customHeight="1" x14ac:dyDescent="0.2">
      <c r="D694" s="2"/>
      <c r="E694" s="2"/>
      <c r="F694" s="2"/>
    </row>
    <row r="695" spans="4:6" ht="15.75" customHeight="1" x14ac:dyDescent="0.2">
      <c r="D695" s="2"/>
      <c r="E695" s="2"/>
      <c r="F695" s="2"/>
    </row>
    <row r="696" spans="4:6" ht="15.75" customHeight="1" x14ac:dyDescent="0.2">
      <c r="D696" s="2"/>
      <c r="E696" s="2"/>
      <c r="F696" s="2"/>
    </row>
    <row r="697" spans="4:6" ht="15.75" customHeight="1" x14ac:dyDescent="0.2">
      <c r="D697" s="2"/>
      <c r="E697" s="2"/>
      <c r="F697" s="2"/>
    </row>
    <row r="698" spans="4:6" ht="15.75" customHeight="1" x14ac:dyDescent="0.2">
      <c r="D698" s="2"/>
      <c r="E698" s="2"/>
      <c r="F698" s="2"/>
    </row>
    <row r="699" spans="4:6" ht="15.75" customHeight="1" x14ac:dyDescent="0.2">
      <c r="D699" s="2"/>
      <c r="E699" s="2"/>
      <c r="F699" s="2"/>
    </row>
    <row r="700" spans="4:6" ht="15.75" customHeight="1" x14ac:dyDescent="0.2">
      <c r="D700" s="2"/>
      <c r="E700" s="2"/>
      <c r="F700" s="2"/>
    </row>
    <row r="701" spans="4:6" ht="15.75" customHeight="1" x14ac:dyDescent="0.2">
      <c r="D701" s="2"/>
      <c r="E701" s="2"/>
      <c r="F701" s="2"/>
    </row>
    <row r="702" spans="4:6" ht="15.75" customHeight="1" x14ac:dyDescent="0.2">
      <c r="D702" s="2"/>
      <c r="E702" s="2"/>
      <c r="F702" s="2"/>
    </row>
    <row r="703" spans="4:6" ht="15.75" customHeight="1" x14ac:dyDescent="0.2">
      <c r="D703" s="2"/>
      <c r="E703" s="2"/>
      <c r="F703" s="2"/>
    </row>
    <row r="704" spans="4:6" ht="15.75" customHeight="1" x14ac:dyDescent="0.2">
      <c r="D704" s="2"/>
      <c r="E704" s="2"/>
      <c r="F704" s="2"/>
    </row>
    <row r="705" spans="4:6" ht="15.75" customHeight="1" x14ac:dyDescent="0.2">
      <c r="D705" s="2"/>
      <c r="E705" s="2"/>
      <c r="F705" s="2"/>
    </row>
    <row r="706" spans="4:6" ht="15.75" customHeight="1" x14ac:dyDescent="0.2">
      <c r="D706" s="2"/>
      <c r="E706" s="2"/>
      <c r="F706" s="2"/>
    </row>
    <row r="707" spans="4:6" ht="15.75" customHeight="1" x14ac:dyDescent="0.2">
      <c r="D707" s="2"/>
      <c r="E707" s="2"/>
      <c r="F707" s="2"/>
    </row>
    <row r="708" spans="4:6" ht="15.75" customHeight="1" x14ac:dyDescent="0.2">
      <c r="D708" s="2"/>
      <c r="E708" s="2"/>
      <c r="F708" s="2"/>
    </row>
    <row r="709" spans="4:6" ht="15.75" customHeight="1" x14ac:dyDescent="0.2">
      <c r="D709" s="2"/>
      <c r="E709" s="2"/>
      <c r="F709" s="2"/>
    </row>
    <row r="710" spans="4:6" ht="15.75" customHeight="1" x14ac:dyDescent="0.2">
      <c r="D710" s="2"/>
      <c r="E710" s="2"/>
      <c r="F710" s="2"/>
    </row>
    <row r="711" spans="4:6" ht="15.75" customHeight="1" x14ac:dyDescent="0.2">
      <c r="D711" s="2"/>
      <c r="E711" s="2"/>
      <c r="F711" s="2"/>
    </row>
    <row r="712" spans="4:6" ht="15.75" customHeight="1" x14ac:dyDescent="0.2">
      <c r="D712" s="2"/>
      <c r="E712" s="2"/>
      <c r="F712" s="2"/>
    </row>
    <row r="713" spans="4:6" ht="15.75" customHeight="1" x14ac:dyDescent="0.2">
      <c r="D713" s="2"/>
      <c r="E713" s="2"/>
      <c r="F713" s="2"/>
    </row>
    <row r="714" spans="4:6" ht="15.75" customHeight="1" x14ac:dyDescent="0.2">
      <c r="D714" s="2"/>
      <c r="E714" s="2"/>
      <c r="F714" s="2"/>
    </row>
    <row r="715" spans="4:6" ht="15.75" customHeight="1" x14ac:dyDescent="0.2">
      <c r="D715" s="2"/>
      <c r="E715" s="2"/>
      <c r="F715" s="2"/>
    </row>
    <row r="716" spans="4:6" ht="15.75" customHeight="1" x14ac:dyDescent="0.2">
      <c r="D716" s="2"/>
      <c r="E716" s="2"/>
      <c r="F716" s="2"/>
    </row>
    <row r="717" spans="4:6" ht="15.75" customHeight="1" x14ac:dyDescent="0.2">
      <c r="D717" s="2"/>
      <c r="E717" s="2"/>
      <c r="F717" s="2"/>
    </row>
    <row r="718" spans="4:6" ht="15.75" customHeight="1" x14ac:dyDescent="0.2">
      <c r="D718" s="2"/>
      <c r="E718" s="2"/>
      <c r="F718" s="2"/>
    </row>
    <row r="719" spans="4:6" ht="15.75" customHeight="1" x14ac:dyDescent="0.2">
      <c r="D719" s="2"/>
      <c r="E719" s="2"/>
      <c r="F719" s="2"/>
    </row>
    <row r="720" spans="4:6" ht="15.75" customHeight="1" x14ac:dyDescent="0.2">
      <c r="D720" s="2"/>
      <c r="E720" s="2"/>
      <c r="F720" s="2"/>
    </row>
    <row r="721" spans="4:6" ht="15.75" customHeight="1" x14ac:dyDescent="0.2">
      <c r="D721" s="2"/>
      <c r="E721" s="2"/>
      <c r="F721" s="2"/>
    </row>
    <row r="722" spans="4:6" ht="15.75" customHeight="1" x14ac:dyDescent="0.2">
      <c r="D722" s="2"/>
      <c r="E722" s="2"/>
      <c r="F722" s="2"/>
    </row>
    <row r="723" spans="4:6" ht="15.75" customHeight="1" x14ac:dyDescent="0.2">
      <c r="D723" s="2"/>
      <c r="E723" s="2"/>
      <c r="F723" s="2"/>
    </row>
    <row r="724" spans="4:6" ht="15.75" customHeight="1" x14ac:dyDescent="0.2">
      <c r="D724" s="2"/>
      <c r="E724" s="2"/>
      <c r="F724" s="2"/>
    </row>
    <row r="725" spans="4:6" ht="15.75" customHeight="1" x14ac:dyDescent="0.2">
      <c r="D725" s="2"/>
      <c r="E725" s="2"/>
      <c r="F725" s="2"/>
    </row>
    <row r="726" spans="4:6" ht="15.75" customHeight="1" x14ac:dyDescent="0.2">
      <c r="D726" s="2"/>
      <c r="E726" s="2"/>
      <c r="F726" s="2"/>
    </row>
    <row r="727" spans="4:6" ht="15.75" customHeight="1" x14ac:dyDescent="0.2">
      <c r="D727" s="2"/>
      <c r="E727" s="2"/>
      <c r="F727" s="2"/>
    </row>
    <row r="728" spans="4:6" ht="15.75" customHeight="1" x14ac:dyDescent="0.2">
      <c r="D728" s="2"/>
      <c r="E728" s="2"/>
      <c r="F728" s="2"/>
    </row>
    <row r="729" spans="4:6" ht="15.75" customHeight="1" x14ac:dyDescent="0.2">
      <c r="D729" s="2"/>
      <c r="E729" s="2"/>
      <c r="F729" s="2"/>
    </row>
    <row r="730" spans="4:6" ht="15.75" customHeight="1" x14ac:dyDescent="0.2">
      <c r="D730" s="2"/>
      <c r="E730" s="2"/>
      <c r="F730" s="2"/>
    </row>
    <row r="731" spans="4:6" ht="15.75" customHeight="1" x14ac:dyDescent="0.2">
      <c r="D731" s="2"/>
      <c r="E731" s="2"/>
      <c r="F731" s="2"/>
    </row>
    <row r="732" spans="4:6" ht="15.75" customHeight="1" x14ac:dyDescent="0.2">
      <c r="D732" s="2"/>
      <c r="E732" s="2"/>
      <c r="F732" s="2"/>
    </row>
    <row r="733" spans="4:6" ht="15.75" customHeight="1" x14ac:dyDescent="0.2">
      <c r="D733" s="2"/>
      <c r="E733" s="2"/>
      <c r="F733" s="2"/>
    </row>
    <row r="734" spans="4:6" ht="15.75" customHeight="1" x14ac:dyDescent="0.2">
      <c r="D734" s="2"/>
      <c r="E734" s="2"/>
      <c r="F734" s="2"/>
    </row>
    <row r="735" spans="4:6" ht="15.75" customHeight="1" x14ac:dyDescent="0.2">
      <c r="D735" s="2"/>
      <c r="E735" s="2"/>
      <c r="F735" s="2"/>
    </row>
    <row r="736" spans="4:6" ht="15.75" customHeight="1" x14ac:dyDescent="0.2">
      <c r="D736" s="2"/>
      <c r="E736" s="2"/>
      <c r="F736" s="2"/>
    </row>
    <row r="737" spans="4:6" ht="15.75" customHeight="1" x14ac:dyDescent="0.2">
      <c r="D737" s="2"/>
      <c r="E737" s="2"/>
      <c r="F737" s="2"/>
    </row>
    <row r="738" spans="4:6" ht="15.75" customHeight="1" x14ac:dyDescent="0.2">
      <c r="D738" s="2"/>
      <c r="E738" s="2"/>
      <c r="F738" s="2"/>
    </row>
    <row r="739" spans="4:6" ht="15.75" customHeight="1" x14ac:dyDescent="0.2">
      <c r="D739" s="2"/>
      <c r="E739" s="2"/>
      <c r="F739" s="2"/>
    </row>
    <row r="740" spans="4:6" ht="15.75" customHeight="1" x14ac:dyDescent="0.2">
      <c r="D740" s="2"/>
      <c r="E740" s="2"/>
      <c r="F740" s="2"/>
    </row>
    <row r="741" spans="4:6" ht="15.75" customHeight="1" x14ac:dyDescent="0.2">
      <c r="D741" s="2"/>
      <c r="E741" s="2"/>
      <c r="F741" s="2"/>
    </row>
    <row r="742" spans="4:6" ht="15.75" customHeight="1" x14ac:dyDescent="0.2">
      <c r="D742" s="2"/>
      <c r="E742" s="2"/>
      <c r="F742" s="2"/>
    </row>
    <row r="743" spans="4:6" ht="15.75" customHeight="1" x14ac:dyDescent="0.2">
      <c r="D743" s="2"/>
      <c r="E743" s="2"/>
      <c r="F743" s="2"/>
    </row>
    <row r="744" spans="4:6" ht="15.75" customHeight="1" x14ac:dyDescent="0.2">
      <c r="D744" s="2"/>
      <c r="E744" s="2"/>
      <c r="F744" s="2"/>
    </row>
    <row r="745" spans="4:6" ht="15.75" customHeight="1" x14ac:dyDescent="0.2">
      <c r="D745" s="2"/>
      <c r="E745" s="2"/>
      <c r="F745" s="2"/>
    </row>
    <row r="746" spans="4:6" ht="15.75" customHeight="1" x14ac:dyDescent="0.2">
      <c r="D746" s="2"/>
      <c r="E746" s="2"/>
      <c r="F746" s="2"/>
    </row>
    <row r="747" spans="4:6" ht="15.75" customHeight="1" x14ac:dyDescent="0.2">
      <c r="D747" s="2"/>
      <c r="E747" s="2"/>
      <c r="F747" s="2"/>
    </row>
    <row r="748" spans="4:6" ht="15.75" customHeight="1" x14ac:dyDescent="0.2">
      <c r="D748" s="2"/>
      <c r="E748" s="2"/>
      <c r="F748" s="2"/>
    </row>
    <row r="749" spans="4:6" ht="15.75" customHeight="1" x14ac:dyDescent="0.2">
      <c r="D749" s="2"/>
      <c r="E749" s="2"/>
      <c r="F749" s="2"/>
    </row>
    <row r="750" spans="4:6" ht="15.75" customHeight="1" x14ac:dyDescent="0.2">
      <c r="D750" s="2"/>
      <c r="E750" s="2"/>
      <c r="F750" s="2"/>
    </row>
    <row r="751" spans="4:6" ht="15.75" customHeight="1" x14ac:dyDescent="0.2">
      <c r="D751" s="2"/>
      <c r="E751" s="2"/>
      <c r="F751" s="2"/>
    </row>
    <row r="752" spans="4:6" ht="15.75" customHeight="1" x14ac:dyDescent="0.2">
      <c r="D752" s="2"/>
      <c r="E752" s="2"/>
      <c r="F752" s="2"/>
    </row>
    <row r="753" spans="4:6" ht="15.75" customHeight="1" x14ac:dyDescent="0.2">
      <c r="D753" s="2"/>
      <c r="E753" s="2"/>
      <c r="F753" s="2"/>
    </row>
    <row r="754" spans="4:6" ht="15.75" customHeight="1" x14ac:dyDescent="0.2">
      <c r="D754" s="2"/>
      <c r="E754" s="2"/>
      <c r="F754" s="2"/>
    </row>
    <row r="755" spans="4:6" ht="15.75" customHeight="1" x14ac:dyDescent="0.2">
      <c r="D755" s="2"/>
      <c r="E755" s="2"/>
      <c r="F755" s="2"/>
    </row>
    <row r="756" spans="4:6" ht="15.75" customHeight="1" x14ac:dyDescent="0.2">
      <c r="D756" s="2"/>
      <c r="E756" s="2"/>
      <c r="F756" s="2"/>
    </row>
    <row r="757" spans="4:6" ht="15.75" customHeight="1" x14ac:dyDescent="0.2">
      <c r="D757" s="2"/>
      <c r="E757" s="2"/>
      <c r="F757" s="2"/>
    </row>
    <row r="758" spans="4:6" ht="15.75" customHeight="1" x14ac:dyDescent="0.2">
      <c r="D758" s="2"/>
      <c r="E758" s="2"/>
      <c r="F758" s="2"/>
    </row>
    <row r="759" spans="4:6" ht="15.75" customHeight="1" x14ac:dyDescent="0.2">
      <c r="D759" s="2"/>
      <c r="E759" s="2"/>
      <c r="F759" s="2"/>
    </row>
    <row r="760" spans="4:6" ht="15.75" customHeight="1" x14ac:dyDescent="0.2">
      <c r="D760" s="2"/>
      <c r="E760" s="2"/>
      <c r="F760" s="2"/>
    </row>
    <row r="761" spans="4:6" ht="15.75" customHeight="1" x14ac:dyDescent="0.2">
      <c r="D761" s="2"/>
      <c r="E761" s="2"/>
      <c r="F761" s="2"/>
    </row>
    <row r="762" spans="4:6" ht="15.75" customHeight="1" x14ac:dyDescent="0.2">
      <c r="D762" s="2"/>
      <c r="E762" s="2"/>
      <c r="F762" s="2"/>
    </row>
    <row r="763" spans="4:6" ht="15.75" customHeight="1" x14ac:dyDescent="0.2">
      <c r="D763" s="2"/>
      <c r="E763" s="2"/>
      <c r="F763" s="2"/>
    </row>
    <row r="764" spans="4:6" ht="15.75" customHeight="1" x14ac:dyDescent="0.2">
      <c r="D764" s="2"/>
      <c r="E764" s="2"/>
      <c r="F764" s="2"/>
    </row>
    <row r="765" spans="4:6" ht="15.75" customHeight="1" x14ac:dyDescent="0.2">
      <c r="D765" s="2"/>
      <c r="E765" s="2"/>
      <c r="F765" s="2"/>
    </row>
    <row r="766" spans="4:6" ht="15.75" customHeight="1" x14ac:dyDescent="0.2">
      <c r="D766" s="2"/>
      <c r="E766" s="2"/>
      <c r="F766" s="2"/>
    </row>
    <row r="767" spans="4:6" ht="15.75" customHeight="1" x14ac:dyDescent="0.2">
      <c r="D767" s="2"/>
      <c r="E767" s="2"/>
      <c r="F767" s="2"/>
    </row>
    <row r="768" spans="4:6" ht="15.75" customHeight="1" x14ac:dyDescent="0.2">
      <c r="D768" s="2"/>
      <c r="E768" s="2"/>
      <c r="F768" s="2"/>
    </row>
    <row r="769" spans="4:6" ht="15.75" customHeight="1" x14ac:dyDescent="0.2">
      <c r="D769" s="2"/>
      <c r="E769" s="2"/>
      <c r="F769" s="2"/>
    </row>
    <row r="770" spans="4:6" ht="15.75" customHeight="1" x14ac:dyDescent="0.2">
      <c r="D770" s="2"/>
      <c r="E770" s="2"/>
      <c r="F770" s="2"/>
    </row>
    <row r="771" spans="4:6" ht="15.75" customHeight="1" x14ac:dyDescent="0.2">
      <c r="D771" s="2"/>
      <c r="E771" s="2"/>
      <c r="F771" s="2"/>
    </row>
    <row r="772" spans="4:6" ht="15.75" customHeight="1" x14ac:dyDescent="0.2">
      <c r="D772" s="2"/>
      <c r="E772" s="2"/>
      <c r="F772" s="2"/>
    </row>
    <row r="773" spans="4:6" ht="15.75" customHeight="1" x14ac:dyDescent="0.2">
      <c r="D773" s="2"/>
      <c r="E773" s="2"/>
      <c r="F773" s="2"/>
    </row>
    <row r="774" spans="4:6" ht="15.75" customHeight="1" x14ac:dyDescent="0.2">
      <c r="D774" s="2"/>
      <c r="E774" s="2"/>
      <c r="F774" s="2"/>
    </row>
    <row r="775" spans="4:6" ht="15.75" customHeight="1" x14ac:dyDescent="0.2">
      <c r="D775" s="2"/>
      <c r="E775" s="2"/>
      <c r="F775" s="2"/>
    </row>
    <row r="776" spans="4:6" ht="15.75" customHeight="1" x14ac:dyDescent="0.2">
      <c r="D776" s="2"/>
      <c r="E776" s="2"/>
      <c r="F776" s="2"/>
    </row>
    <row r="777" spans="4:6" ht="15.75" customHeight="1" x14ac:dyDescent="0.2">
      <c r="D777" s="2"/>
      <c r="E777" s="2"/>
      <c r="F777" s="2"/>
    </row>
    <row r="778" spans="4:6" ht="15.75" customHeight="1" x14ac:dyDescent="0.2">
      <c r="D778" s="2"/>
      <c r="E778" s="2"/>
      <c r="F778" s="2"/>
    </row>
    <row r="779" spans="4:6" ht="15.75" customHeight="1" x14ac:dyDescent="0.2">
      <c r="D779" s="2"/>
      <c r="E779" s="2"/>
      <c r="F779" s="2"/>
    </row>
    <row r="780" spans="4:6" ht="15.75" customHeight="1" x14ac:dyDescent="0.2">
      <c r="D780" s="2"/>
      <c r="E780" s="2"/>
      <c r="F780" s="2"/>
    </row>
    <row r="781" spans="4:6" ht="15.75" customHeight="1" x14ac:dyDescent="0.2">
      <c r="D781" s="2"/>
      <c r="E781" s="2"/>
      <c r="F781" s="2"/>
    </row>
    <row r="782" spans="4:6" ht="15.75" customHeight="1" x14ac:dyDescent="0.2">
      <c r="D782" s="2"/>
      <c r="E782" s="2"/>
      <c r="F782" s="2"/>
    </row>
    <row r="783" spans="4:6" ht="15.75" customHeight="1" x14ac:dyDescent="0.2">
      <c r="D783" s="2"/>
      <c r="E783" s="2"/>
      <c r="F783" s="2"/>
    </row>
    <row r="784" spans="4:6" ht="15.75" customHeight="1" x14ac:dyDescent="0.2">
      <c r="D784" s="2"/>
      <c r="E784" s="2"/>
      <c r="F784" s="2"/>
    </row>
    <row r="785" spans="4:6" ht="15.75" customHeight="1" x14ac:dyDescent="0.2">
      <c r="D785" s="2"/>
      <c r="E785" s="2"/>
      <c r="F785" s="2"/>
    </row>
    <row r="786" spans="4:6" ht="15.75" customHeight="1" x14ac:dyDescent="0.2">
      <c r="D786" s="2"/>
      <c r="E786" s="2"/>
      <c r="F786" s="2"/>
    </row>
    <row r="787" spans="4:6" ht="15.75" customHeight="1" x14ac:dyDescent="0.2">
      <c r="D787" s="2"/>
      <c r="E787" s="2"/>
      <c r="F787" s="2"/>
    </row>
    <row r="788" spans="4:6" ht="15.75" customHeight="1" x14ac:dyDescent="0.2">
      <c r="D788" s="2"/>
      <c r="E788" s="2"/>
      <c r="F788" s="2"/>
    </row>
    <row r="789" spans="4:6" ht="15.75" customHeight="1" x14ac:dyDescent="0.2">
      <c r="D789" s="2"/>
      <c r="E789" s="2"/>
      <c r="F789" s="2"/>
    </row>
    <row r="790" spans="4:6" ht="15.75" customHeight="1" x14ac:dyDescent="0.2">
      <c r="D790" s="2"/>
      <c r="E790" s="2"/>
      <c r="F790" s="2"/>
    </row>
    <row r="791" spans="4:6" ht="15.75" customHeight="1" x14ac:dyDescent="0.2">
      <c r="D791" s="2"/>
      <c r="E791" s="2"/>
      <c r="F791" s="2"/>
    </row>
    <row r="792" spans="4:6" ht="15.75" customHeight="1" x14ac:dyDescent="0.2">
      <c r="D792" s="2"/>
      <c r="E792" s="2"/>
      <c r="F792" s="2"/>
    </row>
    <row r="793" spans="4:6" ht="15.75" customHeight="1" x14ac:dyDescent="0.2">
      <c r="D793" s="2"/>
      <c r="E793" s="2"/>
      <c r="F793" s="2"/>
    </row>
    <row r="794" spans="4:6" ht="15.75" customHeight="1" x14ac:dyDescent="0.2">
      <c r="D794" s="2"/>
      <c r="E794" s="2"/>
      <c r="F794" s="2"/>
    </row>
    <row r="795" spans="4:6" ht="15.75" customHeight="1" x14ac:dyDescent="0.2">
      <c r="D795" s="2"/>
      <c r="E795" s="2"/>
      <c r="F795" s="2"/>
    </row>
    <row r="796" spans="4:6" ht="15.75" customHeight="1" x14ac:dyDescent="0.2">
      <c r="D796" s="2"/>
      <c r="E796" s="2"/>
      <c r="F796" s="2"/>
    </row>
    <row r="797" spans="4:6" ht="15.75" customHeight="1" x14ac:dyDescent="0.2">
      <c r="D797" s="2"/>
      <c r="E797" s="2"/>
      <c r="F797" s="2"/>
    </row>
    <row r="798" spans="4:6" ht="15.75" customHeight="1" x14ac:dyDescent="0.2">
      <c r="D798" s="2"/>
      <c r="E798" s="2"/>
      <c r="F798" s="2"/>
    </row>
    <row r="799" spans="4:6" ht="15.75" customHeight="1" x14ac:dyDescent="0.2">
      <c r="D799" s="2"/>
      <c r="E799" s="2"/>
      <c r="F799" s="2"/>
    </row>
    <row r="800" spans="4:6" ht="15.75" customHeight="1" x14ac:dyDescent="0.2">
      <c r="D800" s="2"/>
      <c r="E800" s="2"/>
      <c r="F800" s="2"/>
    </row>
    <row r="801" spans="4:6" ht="15.75" customHeight="1" x14ac:dyDescent="0.2">
      <c r="D801" s="2"/>
      <c r="E801" s="2"/>
      <c r="F801" s="2"/>
    </row>
    <row r="802" spans="4:6" ht="15.75" customHeight="1" x14ac:dyDescent="0.2">
      <c r="D802" s="2"/>
      <c r="E802" s="2"/>
      <c r="F802" s="2"/>
    </row>
    <row r="803" spans="4:6" ht="15.75" customHeight="1" x14ac:dyDescent="0.2">
      <c r="D803" s="2"/>
      <c r="E803" s="2"/>
      <c r="F803" s="2"/>
    </row>
    <row r="804" spans="4:6" ht="15.75" customHeight="1" x14ac:dyDescent="0.2">
      <c r="D804" s="2"/>
      <c r="E804" s="2"/>
      <c r="F804" s="2"/>
    </row>
    <row r="805" spans="4:6" ht="15.75" customHeight="1" x14ac:dyDescent="0.2">
      <c r="D805" s="2"/>
      <c r="E805" s="2"/>
      <c r="F805" s="2"/>
    </row>
    <row r="806" spans="4:6" ht="15.75" customHeight="1" x14ac:dyDescent="0.2">
      <c r="D806" s="2"/>
      <c r="E806" s="2"/>
      <c r="F806" s="2"/>
    </row>
    <row r="807" spans="4:6" ht="15.75" customHeight="1" x14ac:dyDescent="0.2">
      <c r="D807" s="2"/>
      <c r="E807" s="2"/>
      <c r="F807" s="2"/>
    </row>
    <row r="808" spans="4:6" ht="15.75" customHeight="1" x14ac:dyDescent="0.2">
      <c r="D808" s="2"/>
      <c r="E808" s="2"/>
      <c r="F808" s="2"/>
    </row>
    <row r="809" spans="4:6" ht="15.75" customHeight="1" x14ac:dyDescent="0.2">
      <c r="D809" s="2"/>
      <c r="E809" s="2"/>
      <c r="F809" s="2"/>
    </row>
    <row r="810" spans="4:6" ht="15.75" customHeight="1" x14ac:dyDescent="0.2">
      <c r="D810" s="2"/>
      <c r="E810" s="2"/>
      <c r="F810" s="2"/>
    </row>
    <row r="811" spans="4:6" ht="15.75" customHeight="1" x14ac:dyDescent="0.2">
      <c r="D811" s="2"/>
      <c r="E811" s="2"/>
      <c r="F811" s="2"/>
    </row>
    <row r="812" spans="4:6" ht="15.75" customHeight="1" x14ac:dyDescent="0.2">
      <c r="D812" s="2"/>
      <c r="E812" s="2"/>
      <c r="F812" s="2"/>
    </row>
    <row r="813" spans="4:6" ht="15.75" customHeight="1" x14ac:dyDescent="0.2">
      <c r="D813" s="2"/>
      <c r="E813" s="2"/>
      <c r="F813" s="2"/>
    </row>
    <row r="814" spans="4:6" ht="15.75" customHeight="1" x14ac:dyDescent="0.2">
      <c r="D814" s="2"/>
      <c r="E814" s="2"/>
      <c r="F814" s="2"/>
    </row>
    <row r="815" spans="4:6" ht="15.75" customHeight="1" x14ac:dyDescent="0.2">
      <c r="D815" s="2"/>
      <c r="E815" s="2"/>
      <c r="F815" s="2"/>
    </row>
    <row r="816" spans="4:6" ht="15.75" customHeight="1" x14ac:dyDescent="0.2">
      <c r="D816" s="2"/>
      <c r="E816" s="2"/>
      <c r="F816" s="2"/>
    </row>
    <row r="817" spans="4:6" ht="15.75" customHeight="1" x14ac:dyDescent="0.2">
      <c r="D817" s="2"/>
      <c r="E817" s="2"/>
      <c r="F817" s="2"/>
    </row>
    <row r="818" spans="4:6" ht="15.75" customHeight="1" x14ac:dyDescent="0.2">
      <c r="D818" s="2"/>
      <c r="E818" s="2"/>
      <c r="F818" s="2"/>
    </row>
    <row r="819" spans="4:6" ht="15.75" customHeight="1" x14ac:dyDescent="0.2">
      <c r="D819" s="2"/>
      <c r="E819" s="2"/>
      <c r="F819" s="2"/>
    </row>
    <row r="820" spans="4:6" ht="15.75" customHeight="1" x14ac:dyDescent="0.2">
      <c r="D820" s="2"/>
      <c r="E820" s="2"/>
      <c r="F820" s="2"/>
    </row>
    <row r="821" spans="4:6" ht="15.75" customHeight="1" x14ac:dyDescent="0.2">
      <c r="D821" s="2"/>
      <c r="E821" s="2"/>
      <c r="F821" s="2"/>
    </row>
    <row r="822" spans="4:6" ht="15.75" customHeight="1" x14ac:dyDescent="0.2">
      <c r="D822" s="2"/>
      <c r="E822" s="2"/>
      <c r="F822" s="2"/>
    </row>
    <row r="823" spans="4:6" ht="15.75" customHeight="1" x14ac:dyDescent="0.2">
      <c r="D823" s="2"/>
      <c r="E823" s="2"/>
      <c r="F823" s="2"/>
    </row>
    <row r="824" spans="4:6" ht="15.75" customHeight="1" x14ac:dyDescent="0.2">
      <c r="D824" s="2"/>
      <c r="E824" s="2"/>
      <c r="F824" s="2"/>
    </row>
    <row r="825" spans="4:6" ht="15.75" customHeight="1" x14ac:dyDescent="0.2">
      <c r="D825" s="2"/>
      <c r="E825" s="2"/>
      <c r="F825" s="2"/>
    </row>
    <row r="826" spans="4:6" ht="15.75" customHeight="1" x14ac:dyDescent="0.2">
      <c r="D826" s="2"/>
      <c r="E826" s="2"/>
      <c r="F826" s="2"/>
    </row>
    <row r="827" spans="4:6" ht="15.75" customHeight="1" x14ac:dyDescent="0.2">
      <c r="D827" s="2"/>
      <c r="E827" s="2"/>
      <c r="F827" s="2"/>
    </row>
    <row r="828" spans="4:6" ht="15.75" customHeight="1" x14ac:dyDescent="0.2">
      <c r="D828" s="2"/>
      <c r="E828" s="2"/>
      <c r="F828" s="2"/>
    </row>
    <row r="829" spans="4:6" ht="15.75" customHeight="1" x14ac:dyDescent="0.2">
      <c r="D829" s="2"/>
      <c r="E829" s="2"/>
      <c r="F829" s="2"/>
    </row>
    <row r="830" spans="4:6" ht="15.75" customHeight="1" x14ac:dyDescent="0.2">
      <c r="D830" s="2"/>
      <c r="E830" s="2"/>
      <c r="F830" s="2"/>
    </row>
    <row r="831" spans="4:6" ht="15.75" customHeight="1" x14ac:dyDescent="0.2">
      <c r="D831" s="2"/>
      <c r="E831" s="2"/>
      <c r="F831" s="2"/>
    </row>
    <row r="832" spans="4:6" ht="15.75" customHeight="1" x14ac:dyDescent="0.2">
      <c r="D832" s="2"/>
      <c r="E832" s="2"/>
      <c r="F832" s="2"/>
    </row>
    <row r="833" spans="4:6" ht="15.75" customHeight="1" x14ac:dyDescent="0.2">
      <c r="D833" s="2"/>
      <c r="E833" s="2"/>
      <c r="F833" s="2"/>
    </row>
    <row r="834" spans="4:6" ht="15.75" customHeight="1" x14ac:dyDescent="0.2">
      <c r="D834" s="2"/>
      <c r="E834" s="2"/>
      <c r="F834" s="2"/>
    </row>
    <row r="835" spans="4:6" ht="15.75" customHeight="1" x14ac:dyDescent="0.2">
      <c r="D835" s="2"/>
      <c r="E835" s="2"/>
      <c r="F835" s="2"/>
    </row>
    <row r="836" spans="4:6" ht="15.75" customHeight="1" x14ac:dyDescent="0.2">
      <c r="D836" s="2"/>
      <c r="E836" s="2"/>
      <c r="F836" s="2"/>
    </row>
    <row r="837" spans="4:6" ht="15.75" customHeight="1" x14ac:dyDescent="0.2">
      <c r="D837" s="2"/>
      <c r="E837" s="2"/>
      <c r="F837" s="2"/>
    </row>
    <row r="838" spans="4:6" ht="15.75" customHeight="1" x14ac:dyDescent="0.2">
      <c r="D838" s="2"/>
      <c r="E838" s="2"/>
      <c r="F838" s="2"/>
    </row>
    <row r="839" spans="4:6" ht="15.75" customHeight="1" x14ac:dyDescent="0.2">
      <c r="D839" s="2"/>
      <c r="E839" s="2"/>
      <c r="F839" s="2"/>
    </row>
    <row r="840" spans="4:6" ht="15.75" customHeight="1" x14ac:dyDescent="0.2">
      <c r="D840" s="2"/>
      <c r="E840" s="2"/>
      <c r="F840" s="2"/>
    </row>
    <row r="841" spans="4:6" ht="15.75" customHeight="1" x14ac:dyDescent="0.2">
      <c r="D841" s="2"/>
      <c r="E841" s="2"/>
      <c r="F841" s="2"/>
    </row>
    <row r="842" spans="4:6" ht="15.75" customHeight="1" x14ac:dyDescent="0.2">
      <c r="D842" s="2"/>
      <c r="E842" s="2"/>
      <c r="F842" s="2"/>
    </row>
    <row r="843" spans="4:6" ht="15.75" customHeight="1" x14ac:dyDescent="0.2">
      <c r="D843" s="2"/>
      <c r="E843" s="2"/>
      <c r="F843" s="2"/>
    </row>
    <row r="844" spans="4:6" ht="15.75" customHeight="1" x14ac:dyDescent="0.2">
      <c r="D844" s="2"/>
      <c r="E844" s="2"/>
      <c r="F844" s="2"/>
    </row>
    <row r="845" spans="4:6" ht="15.75" customHeight="1" x14ac:dyDescent="0.2">
      <c r="D845" s="2"/>
      <c r="E845" s="2"/>
      <c r="F845" s="2"/>
    </row>
    <row r="846" spans="4:6" ht="15.75" customHeight="1" x14ac:dyDescent="0.2">
      <c r="D846" s="2"/>
      <c r="E846" s="2"/>
      <c r="F846" s="2"/>
    </row>
    <row r="847" spans="4:6" ht="15.75" customHeight="1" x14ac:dyDescent="0.2">
      <c r="D847" s="2"/>
      <c r="E847" s="2"/>
      <c r="F847" s="2"/>
    </row>
    <row r="848" spans="4:6" ht="15.75" customHeight="1" x14ac:dyDescent="0.2">
      <c r="D848" s="2"/>
      <c r="E848" s="2"/>
      <c r="F848" s="2"/>
    </row>
    <row r="849" spans="4:6" ht="15.75" customHeight="1" x14ac:dyDescent="0.2">
      <c r="D849" s="2"/>
      <c r="E849" s="2"/>
      <c r="F849" s="2"/>
    </row>
    <row r="850" spans="4:6" ht="15.75" customHeight="1" x14ac:dyDescent="0.2">
      <c r="D850" s="2"/>
      <c r="E850" s="2"/>
      <c r="F850" s="2"/>
    </row>
    <row r="851" spans="4:6" ht="15.75" customHeight="1" x14ac:dyDescent="0.2">
      <c r="D851" s="2"/>
      <c r="E851" s="2"/>
      <c r="F851" s="2"/>
    </row>
    <row r="852" spans="4:6" ht="15.75" customHeight="1" x14ac:dyDescent="0.2">
      <c r="D852" s="2"/>
      <c r="E852" s="2"/>
      <c r="F852" s="2"/>
    </row>
    <row r="853" spans="4:6" ht="15.75" customHeight="1" x14ac:dyDescent="0.2">
      <c r="D853" s="2"/>
      <c r="E853" s="2"/>
      <c r="F853" s="2"/>
    </row>
    <row r="854" spans="4:6" ht="15.75" customHeight="1" x14ac:dyDescent="0.2">
      <c r="D854" s="2"/>
      <c r="E854" s="2"/>
      <c r="F854" s="2"/>
    </row>
    <row r="855" spans="4:6" ht="15.75" customHeight="1" x14ac:dyDescent="0.2">
      <c r="D855" s="2"/>
      <c r="E855" s="2"/>
      <c r="F855" s="2"/>
    </row>
    <row r="856" spans="4:6" ht="15.75" customHeight="1" x14ac:dyDescent="0.2">
      <c r="D856" s="2"/>
      <c r="E856" s="2"/>
      <c r="F856" s="2"/>
    </row>
    <row r="857" spans="4:6" ht="15.75" customHeight="1" x14ac:dyDescent="0.2">
      <c r="D857" s="2"/>
      <c r="E857" s="2"/>
      <c r="F857" s="2"/>
    </row>
    <row r="858" spans="4:6" ht="15.75" customHeight="1" x14ac:dyDescent="0.2">
      <c r="D858" s="2"/>
      <c r="E858" s="2"/>
      <c r="F858" s="2"/>
    </row>
    <row r="859" spans="4:6" ht="15.75" customHeight="1" x14ac:dyDescent="0.2">
      <c r="D859" s="2"/>
      <c r="E859" s="2"/>
      <c r="F859" s="2"/>
    </row>
    <row r="860" spans="4:6" ht="15.75" customHeight="1" x14ac:dyDescent="0.2">
      <c r="D860" s="2"/>
      <c r="E860" s="2"/>
      <c r="F860" s="2"/>
    </row>
    <row r="861" spans="4:6" ht="15.75" customHeight="1" x14ac:dyDescent="0.2">
      <c r="D861" s="2"/>
      <c r="E861" s="2"/>
      <c r="F861" s="2"/>
    </row>
    <row r="862" spans="4:6" ht="15.75" customHeight="1" x14ac:dyDescent="0.2">
      <c r="D862" s="2"/>
      <c r="E862" s="2"/>
      <c r="F862" s="2"/>
    </row>
    <row r="863" spans="4:6" ht="15.75" customHeight="1" x14ac:dyDescent="0.2">
      <c r="D863" s="2"/>
      <c r="E863" s="2"/>
      <c r="F863" s="2"/>
    </row>
    <row r="864" spans="4:6" ht="15.75" customHeight="1" x14ac:dyDescent="0.2">
      <c r="D864" s="2"/>
      <c r="E864" s="2"/>
      <c r="F864" s="2"/>
    </row>
    <row r="865" spans="4:6" ht="15.75" customHeight="1" x14ac:dyDescent="0.2">
      <c r="D865" s="2"/>
      <c r="E865" s="2"/>
      <c r="F865" s="2"/>
    </row>
    <row r="866" spans="4:6" ht="15.75" customHeight="1" x14ac:dyDescent="0.2">
      <c r="D866" s="2"/>
      <c r="E866" s="2"/>
      <c r="F866" s="2"/>
    </row>
    <row r="867" spans="4:6" ht="15.75" customHeight="1" x14ac:dyDescent="0.2">
      <c r="D867" s="2"/>
      <c r="E867" s="2"/>
      <c r="F867" s="2"/>
    </row>
    <row r="868" spans="4:6" ht="15.75" customHeight="1" x14ac:dyDescent="0.2">
      <c r="D868" s="2"/>
      <c r="E868" s="2"/>
      <c r="F868" s="2"/>
    </row>
    <row r="869" spans="4:6" ht="15.75" customHeight="1" x14ac:dyDescent="0.2">
      <c r="D869" s="2"/>
      <c r="E869" s="2"/>
      <c r="F869" s="2"/>
    </row>
    <row r="870" spans="4:6" ht="15.75" customHeight="1" x14ac:dyDescent="0.2">
      <c r="D870" s="2"/>
      <c r="E870" s="2"/>
      <c r="F870" s="2"/>
    </row>
    <row r="871" spans="4:6" ht="15.75" customHeight="1" x14ac:dyDescent="0.2">
      <c r="D871" s="2"/>
      <c r="E871" s="2"/>
      <c r="F871" s="2"/>
    </row>
    <row r="872" spans="4:6" ht="15.75" customHeight="1" x14ac:dyDescent="0.2">
      <c r="D872" s="2"/>
      <c r="E872" s="2"/>
      <c r="F872" s="2"/>
    </row>
    <row r="873" spans="4:6" ht="15.75" customHeight="1" x14ac:dyDescent="0.2">
      <c r="D873" s="2"/>
      <c r="E873" s="2"/>
      <c r="F873" s="2"/>
    </row>
    <row r="874" spans="4:6" ht="15.75" customHeight="1" x14ac:dyDescent="0.2">
      <c r="D874" s="2"/>
      <c r="E874" s="2"/>
      <c r="F874" s="2"/>
    </row>
    <row r="875" spans="4:6" ht="15.75" customHeight="1" x14ac:dyDescent="0.2">
      <c r="D875" s="2"/>
      <c r="E875" s="2"/>
      <c r="F875" s="2"/>
    </row>
    <row r="876" spans="4:6" ht="15.75" customHeight="1" x14ac:dyDescent="0.2">
      <c r="D876" s="2"/>
      <c r="E876" s="2"/>
      <c r="F876" s="2"/>
    </row>
    <row r="877" spans="4:6" ht="15.75" customHeight="1" x14ac:dyDescent="0.2">
      <c r="D877" s="2"/>
      <c r="E877" s="2"/>
      <c r="F877" s="2"/>
    </row>
    <row r="878" spans="4:6" ht="15.75" customHeight="1" x14ac:dyDescent="0.2">
      <c r="D878" s="2"/>
      <c r="E878" s="2"/>
      <c r="F878" s="2"/>
    </row>
    <row r="879" spans="4:6" ht="15.75" customHeight="1" x14ac:dyDescent="0.2">
      <c r="D879" s="2"/>
      <c r="E879" s="2"/>
      <c r="F879" s="2"/>
    </row>
    <row r="880" spans="4:6" ht="15.75" customHeight="1" x14ac:dyDescent="0.2">
      <c r="D880" s="2"/>
      <c r="E880" s="2"/>
      <c r="F880" s="2"/>
    </row>
    <row r="881" spans="4:6" ht="15.75" customHeight="1" x14ac:dyDescent="0.2">
      <c r="D881" s="2"/>
      <c r="E881" s="2"/>
      <c r="F881" s="2"/>
    </row>
    <row r="882" spans="4:6" ht="15.75" customHeight="1" x14ac:dyDescent="0.2">
      <c r="D882" s="2"/>
      <c r="E882" s="2"/>
      <c r="F882" s="2"/>
    </row>
    <row r="883" spans="4:6" ht="15.75" customHeight="1" x14ac:dyDescent="0.2">
      <c r="D883" s="2"/>
      <c r="E883" s="2"/>
      <c r="F883" s="2"/>
    </row>
    <row r="884" spans="4:6" ht="15.75" customHeight="1" x14ac:dyDescent="0.2">
      <c r="D884" s="2"/>
      <c r="E884" s="2"/>
      <c r="F884" s="2"/>
    </row>
    <row r="885" spans="4:6" ht="15.75" customHeight="1" x14ac:dyDescent="0.2">
      <c r="D885" s="2"/>
      <c r="E885" s="2"/>
      <c r="F885" s="2"/>
    </row>
    <row r="886" spans="4:6" ht="15.75" customHeight="1" x14ac:dyDescent="0.2">
      <c r="D886" s="2"/>
      <c r="E886" s="2"/>
      <c r="F886" s="2"/>
    </row>
    <row r="887" spans="4:6" ht="15.75" customHeight="1" x14ac:dyDescent="0.2">
      <c r="D887" s="2"/>
      <c r="E887" s="2"/>
      <c r="F887" s="2"/>
    </row>
    <row r="888" spans="4:6" ht="15.75" customHeight="1" x14ac:dyDescent="0.2">
      <c r="D888" s="2"/>
      <c r="E888" s="2"/>
      <c r="F888" s="2"/>
    </row>
    <row r="889" spans="4:6" ht="15.75" customHeight="1" x14ac:dyDescent="0.2">
      <c r="D889" s="2"/>
      <c r="E889" s="2"/>
      <c r="F889" s="2"/>
    </row>
    <row r="890" spans="4:6" ht="15.75" customHeight="1" x14ac:dyDescent="0.2">
      <c r="D890" s="2"/>
      <c r="E890" s="2"/>
      <c r="F890" s="2"/>
    </row>
    <row r="891" spans="4:6" ht="15.75" customHeight="1" x14ac:dyDescent="0.2">
      <c r="D891" s="2"/>
      <c r="E891" s="2"/>
      <c r="F891" s="2"/>
    </row>
    <row r="892" spans="4:6" ht="15.75" customHeight="1" x14ac:dyDescent="0.2">
      <c r="D892" s="2"/>
      <c r="E892" s="2"/>
      <c r="F892" s="2"/>
    </row>
    <row r="893" spans="4:6" ht="15.75" customHeight="1" x14ac:dyDescent="0.2">
      <c r="D893" s="2"/>
      <c r="E893" s="2"/>
      <c r="F893" s="2"/>
    </row>
    <row r="894" spans="4:6" ht="15.75" customHeight="1" x14ac:dyDescent="0.2">
      <c r="D894" s="2"/>
      <c r="E894" s="2"/>
      <c r="F894" s="2"/>
    </row>
    <row r="895" spans="4:6" ht="15.75" customHeight="1" x14ac:dyDescent="0.2">
      <c r="D895" s="2"/>
      <c r="E895" s="2"/>
      <c r="F895" s="2"/>
    </row>
    <row r="896" spans="4:6" ht="15.75" customHeight="1" x14ac:dyDescent="0.2">
      <c r="D896" s="2"/>
      <c r="E896" s="2"/>
      <c r="F896" s="2"/>
    </row>
    <row r="897" spans="4:6" ht="15.75" customHeight="1" x14ac:dyDescent="0.2">
      <c r="D897" s="2"/>
      <c r="E897" s="2"/>
      <c r="F897" s="2"/>
    </row>
    <row r="898" spans="4:6" ht="15.75" customHeight="1" x14ac:dyDescent="0.2">
      <c r="D898" s="2"/>
      <c r="E898" s="2"/>
      <c r="F898" s="2"/>
    </row>
    <row r="899" spans="4:6" ht="15.75" customHeight="1" x14ac:dyDescent="0.2">
      <c r="D899" s="2"/>
      <c r="E899" s="2"/>
      <c r="F899" s="2"/>
    </row>
    <row r="900" spans="4:6" ht="15.75" customHeight="1" x14ac:dyDescent="0.2">
      <c r="D900" s="2"/>
      <c r="E900" s="2"/>
      <c r="F900" s="2"/>
    </row>
    <row r="901" spans="4:6" ht="15.75" customHeight="1" x14ac:dyDescent="0.2">
      <c r="D901" s="2"/>
      <c r="E901" s="2"/>
      <c r="F901" s="2"/>
    </row>
    <row r="902" spans="4:6" ht="15.75" customHeight="1" x14ac:dyDescent="0.2">
      <c r="D902" s="2"/>
      <c r="E902" s="2"/>
      <c r="F902" s="2"/>
    </row>
    <row r="903" spans="4:6" ht="15.75" customHeight="1" x14ac:dyDescent="0.2">
      <c r="D903" s="2"/>
      <c r="E903" s="2"/>
      <c r="F903" s="2"/>
    </row>
    <row r="904" spans="4:6" ht="15.75" customHeight="1" x14ac:dyDescent="0.2">
      <c r="D904" s="2"/>
      <c r="E904" s="2"/>
      <c r="F904" s="2"/>
    </row>
    <row r="905" spans="4:6" ht="15.75" customHeight="1" x14ac:dyDescent="0.2">
      <c r="D905" s="2"/>
      <c r="E905" s="2"/>
      <c r="F905" s="2"/>
    </row>
    <row r="906" spans="4:6" ht="15.75" customHeight="1" x14ac:dyDescent="0.2">
      <c r="D906" s="2"/>
      <c r="E906" s="2"/>
      <c r="F906" s="2"/>
    </row>
    <row r="907" spans="4:6" ht="15.75" customHeight="1" x14ac:dyDescent="0.2">
      <c r="D907" s="2"/>
      <c r="E907" s="2"/>
      <c r="F907" s="2"/>
    </row>
    <row r="908" spans="4:6" ht="15.75" customHeight="1" x14ac:dyDescent="0.2">
      <c r="D908" s="2"/>
      <c r="E908" s="2"/>
      <c r="F908" s="2"/>
    </row>
    <row r="909" spans="4:6" ht="15.75" customHeight="1" x14ac:dyDescent="0.2">
      <c r="D909" s="2"/>
      <c r="E909" s="2"/>
      <c r="F909" s="2"/>
    </row>
    <row r="910" spans="4:6" ht="15.75" customHeight="1" x14ac:dyDescent="0.2">
      <c r="D910" s="2"/>
      <c r="E910" s="2"/>
      <c r="F910" s="2"/>
    </row>
    <row r="911" spans="4:6" ht="15.75" customHeight="1" x14ac:dyDescent="0.2">
      <c r="D911" s="2"/>
      <c r="E911" s="2"/>
      <c r="F911" s="2"/>
    </row>
    <row r="912" spans="4:6" ht="15.75" customHeight="1" x14ac:dyDescent="0.2">
      <c r="D912" s="2"/>
      <c r="E912" s="2"/>
      <c r="F912" s="2"/>
    </row>
    <row r="913" spans="4:6" ht="15.75" customHeight="1" x14ac:dyDescent="0.2">
      <c r="D913" s="2"/>
      <c r="E913" s="2"/>
      <c r="F913" s="2"/>
    </row>
    <row r="914" spans="4:6" ht="15.75" customHeight="1" x14ac:dyDescent="0.2">
      <c r="D914" s="2"/>
      <c r="E914" s="2"/>
      <c r="F914" s="2"/>
    </row>
    <row r="915" spans="4:6" ht="15.75" customHeight="1" x14ac:dyDescent="0.2">
      <c r="D915" s="2"/>
      <c r="E915" s="2"/>
      <c r="F915" s="2"/>
    </row>
    <row r="916" spans="4:6" ht="15.75" customHeight="1" x14ac:dyDescent="0.2">
      <c r="D916" s="2"/>
      <c r="E916" s="2"/>
      <c r="F916" s="2"/>
    </row>
    <row r="917" spans="4:6" ht="15.75" customHeight="1" x14ac:dyDescent="0.2">
      <c r="D917" s="2"/>
      <c r="E917" s="2"/>
      <c r="F917" s="2"/>
    </row>
    <row r="918" spans="4:6" ht="15.75" customHeight="1" x14ac:dyDescent="0.2">
      <c r="D918" s="2"/>
      <c r="E918" s="2"/>
      <c r="F918" s="2"/>
    </row>
    <row r="919" spans="4:6" ht="15.75" customHeight="1" x14ac:dyDescent="0.2">
      <c r="D919" s="2"/>
      <c r="E919" s="2"/>
      <c r="F919" s="2"/>
    </row>
    <row r="920" spans="4:6" ht="15.75" customHeight="1" x14ac:dyDescent="0.2">
      <c r="D920" s="2"/>
      <c r="E920" s="2"/>
      <c r="F920" s="2"/>
    </row>
    <row r="921" spans="4:6" ht="15.75" customHeight="1" x14ac:dyDescent="0.2">
      <c r="D921" s="2"/>
      <c r="E921" s="2"/>
      <c r="F921" s="2"/>
    </row>
    <row r="922" spans="4:6" ht="15.75" customHeight="1" x14ac:dyDescent="0.2">
      <c r="D922" s="2"/>
      <c r="E922" s="2"/>
      <c r="F922" s="2"/>
    </row>
    <row r="923" spans="4:6" ht="15.75" customHeight="1" x14ac:dyDescent="0.2">
      <c r="D923" s="2"/>
      <c r="E923" s="2"/>
      <c r="F923" s="2"/>
    </row>
    <row r="924" spans="4:6" ht="15.75" customHeight="1" x14ac:dyDescent="0.2">
      <c r="D924" s="2"/>
      <c r="E924" s="2"/>
      <c r="F924" s="2"/>
    </row>
    <row r="925" spans="4:6" ht="15.75" customHeight="1" x14ac:dyDescent="0.2">
      <c r="D925" s="2"/>
      <c r="E925" s="2"/>
      <c r="F925" s="2"/>
    </row>
    <row r="926" spans="4:6" ht="15.75" customHeight="1" x14ac:dyDescent="0.2">
      <c r="D926" s="2"/>
      <c r="E926" s="2"/>
      <c r="F926" s="2"/>
    </row>
    <row r="927" spans="4:6" ht="15.75" customHeight="1" x14ac:dyDescent="0.2">
      <c r="D927" s="2"/>
      <c r="E927" s="2"/>
      <c r="F927" s="2"/>
    </row>
    <row r="928" spans="4:6" ht="15.75" customHeight="1" x14ac:dyDescent="0.2">
      <c r="D928" s="2"/>
      <c r="E928" s="2"/>
      <c r="F928" s="2"/>
    </row>
    <row r="929" spans="4:6" ht="15.75" customHeight="1" x14ac:dyDescent="0.2">
      <c r="D929" s="2"/>
      <c r="E929" s="2"/>
      <c r="F929" s="2"/>
    </row>
    <row r="930" spans="4:6" ht="15.75" customHeight="1" x14ac:dyDescent="0.2">
      <c r="D930" s="2"/>
      <c r="E930" s="2"/>
      <c r="F930" s="2"/>
    </row>
    <row r="931" spans="4:6" ht="15.75" customHeight="1" x14ac:dyDescent="0.2">
      <c r="D931" s="2"/>
      <c r="E931" s="2"/>
      <c r="F931" s="2"/>
    </row>
    <row r="932" spans="4:6" ht="15.75" customHeight="1" x14ac:dyDescent="0.2">
      <c r="D932" s="2"/>
      <c r="E932" s="2"/>
      <c r="F932" s="2"/>
    </row>
    <row r="933" spans="4:6" ht="15.75" customHeight="1" x14ac:dyDescent="0.2">
      <c r="D933" s="2"/>
      <c r="E933" s="2"/>
      <c r="F933" s="2"/>
    </row>
    <row r="934" spans="4:6" ht="15.75" customHeight="1" x14ac:dyDescent="0.2">
      <c r="D934" s="2"/>
      <c r="E934" s="2"/>
      <c r="F934" s="2"/>
    </row>
    <row r="935" spans="4:6" ht="15.75" customHeight="1" x14ac:dyDescent="0.2">
      <c r="D935" s="2"/>
      <c r="E935" s="2"/>
      <c r="F935" s="2"/>
    </row>
    <row r="936" spans="4:6" ht="15.75" customHeight="1" x14ac:dyDescent="0.2">
      <c r="D936" s="2"/>
      <c r="E936" s="2"/>
      <c r="F936" s="2"/>
    </row>
    <row r="937" spans="4:6" ht="15.75" customHeight="1" x14ac:dyDescent="0.2">
      <c r="D937" s="2"/>
      <c r="E937" s="2"/>
      <c r="F937" s="2"/>
    </row>
    <row r="938" spans="4:6" ht="15.75" customHeight="1" x14ac:dyDescent="0.2">
      <c r="D938" s="2"/>
      <c r="E938" s="2"/>
      <c r="F938" s="2"/>
    </row>
    <row r="939" spans="4:6" ht="15.75" customHeight="1" x14ac:dyDescent="0.2">
      <c r="D939" s="2"/>
      <c r="E939" s="2"/>
      <c r="F939" s="2"/>
    </row>
    <row r="940" spans="4:6" ht="15.75" customHeight="1" x14ac:dyDescent="0.2">
      <c r="D940" s="2"/>
      <c r="E940" s="2"/>
      <c r="F940" s="2"/>
    </row>
    <row r="941" spans="4:6" ht="15.75" customHeight="1" x14ac:dyDescent="0.2">
      <c r="D941" s="2"/>
      <c r="E941" s="2"/>
      <c r="F941" s="2"/>
    </row>
    <row r="942" spans="4:6" ht="15.75" customHeight="1" x14ac:dyDescent="0.2">
      <c r="D942" s="2"/>
      <c r="E942" s="2"/>
      <c r="F942" s="2"/>
    </row>
    <row r="943" spans="4:6" ht="15.75" customHeight="1" x14ac:dyDescent="0.2">
      <c r="D943" s="2"/>
      <c r="E943" s="2"/>
      <c r="F943" s="2"/>
    </row>
    <row r="944" spans="4:6" ht="15.75" customHeight="1" x14ac:dyDescent="0.2">
      <c r="D944" s="2"/>
      <c r="E944" s="2"/>
      <c r="F944" s="2"/>
    </row>
    <row r="945" spans="4:6" ht="15.75" customHeight="1" x14ac:dyDescent="0.2">
      <c r="D945" s="2"/>
      <c r="E945" s="2"/>
      <c r="F945" s="2"/>
    </row>
    <row r="946" spans="4:6" ht="15.75" customHeight="1" x14ac:dyDescent="0.2">
      <c r="D946" s="2"/>
      <c r="E946" s="2"/>
      <c r="F946" s="2"/>
    </row>
    <row r="947" spans="4:6" ht="15.75" customHeight="1" x14ac:dyDescent="0.2">
      <c r="D947" s="2"/>
      <c r="E947" s="2"/>
      <c r="F947" s="2"/>
    </row>
    <row r="948" spans="4:6" ht="15.75" customHeight="1" x14ac:dyDescent="0.2">
      <c r="D948" s="2"/>
      <c r="E948" s="2"/>
      <c r="F948" s="2"/>
    </row>
    <row r="949" spans="4:6" ht="15.75" customHeight="1" x14ac:dyDescent="0.2">
      <c r="D949" s="2"/>
      <c r="E949" s="2"/>
      <c r="F949" s="2"/>
    </row>
    <row r="950" spans="4:6" ht="15.75" customHeight="1" x14ac:dyDescent="0.2">
      <c r="D950" s="2"/>
      <c r="E950" s="2"/>
      <c r="F950" s="2"/>
    </row>
    <row r="951" spans="4:6" ht="15.75" customHeight="1" x14ac:dyDescent="0.2">
      <c r="D951" s="2"/>
      <c r="E951" s="2"/>
      <c r="F951" s="2"/>
    </row>
    <row r="952" spans="4:6" ht="15.75" customHeight="1" x14ac:dyDescent="0.2">
      <c r="D952" s="2"/>
      <c r="E952" s="2"/>
      <c r="F952" s="2"/>
    </row>
    <row r="953" spans="4:6" ht="15.75" customHeight="1" x14ac:dyDescent="0.2">
      <c r="D953" s="2"/>
      <c r="E953" s="2"/>
      <c r="F953" s="2"/>
    </row>
    <row r="954" spans="4:6" ht="15.75" customHeight="1" x14ac:dyDescent="0.2">
      <c r="D954" s="2"/>
      <c r="E954" s="2"/>
      <c r="F954" s="2"/>
    </row>
    <row r="955" spans="4:6" ht="15.75" customHeight="1" x14ac:dyDescent="0.2">
      <c r="D955" s="2"/>
      <c r="E955" s="2"/>
      <c r="F955" s="2"/>
    </row>
    <row r="956" spans="4:6" ht="15.75" customHeight="1" x14ac:dyDescent="0.2">
      <c r="D956" s="2"/>
      <c r="E956" s="2"/>
      <c r="F956" s="2"/>
    </row>
    <row r="957" spans="4:6" ht="15.75" customHeight="1" x14ac:dyDescent="0.2">
      <c r="D957" s="2"/>
      <c r="E957" s="2"/>
      <c r="F957" s="2"/>
    </row>
    <row r="958" spans="4:6" ht="15.75" customHeight="1" x14ac:dyDescent="0.2">
      <c r="D958" s="2"/>
      <c r="E958" s="2"/>
      <c r="F958" s="2"/>
    </row>
    <row r="959" spans="4:6" ht="15.75" customHeight="1" x14ac:dyDescent="0.2">
      <c r="D959" s="2"/>
      <c r="E959" s="2"/>
      <c r="F959" s="2"/>
    </row>
    <row r="960" spans="4:6" ht="15.75" customHeight="1" x14ac:dyDescent="0.2">
      <c r="D960" s="2"/>
      <c r="E960" s="2"/>
      <c r="F960" s="2"/>
    </row>
    <row r="961" spans="4:6" ht="15.75" customHeight="1" x14ac:dyDescent="0.2">
      <c r="D961" s="2"/>
      <c r="E961" s="2"/>
      <c r="F961" s="2"/>
    </row>
    <row r="962" spans="4:6" ht="15.75" customHeight="1" x14ac:dyDescent="0.2">
      <c r="D962" s="2"/>
      <c r="E962" s="2"/>
      <c r="F962" s="2"/>
    </row>
    <row r="963" spans="4:6" ht="15.75" customHeight="1" x14ac:dyDescent="0.2">
      <c r="D963" s="2"/>
      <c r="E963" s="2"/>
      <c r="F963" s="2"/>
    </row>
    <row r="964" spans="4:6" ht="15.75" customHeight="1" x14ac:dyDescent="0.2">
      <c r="D964" s="2"/>
      <c r="E964" s="2"/>
      <c r="F964" s="2"/>
    </row>
    <row r="965" spans="4:6" ht="15.75" customHeight="1" x14ac:dyDescent="0.2">
      <c r="D965" s="2"/>
      <c r="E965" s="2"/>
      <c r="F965" s="2"/>
    </row>
    <row r="966" spans="4:6" ht="15.75" customHeight="1" x14ac:dyDescent="0.2">
      <c r="D966" s="2"/>
      <c r="E966" s="2"/>
      <c r="F966" s="2"/>
    </row>
    <row r="967" spans="4:6" ht="15.75" customHeight="1" x14ac:dyDescent="0.2">
      <c r="D967" s="2"/>
      <c r="E967" s="2"/>
      <c r="F967" s="2"/>
    </row>
    <row r="968" spans="4:6" ht="15.75" customHeight="1" x14ac:dyDescent="0.2">
      <c r="D968" s="2"/>
      <c r="E968" s="2"/>
      <c r="F968" s="2"/>
    </row>
    <row r="969" spans="4:6" ht="15.75" customHeight="1" x14ac:dyDescent="0.2">
      <c r="D969" s="2"/>
      <c r="E969" s="2"/>
      <c r="F969" s="2"/>
    </row>
    <row r="970" spans="4:6" ht="15.75" customHeight="1" x14ac:dyDescent="0.2">
      <c r="D970" s="2"/>
      <c r="E970" s="2"/>
      <c r="F970" s="2"/>
    </row>
    <row r="971" spans="4:6" ht="15.75" customHeight="1" x14ac:dyDescent="0.2">
      <c r="D971" s="2"/>
      <c r="E971" s="2"/>
      <c r="F971" s="2"/>
    </row>
    <row r="972" spans="4:6" ht="15.75" customHeight="1" x14ac:dyDescent="0.2">
      <c r="D972" s="2"/>
      <c r="E972" s="2"/>
      <c r="F972" s="2"/>
    </row>
    <row r="973" spans="4:6" ht="15.75" customHeight="1" x14ac:dyDescent="0.2">
      <c r="D973" s="2"/>
      <c r="E973" s="2"/>
      <c r="F973" s="2"/>
    </row>
    <row r="974" spans="4:6" ht="15.75" customHeight="1" x14ac:dyDescent="0.2">
      <c r="D974" s="2"/>
      <c r="E974" s="2"/>
      <c r="F974" s="2"/>
    </row>
    <row r="975" spans="4:6" ht="15.75" customHeight="1" x14ac:dyDescent="0.2">
      <c r="D975" s="2"/>
      <c r="E975" s="2"/>
      <c r="F975" s="2"/>
    </row>
    <row r="976" spans="4:6" ht="15.75" customHeight="1" x14ac:dyDescent="0.2">
      <c r="D976" s="2"/>
      <c r="E976" s="2"/>
      <c r="F976" s="2"/>
    </row>
    <row r="977" spans="4:6" ht="15.75" customHeight="1" x14ac:dyDescent="0.2">
      <c r="D977" s="2"/>
      <c r="E977" s="2"/>
      <c r="F977" s="2"/>
    </row>
    <row r="978" spans="4:6" ht="15.75" customHeight="1" x14ac:dyDescent="0.2">
      <c r="D978" s="2"/>
      <c r="E978" s="2"/>
      <c r="F978" s="2"/>
    </row>
    <row r="979" spans="4:6" ht="15.75" customHeight="1" x14ac:dyDescent="0.2">
      <c r="D979" s="2"/>
      <c r="E979" s="2"/>
      <c r="F979" s="2"/>
    </row>
    <row r="980" spans="4:6" ht="15.75" customHeight="1" x14ac:dyDescent="0.2">
      <c r="D980" s="2"/>
      <c r="E980" s="2"/>
      <c r="F980" s="2"/>
    </row>
    <row r="981" spans="4:6" ht="15.75" customHeight="1" x14ac:dyDescent="0.2">
      <c r="D981" s="2"/>
      <c r="E981" s="2"/>
      <c r="F981" s="2"/>
    </row>
    <row r="982" spans="4:6" ht="15.75" customHeight="1" x14ac:dyDescent="0.2">
      <c r="D982" s="2"/>
      <c r="E982" s="2"/>
      <c r="F982" s="2"/>
    </row>
    <row r="983" spans="4:6" ht="15.75" customHeight="1" x14ac:dyDescent="0.2">
      <c r="D983" s="2"/>
      <c r="E983" s="2"/>
      <c r="F983" s="2"/>
    </row>
    <row r="984" spans="4:6" ht="15.75" customHeight="1" x14ac:dyDescent="0.2">
      <c r="D984" s="2"/>
      <c r="E984" s="2"/>
      <c r="F984" s="2"/>
    </row>
    <row r="985" spans="4:6" ht="15.75" customHeight="1" x14ac:dyDescent="0.2">
      <c r="D985" s="2"/>
      <c r="E985" s="2"/>
      <c r="F985" s="2"/>
    </row>
    <row r="986" spans="4:6" ht="15.75" customHeight="1" x14ac:dyDescent="0.2">
      <c r="D986" s="2"/>
      <c r="E986" s="2"/>
      <c r="F986" s="2"/>
    </row>
    <row r="987" spans="4:6" ht="15.75" customHeight="1" x14ac:dyDescent="0.2">
      <c r="D987" s="2"/>
      <c r="E987" s="2"/>
      <c r="F987" s="2"/>
    </row>
    <row r="988" spans="4:6" ht="15.75" customHeight="1" x14ac:dyDescent="0.2">
      <c r="D988" s="2"/>
      <c r="E988" s="2"/>
      <c r="F988" s="2"/>
    </row>
    <row r="989" spans="4:6" ht="15.75" customHeight="1" x14ac:dyDescent="0.2">
      <c r="D989" s="2"/>
      <c r="E989" s="2"/>
      <c r="F989" s="2"/>
    </row>
    <row r="990" spans="4:6" ht="15.75" customHeight="1" x14ac:dyDescent="0.2">
      <c r="D990" s="2"/>
      <c r="E990" s="2"/>
      <c r="F990" s="2"/>
    </row>
    <row r="991" spans="4:6" ht="15.75" customHeight="1" x14ac:dyDescent="0.2">
      <c r="D991" s="2"/>
      <c r="E991" s="2"/>
      <c r="F991" s="2"/>
    </row>
    <row r="992" spans="4:6" ht="15.75" customHeight="1" x14ac:dyDescent="0.2">
      <c r="D992" s="2"/>
      <c r="E992" s="2"/>
      <c r="F992" s="2"/>
    </row>
    <row r="993" spans="4:6" ht="15.75" customHeight="1" x14ac:dyDescent="0.2">
      <c r="D993" s="2"/>
      <c r="E993" s="2"/>
      <c r="F993" s="2"/>
    </row>
    <row r="994" spans="4:6" ht="15.75" customHeight="1" x14ac:dyDescent="0.2">
      <c r="D994" s="2"/>
      <c r="E994" s="2"/>
      <c r="F994" s="2"/>
    </row>
    <row r="995" spans="4:6" ht="15.75" customHeight="1" x14ac:dyDescent="0.2">
      <c r="D995" s="2"/>
      <c r="E995" s="2"/>
      <c r="F995" s="2"/>
    </row>
    <row r="996" spans="4:6" ht="15.75" customHeight="1" x14ac:dyDescent="0.2">
      <c r="D996" s="2"/>
      <c r="E996" s="2"/>
      <c r="F996" s="2"/>
    </row>
    <row r="997" spans="4:6" ht="15.75" customHeight="1" x14ac:dyDescent="0.2">
      <c r="D997" s="2"/>
      <c r="E997" s="2"/>
      <c r="F997" s="2"/>
    </row>
    <row r="998" spans="4:6" ht="15.75" customHeight="1" x14ac:dyDescent="0.2">
      <c r="D998" s="2"/>
      <c r="E998" s="2"/>
      <c r="F998" s="2"/>
    </row>
    <row r="999" spans="4:6" ht="15.75" customHeight="1" x14ac:dyDescent="0.2">
      <c r="D999" s="2"/>
      <c r="E999" s="2"/>
      <c r="F999" s="2"/>
    </row>
    <row r="1000" spans="4:6" ht="15.75" customHeight="1" x14ac:dyDescent="0.2">
      <c r="D1000" s="2"/>
      <c r="E1000" s="2"/>
      <c r="F1000" s="2"/>
    </row>
    <row r="1001" spans="4:6" ht="15.75" customHeight="1" x14ac:dyDescent="0.2">
      <c r="D1001" s="2"/>
      <c r="E1001" s="2"/>
      <c r="F1001" s="2"/>
    </row>
    <row r="1002" spans="4:6" ht="15.75" customHeight="1" x14ac:dyDescent="0.2">
      <c r="D1002" s="2"/>
      <c r="E1002" s="2"/>
      <c r="F1002" s="2"/>
    </row>
    <row r="1003" spans="4:6" ht="15.75" customHeight="1" x14ac:dyDescent="0.2">
      <c r="D1003" s="2"/>
      <c r="E1003" s="2"/>
      <c r="F1003" s="2"/>
    </row>
    <row r="1004" spans="4:6" ht="15.75" customHeight="1" x14ac:dyDescent="0.2">
      <c r="D1004" s="2"/>
      <c r="E1004" s="2"/>
      <c r="F1004" s="2"/>
    </row>
    <row r="1005" spans="4:6" ht="15.75" customHeight="1" x14ac:dyDescent="0.2">
      <c r="D1005" s="2"/>
      <c r="E1005" s="2"/>
      <c r="F1005" s="2"/>
    </row>
    <row r="1006" spans="4:6" ht="15.75" customHeight="1" x14ac:dyDescent="0.2">
      <c r="D1006" s="2"/>
      <c r="E1006" s="2"/>
      <c r="F1006" s="2"/>
    </row>
    <row r="1007" spans="4:6" ht="15.75" customHeight="1" x14ac:dyDescent="0.2">
      <c r="D1007" s="2"/>
      <c r="E1007" s="2"/>
      <c r="F1007" s="2"/>
    </row>
    <row r="1008" spans="4:6" ht="15.75" customHeight="1" x14ac:dyDescent="0.2">
      <c r="D1008" s="2"/>
      <c r="E1008" s="2"/>
      <c r="F1008" s="2"/>
    </row>
    <row r="1009" spans="4:6" ht="15.75" customHeight="1" x14ac:dyDescent="0.2">
      <c r="D1009" s="2"/>
      <c r="E1009" s="2"/>
      <c r="F1009" s="2"/>
    </row>
    <row r="1010" spans="4:6" ht="15.75" customHeight="1" x14ac:dyDescent="0.2">
      <c r="D1010" s="2"/>
      <c r="E1010" s="2"/>
      <c r="F1010" s="2"/>
    </row>
    <row r="1011" spans="4:6" ht="15.75" customHeight="1" x14ac:dyDescent="0.2">
      <c r="D1011" s="2"/>
      <c r="E1011" s="2"/>
      <c r="F1011" s="2"/>
    </row>
    <row r="1012" spans="4:6" ht="15.75" customHeight="1" x14ac:dyDescent="0.2">
      <c r="D1012" s="2"/>
      <c r="E1012" s="2"/>
      <c r="F1012" s="2"/>
    </row>
    <row r="1013" spans="4:6" ht="15.75" customHeight="1" x14ac:dyDescent="0.2">
      <c r="D1013" s="2"/>
      <c r="E1013" s="2"/>
      <c r="F1013" s="2"/>
    </row>
    <row r="1014" spans="4:6" ht="15.75" customHeight="1" x14ac:dyDescent="0.2">
      <c r="D1014" s="2"/>
      <c r="E1014" s="2"/>
      <c r="F1014" s="2"/>
    </row>
    <row r="1015" spans="4:6" ht="15.75" customHeight="1" x14ac:dyDescent="0.2">
      <c r="D1015" s="2"/>
      <c r="E1015" s="2"/>
      <c r="F1015" s="2"/>
    </row>
    <row r="1016" spans="4:6" ht="15.75" customHeight="1" x14ac:dyDescent="0.2">
      <c r="D1016" s="2"/>
      <c r="E1016" s="2"/>
      <c r="F1016" s="2"/>
    </row>
    <row r="1017" spans="4:6" ht="15.75" customHeight="1" x14ac:dyDescent="0.2">
      <c r="D1017" s="2"/>
      <c r="E1017" s="2"/>
      <c r="F1017" s="2"/>
    </row>
    <row r="1018" spans="4:6" ht="15.75" customHeight="1" x14ac:dyDescent="0.2">
      <c r="D1018" s="2"/>
      <c r="E1018" s="2"/>
      <c r="F1018" s="2"/>
    </row>
    <row r="1019" spans="4:6" ht="15.75" customHeight="1" x14ac:dyDescent="0.2">
      <c r="D1019" s="2"/>
      <c r="E1019" s="2"/>
      <c r="F1019" s="2"/>
    </row>
    <row r="1020" spans="4:6" ht="15.75" customHeight="1" x14ac:dyDescent="0.2">
      <c r="D1020" s="2"/>
      <c r="E1020" s="2"/>
      <c r="F1020" s="2"/>
    </row>
    <row r="1021" spans="4:6" ht="15.75" customHeight="1" x14ac:dyDescent="0.2">
      <c r="D1021" s="2"/>
      <c r="E1021" s="2"/>
      <c r="F1021" s="2"/>
    </row>
  </sheetData>
  <mergeCells count="3">
    <mergeCell ref="B1:G1"/>
    <mergeCell ref="B11:C11"/>
    <mergeCell ref="F11:G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Z10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X1" sqref="AX1:AX1048576"/>
    </sheetView>
  </sheetViews>
  <sheetFormatPr defaultColWidth="12.5703125" defaultRowHeight="15" customHeight="1" x14ac:dyDescent="0.2"/>
  <cols>
    <col min="1" max="1" width="2.140625" customWidth="1"/>
    <col min="2" max="2" width="3.140625" customWidth="1"/>
    <col min="3" max="3" width="37" customWidth="1"/>
    <col min="4" max="4" width="8.85546875" customWidth="1"/>
    <col min="5" max="48" width="2.42578125" customWidth="1"/>
    <col min="49" max="50" width="13.85546875" customWidth="1"/>
    <col min="51" max="51" width="35.42578125" customWidth="1"/>
    <col min="52" max="52" width="20.5703125" customWidth="1"/>
  </cols>
  <sheetData>
    <row r="1" spans="2:52" x14ac:dyDescent="0.2">
      <c r="B1" s="92" t="s">
        <v>34</v>
      </c>
      <c r="C1" s="92" t="s">
        <v>35</v>
      </c>
      <c r="D1" s="93" t="s">
        <v>36</v>
      </c>
      <c r="E1" s="94" t="s">
        <v>37</v>
      </c>
      <c r="F1" s="83"/>
      <c r="G1" s="83"/>
      <c r="H1" s="84"/>
      <c r="I1" s="87">
        <v>45809</v>
      </c>
      <c r="J1" s="83"/>
      <c r="K1" s="83"/>
      <c r="L1" s="84"/>
      <c r="M1" s="87">
        <v>45839</v>
      </c>
      <c r="N1" s="83"/>
      <c r="O1" s="83"/>
      <c r="P1" s="84"/>
      <c r="Q1" s="87">
        <v>45870</v>
      </c>
      <c r="R1" s="83"/>
      <c r="S1" s="83"/>
      <c r="T1" s="84"/>
      <c r="U1" s="87">
        <v>45901</v>
      </c>
      <c r="V1" s="83"/>
      <c r="W1" s="83"/>
      <c r="X1" s="84"/>
      <c r="Y1" s="87">
        <v>45931</v>
      </c>
      <c r="Z1" s="83"/>
      <c r="AA1" s="83"/>
      <c r="AB1" s="84"/>
      <c r="AC1" s="87">
        <v>45962</v>
      </c>
      <c r="AD1" s="83"/>
      <c r="AE1" s="83"/>
      <c r="AF1" s="84"/>
      <c r="AG1" s="87">
        <v>45992</v>
      </c>
      <c r="AH1" s="83"/>
      <c r="AI1" s="83"/>
      <c r="AJ1" s="84"/>
      <c r="AK1" s="87">
        <v>46023</v>
      </c>
      <c r="AL1" s="83"/>
      <c r="AM1" s="83"/>
      <c r="AN1" s="84"/>
      <c r="AO1" s="87">
        <v>46054</v>
      </c>
      <c r="AP1" s="83"/>
      <c r="AQ1" s="83"/>
      <c r="AR1" s="84"/>
      <c r="AS1" s="87">
        <v>46082</v>
      </c>
      <c r="AT1" s="83"/>
      <c r="AU1" s="83"/>
      <c r="AV1" s="84"/>
      <c r="AW1" s="88" t="s">
        <v>38</v>
      </c>
      <c r="AX1" s="88" t="s">
        <v>39</v>
      </c>
      <c r="AY1" s="90" t="s">
        <v>40</v>
      </c>
      <c r="AZ1" s="29"/>
    </row>
    <row r="2" spans="2:52" x14ac:dyDescent="0.2">
      <c r="B2" s="89"/>
      <c r="C2" s="89"/>
      <c r="D2" s="89"/>
      <c r="E2" s="30">
        <v>1</v>
      </c>
      <c r="F2" s="30">
        <v>2</v>
      </c>
      <c r="G2" s="30">
        <v>3</v>
      </c>
      <c r="H2" s="30">
        <v>4</v>
      </c>
      <c r="I2" s="30">
        <v>1</v>
      </c>
      <c r="J2" s="30">
        <v>2</v>
      </c>
      <c r="K2" s="30">
        <v>3</v>
      </c>
      <c r="L2" s="30">
        <v>4</v>
      </c>
      <c r="M2" s="30">
        <v>1</v>
      </c>
      <c r="N2" s="30">
        <v>2</v>
      </c>
      <c r="O2" s="30">
        <v>3</v>
      </c>
      <c r="P2" s="30">
        <v>4</v>
      </c>
      <c r="Q2" s="30">
        <v>1</v>
      </c>
      <c r="R2" s="30">
        <v>2</v>
      </c>
      <c r="S2" s="30">
        <v>3</v>
      </c>
      <c r="T2" s="30">
        <v>4</v>
      </c>
      <c r="U2" s="30">
        <v>1</v>
      </c>
      <c r="V2" s="30">
        <v>2</v>
      </c>
      <c r="W2" s="30">
        <v>3</v>
      </c>
      <c r="X2" s="30">
        <v>4</v>
      </c>
      <c r="Y2" s="30">
        <v>1</v>
      </c>
      <c r="Z2" s="30">
        <v>2</v>
      </c>
      <c r="AA2" s="30">
        <v>3</v>
      </c>
      <c r="AB2" s="30">
        <v>4</v>
      </c>
      <c r="AC2" s="30">
        <v>1</v>
      </c>
      <c r="AD2" s="30">
        <v>2</v>
      </c>
      <c r="AE2" s="30">
        <v>3</v>
      </c>
      <c r="AF2" s="30">
        <v>4</v>
      </c>
      <c r="AG2" s="30">
        <v>1</v>
      </c>
      <c r="AH2" s="30">
        <v>2</v>
      </c>
      <c r="AI2" s="30">
        <v>3</v>
      </c>
      <c r="AJ2" s="30">
        <v>4</v>
      </c>
      <c r="AK2" s="30">
        <v>1</v>
      </c>
      <c r="AL2" s="30">
        <v>2</v>
      </c>
      <c r="AM2" s="30">
        <v>3</v>
      </c>
      <c r="AN2" s="30">
        <v>4</v>
      </c>
      <c r="AO2" s="30">
        <v>1</v>
      </c>
      <c r="AP2" s="30">
        <v>2</v>
      </c>
      <c r="AQ2" s="30">
        <v>3</v>
      </c>
      <c r="AR2" s="30">
        <v>4</v>
      </c>
      <c r="AS2" s="30">
        <v>1</v>
      </c>
      <c r="AT2" s="30">
        <v>2</v>
      </c>
      <c r="AU2" s="30">
        <v>3</v>
      </c>
      <c r="AV2" s="30">
        <v>4</v>
      </c>
      <c r="AW2" s="89"/>
      <c r="AX2" s="89"/>
      <c r="AY2" s="91"/>
      <c r="AZ2" s="29"/>
    </row>
    <row r="3" spans="2:52" x14ac:dyDescent="0.2">
      <c r="B3" s="31">
        <v>1</v>
      </c>
      <c r="C3" s="32" t="s">
        <v>41</v>
      </c>
      <c r="D3" s="33">
        <v>0.65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>
        <v>45778</v>
      </c>
      <c r="AX3" s="36">
        <v>45968</v>
      </c>
      <c r="AY3" s="13" t="s">
        <v>42</v>
      </c>
    </row>
    <row r="4" spans="2:52" x14ac:dyDescent="0.2">
      <c r="B4" s="37" t="s">
        <v>43</v>
      </c>
      <c r="C4" s="32" t="s">
        <v>44</v>
      </c>
      <c r="D4" s="33">
        <v>0.2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6"/>
      <c r="AX4" s="36"/>
      <c r="AY4" s="13" t="s">
        <v>45</v>
      </c>
    </row>
    <row r="5" spans="2:52" x14ac:dyDescent="0.2">
      <c r="B5" s="37" t="s">
        <v>46</v>
      </c>
      <c r="C5" s="32" t="s">
        <v>47</v>
      </c>
      <c r="D5" s="39">
        <v>0.05</v>
      </c>
      <c r="E5" s="40"/>
      <c r="F5" s="40"/>
      <c r="G5" s="40"/>
      <c r="H5" s="40"/>
      <c r="I5" s="40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6">
        <v>45778</v>
      </c>
      <c r="AX5" s="36">
        <v>45829</v>
      </c>
      <c r="AY5" s="13" t="s">
        <v>48</v>
      </c>
    </row>
    <row r="6" spans="2:52" x14ac:dyDescent="0.2">
      <c r="B6" s="37" t="s">
        <v>46</v>
      </c>
      <c r="C6" s="32" t="s">
        <v>49</v>
      </c>
      <c r="D6" s="39">
        <v>0.05</v>
      </c>
      <c r="E6" s="35"/>
      <c r="F6" s="35"/>
      <c r="G6" s="35"/>
      <c r="H6" s="40"/>
      <c r="I6" s="40"/>
      <c r="J6" s="40"/>
      <c r="K6" s="40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6">
        <v>45799</v>
      </c>
      <c r="AX6" s="36">
        <v>45829</v>
      </c>
    </row>
    <row r="7" spans="2:52" x14ac:dyDescent="0.2">
      <c r="B7" s="37" t="s">
        <v>46</v>
      </c>
      <c r="C7" s="32" t="s">
        <v>50</v>
      </c>
      <c r="D7" s="39">
        <v>0.05</v>
      </c>
      <c r="E7" s="35"/>
      <c r="F7" s="35"/>
      <c r="G7" s="35"/>
      <c r="H7" s="35"/>
      <c r="I7" s="35"/>
      <c r="J7" s="35"/>
      <c r="K7" s="40"/>
      <c r="L7" s="40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6">
        <v>45823</v>
      </c>
      <c r="AX7" s="36">
        <v>45838</v>
      </c>
    </row>
    <row r="8" spans="2:52" x14ac:dyDescent="0.2">
      <c r="B8" s="37" t="s">
        <v>46</v>
      </c>
      <c r="C8" s="32" t="s">
        <v>51</v>
      </c>
      <c r="D8" s="39">
        <v>0.05</v>
      </c>
      <c r="E8" s="35"/>
      <c r="F8" s="35"/>
      <c r="G8" s="35"/>
      <c r="H8" s="35"/>
      <c r="I8" s="35"/>
      <c r="J8" s="35"/>
      <c r="K8" s="35"/>
      <c r="L8" s="40"/>
      <c r="M8" s="40"/>
      <c r="N8" s="40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6">
        <v>45830</v>
      </c>
      <c r="AX8" s="36">
        <v>45822</v>
      </c>
    </row>
    <row r="9" spans="2:52" x14ac:dyDescent="0.2">
      <c r="B9" s="37" t="s">
        <v>52</v>
      </c>
      <c r="C9" s="32" t="s">
        <v>53</v>
      </c>
      <c r="D9" s="33">
        <v>0.2</v>
      </c>
      <c r="E9" s="35"/>
      <c r="F9" s="35"/>
      <c r="G9" s="35"/>
      <c r="H9" s="3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6"/>
      <c r="AX9" s="36"/>
    </row>
    <row r="10" spans="2:52" x14ac:dyDescent="0.2">
      <c r="B10" s="37" t="s">
        <v>46</v>
      </c>
      <c r="C10" s="32" t="s">
        <v>54</v>
      </c>
      <c r="D10" s="39">
        <v>0.05</v>
      </c>
      <c r="E10" s="35"/>
      <c r="F10" s="35"/>
      <c r="G10" s="35"/>
      <c r="H10" s="35"/>
      <c r="I10" s="40"/>
      <c r="J10" s="40"/>
      <c r="K10" s="40"/>
      <c r="L10" s="40"/>
      <c r="M10" s="40"/>
      <c r="N10" s="40"/>
      <c r="O10" s="40"/>
      <c r="P10" s="40"/>
      <c r="Q10" s="40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6">
        <v>45809</v>
      </c>
      <c r="AX10" s="36">
        <v>45876</v>
      </c>
      <c r="AY10" s="13" t="s">
        <v>55</v>
      </c>
    </row>
    <row r="11" spans="2:52" x14ac:dyDescent="0.2">
      <c r="B11" s="37" t="s">
        <v>46</v>
      </c>
      <c r="C11" s="32" t="s">
        <v>56</v>
      </c>
      <c r="D11" s="39">
        <v>0.05</v>
      </c>
      <c r="E11" s="35"/>
      <c r="F11" s="35"/>
      <c r="G11" s="35"/>
      <c r="H11" s="35"/>
      <c r="I11" s="35"/>
      <c r="J11" s="35"/>
      <c r="K11" s="35"/>
      <c r="L11" s="35"/>
      <c r="M11" s="40"/>
      <c r="N11" s="40"/>
      <c r="O11" s="40"/>
      <c r="P11" s="40"/>
      <c r="Q11" s="40"/>
      <c r="R11" s="40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6">
        <v>45839</v>
      </c>
      <c r="AX11" s="36">
        <v>45883</v>
      </c>
      <c r="AY11" s="13" t="s">
        <v>57</v>
      </c>
    </row>
    <row r="12" spans="2:52" x14ac:dyDescent="0.2">
      <c r="B12" s="37" t="s">
        <v>46</v>
      </c>
      <c r="C12" s="32" t="s">
        <v>58</v>
      </c>
      <c r="D12" s="39">
        <v>0.05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40"/>
      <c r="R12" s="40"/>
      <c r="S12" s="40"/>
      <c r="T12" s="40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6">
        <v>45870</v>
      </c>
      <c r="AX12" s="36">
        <v>45899</v>
      </c>
      <c r="AY12" s="13" t="s">
        <v>59</v>
      </c>
    </row>
    <row r="13" spans="2:52" x14ac:dyDescent="0.2">
      <c r="B13" s="37" t="s">
        <v>46</v>
      </c>
      <c r="C13" s="32" t="s">
        <v>60</v>
      </c>
      <c r="D13" s="39">
        <v>0.05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40"/>
      <c r="Z13" s="40"/>
      <c r="AA13" s="40"/>
      <c r="AB13" s="40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6">
        <v>45931</v>
      </c>
      <c r="AX13" s="36">
        <v>45960</v>
      </c>
      <c r="AY13" s="13" t="s">
        <v>61</v>
      </c>
    </row>
    <row r="14" spans="2:52" x14ac:dyDescent="0.2">
      <c r="B14" s="37" t="s">
        <v>62</v>
      </c>
      <c r="C14" s="32" t="s">
        <v>63</v>
      </c>
      <c r="D14" s="33">
        <v>0.25</v>
      </c>
      <c r="E14" s="35"/>
      <c r="F14" s="35"/>
      <c r="G14" s="35"/>
      <c r="H14" s="35"/>
      <c r="I14" s="35"/>
      <c r="J14" s="35"/>
      <c r="K14" s="35"/>
      <c r="L14" s="35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6"/>
      <c r="AX14" s="36"/>
    </row>
    <row r="15" spans="2:52" x14ac:dyDescent="0.2">
      <c r="B15" s="37" t="s">
        <v>46</v>
      </c>
      <c r="C15" s="32" t="s">
        <v>64</v>
      </c>
      <c r="D15" s="39">
        <v>0.05</v>
      </c>
      <c r="E15" s="35"/>
      <c r="F15" s="35"/>
      <c r="G15" s="35"/>
      <c r="H15" s="35"/>
      <c r="I15" s="35"/>
      <c r="J15" s="35"/>
      <c r="K15" s="35"/>
      <c r="L15" s="35"/>
      <c r="M15" s="40"/>
      <c r="N15" s="40"/>
      <c r="O15" s="40"/>
      <c r="P15" s="40"/>
      <c r="Q15" s="40"/>
      <c r="R15" s="40"/>
      <c r="S15" s="40"/>
      <c r="T15" s="40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6">
        <v>45839</v>
      </c>
      <c r="AX15" s="36">
        <v>45899</v>
      </c>
    </row>
    <row r="16" spans="2:52" x14ac:dyDescent="0.2">
      <c r="B16" s="37" t="s">
        <v>46</v>
      </c>
      <c r="C16" s="32" t="s">
        <v>65</v>
      </c>
      <c r="D16" s="39">
        <v>0.05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35"/>
      <c r="Z16" s="35"/>
      <c r="AA16" s="40"/>
      <c r="AB16" s="40"/>
      <c r="AC16" s="40"/>
      <c r="AD16" s="40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6">
        <v>45853</v>
      </c>
      <c r="AX16" s="36">
        <v>45975</v>
      </c>
      <c r="AY16" s="13" t="s">
        <v>66</v>
      </c>
    </row>
    <row r="17" spans="2:51" x14ac:dyDescent="0.2">
      <c r="B17" s="37" t="s">
        <v>46</v>
      </c>
      <c r="C17" s="32" t="s">
        <v>67</v>
      </c>
      <c r="D17" s="39">
        <v>0.05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6">
        <v>45891</v>
      </c>
      <c r="AX17" s="36">
        <v>45960</v>
      </c>
      <c r="AY17" s="13" t="s">
        <v>68</v>
      </c>
    </row>
    <row r="18" spans="2:51" x14ac:dyDescent="0.2">
      <c r="B18" s="37" t="s">
        <v>46</v>
      </c>
      <c r="C18" s="32" t="s">
        <v>69</v>
      </c>
      <c r="D18" s="39">
        <v>0.05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0"/>
      <c r="AD18" s="40"/>
      <c r="AE18" s="40"/>
      <c r="AF18" s="40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6">
        <v>45962</v>
      </c>
      <c r="AX18" s="36">
        <v>45991</v>
      </c>
      <c r="AY18" s="13" t="s">
        <v>70</v>
      </c>
    </row>
    <row r="19" spans="2:51" x14ac:dyDescent="0.2">
      <c r="B19" s="37" t="s">
        <v>46</v>
      </c>
      <c r="C19" s="32" t="s">
        <v>71</v>
      </c>
      <c r="D19" s="39">
        <v>0.05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40"/>
      <c r="AL19" s="40"/>
      <c r="AM19" s="40"/>
      <c r="AN19" s="40"/>
      <c r="AO19" s="35"/>
      <c r="AP19" s="35"/>
      <c r="AQ19" s="35"/>
      <c r="AR19" s="35"/>
      <c r="AS19" s="35"/>
      <c r="AT19" s="35"/>
      <c r="AU19" s="35"/>
      <c r="AV19" s="35"/>
      <c r="AW19" s="36">
        <v>46023</v>
      </c>
      <c r="AX19" s="36">
        <v>46052</v>
      </c>
      <c r="AY19" s="13" t="s">
        <v>61</v>
      </c>
    </row>
    <row r="20" spans="2:51" x14ac:dyDescent="0.2">
      <c r="B20" s="31">
        <v>2</v>
      </c>
      <c r="C20" s="32" t="s">
        <v>72</v>
      </c>
      <c r="D20" s="33">
        <v>0.1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41"/>
      <c r="V20" s="41"/>
      <c r="W20" s="41"/>
      <c r="X20" s="41"/>
      <c r="Y20" s="41"/>
      <c r="Z20" s="41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6"/>
      <c r="AX20" s="36"/>
    </row>
    <row r="21" spans="2:51" x14ac:dyDescent="0.2">
      <c r="B21" s="37" t="s">
        <v>46</v>
      </c>
      <c r="C21" s="32" t="s">
        <v>73</v>
      </c>
      <c r="D21" s="39">
        <v>0.02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40"/>
      <c r="V21" s="40"/>
      <c r="W21" s="40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6">
        <v>45901</v>
      </c>
      <c r="AX21" s="36">
        <v>45921</v>
      </c>
    </row>
    <row r="22" spans="2:51" x14ac:dyDescent="0.2">
      <c r="B22" s="37" t="s">
        <v>46</v>
      </c>
      <c r="C22" s="32" t="s">
        <v>74</v>
      </c>
      <c r="D22" s="39">
        <v>0.03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40"/>
      <c r="W22" s="40"/>
      <c r="X22" s="40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6">
        <v>45969</v>
      </c>
      <c r="AX22" s="36">
        <v>45930</v>
      </c>
    </row>
    <row r="23" spans="2:51" x14ac:dyDescent="0.2">
      <c r="B23" s="37" t="s">
        <v>46</v>
      </c>
      <c r="C23" s="32" t="s">
        <v>75</v>
      </c>
      <c r="D23" s="39">
        <v>0.05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40"/>
      <c r="Y23" s="40"/>
      <c r="Z23" s="40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6">
        <v>45921</v>
      </c>
      <c r="AX23" s="36">
        <v>45944</v>
      </c>
    </row>
    <row r="24" spans="2:51" x14ac:dyDescent="0.2">
      <c r="B24" s="31">
        <v>3</v>
      </c>
      <c r="C24" s="32" t="s">
        <v>76</v>
      </c>
      <c r="D24" s="33">
        <v>0.15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42"/>
      <c r="X24" s="42"/>
      <c r="Y24" s="42"/>
      <c r="Z24" s="42"/>
      <c r="AA24" s="42"/>
      <c r="AB24" s="42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6"/>
      <c r="AX24" s="36"/>
      <c r="AY24" s="13" t="s">
        <v>77</v>
      </c>
    </row>
    <row r="25" spans="2:51" x14ac:dyDescent="0.2">
      <c r="B25" s="37" t="s">
        <v>46</v>
      </c>
      <c r="C25" s="32" t="s">
        <v>78</v>
      </c>
      <c r="D25" s="39">
        <v>0.05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0"/>
      <c r="X25" s="40"/>
      <c r="Y25" s="40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6">
        <v>45908</v>
      </c>
      <c r="AX25" s="36">
        <v>45937</v>
      </c>
    </row>
    <row r="26" spans="2:51" x14ac:dyDescent="0.2">
      <c r="B26" s="37" t="s">
        <v>46</v>
      </c>
      <c r="C26" s="32" t="s">
        <v>79</v>
      </c>
      <c r="D26" s="39">
        <v>0.05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0"/>
      <c r="Y26" s="40"/>
      <c r="Z26" s="40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6">
        <v>45922</v>
      </c>
      <c r="AX26" s="36">
        <v>45944</v>
      </c>
    </row>
    <row r="27" spans="2:51" x14ac:dyDescent="0.2">
      <c r="B27" s="37" t="s">
        <v>46</v>
      </c>
      <c r="C27" s="32" t="s">
        <v>80</v>
      </c>
      <c r="D27" s="39">
        <v>0.05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40"/>
      <c r="AA27" s="40"/>
      <c r="AB27" s="40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6">
        <v>45945</v>
      </c>
      <c r="AX27" s="36">
        <v>45960</v>
      </c>
    </row>
    <row r="28" spans="2:51" x14ac:dyDescent="0.2">
      <c r="B28" s="31">
        <v>4</v>
      </c>
      <c r="C28" s="32" t="s">
        <v>81</v>
      </c>
      <c r="D28" s="33">
        <v>0.1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43"/>
      <c r="Z28" s="43"/>
      <c r="AA28" s="43"/>
      <c r="AB28" s="43"/>
      <c r="AC28" s="43"/>
      <c r="AD28" s="43"/>
      <c r="AE28" s="43"/>
      <c r="AF28" s="43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6"/>
      <c r="AX28" s="36"/>
      <c r="AY28" s="13" t="s">
        <v>82</v>
      </c>
    </row>
    <row r="29" spans="2:51" x14ac:dyDescent="0.2">
      <c r="B29" s="37" t="s">
        <v>46</v>
      </c>
      <c r="C29" s="32" t="s">
        <v>83</v>
      </c>
      <c r="D29" s="39">
        <v>0.02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40"/>
      <c r="Z29" s="40"/>
      <c r="AA29" s="40"/>
      <c r="AB29" s="40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6">
        <v>45931</v>
      </c>
      <c r="AX29" s="36">
        <v>45960</v>
      </c>
    </row>
    <row r="30" spans="2:51" x14ac:dyDescent="0.2">
      <c r="B30" s="37" t="s">
        <v>46</v>
      </c>
      <c r="C30" s="32" t="s">
        <v>84</v>
      </c>
      <c r="D30" s="39">
        <v>0.03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40"/>
      <c r="AA30" s="40"/>
      <c r="AB30" s="40"/>
      <c r="AC30" s="40"/>
      <c r="AD30" s="40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6">
        <v>45938</v>
      </c>
      <c r="AX30" s="36">
        <v>45975</v>
      </c>
    </row>
    <row r="31" spans="2:51" x14ac:dyDescent="0.2">
      <c r="B31" s="37" t="s">
        <v>46</v>
      </c>
      <c r="C31" s="32" t="s">
        <v>85</v>
      </c>
      <c r="D31" s="39">
        <v>0.05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40"/>
      <c r="AC31" s="40"/>
      <c r="AD31" s="40"/>
      <c r="AE31" s="40"/>
      <c r="AF31" s="40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6">
        <v>45952</v>
      </c>
      <c r="AX31" s="36">
        <v>45991</v>
      </c>
    </row>
    <row r="32" spans="2:51" x14ac:dyDescent="0.2">
      <c r="B32" s="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5"/>
      <c r="AX32" s="45"/>
    </row>
    <row r="33" spans="2:50" x14ac:dyDescent="0.2">
      <c r="B33" s="2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5"/>
      <c r="AX33" s="45"/>
    </row>
    <row r="34" spans="2:50" x14ac:dyDescent="0.2">
      <c r="B34" s="46" t="s">
        <v>86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5"/>
    </row>
    <row r="35" spans="2:50" x14ac:dyDescent="0.2">
      <c r="B35" s="27" t="s">
        <v>46</v>
      </c>
      <c r="C35" s="13" t="s">
        <v>87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5"/>
      <c r="AX35" s="45"/>
    </row>
    <row r="36" spans="2:50" x14ac:dyDescent="0.2">
      <c r="B36" s="27" t="s">
        <v>46</v>
      </c>
      <c r="C36" s="13" t="s">
        <v>88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5"/>
      <c r="AX36" s="45"/>
    </row>
    <row r="37" spans="2:50" x14ac:dyDescent="0.2">
      <c r="B37" s="27" t="s">
        <v>46</v>
      </c>
      <c r="C37" s="13" t="s">
        <v>89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5"/>
      <c r="AX37" s="45"/>
    </row>
    <row r="38" spans="2:50" x14ac:dyDescent="0.2">
      <c r="B38" s="27" t="s">
        <v>46</v>
      </c>
      <c r="C38" s="47" t="s">
        <v>90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5"/>
      <c r="AX38" s="45"/>
    </row>
    <row r="39" spans="2:50" x14ac:dyDescent="0.2">
      <c r="B39" s="27" t="s">
        <v>46</v>
      </c>
      <c r="C39" s="47" t="s">
        <v>91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5"/>
      <c r="AX39" s="45"/>
    </row>
    <row r="40" spans="2:50" x14ac:dyDescent="0.2">
      <c r="B40" s="2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5"/>
      <c r="AX40" s="45"/>
    </row>
    <row r="41" spans="2:50" x14ac:dyDescent="0.2">
      <c r="B41" s="46" t="s">
        <v>92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5"/>
      <c r="AX41" s="45"/>
    </row>
    <row r="42" spans="2:50" x14ac:dyDescent="0.2">
      <c r="B42" s="27" t="s">
        <v>46</v>
      </c>
      <c r="C42" s="47" t="s">
        <v>93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5"/>
      <c r="AX42" s="45"/>
    </row>
    <row r="43" spans="2:50" x14ac:dyDescent="0.2">
      <c r="B43" s="27" t="s">
        <v>46</v>
      </c>
      <c r="C43" s="47" t="s">
        <v>94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5"/>
      <c r="AX43" s="45"/>
    </row>
    <row r="44" spans="2:50" x14ac:dyDescent="0.2">
      <c r="B44" s="27" t="s">
        <v>46</v>
      </c>
      <c r="C44" s="47" t="s">
        <v>95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5"/>
      <c r="AX44" s="45"/>
    </row>
    <row r="45" spans="2:50" x14ac:dyDescent="0.2">
      <c r="B45" s="27" t="s">
        <v>46</v>
      </c>
      <c r="C45" s="47" t="s">
        <v>96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5"/>
      <c r="AX45" s="45"/>
    </row>
    <row r="46" spans="2:50" x14ac:dyDescent="0.2">
      <c r="B46" s="2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5"/>
      <c r="AX46" s="45"/>
    </row>
    <row r="47" spans="2:50" x14ac:dyDescent="0.2">
      <c r="B47" s="2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5"/>
      <c r="AX47" s="45"/>
    </row>
    <row r="48" spans="2:50" x14ac:dyDescent="0.2">
      <c r="B48" s="2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5"/>
      <c r="AX48" s="45"/>
    </row>
    <row r="49" spans="2:50" x14ac:dyDescent="0.2">
      <c r="B49" s="2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5"/>
      <c r="AX49" s="45"/>
    </row>
    <row r="50" spans="2:50" x14ac:dyDescent="0.2">
      <c r="B50" s="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5"/>
    </row>
    <row r="51" spans="2:50" x14ac:dyDescent="0.2">
      <c r="B51" s="2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5"/>
      <c r="AX51" s="45"/>
    </row>
    <row r="52" spans="2:50" x14ac:dyDescent="0.2">
      <c r="B52" s="2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5"/>
      <c r="AX52" s="45"/>
    </row>
    <row r="53" spans="2:50" x14ac:dyDescent="0.2">
      <c r="B53" s="2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5"/>
      <c r="AX53" s="45"/>
    </row>
    <row r="54" spans="2:50" x14ac:dyDescent="0.2">
      <c r="B54" s="2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5"/>
      <c r="AX54" s="45"/>
    </row>
    <row r="55" spans="2:50" x14ac:dyDescent="0.2">
      <c r="B55" s="2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5"/>
      <c r="AX55" s="45"/>
    </row>
    <row r="56" spans="2:50" x14ac:dyDescent="0.2">
      <c r="B56" s="2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5"/>
      <c r="AX56" s="45"/>
    </row>
    <row r="57" spans="2:50" x14ac:dyDescent="0.2">
      <c r="B57" s="2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5"/>
    </row>
    <row r="58" spans="2:50" x14ac:dyDescent="0.2">
      <c r="B58" s="2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/>
      <c r="AX58" s="45"/>
    </row>
    <row r="59" spans="2:50" x14ac:dyDescent="0.2">
      <c r="B59" s="2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5"/>
      <c r="AX59" s="45"/>
    </row>
    <row r="60" spans="2:50" x14ac:dyDescent="0.2">
      <c r="B60" s="2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5"/>
      <c r="AX60" s="45"/>
    </row>
    <row r="61" spans="2:50" x14ac:dyDescent="0.2">
      <c r="B61" s="2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5"/>
      <c r="AX61" s="45"/>
    </row>
    <row r="62" spans="2:50" x14ac:dyDescent="0.2">
      <c r="B62" s="2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5"/>
      <c r="AX62" s="45"/>
    </row>
    <row r="63" spans="2:50" x14ac:dyDescent="0.2">
      <c r="B63" s="2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5"/>
      <c r="AX63" s="45"/>
    </row>
    <row r="64" spans="2:50" x14ac:dyDescent="0.2">
      <c r="B64" s="2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5"/>
      <c r="AX64" s="45"/>
    </row>
    <row r="65" spans="2:50" x14ac:dyDescent="0.2">
      <c r="B65" s="2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5"/>
      <c r="AX65" s="45"/>
    </row>
    <row r="66" spans="2:50" x14ac:dyDescent="0.2">
      <c r="B66" s="2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5"/>
    </row>
    <row r="67" spans="2:50" x14ac:dyDescent="0.2">
      <c r="B67" s="2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5"/>
      <c r="AX67" s="45"/>
    </row>
    <row r="68" spans="2:50" x14ac:dyDescent="0.2">
      <c r="B68" s="2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5"/>
    </row>
    <row r="69" spans="2:50" x14ac:dyDescent="0.2">
      <c r="B69" s="2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5"/>
    </row>
    <row r="70" spans="2:50" x14ac:dyDescent="0.2">
      <c r="B70" s="2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5"/>
    </row>
    <row r="71" spans="2:50" x14ac:dyDescent="0.2">
      <c r="B71" s="2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5"/>
    </row>
    <row r="72" spans="2:50" x14ac:dyDescent="0.2">
      <c r="B72" s="2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5"/>
    </row>
    <row r="73" spans="2:50" x14ac:dyDescent="0.2">
      <c r="B73" s="2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5"/>
    </row>
    <row r="74" spans="2:50" x14ac:dyDescent="0.2">
      <c r="B74" s="2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5"/>
    </row>
    <row r="75" spans="2:50" x14ac:dyDescent="0.2">
      <c r="B75" s="2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5"/>
    </row>
    <row r="76" spans="2:50" x14ac:dyDescent="0.2">
      <c r="B76" s="2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5"/>
    </row>
    <row r="77" spans="2:50" x14ac:dyDescent="0.2">
      <c r="B77" s="2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5"/>
    </row>
    <row r="78" spans="2:50" x14ac:dyDescent="0.2">
      <c r="B78" s="2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5"/>
      <c r="AX78" s="45"/>
    </row>
    <row r="79" spans="2:50" x14ac:dyDescent="0.2">
      <c r="B79" s="2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5"/>
      <c r="AX79" s="45"/>
    </row>
    <row r="80" spans="2:50" x14ac:dyDescent="0.2">
      <c r="B80" s="2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5"/>
      <c r="AX80" s="45"/>
    </row>
    <row r="81" spans="2:50" x14ac:dyDescent="0.2">
      <c r="B81" s="2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5"/>
      <c r="AX81" s="45"/>
    </row>
    <row r="82" spans="2:50" x14ac:dyDescent="0.2">
      <c r="B82" s="2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5"/>
    </row>
    <row r="83" spans="2:50" x14ac:dyDescent="0.2">
      <c r="B83" s="2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5"/>
      <c r="AX83" s="45"/>
    </row>
    <row r="84" spans="2:50" x14ac:dyDescent="0.2">
      <c r="B84" s="2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5"/>
      <c r="AX84" s="45"/>
    </row>
    <row r="85" spans="2:50" x14ac:dyDescent="0.2">
      <c r="B85" s="2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5"/>
      <c r="AX85" s="45"/>
    </row>
    <row r="86" spans="2:50" x14ac:dyDescent="0.2">
      <c r="B86" s="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5"/>
      <c r="AX86" s="45"/>
    </row>
    <row r="87" spans="2:50" x14ac:dyDescent="0.2">
      <c r="B87" s="2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5"/>
      <c r="AX87" s="45"/>
    </row>
    <row r="88" spans="2:50" x14ac:dyDescent="0.2">
      <c r="B88" s="2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5"/>
      <c r="AX88" s="45"/>
    </row>
    <row r="89" spans="2:50" x14ac:dyDescent="0.2">
      <c r="B89" s="2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5"/>
      <c r="AX89" s="45"/>
    </row>
    <row r="90" spans="2:50" x14ac:dyDescent="0.2">
      <c r="B90" s="2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5"/>
      <c r="AX90" s="45"/>
    </row>
    <row r="91" spans="2:50" x14ac:dyDescent="0.2">
      <c r="B91" s="2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5"/>
      <c r="AX91" s="45"/>
    </row>
    <row r="92" spans="2:50" x14ac:dyDescent="0.2">
      <c r="B92" s="2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5"/>
      <c r="AX92" s="45"/>
    </row>
    <row r="93" spans="2:50" x14ac:dyDescent="0.2">
      <c r="B93" s="2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5"/>
      <c r="AX93" s="45"/>
    </row>
    <row r="94" spans="2:50" x14ac:dyDescent="0.2">
      <c r="B94" s="2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5"/>
      <c r="AX94" s="45"/>
    </row>
    <row r="95" spans="2:50" x14ac:dyDescent="0.2">
      <c r="B95" s="2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5"/>
      <c r="AX95" s="45"/>
    </row>
    <row r="96" spans="2:50" x14ac:dyDescent="0.2">
      <c r="B96" s="2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5"/>
      <c r="AX96" s="45"/>
    </row>
    <row r="97" spans="2:50" x14ac:dyDescent="0.2">
      <c r="B97" s="2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5"/>
      <c r="AX97" s="45"/>
    </row>
    <row r="98" spans="2:50" x14ac:dyDescent="0.2">
      <c r="B98" s="2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5"/>
    </row>
    <row r="99" spans="2:50" x14ac:dyDescent="0.2">
      <c r="B99" s="2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</row>
    <row r="100" spans="2:50" x14ac:dyDescent="0.2">
      <c r="B100" s="2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5"/>
      <c r="AX100" s="45"/>
    </row>
    <row r="101" spans="2:50" x14ac:dyDescent="0.2">
      <c r="B101" s="2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5"/>
      <c r="AX101" s="45"/>
    </row>
    <row r="102" spans="2:50" x14ac:dyDescent="0.2">
      <c r="B102" s="2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5"/>
      <c r="AX102" s="45"/>
    </row>
    <row r="103" spans="2:50" x14ac:dyDescent="0.2">
      <c r="B103" s="2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5"/>
      <c r="AX103" s="45"/>
    </row>
    <row r="104" spans="2:50" x14ac:dyDescent="0.2">
      <c r="B104" s="2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5"/>
      <c r="AX104" s="45"/>
    </row>
    <row r="105" spans="2:50" x14ac:dyDescent="0.2">
      <c r="B105" s="2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5"/>
      <c r="AX105" s="45"/>
    </row>
    <row r="106" spans="2:50" x14ac:dyDescent="0.2">
      <c r="B106" s="2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5"/>
      <c r="AX106" s="45"/>
    </row>
    <row r="107" spans="2:50" x14ac:dyDescent="0.2">
      <c r="B107" s="2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5"/>
      <c r="AX107" s="45"/>
    </row>
    <row r="108" spans="2:50" x14ac:dyDescent="0.2">
      <c r="B108" s="2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5"/>
      <c r="AX108" s="45"/>
    </row>
    <row r="109" spans="2:50" x14ac:dyDescent="0.2">
      <c r="B109" s="2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5"/>
      <c r="AX109" s="45"/>
    </row>
    <row r="110" spans="2:50" x14ac:dyDescent="0.2">
      <c r="B110" s="2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5"/>
      <c r="AX110" s="45"/>
    </row>
    <row r="111" spans="2:50" x14ac:dyDescent="0.2">
      <c r="B111" s="2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5"/>
      <c r="AX111" s="45"/>
    </row>
    <row r="112" spans="2:50" x14ac:dyDescent="0.2">
      <c r="B112" s="2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5"/>
      <c r="AX112" s="45"/>
    </row>
    <row r="113" spans="2:50" x14ac:dyDescent="0.2">
      <c r="B113" s="2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5"/>
      <c r="AX113" s="45"/>
    </row>
    <row r="114" spans="2:50" x14ac:dyDescent="0.2">
      <c r="B114" s="2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5"/>
    </row>
    <row r="115" spans="2:50" x14ac:dyDescent="0.2">
      <c r="B115" s="2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5"/>
      <c r="AX115" s="45"/>
    </row>
    <row r="116" spans="2:50" x14ac:dyDescent="0.2">
      <c r="B116" s="2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5"/>
      <c r="AX116" s="45"/>
    </row>
    <row r="117" spans="2:50" x14ac:dyDescent="0.2">
      <c r="B117" s="2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5"/>
      <c r="AX117" s="45"/>
    </row>
    <row r="118" spans="2:50" x14ac:dyDescent="0.2">
      <c r="B118" s="2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5"/>
      <c r="AX118" s="45"/>
    </row>
    <row r="119" spans="2:50" x14ac:dyDescent="0.2">
      <c r="B119" s="2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5"/>
      <c r="AX119" s="45"/>
    </row>
    <row r="120" spans="2:50" x14ac:dyDescent="0.2">
      <c r="B120" s="2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5"/>
      <c r="AX120" s="45"/>
    </row>
    <row r="121" spans="2:50" x14ac:dyDescent="0.2">
      <c r="B121" s="2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5"/>
      <c r="AX121" s="45"/>
    </row>
    <row r="122" spans="2:50" x14ac:dyDescent="0.2">
      <c r="B122" s="2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5"/>
      <c r="AX122" s="45"/>
    </row>
    <row r="123" spans="2:50" x14ac:dyDescent="0.2">
      <c r="B123" s="2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5"/>
      <c r="AX123" s="45"/>
    </row>
    <row r="124" spans="2:50" x14ac:dyDescent="0.2">
      <c r="B124" s="2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5"/>
      <c r="AX124" s="45"/>
    </row>
    <row r="125" spans="2:50" x14ac:dyDescent="0.2">
      <c r="B125" s="2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5"/>
      <c r="AX125" s="45"/>
    </row>
    <row r="126" spans="2:50" x14ac:dyDescent="0.2">
      <c r="B126" s="2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5"/>
      <c r="AX126" s="45"/>
    </row>
    <row r="127" spans="2:50" x14ac:dyDescent="0.2">
      <c r="B127" s="2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5"/>
      <c r="AX127" s="45"/>
    </row>
    <row r="128" spans="2:50" x14ac:dyDescent="0.2">
      <c r="B128" s="2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5"/>
      <c r="AX128" s="45"/>
    </row>
    <row r="129" spans="2:50" x14ac:dyDescent="0.2">
      <c r="B129" s="2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5"/>
      <c r="AX129" s="45"/>
    </row>
    <row r="130" spans="2:50" x14ac:dyDescent="0.2">
      <c r="B130" s="2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5"/>
      <c r="AX130" s="45"/>
    </row>
    <row r="131" spans="2:50" x14ac:dyDescent="0.2">
      <c r="B131" s="2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5"/>
      <c r="AX131" s="45"/>
    </row>
    <row r="132" spans="2:50" x14ac:dyDescent="0.2">
      <c r="B132" s="2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5"/>
      <c r="AX132" s="45"/>
    </row>
    <row r="133" spans="2:50" x14ac:dyDescent="0.2">
      <c r="B133" s="2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5"/>
      <c r="AX133" s="45"/>
    </row>
    <row r="134" spans="2:50" x14ac:dyDescent="0.2">
      <c r="B134" s="2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5"/>
      <c r="AX134" s="45"/>
    </row>
    <row r="135" spans="2:50" x14ac:dyDescent="0.2">
      <c r="B135" s="2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5"/>
      <c r="AX135" s="45"/>
    </row>
    <row r="136" spans="2:50" x14ac:dyDescent="0.2">
      <c r="B136" s="2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5"/>
      <c r="AX136" s="45"/>
    </row>
    <row r="137" spans="2:50" x14ac:dyDescent="0.2">
      <c r="B137" s="2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5"/>
      <c r="AX137" s="45"/>
    </row>
    <row r="138" spans="2:50" x14ac:dyDescent="0.2">
      <c r="B138" s="2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5"/>
      <c r="AX138" s="45"/>
    </row>
    <row r="139" spans="2:50" x14ac:dyDescent="0.2">
      <c r="B139" s="2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5"/>
      <c r="AX139" s="45"/>
    </row>
    <row r="140" spans="2:50" x14ac:dyDescent="0.2">
      <c r="B140" s="2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5"/>
      <c r="AX140" s="45"/>
    </row>
    <row r="141" spans="2:50" x14ac:dyDescent="0.2">
      <c r="B141" s="2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5"/>
      <c r="AX141" s="45"/>
    </row>
    <row r="142" spans="2:50" x14ac:dyDescent="0.2">
      <c r="B142" s="2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5"/>
      <c r="AX142" s="45"/>
    </row>
    <row r="143" spans="2:50" x14ac:dyDescent="0.2">
      <c r="B143" s="2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5"/>
      <c r="AX143" s="45"/>
    </row>
    <row r="144" spans="2:50" x14ac:dyDescent="0.2">
      <c r="B144" s="2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5"/>
      <c r="AX144" s="45"/>
    </row>
    <row r="145" spans="2:50" x14ac:dyDescent="0.2">
      <c r="B145" s="2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5"/>
      <c r="AX145" s="45"/>
    </row>
    <row r="146" spans="2:50" x14ac:dyDescent="0.2">
      <c r="B146" s="2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5"/>
      <c r="AX146" s="45"/>
    </row>
    <row r="147" spans="2:50" x14ac:dyDescent="0.2">
      <c r="B147" s="2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5"/>
      <c r="AX147" s="45"/>
    </row>
    <row r="148" spans="2:50" x14ac:dyDescent="0.2">
      <c r="B148" s="2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5"/>
      <c r="AX148" s="45"/>
    </row>
    <row r="149" spans="2:50" x14ac:dyDescent="0.2">
      <c r="B149" s="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5"/>
      <c r="AX149" s="45"/>
    </row>
    <row r="150" spans="2:50" x14ac:dyDescent="0.2">
      <c r="B150" s="2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5"/>
      <c r="AX150" s="45"/>
    </row>
    <row r="151" spans="2:50" x14ac:dyDescent="0.2">
      <c r="B151" s="2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5"/>
      <c r="AX151" s="45"/>
    </row>
    <row r="152" spans="2:50" x14ac:dyDescent="0.2">
      <c r="B152" s="2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5"/>
      <c r="AX152" s="45"/>
    </row>
    <row r="153" spans="2:50" x14ac:dyDescent="0.2">
      <c r="B153" s="2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5"/>
      <c r="AX153" s="45"/>
    </row>
    <row r="154" spans="2:50" x14ac:dyDescent="0.2">
      <c r="B154" s="2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5"/>
      <c r="AX154" s="45"/>
    </row>
    <row r="155" spans="2:50" x14ac:dyDescent="0.2">
      <c r="B155" s="2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5"/>
      <c r="AX155" s="45"/>
    </row>
    <row r="156" spans="2:50" x14ac:dyDescent="0.2">
      <c r="B156" s="2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5"/>
      <c r="AX156" s="45"/>
    </row>
    <row r="157" spans="2:50" x14ac:dyDescent="0.2">
      <c r="B157" s="2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5"/>
      <c r="AX157" s="45"/>
    </row>
    <row r="158" spans="2:50" x14ac:dyDescent="0.2">
      <c r="B158" s="2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5"/>
      <c r="AX158" s="45"/>
    </row>
    <row r="159" spans="2:50" x14ac:dyDescent="0.2">
      <c r="B159" s="2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5"/>
      <c r="AX159" s="45"/>
    </row>
    <row r="160" spans="2:50" x14ac:dyDescent="0.2">
      <c r="B160" s="2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5"/>
      <c r="AX160" s="45"/>
    </row>
    <row r="161" spans="2:50" x14ac:dyDescent="0.2">
      <c r="B161" s="2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5"/>
      <c r="AX161" s="45"/>
    </row>
    <row r="162" spans="2:50" x14ac:dyDescent="0.2">
      <c r="B162" s="2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5"/>
      <c r="AX162" s="45"/>
    </row>
    <row r="163" spans="2:50" x14ac:dyDescent="0.2">
      <c r="B163" s="2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5"/>
      <c r="AX163" s="45"/>
    </row>
    <row r="164" spans="2:50" x14ac:dyDescent="0.2">
      <c r="B164" s="2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5"/>
      <c r="AX164" s="45"/>
    </row>
    <row r="165" spans="2:50" x14ac:dyDescent="0.2">
      <c r="B165" s="2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5"/>
      <c r="AX165" s="45"/>
    </row>
    <row r="166" spans="2:50" x14ac:dyDescent="0.2">
      <c r="B166" s="2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5"/>
      <c r="AX166" s="45"/>
    </row>
    <row r="167" spans="2:50" x14ac:dyDescent="0.2">
      <c r="B167" s="2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5"/>
      <c r="AX167" s="45"/>
    </row>
    <row r="168" spans="2:50" x14ac:dyDescent="0.2">
      <c r="B168" s="2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5"/>
      <c r="AX168" s="45"/>
    </row>
    <row r="169" spans="2:50" x14ac:dyDescent="0.2">
      <c r="B169" s="2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5"/>
      <c r="AX169" s="45"/>
    </row>
    <row r="170" spans="2:50" x14ac:dyDescent="0.2">
      <c r="B170" s="2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5"/>
      <c r="AX170" s="45"/>
    </row>
    <row r="171" spans="2:50" x14ac:dyDescent="0.2">
      <c r="B171" s="2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5"/>
      <c r="AX171" s="45"/>
    </row>
    <row r="172" spans="2:50" x14ac:dyDescent="0.2">
      <c r="B172" s="2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5"/>
      <c r="AX172" s="45"/>
    </row>
    <row r="173" spans="2:50" x14ac:dyDescent="0.2">
      <c r="B173" s="2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5"/>
      <c r="AX173" s="45"/>
    </row>
    <row r="174" spans="2:50" x14ac:dyDescent="0.2">
      <c r="B174" s="2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5"/>
      <c r="AX174" s="45"/>
    </row>
    <row r="175" spans="2:50" x14ac:dyDescent="0.2">
      <c r="B175" s="2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5"/>
      <c r="AX175" s="45"/>
    </row>
    <row r="176" spans="2:50" x14ac:dyDescent="0.2">
      <c r="B176" s="2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5"/>
      <c r="AX176" s="45"/>
    </row>
    <row r="177" spans="2:50" x14ac:dyDescent="0.2">
      <c r="B177" s="2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5"/>
      <c r="AX177" s="45"/>
    </row>
    <row r="178" spans="2:50" x14ac:dyDescent="0.2">
      <c r="B178" s="2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5"/>
      <c r="AX178" s="45"/>
    </row>
    <row r="179" spans="2:50" x14ac:dyDescent="0.2">
      <c r="B179" s="2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5"/>
      <c r="AX179" s="45"/>
    </row>
    <row r="180" spans="2:50" x14ac:dyDescent="0.2">
      <c r="B180" s="2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5"/>
      <c r="AX180" s="45"/>
    </row>
    <row r="181" spans="2:50" x14ac:dyDescent="0.2">
      <c r="B181" s="2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5"/>
      <c r="AX181" s="45"/>
    </row>
    <row r="182" spans="2:50" x14ac:dyDescent="0.2">
      <c r="B182" s="2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5"/>
      <c r="AX182" s="45"/>
    </row>
    <row r="183" spans="2:50" x14ac:dyDescent="0.2">
      <c r="B183" s="2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5"/>
      <c r="AX183" s="45"/>
    </row>
    <row r="184" spans="2:50" x14ac:dyDescent="0.2">
      <c r="B184" s="2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5"/>
      <c r="AX184" s="45"/>
    </row>
    <row r="185" spans="2:50" x14ac:dyDescent="0.2">
      <c r="B185" s="2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5"/>
      <c r="AX185" s="45"/>
    </row>
    <row r="186" spans="2:50" x14ac:dyDescent="0.2">
      <c r="B186" s="2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5"/>
      <c r="AX186" s="45"/>
    </row>
    <row r="187" spans="2:50" x14ac:dyDescent="0.2">
      <c r="B187" s="2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5"/>
      <c r="AX187" s="45"/>
    </row>
    <row r="188" spans="2:50" x14ac:dyDescent="0.2">
      <c r="B188" s="2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5"/>
      <c r="AX188" s="45"/>
    </row>
    <row r="189" spans="2:50" x14ac:dyDescent="0.2">
      <c r="B189" s="2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5"/>
      <c r="AX189" s="45"/>
    </row>
    <row r="190" spans="2:50" x14ac:dyDescent="0.2">
      <c r="B190" s="2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5"/>
      <c r="AX190" s="45"/>
    </row>
    <row r="191" spans="2:50" x14ac:dyDescent="0.2">
      <c r="B191" s="2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5"/>
      <c r="AX191" s="45"/>
    </row>
    <row r="192" spans="2:50" x14ac:dyDescent="0.2">
      <c r="B192" s="2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5"/>
      <c r="AX192" s="45"/>
    </row>
    <row r="193" spans="2:50" x14ac:dyDescent="0.2">
      <c r="B193" s="2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5"/>
      <c r="AX193" s="45"/>
    </row>
    <row r="194" spans="2:50" x14ac:dyDescent="0.2">
      <c r="B194" s="2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5"/>
      <c r="AX194" s="45"/>
    </row>
    <row r="195" spans="2:50" x14ac:dyDescent="0.2">
      <c r="B195" s="2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5"/>
      <c r="AX195" s="45"/>
    </row>
    <row r="196" spans="2:50" x14ac:dyDescent="0.2">
      <c r="B196" s="2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5"/>
      <c r="AX196" s="45"/>
    </row>
    <row r="197" spans="2:50" x14ac:dyDescent="0.2">
      <c r="B197" s="2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5"/>
      <c r="AX197" s="45"/>
    </row>
    <row r="198" spans="2:50" x14ac:dyDescent="0.2">
      <c r="B198" s="2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5"/>
      <c r="AX198" s="45"/>
    </row>
    <row r="199" spans="2:50" x14ac:dyDescent="0.2">
      <c r="B199" s="2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5"/>
      <c r="AX199" s="45"/>
    </row>
    <row r="200" spans="2:50" x14ac:dyDescent="0.2">
      <c r="B200" s="2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5"/>
      <c r="AX200" s="45"/>
    </row>
    <row r="201" spans="2:50" x14ac:dyDescent="0.2">
      <c r="B201" s="2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5"/>
      <c r="AX201" s="45"/>
    </row>
    <row r="202" spans="2:50" x14ac:dyDescent="0.2">
      <c r="B202" s="2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5"/>
      <c r="AX202" s="45"/>
    </row>
    <row r="203" spans="2:50" x14ac:dyDescent="0.2">
      <c r="B203" s="2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5"/>
      <c r="AX203" s="45"/>
    </row>
    <row r="204" spans="2:50" x14ac:dyDescent="0.2">
      <c r="B204" s="2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5"/>
      <c r="AX204" s="45"/>
    </row>
    <row r="205" spans="2:50" x14ac:dyDescent="0.2">
      <c r="B205" s="2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5"/>
      <c r="AX205" s="45"/>
    </row>
    <row r="206" spans="2:50" x14ac:dyDescent="0.2">
      <c r="B206" s="2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5"/>
      <c r="AX206" s="45"/>
    </row>
    <row r="207" spans="2:50" x14ac:dyDescent="0.2">
      <c r="B207" s="2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5"/>
      <c r="AX207" s="45"/>
    </row>
    <row r="208" spans="2:50" x14ac:dyDescent="0.2">
      <c r="B208" s="2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5"/>
      <c r="AX208" s="45"/>
    </row>
    <row r="209" spans="2:50" x14ac:dyDescent="0.2">
      <c r="B209" s="2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5"/>
      <c r="AX209" s="45"/>
    </row>
    <row r="210" spans="2:50" x14ac:dyDescent="0.2">
      <c r="B210" s="2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5"/>
      <c r="AX210" s="45"/>
    </row>
    <row r="211" spans="2:50" x14ac:dyDescent="0.2">
      <c r="B211" s="2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5"/>
      <c r="AX211" s="45"/>
    </row>
    <row r="212" spans="2:50" x14ac:dyDescent="0.2">
      <c r="B212" s="2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5"/>
      <c r="AX212" s="45"/>
    </row>
    <row r="213" spans="2:50" x14ac:dyDescent="0.2">
      <c r="B213" s="2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5"/>
      <c r="AX213" s="45"/>
    </row>
    <row r="214" spans="2:50" x14ac:dyDescent="0.2">
      <c r="B214" s="2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5"/>
      <c r="AX214" s="45"/>
    </row>
    <row r="215" spans="2:50" x14ac:dyDescent="0.2">
      <c r="B215" s="2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5"/>
      <c r="AX215" s="45"/>
    </row>
    <row r="216" spans="2:50" x14ac:dyDescent="0.2">
      <c r="B216" s="2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5"/>
      <c r="AX216" s="45"/>
    </row>
    <row r="217" spans="2:50" x14ac:dyDescent="0.2">
      <c r="B217" s="2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5"/>
      <c r="AX217" s="45"/>
    </row>
    <row r="218" spans="2:50" x14ac:dyDescent="0.2">
      <c r="B218" s="2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5"/>
      <c r="AX218" s="45"/>
    </row>
    <row r="219" spans="2:50" x14ac:dyDescent="0.2">
      <c r="B219" s="2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5"/>
      <c r="AX219" s="45"/>
    </row>
    <row r="220" spans="2:50" x14ac:dyDescent="0.2">
      <c r="B220" s="2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5"/>
      <c r="AX220" s="45"/>
    </row>
    <row r="221" spans="2:50" x14ac:dyDescent="0.2">
      <c r="B221" s="2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5"/>
      <c r="AX221" s="45"/>
    </row>
    <row r="222" spans="2:50" x14ac:dyDescent="0.2">
      <c r="B222" s="2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5"/>
      <c r="AX222" s="45"/>
    </row>
    <row r="223" spans="2:50" x14ac:dyDescent="0.2">
      <c r="B223" s="2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5"/>
      <c r="AX223" s="45"/>
    </row>
    <row r="224" spans="2:50" x14ac:dyDescent="0.2">
      <c r="B224" s="2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5"/>
      <c r="AX224" s="45"/>
    </row>
    <row r="225" spans="2:50" x14ac:dyDescent="0.2">
      <c r="B225" s="2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5"/>
      <c r="AX225" s="45"/>
    </row>
    <row r="226" spans="2:50" x14ac:dyDescent="0.2">
      <c r="B226" s="2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5"/>
      <c r="AX226" s="45"/>
    </row>
    <row r="227" spans="2:50" x14ac:dyDescent="0.2">
      <c r="B227" s="2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5"/>
      <c r="AX227" s="45"/>
    </row>
    <row r="228" spans="2:50" x14ac:dyDescent="0.2">
      <c r="B228" s="2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5"/>
      <c r="AX228" s="45"/>
    </row>
    <row r="229" spans="2:50" x14ac:dyDescent="0.2">
      <c r="B229" s="2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5"/>
      <c r="AX229" s="45"/>
    </row>
    <row r="230" spans="2:50" x14ac:dyDescent="0.2">
      <c r="B230" s="2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5"/>
      <c r="AX230" s="45"/>
    </row>
    <row r="231" spans="2:50" x14ac:dyDescent="0.2">
      <c r="B231" s="2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5"/>
      <c r="AX231" s="45"/>
    </row>
    <row r="232" spans="2:50" x14ac:dyDescent="0.2">
      <c r="B232" s="2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5"/>
      <c r="AX232" s="45"/>
    </row>
    <row r="233" spans="2:50" x14ac:dyDescent="0.2">
      <c r="B233" s="2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5"/>
      <c r="AX233" s="45"/>
    </row>
    <row r="234" spans="2:50" x14ac:dyDescent="0.2">
      <c r="B234" s="2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5"/>
      <c r="AX234" s="45"/>
    </row>
    <row r="235" spans="2:50" x14ac:dyDescent="0.2">
      <c r="B235" s="2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5"/>
      <c r="AX235" s="45"/>
    </row>
    <row r="236" spans="2:50" x14ac:dyDescent="0.2">
      <c r="B236" s="2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5"/>
      <c r="AX236" s="45"/>
    </row>
    <row r="237" spans="2:50" x14ac:dyDescent="0.2">
      <c r="B237" s="2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5"/>
      <c r="AX237" s="45"/>
    </row>
    <row r="238" spans="2:50" x14ac:dyDescent="0.2">
      <c r="B238" s="2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5"/>
      <c r="AX238" s="45"/>
    </row>
    <row r="239" spans="2:50" x14ac:dyDescent="0.2">
      <c r="B239" s="2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5"/>
      <c r="AX239" s="45"/>
    </row>
    <row r="240" spans="2:50" x14ac:dyDescent="0.2">
      <c r="B240" s="2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5"/>
      <c r="AX240" s="45"/>
    </row>
    <row r="241" spans="2:50" x14ac:dyDescent="0.2">
      <c r="B241" s="2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5"/>
      <c r="AX241" s="45"/>
    </row>
    <row r="242" spans="2:50" x14ac:dyDescent="0.2">
      <c r="B242" s="2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5"/>
      <c r="AX242" s="45"/>
    </row>
    <row r="243" spans="2:50" x14ac:dyDescent="0.2">
      <c r="B243" s="2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5"/>
      <c r="AX243" s="45"/>
    </row>
    <row r="244" spans="2:50" x14ac:dyDescent="0.2">
      <c r="B244" s="2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5"/>
      <c r="AX244" s="45"/>
    </row>
    <row r="245" spans="2:50" x14ac:dyDescent="0.2">
      <c r="B245" s="2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5"/>
      <c r="AX245" s="45"/>
    </row>
    <row r="246" spans="2:50" x14ac:dyDescent="0.2">
      <c r="B246" s="2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5"/>
      <c r="AX246" s="45"/>
    </row>
    <row r="247" spans="2:50" x14ac:dyDescent="0.2">
      <c r="B247" s="2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5"/>
      <c r="AX247" s="45"/>
    </row>
    <row r="248" spans="2:50" x14ac:dyDescent="0.2">
      <c r="B248" s="2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5"/>
      <c r="AX248" s="45"/>
    </row>
    <row r="249" spans="2:50" x14ac:dyDescent="0.2">
      <c r="B249" s="2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5"/>
      <c r="AX249" s="45"/>
    </row>
    <row r="250" spans="2:50" x14ac:dyDescent="0.2">
      <c r="B250" s="2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5"/>
      <c r="AX250" s="45"/>
    </row>
    <row r="251" spans="2:50" x14ac:dyDescent="0.2">
      <c r="B251" s="2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5"/>
      <c r="AX251" s="45"/>
    </row>
    <row r="252" spans="2:50" x14ac:dyDescent="0.2">
      <c r="B252" s="2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5"/>
      <c r="AX252" s="45"/>
    </row>
    <row r="253" spans="2:50" x14ac:dyDescent="0.2">
      <c r="B253" s="2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5"/>
      <c r="AX253" s="45"/>
    </row>
    <row r="254" spans="2:50" x14ac:dyDescent="0.2">
      <c r="B254" s="2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5"/>
      <c r="AX254" s="45"/>
    </row>
    <row r="255" spans="2:50" x14ac:dyDescent="0.2">
      <c r="B255" s="2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5"/>
      <c r="AX255" s="45"/>
    </row>
    <row r="256" spans="2:50" x14ac:dyDescent="0.2">
      <c r="B256" s="2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5"/>
      <c r="AX256" s="45"/>
    </row>
    <row r="257" spans="2:50" x14ac:dyDescent="0.2">
      <c r="B257" s="2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5"/>
      <c r="AX257" s="45"/>
    </row>
    <row r="258" spans="2:50" x14ac:dyDescent="0.2">
      <c r="B258" s="2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5"/>
      <c r="AX258" s="45"/>
    </row>
    <row r="259" spans="2:50" x14ac:dyDescent="0.2">
      <c r="B259" s="2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5"/>
      <c r="AX259" s="45"/>
    </row>
    <row r="260" spans="2:50" x14ac:dyDescent="0.2">
      <c r="B260" s="2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5"/>
      <c r="AX260" s="45"/>
    </row>
    <row r="261" spans="2:50" x14ac:dyDescent="0.2">
      <c r="B261" s="2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5"/>
      <c r="AX261" s="45"/>
    </row>
    <row r="262" spans="2:50" x14ac:dyDescent="0.2">
      <c r="B262" s="2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5"/>
      <c r="AX262" s="45"/>
    </row>
    <row r="263" spans="2:50" x14ac:dyDescent="0.2">
      <c r="B263" s="2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5"/>
      <c r="AX263" s="45"/>
    </row>
    <row r="264" spans="2:50" x14ac:dyDescent="0.2">
      <c r="B264" s="2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5"/>
      <c r="AX264" s="45"/>
    </row>
    <row r="265" spans="2:50" x14ac:dyDescent="0.2">
      <c r="B265" s="2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5"/>
      <c r="AX265" s="45"/>
    </row>
    <row r="266" spans="2:50" x14ac:dyDescent="0.2">
      <c r="B266" s="2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5"/>
      <c r="AX266" s="45"/>
    </row>
    <row r="267" spans="2:50" x14ac:dyDescent="0.2">
      <c r="B267" s="2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5"/>
      <c r="AX267" s="45"/>
    </row>
    <row r="268" spans="2:50" x14ac:dyDescent="0.2">
      <c r="B268" s="2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5"/>
      <c r="AX268" s="45"/>
    </row>
    <row r="269" spans="2:50" x14ac:dyDescent="0.2">
      <c r="B269" s="2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5"/>
      <c r="AX269" s="45"/>
    </row>
    <row r="270" spans="2:50" x14ac:dyDescent="0.2">
      <c r="B270" s="2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5"/>
      <c r="AX270" s="45"/>
    </row>
    <row r="271" spans="2:50" x14ac:dyDescent="0.2">
      <c r="B271" s="2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5"/>
      <c r="AX271" s="45"/>
    </row>
    <row r="272" spans="2:50" x14ac:dyDescent="0.2">
      <c r="B272" s="2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5"/>
      <c r="AX272" s="45"/>
    </row>
    <row r="273" spans="2:50" x14ac:dyDescent="0.2">
      <c r="B273" s="2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5"/>
      <c r="AX273" s="45"/>
    </row>
    <row r="274" spans="2:50" x14ac:dyDescent="0.2">
      <c r="B274" s="2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5"/>
      <c r="AX274" s="45"/>
    </row>
    <row r="275" spans="2:50" x14ac:dyDescent="0.2">
      <c r="B275" s="2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5"/>
      <c r="AX275" s="45"/>
    </row>
    <row r="276" spans="2:50" x14ac:dyDescent="0.2">
      <c r="B276" s="2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5"/>
      <c r="AX276" s="45"/>
    </row>
    <row r="277" spans="2:50" x14ac:dyDescent="0.2">
      <c r="B277" s="2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5"/>
      <c r="AX277" s="45"/>
    </row>
    <row r="278" spans="2:50" x14ac:dyDescent="0.2">
      <c r="B278" s="2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5"/>
      <c r="AX278" s="45"/>
    </row>
    <row r="279" spans="2:50" x14ac:dyDescent="0.2">
      <c r="B279" s="2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5"/>
      <c r="AX279" s="45"/>
    </row>
    <row r="280" spans="2:50" x14ac:dyDescent="0.2">
      <c r="B280" s="2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5"/>
      <c r="AX280" s="45"/>
    </row>
    <row r="281" spans="2:50" x14ac:dyDescent="0.2">
      <c r="B281" s="2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5"/>
      <c r="AX281" s="45"/>
    </row>
    <row r="282" spans="2:50" x14ac:dyDescent="0.2">
      <c r="B282" s="2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5"/>
      <c r="AX282" s="45"/>
    </row>
    <row r="283" spans="2:50" x14ac:dyDescent="0.2">
      <c r="B283" s="2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5"/>
      <c r="AX283" s="45"/>
    </row>
    <row r="284" spans="2:50" x14ac:dyDescent="0.2">
      <c r="B284" s="2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5"/>
      <c r="AX284" s="45"/>
    </row>
    <row r="285" spans="2:50" x14ac:dyDescent="0.2">
      <c r="B285" s="2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5"/>
      <c r="AX285" s="45"/>
    </row>
    <row r="286" spans="2:50" x14ac:dyDescent="0.2">
      <c r="B286" s="2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5"/>
      <c r="AX286" s="45"/>
    </row>
    <row r="287" spans="2:50" x14ac:dyDescent="0.2">
      <c r="B287" s="2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5"/>
      <c r="AX287" s="45"/>
    </row>
    <row r="288" spans="2:50" x14ac:dyDescent="0.2">
      <c r="B288" s="2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5"/>
      <c r="AX288" s="45"/>
    </row>
    <row r="289" spans="2:50" x14ac:dyDescent="0.2">
      <c r="B289" s="2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5"/>
      <c r="AX289" s="45"/>
    </row>
    <row r="290" spans="2:50" x14ac:dyDescent="0.2">
      <c r="B290" s="2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5"/>
      <c r="AX290" s="45"/>
    </row>
    <row r="291" spans="2:50" x14ac:dyDescent="0.2">
      <c r="B291" s="2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5"/>
      <c r="AX291" s="45"/>
    </row>
    <row r="292" spans="2:50" x14ac:dyDescent="0.2">
      <c r="B292" s="2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5"/>
      <c r="AX292" s="45"/>
    </row>
    <row r="293" spans="2:50" x14ac:dyDescent="0.2">
      <c r="B293" s="2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5"/>
      <c r="AX293" s="45"/>
    </row>
    <row r="294" spans="2:50" x14ac:dyDescent="0.2">
      <c r="B294" s="2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5"/>
      <c r="AX294" s="45"/>
    </row>
    <row r="295" spans="2:50" x14ac:dyDescent="0.2">
      <c r="B295" s="2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5"/>
      <c r="AX295" s="45"/>
    </row>
    <row r="296" spans="2:50" x14ac:dyDescent="0.2">
      <c r="B296" s="2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5"/>
      <c r="AX296" s="45"/>
    </row>
    <row r="297" spans="2:50" x14ac:dyDescent="0.2">
      <c r="B297" s="2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5"/>
      <c r="AX297" s="45"/>
    </row>
    <row r="298" spans="2:50" x14ac:dyDescent="0.2">
      <c r="B298" s="2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5"/>
      <c r="AX298" s="45"/>
    </row>
    <row r="299" spans="2:50" x14ac:dyDescent="0.2">
      <c r="B299" s="2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5"/>
      <c r="AX299" s="45"/>
    </row>
    <row r="300" spans="2:50" x14ac:dyDescent="0.2">
      <c r="B300" s="2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5"/>
      <c r="AX300" s="45"/>
    </row>
    <row r="301" spans="2:50" x14ac:dyDescent="0.2">
      <c r="B301" s="2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5"/>
      <c r="AX301" s="45"/>
    </row>
    <row r="302" spans="2:50" x14ac:dyDescent="0.2">
      <c r="B302" s="2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5"/>
      <c r="AX302" s="45"/>
    </row>
    <row r="303" spans="2:50" x14ac:dyDescent="0.2">
      <c r="B303" s="2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5"/>
      <c r="AX303" s="45"/>
    </row>
    <row r="304" spans="2:50" x14ac:dyDescent="0.2">
      <c r="B304" s="2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5"/>
      <c r="AX304" s="45"/>
    </row>
    <row r="305" spans="2:50" x14ac:dyDescent="0.2">
      <c r="B305" s="2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5"/>
      <c r="AX305" s="45"/>
    </row>
    <row r="306" spans="2:50" x14ac:dyDescent="0.2">
      <c r="B306" s="2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5"/>
      <c r="AX306" s="45"/>
    </row>
    <row r="307" spans="2:50" x14ac:dyDescent="0.2">
      <c r="B307" s="2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5"/>
      <c r="AX307" s="45"/>
    </row>
    <row r="308" spans="2:50" x14ac:dyDescent="0.2">
      <c r="B308" s="2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5"/>
      <c r="AX308" s="45"/>
    </row>
    <row r="309" spans="2:50" x14ac:dyDescent="0.2">
      <c r="B309" s="2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5"/>
      <c r="AX309" s="45"/>
    </row>
    <row r="310" spans="2:50" x14ac:dyDescent="0.2">
      <c r="B310" s="2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5"/>
      <c r="AX310" s="45"/>
    </row>
    <row r="311" spans="2:50" x14ac:dyDescent="0.2">
      <c r="B311" s="2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5"/>
      <c r="AX311" s="45"/>
    </row>
    <row r="312" spans="2:50" x14ac:dyDescent="0.2">
      <c r="B312" s="2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5"/>
      <c r="AX312" s="45"/>
    </row>
    <row r="313" spans="2:50" x14ac:dyDescent="0.2">
      <c r="B313" s="2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5"/>
      <c r="AX313" s="45"/>
    </row>
    <row r="314" spans="2:50" x14ac:dyDescent="0.2">
      <c r="B314" s="2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5"/>
      <c r="AX314" s="45"/>
    </row>
    <row r="315" spans="2:50" x14ac:dyDescent="0.2">
      <c r="B315" s="2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5"/>
      <c r="AX315" s="45"/>
    </row>
    <row r="316" spans="2:50" x14ac:dyDescent="0.2">
      <c r="B316" s="2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5"/>
      <c r="AX316" s="45"/>
    </row>
    <row r="317" spans="2:50" x14ac:dyDescent="0.2">
      <c r="B317" s="2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5"/>
      <c r="AX317" s="45"/>
    </row>
    <row r="318" spans="2:50" x14ac:dyDescent="0.2">
      <c r="B318" s="2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5"/>
      <c r="AX318" s="45"/>
    </row>
    <row r="319" spans="2:50" x14ac:dyDescent="0.2">
      <c r="B319" s="2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5"/>
      <c r="AX319" s="45"/>
    </row>
    <row r="320" spans="2:50" x14ac:dyDescent="0.2">
      <c r="B320" s="2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5"/>
      <c r="AX320" s="45"/>
    </row>
    <row r="321" spans="2:50" x14ac:dyDescent="0.2">
      <c r="B321" s="2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5"/>
      <c r="AX321" s="45"/>
    </row>
    <row r="322" spans="2:50" x14ac:dyDescent="0.2">
      <c r="B322" s="2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5"/>
      <c r="AX322" s="45"/>
    </row>
    <row r="323" spans="2:50" x14ac:dyDescent="0.2">
      <c r="B323" s="2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5"/>
      <c r="AX323" s="45"/>
    </row>
    <row r="324" spans="2:50" x14ac:dyDescent="0.2">
      <c r="B324" s="2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5"/>
      <c r="AX324" s="45"/>
    </row>
    <row r="325" spans="2:50" x14ac:dyDescent="0.2">
      <c r="B325" s="2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5"/>
      <c r="AX325" s="45"/>
    </row>
    <row r="326" spans="2:50" x14ac:dyDescent="0.2">
      <c r="B326" s="2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5"/>
      <c r="AX326" s="45"/>
    </row>
    <row r="327" spans="2:50" x14ac:dyDescent="0.2">
      <c r="B327" s="2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5"/>
      <c r="AX327" s="45"/>
    </row>
    <row r="328" spans="2:50" x14ac:dyDescent="0.2">
      <c r="B328" s="2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5"/>
      <c r="AX328" s="45"/>
    </row>
    <row r="329" spans="2:50" x14ac:dyDescent="0.2">
      <c r="B329" s="2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5"/>
      <c r="AX329" s="45"/>
    </row>
    <row r="330" spans="2:50" x14ac:dyDescent="0.2">
      <c r="B330" s="2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5"/>
      <c r="AX330" s="45"/>
    </row>
    <row r="331" spans="2:50" x14ac:dyDescent="0.2">
      <c r="B331" s="2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5"/>
      <c r="AX331" s="45"/>
    </row>
    <row r="332" spans="2:50" x14ac:dyDescent="0.2">
      <c r="B332" s="2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5"/>
      <c r="AX332" s="45"/>
    </row>
    <row r="333" spans="2:50" x14ac:dyDescent="0.2">
      <c r="B333" s="2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5"/>
      <c r="AX333" s="45"/>
    </row>
    <row r="334" spans="2:50" x14ac:dyDescent="0.2">
      <c r="B334" s="2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5"/>
      <c r="AX334" s="45"/>
    </row>
    <row r="335" spans="2:50" x14ac:dyDescent="0.2">
      <c r="B335" s="2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5"/>
      <c r="AX335" s="45"/>
    </row>
    <row r="336" spans="2:50" x14ac:dyDescent="0.2">
      <c r="B336" s="2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5"/>
      <c r="AX336" s="45"/>
    </row>
    <row r="337" spans="2:50" x14ac:dyDescent="0.2">
      <c r="B337" s="2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5"/>
      <c r="AX337" s="45"/>
    </row>
    <row r="338" spans="2:50" x14ac:dyDescent="0.2">
      <c r="B338" s="2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5"/>
      <c r="AX338" s="45"/>
    </row>
    <row r="339" spans="2:50" x14ac:dyDescent="0.2">
      <c r="B339" s="2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5"/>
      <c r="AX339" s="45"/>
    </row>
    <row r="340" spans="2:50" x14ac:dyDescent="0.2">
      <c r="B340" s="2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5"/>
      <c r="AX340" s="45"/>
    </row>
    <row r="341" spans="2:50" x14ac:dyDescent="0.2">
      <c r="B341" s="2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5"/>
      <c r="AX341" s="45"/>
    </row>
    <row r="342" spans="2:50" x14ac:dyDescent="0.2">
      <c r="B342" s="2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5"/>
      <c r="AX342" s="45"/>
    </row>
    <row r="343" spans="2:50" x14ac:dyDescent="0.2">
      <c r="B343" s="2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5"/>
      <c r="AX343" s="45"/>
    </row>
    <row r="344" spans="2:50" x14ac:dyDescent="0.2">
      <c r="B344" s="2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5"/>
      <c r="AX344" s="45"/>
    </row>
    <row r="345" spans="2:50" x14ac:dyDescent="0.2">
      <c r="B345" s="2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5"/>
      <c r="AX345" s="45"/>
    </row>
    <row r="346" spans="2:50" x14ac:dyDescent="0.2">
      <c r="B346" s="2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5"/>
      <c r="AX346" s="45"/>
    </row>
    <row r="347" spans="2:50" x14ac:dyDescent="0.2">
      <c r="B347" s="2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5"/>
      <c r="AX347" s="45"/>
    </row>
    <row r="348" spans="2:50" x14ac:dyDescent="0.2">
      <c r="B348" s="2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5"/>
      <c r="AX348" s="45"/>
    </row>
    <row r="349" spans="2:50" x14ac:dyDescent="0.2">
      <c r="B349" s="2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5"/>
      <c r="AX349" s="45"/>
    </row>
    <row r="350" spans="2:50" x14ac:dyDescent="0.2">
      <c r="B350" s="2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5"/>
      <c r="AX350" s="45"/>
    </row>
    <row r="351" spans="2:50" x14ac:dyDescent="0.2">
      <c r="B351" s="2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5"/>
      <c r="AX351" s="45"/>
    </row>
    <row r="352" spans="2:50" x14ac:dyDescent="0.2">
      <c r="B352" s="2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5"/>
      <c r="AX352" s="45"/>
    </row>
    <row r="353" spans="2:50" x14ac:dyDescent="0.2">
      <c r="B353" s="2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5"/>
      <c r="AX353" s="45"/>
    </row>
    <row r="354" spans="2:50" x14ac:dyDescent="0.2">
      <c r="B354" s="2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5"/>
      <c r="AX354" s="45"/>
    </row>
    <row r="355" spans="2:50" x14ac:dyDescent="0.2">
      <c r="B355" s="2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5"/>
      <c r="AX355" s="45"/>
    </row>
    <row r="356" spans="2:50" x14ac:dyDescent="0.2">
      <c r="B356" s="2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5"/>
      <c r="AX356" s="45"/>
    </row>
    <row r="357" spans="2:50" x14ac:dyDescent="0.2">
      <c r="B357" s="2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5"/>
      <c r="AX357" s="45"/>
    </row>
    <row r="358" spans="2:50" x14ac:dyDescent="0.2">
      <c r="B358" s="2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5"/>
      <c r="AX358" s="45"/>
    </row>
    <row r="359" spans="2:50" x14ac:dyDescent="0.2">
      <c r="B359" s="2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5"/>
      <c r="AX359" s="45"/>
    </row>
    <row r="360" spans="2:50" x14ac:dyDescent="0.2">
      <c r="B360" s="2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5"/>
      <c r="AX360" s="45"/>
    </row>
    <row r="361" spans="2:50" x14ac:dyDescent="0.2">
      <c r="B361" s="2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5"/>
      <c r="AX361" s="45"/>
    </row>
    <row r="362" spans="2:50" x14ac:dyDescent="0.2">
      <c r="B362" s="2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5"/>
      <c r="AX362" s="45"/>
    </row>
    <row r="363" spans="2:50" x14ac:dyDescent="0.2">
      <c r="B363" s="2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5"/>
      <c r="AX363" s="45"/>
    </row>
    <row r="364" spans="2:50" x14ac:dyDescent="0.2">
      <c r="B364" s="2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5"/>
      <c r="AX364" s="45"/>
    </row>
    <row r="365" spans="2:50" x14ac:dyDescent="0.2">
      <c r="B365" s="2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5"/>
      <c r="AX365" s="45"/>
    </row>
    <row r="366" spans="2:50" x14ac:dyDescent="0.2">
      <c r="B366" s="2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5"/>
      <c r="AX366" s="45"/>
    </row>
    <row r="367" spans="2:50" x14ac:dyDescent="0.2">
      <c r="B367" s="2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5"/>
      <c r="AX367" s="45"/>
    </row>
    <row r="368" spans="2:50" x14ac:dyDescent="0.2">
      <c r="B368" s="2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5"/>
      <c r="AX368" s="45"/>
    </row>
    <row r="369" spans="2:50" x14ac:dyDescent="0.2">
      <c r="B369" s="2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5"/>
      <c r="AX369" s="45"/>
    </row>
    <row r="370" spans="2:50" x14ac:dyDescent="0.2">
      <c r="B370" s="2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5"/>
      <c r="AX370" s="45"/>
    </row>
    <row r="371" spans="2:50" x14ac:dyDescent="0.2">
      <c r="B371" s="2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5"/>
      <c r="AX371" s="45"/>
    </row>
    <row r="372" spans="2:50" x14ac:dyDescent="0.2">
      <c r="B372" s="2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5"/>
      <c r="AX372" s="45"/>
    </row>
    <row r="373" spans="2:50" x14ac:dyDescent="0.2">
      <c r="B373" s="2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5"/>
      <c r="AX373" s="45"/>
    </row>
    <row r="374" spans="2:50" x14ac:dyDescent="0.2">
      <c r="B374" s="2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5"/>
      <c r="AX374" s="45"/>
    </row>
    <row r="375" spans="2:50" x14ac:dyDescent="0.2">
      <c r="B375" s="2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5"/>
      <c r="AX375" s="45"/>
    </row>
    <row r="376" spans="2:50" x14ac:dyDescent="0.2">
      <c r="B376" s="2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5"/>
      <c r="AX376" s="45"/>
    </row>
    <row r="377" spans="2:50" x14ac:dyDescent="0.2">
      <c r="B377" s="2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5"/>
      <c r="AX377" s="45"/>
    </row>
    <row r="378" spans="2:50" x14ac:dyDescent="0.2">
      <c r="B378" s="2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5"/>
      <c r="AX378" s="45"/>
    </row>
    <row r="379" spans="2:50" x14ac:dyDescent="0.2">
      <c r="B379" s="2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5"/>
      <c r="AX379" s="45"/>
    </row>
    <row r="380" spans="2:50" x14ac:dyDescent="0.2">
      <c r="B380" s="2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5"/>
      <c r="AX380" s="45"/>
    </row>
    <row r="381" spans="2:50" x14ac:dyDescent="0.2">
      <c r="B381" s="2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5"/>
      <c r="AX381" s="45"/>
    </row>
    <row r="382" spans="2:50" x14ac:dyDescent="0.2">
      <c r="B382" s="2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5"/>
      <c r="AX382" s="45"/>
    </row>
    <row r="383" spans="2:50" x14ac:dyDescent="0.2">
      <c r="B383" s="2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5"/>
      <c r="AX383" s="45"/>
    </row>
    <row r="384" spans="2:50" x14ac:dyDescent="0.2">
      <c r="B384" s="2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5"/>
      <c r="AX384" s="45"/>
    </row>
    <row r="385" spans="2:50" x14ac:dyDescent="0.2">
      <c r="B385" s="2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5"/>
      <c r="AX385" s="45"/>
    </row>
    <row r="386" spans="2:50" x14ac:dyDescent="0.2">
      <c r="B386" s="2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5"/>
      <c r="AX386" s="45"/>
    </row>
    <row r="387" spans="2:50" x14ac:dyDescent="0.2">
      <c r="B387" s="2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5"/>
      <c r="AX387" s="45"/>
    </row>
    <row r="388" spans="2:50" x14ac:dyDescent="0.2">
      <c r="B388" s="2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5"/>
      <c r="AX388" s="45"/>
    </row>
    <row r="389" spans="2:50" x14ac:dyDescent="0.2">
      <c r="B389" s="2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5"/>
      <c r="AX389" s="45"/>
    </row>
    <row r="390" spans="2:50" x14ac:dyDescent="0.2">
      <c r="B390" s="2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5"/>
      <c r="AX390" s="45"/>
    </row>
    <row r="391" spans="2:50" x14ac:dyDescent="0.2">
      <c r="B391" s="2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5"/>
      <c r="AX391" s="45"/>
    </row>
    <row r="392" spans="2:50" x14ac:dyDescent="0.2">
      <c r="B392" s="2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5"/>
      <c r="AX392" s="45"/>
    </row>
    <row r="393" spans="2:50" x14ac:dyDescent="0.2">
      <c r="B393" s="2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5"/>
      <c r="AX393" s="45"/>
    </row>
    <row r="394" spans="2:50" x14ac:dyDescent="0.2">
      <c r="B394" s="2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5"/>
      <c r="AX394" s="45"/>
    </row>
    <row r="395" spans="2:50" x14ac:dyDescent="0.2">
      <c r="B395" s="2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5"/>
      <c r="AX395" s="45"/>
    </row>
    <row r="396" spans="2:50" x14ac:dyDescent="0.2">
      <c r="B396" s="2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5"/>
      <c r="AX396" s="45"/>
    </row>
    <row r="397" spans="2:50" x14ac:dyDescent="0.2">
      <c r="B397" s="2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5"/>
      <c r="AX397" s="45"/>
    </row>
    <row r="398" spans="2:50" x14ac:dyDescent="0.2">
      <c r="B398" s="2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5"/>
      <c r="AX398" s="45"/>
    </row>
    <row r="399" spans="2:50" x14ac:dyDescent="0.2">
      <c r="B399" s="2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5"/>
      <c r="AX399" s="45"/>
    </row>
    <row r="400" spans="2:50" x14ac:dyDescent="0.2">
      <c r="B400" s="2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5"/>
      <c r="AX400" s="45"/>
    </row>
    <row r="401" spans="2:50" x14ac:dyDescent="0.2">
      <c r="B401" s="2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5"/>
      <c r="AX401" s="45"/>
    </row>
    <row r="402" spans="2:50" x14ac:dyDescent="0.2">
      <c r="B402" s="2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5"/>
      <c r="AX402" s="45"/>
    </row>
    <row r="403" spans="2:50" x14ac:dyDescent="0.2">
      <c r="B403" s="2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5"/>
      <c r="AX403" s="45"/>
    </row>
    <row r="404" spans="2:50" x14ac:dyDescent="0.2">
      <c r="B404" s="2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5"/>
      <c r="AX404" s="45"/>
    </row>
    <row r="405" spans="2:50" x14ac:dyDescent="0.2">
      <c r="B405" s="2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5"/>
      <c r="AX405" s="45"/>
    </row>
    <row r="406" spans="2:50" x14ac:dyDescent="0.2">
      <c r="B406" s="2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5"/>
      <c r="AX406" s="45"/>
    </row>
    <row r="407" spans="2:50" x14ac:dyDescent="0.2">
      <c r="B407" s="2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5"/>
      <c r="AX407" s="45"/>
    </row>
    <row r="408" spans="2:50" x14ac:dyDescent="0.2">
      <c r="B408" s="2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5"/>
      <c r="AX408" s="45"/>
    </row>
    <row r="409" spans="2:50" x14ac:dyDescent="0.2">
      <c r="B409" s="2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5"/>
      <c r="AX409" s="45"/>
    </row>
    <row r="410" spans="2:50" x14ac:dyDescent="0.2">
      <c r="B410" s="2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5"/>
      <c r="AX410" s="45"/>
    </row>
    <row r="411" spans="2:50" x14ac:dyDescent="0.2">
      <c r="B411" s="2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5"/>
      <c r="AX411" s="45"/>
    </row>
    <row r="412" spans="2:50" x14ac:dyDescent="0.2">
      <c r="B412" s="2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5"/>
      <c r="AX412" s="45"/>
    </row>
    <row r="413" spans="2:50" x14ac:dyDescent="0.2">
      <c r="B413" s="2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5"/>
      <c r="AX413" s="45"/>
    </row>
    <row r="414" spans="2:50" x14ac:dyDescent="0.2">
      <c r="B414" s="2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5"/>
      <c r="AX414" s="45"/>
    </row>
    <row r="415" spans="2:50" x14ac:dyDescent="0.2">
      <c r="B415" s="2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5"/>
      <c r="AX415" s="45"/>
    </row>
    <row r="416" spans="2:50" x14ac:dyDescent="0.2">
      <c r="B416" s="2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5"/>
      <c r="AX416" s="45"/>
    </row>
    <row r="417" spans="2:50" x14ac:dyDescent="0.2">
      <c r="B417" s="2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5"/>
      <c r="AX417" s="45"/>
    </row>
    <row r="418" spans="2:50" x14ac:dyDescent="0.2">
      <c r="B418" s="2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5"/>
      <c r="AX418" s="45"/>
    </row>
    <row r="419" spans="2:50" x14ac:dyDescent="0.2">
      <c r="B419" s="2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5"/>
      <c r="AX419" s="45"/>
    </row>
    <row r="420" spans="2:50" x14ac:dyDescent="0.2">
      <c r="B420" s="2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5"/>
      <c r="AX420" s="45"/>
    </row>
    <row r="421" spans="2:50" x14ac:dyDescent="0.2">
      <c r="B421" s="2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5"/>
      <c r="AX421" s="45"/>
    </row>
    <row r="422" spans="2:50" x14ac:dyDescent="0.2">
      <c r="B422" s="2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5"/>
      <c r="AX422" s="45"/>
    </row>
    <row r="423" spans="2:50" x14ac:dyDescent="0.2">
      <c r="B423" s="2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5"/>
      <c r="AX423" s="45"/>
    </row>
    <row r="424" spans="2:50" x14ac:dyDescent="0.2">
      <c r="B424" s="2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5"/>
      <c r="AX424" s="45"/>
    </row>
    <row r="425" spans="2:50" x14ac:dyDescent="0.2">
      <c r="B425" s="2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5"/>
      <c r="AX425" s="45"/>
    </row>
    <row r="426" spans="2:50" x14ac:dyDescent="0.2">
      <c r="B426" s="2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5"/>
      <c r="AX426" s="45"/>
    </row>
    <row r="427" spans="2:50" x14ac:dyDescent="0.2">
      <c r="B427" s="2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5"/>
      <c r="AX427" s="45"/>
    </row>
    <row r="428" spans="2:50" x14ac:dyDescent="0.2">
      <c r="B428" s="2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5"/>
      <c r="AX428" s="45"/>
    </row>
    <row r="429" spans="2:50" x14ac:dyDescent="0.2">
      <c r="B429" s="2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5"/>
      <c r="AX429" s="45"/>
    </row>
    <row r="430" spans="2:50" x14ac:dyDescent="0.2">
      <c r="B430" s="2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5"/>
      <c r="AX430" s="45"/>
    </row>
    <row r="431" spans="2:50" x14ac:dyDescent="0.2">
      <c r="B431" s="2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5"/>
      <c r="AX431" s="45"/>
    </row>
    <row r="432" spans="2:50" x14ac:dyDescent="0.2">
      <c r="B432" s="2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5"/>
      <c r="AX432" s="45"/>
    </row>
    <row r="433" spans="2:50" x14ac:dyDescent="0.2">
      <c r="B433" s="2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5"/>
      <c r="AX433" s="45"/>
    </row>
    <row r="434" spans="2:50" x14ac:dyDescent="0.2">
      <c r="B434" s="2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5"/>
      <c r="AX434" s="45"/>
    </row>
    <row r="435" spans="2:50" x14ac:dyDescent="0.2">
      <c r="B435" s="2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5"/>
      <c r="AX435" s="45"/>
    </row>
    <row r="436" spans="2:50" x14ac:dyDescent="0.2">
      <c r="B436" s="2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5"/>
      <c r="AX436" s="45"/>
    </row>
    <row r="437" spans="2:50" x14ac:dyDescent="0.2">
      <c r="B437" s="2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5"/>
      <c r="AX437" s="45"/>
    </row>
    <row r="438" spans="2:50" x14ac:dyDescent="0.2">
      <c r="B438" s="2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5"/>
      <c r="AX438" s="45"/>
    </row>
    <row r="439" spans="2:50" x14ac:dyDescent="0.2">
      <c r="B439" s="2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5"/>
      <c r="AX439" s="45"/>
    </row>
    <row r="440" spans="2:50" x14ac:dyDescent="0.2">
      <c r="B440" s="2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5"/>
      <c r="AX440" s="45"/>
    </row>
    <row r="441" spans="2:50" x14ac:dyDescent="0.2">
      <c r="B441" s="2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5"/>
      <c r="AX441" s="45"/>
    </row>
    <row r="442" spans="2:50" x14ac:dyDescent="0.2">
      <c r="B442" s="2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5"/>
      <c r="AX442" s="45"/>
    </row>
    <row r="443" spans="2:50" x14ac:dyDescent="0.2">
      <c r="B443" s="2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5"/>
      <c r="AX443" s="45"/>
    </row>
    <row r="444" spans="2:50" x14ac:dyDescent="0.2">
      <c r="B444" s="2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5"/>
      <c r="AX444" s="45"/>
    </row>
    <row r="445" spans="2:50" x14ac:dyDescent="0.2">
      <c r="B445" s="2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5"/>
      <c r="AX445" s="45"/>
    </row>
    <row r="446" spans="2:50" x14ac:dyDescent="0.2">
      <c r="B446" s="2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5"/>
      <c r="AX446" s="45"/>
    </row>
    <row r="447" spans="2:50" x14ac:dyDescent="0.2">
      <c r="B447" s="2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5"/>
      <c r="AX447" s="45"/>
    </row>
    <row r="448" spans="2:50" x14ac:dyDescent="0.2">
      <c r="B448" s="2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5"/>
      <c r="AX448" s="45"/>
    </row>
    <row r="449" spans="2:50" x14ac:dyDescent="0.2">
      <c r="B449" s="2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5"/>
      <c r="AX449" s="45"/>
    </row>
    <row r="450" spans="2:50" x14ac:dyDescent="0.2">
      <c r="B450" s="2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5"/>
      <c r="AX450" s="45"/>
    </row>
    <row r="451" spans="2:50" x14ac:dyDescent="0.2">
      <c r="B451" s="2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5"/>
      <c r="AX451" s="45"/>
    </row>
    <row r="452" spans="2:50" x14ac:dyDescent="0.2">
      <c r="B452" s="2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5"/>
      <c r="AX452" s="45"/>
    </row>
    <row r="453" spans="2:50" x14ac:dyDescent="0.2">
      <c r="B453" s="2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5"/>
      <c r="AX453" s="45"/>
    </row>
    <row r="454" spans="2:50" x14ac:dyDescent="0.2">
      <c r="B454" s="2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5"/>
      <c r="AX454" s="45"/>
    </row>
    <row r="455" spans="2:50" x14ac:dyDescent="0.2">
      <c r="B455" s="2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5"/>
      <c r="AX455" s="45"/>
    </row>
    <row r="456" spans="2:50" x14ac:dyDescent="0.2">
      <c r="B456" s="2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5"/>
      <c r="AX456" s="45"/>
    </row>
    <row r="457" spans="2:50" x14ac:dyDescent="0.2">
      <c r="B457" s="2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5"/>
      <c r="AX457" s="45"/>
    </row>
    <row r="458" spans="2:50" x14ac:dyDescent="0.2">
      <c r="B458" s="2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5"/>
      <c r="AX458" s="45"/>
    </row>
    <row r="459" spans="2:50" x14ac:dyDescent="0.2">
      <c r="B459" s="2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5"/>
      <c r="AX459" s="45"/>
    </row>
    <row r="460" spans="2:50" x14ac:dyDescent="0.2">
      <c r="B460" s="2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5"/>
      <c r="AX460" s="45"/>
    </row>
    <row r="461" spans="2:50" x14ac:dyDescent="0.2">
      <c r="B461" s="2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5"/>
      <c r="AX461" s="45"/>
    </row>
    <row r="462" spans="2:50" x14ac:dyDescent="0.2">
      <c r="B462" s="2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5"/>
      <c r="AX462" s="45"/>
    </row>
    <row r="463" spans="2:50" x14ac:dyDescent="0.2">
      <c r="B463" s="2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5"/>
      <c r="AX463" s="45"/>
    </row>
    <row r="464" spans="2:50" x14ac:dyDescent="0.2">
      <c r="B464" s="2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5"/>
      <c r="AX464" s="45"/>
    </row>
    <row r="465" spans="2:50" x14ac:dyDescent="0.2">
      <c r="B465" s="2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5"/>
      <c r="AX465" s="45"/>
    </row>
    <row r="466" spans="2:50" x14ac:dyDescent="0.2">
      <c r="B466" s="2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5"/>
      <c r="AX466" s="45"/>
    </row>
    <row r="467" spans="2:50" x14ac:dyDescent="0.2">
      <c r="B467" s="2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5"/>
      <c r="AX467" s="45"/>
    </row>
    <row r="468" spans="2:50" x14ac:dyDescent="0.2">
      <c r="B468" s="2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5"/>
      <c r="AX468" s="45"/>
    </row>
    <row r="469" spans="2:50" x14ac:dyDescent="0.2">
      <c r="B469" s="2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5"/>
      <c r="AX469" s="45"/>
    </row>
    <row r="470" spans="2:50" x14ac:dyDescent="0.2">
      <c r="B470" s="2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5"/>
      <c r="AX470" s="45"/>
    </row>
    <row r="471" spans="2:50" x14ac:dyDescent="0.2">
      <c r="B471" s="2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5"/>
      <c r="AX471" s="45"/>
    </row>
    <row r="472" spans="2:50" x14ac:dyDescent="0.2">
      <c r="B472" s="2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5"/>
      <c r="AX472" s="45"/>
    </row>
    <row r="473" spans="2:50" x14ac:dyDescent="0.2">
      <c r="B473" s="2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5"/>
      <c r="AX473" s="45"/>
    </row>
    <row r="474" spans="2:50" x14ac:dyDescent="0.2">
      <c r="B474" s="2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5"/>
      <c r="AX474" s="45"/>
    </row>
    <row r="475" spans="2:50" x14ac:dyDescent="0.2">
      <c r="B475" s="2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5"/>
      <c r="AX475" s="45"/>
    </row>
    <row r="476" spans="2:50" x14ac:dyDescent="0.2">
      <c r="B476" s="2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5"/>
      <c r="AX476" s="45"/>
    </row>
    <row r="477" spans="2:50" x14ac:dyDescent="0.2">
      <c r="B477" s="2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5"/>
      <c r="AX477" s="45"/>
    </row>
    <row r="478" spans="2:50" x14ac:dyDescent="0.2">
      <c r="B478" s="2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5"/>
      <c r="AX478" s="45"/>
    </row>
    <row r="479" spans="2:50" x14ac:dyDescent="0.2">
      <c r="B479" s="2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5"/>
      <c r="AX479" s="45"/>
    </row>
    <row r="480" spans="2:50" x14ac:dyDescent="0.2">
      <c r="B480" s="2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5"/>
      <c r="AX480" s="45"/>
    </row>
    <row r="481" spans="2:50" x14ac:dyDescent="0.2">
      <c r="B481" s="2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5"/>
      <c r="AX481" s="45"/>
    </row>
    <row r="482" spans="2:50" x14ac:dyDescent="0.2">
      <c r="B482" s="2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5"/>
      <c r="AX482" s="45"/>
    </row>
    <row r="483" spans="2:50" x14ac:dyDescent="0.2">
      <c r="B483" s="2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5"/>
      <c r="AX483" s="45"/>
    </row>
    <row r="484" spans="2:50" x14ac:dyDescent="0.2">
      <c r="B484" s="2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5"/>
      <c r="AX484" s="45"/>
    </row>
    <row r="485" spans="2:50" x14ac:dyDescent="0.2">
      <c r="B485" s="2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5"/>
      <c r="AX485" s="45"/>
    </row>
    <row r="486" spans="2:50" x14ac:dyDescent="0.2">
      <c r="B486" s="2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5"/>
      <c r="AX486" s="45"/>
    </row>
    <row r="487" spans="2:50" x14ac:dyDescent="0.2">
      <c r="B487" s="2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5"/>
      <c r="AX487" s="45"/>
    </row>
    <row r="488" spans="2:50" x14ac:dyDescent="0.2">
      <c r="B488" s="2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5"/>
      <c r="AX488" s="45"/>
    </row>
    <row r="489" spans="2:50" x14ac:dyDescent="0.2">
      <c r="B489" s="2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5"/>
      <c r="AX489" s="45"/>
    </row>
    <row r="490" spans="2:50" x14ac:dyDescent="0.2">
      <c r="B490" s="2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5"/>
      <c r="AX490" s="45"/>
    </row>
    <row r="491" spans="2:50" x14ac:dyDescent="0.2">
      <c r="B491" s="2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5"/>
      <c r="AX491" s="45"/>
    </row>
    <row r="492" spans="2:50" x14ac:dyDescent="0.2">
      <c r="B492" s="2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5"/>
      <c r="AX492" s="45"/>
    </row>
    <row r="493" spans="2:50" x14ac:dyDescent="0.2">
      <c r="B493" s="2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5"/>
      <c r="AX493" s="45"/>
    </row>
    <row r="494" spans="2:50" x14ac:dyDescent="0.2">
      <c r="B494" s="2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5"/>
      <c r="AX494" s="45"/>
    </row>
    <row r="495" spans="2:50" x14ac:dyDescent="0.2">
      <c r="B495" s="2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5"/>
      <c r="AX495" s="45"/>
    </row>
    <row r="496" spans="2:50" x14ac:dyDescent="0.2">
      <c r="B496" s="2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5"/>
      <c r="AX496" s="45"/>
    </row>
    <row r="497" spans="2:50" x14ac:dyDescent="0.2">
      <c r="B497" s="2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5"/>
      <c r="AX497" s="45"/>
    </row>
    <row r="498" spans="2:50" x14ac:dyDescent="0.2">
      <c r="B498" s="2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5"/>
      <c r="AX498" s="45"/>
    </row>
    <row r="499" spans="2:50" x14ac:dyDescent="0.2">
      <c r="B499" s="2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5"/>
      <c r="AX499" s="45"/>
    </row>
    <row r="500" spans="2:50" x14ac:dyDescent="0.2">
      <c r="B500" s="2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5"/>
      <c r="AX500" s="45"/>
    </row>
    <row r="501" spans="2:50" x14ac:dyDescent="0.2">
      <c r="B501" s="2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5"/>
      <c r="AX501" s="45"/>
    </row>
    <row r="502" spans="2:50" x14ac:dyDescent="0.2">
      <c r="B502" s="2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5"/>
      <c r="AX502" s="45"/>
    </row>
    <row r="503" spans="2:50" x14ac:dyDescent="0.2">
      <c r="B503" s="2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5"/>
      <c r="AX503" s="45"/>
    </row>
    <row r="504" spans="2:50" x14ac:dyDescent="0.2">
      <c r="B504" s="2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5"/>
      <c r="AX504" s="45"/>
    </row>
    <row r="505" spans="2:50" x14ac:dyDescent="0.2">
      <c r="B505" s="2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5"/>
      <c r="AX505" s="45"/>
    </row>
    <row r="506" spans="2:50" x14ac:dyDescent="0.2">
      <c r="B506" s="2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5"/>
      <c r="AX506" s="45"/>
    </row>
    <row r="507" spans="2:50" x14ac:dyDescent="0.2">
      <c r="B507" s="2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5"/>
      <c r="AX507" s="45"/>
    </row>
    <row r="508" spans="2:50" x14ac:dyDescent="0.2">
      <c r="B508" s="2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5"/>
      <c r="AX508" s="45"/>
    </row>
    <row r="509" spans="2:50" x14ac:dyDescent="0.2">
      <c r="B509" s="2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5"/>
      <c r="AX509" s="45"/>
    </row>
    <row r="510" spans="2:50" x14ac:dyDescent="0.2">
      <c r="B510" s="2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5"/>
      <c r="AX510" s="45"/>
    </row>
    <row r="511" spans="2:50" x14ac:dyDescent="0.2">
      <c r="B511" s="2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5"/>
      <c r="AX511" s="45"/>
    </row>
    <row r="512" spans="2:50" x14ac:dyDescent="0.2">
      <c r="B512" s="2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5"/>
      <c r="AX512" s="45"/>
    </row>
    <row r="513" spans="2:50" x14ac:dyDescent="0.2">
      <c r="B513" s="2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5"/>
      <c r="AX513" s="45"/>
    </row>
    <row r="514" spans="2:50" x14ac:dyDescent="0.2">
      <c r="B514" s="2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5"/>
      <c r="AX514" s="45"/>
    </row>
    <row r="515" spans="2:50" x14ac:dyDescent="0.2">
      <c r="B515" s="2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5"/>
      <c r="AX515" s="45"/>
    </row>
    <row r="516" spans="2:50" x14ac:dyDescent="0.2">
      <c r="B516" s="2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5"/>
      <c r="AX516" s="45"/>
    </row>
    <row r="517" spans="2:50" x14ac:dyDescent="0.2">
      <c r="B517" s="2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5"/>
      <c r="AX517" s="45"/>
    </row>
    <row r="518" spans="2:50" x14ac:dyDescent="0.2">
      <c r="B518" s="2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5"/>
      <c r="AX518" s="45"/>
    </row>
    <row r="519" spans="2:50" x14ac:dyDescent="0.2">
      <c r="B519" s="2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5"/>
      <c r="AX519" s="45"/>
    </row>
    <row r="520" spans="2:50" x14ac:dyDescent="0.2">
      <c r="B520" s="2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5"/>
      <c r="AX520" s="45"/>
    </row>
    <row r="521" spans="2:50" x14ac:dyDescent="0.2">
      <c r="B521" s="2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5"/>
      <c r="AX521" s="45"/>
    </row>
    <row r="522" spans="2:50" x14ac:dyDescent="0.2">
      <c r="B522" s="2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5"/>
      <c r="AX522" s="45"/>
    </row>
    <row r="523" spans="2:50" x14ac:dyDescent="0.2">
      <c r="B523" s="2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5"/>
      <c r="AX523" s="45"/>
    </row>
    <row r="524" spans="2:50" x14ac:dyDescent="0.2">
      <c r="B524" s="2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5"/>
      <c r="AX524" s="45"/>
    </row>
    <row r="525" spans="2:50" x14ac:dyDescent="0.2">
      <c r="B525" s="2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5"/>
      <c r="AX525" s="45"/>
    </row>
    <row r="526" spans="2:50" x14ac:dyDescent="0.2">
      <c r="B526" s="2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5"/>
      <c r="AX526" s="45"/>
    </row>
    <row r="527" spans="2:50" x14ac:dyDescent="0.2">
      <c r="B527" s="2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5"/>
      <c r="AX527" s="45"/>
    </row>
    <row r="528" spans="2:50" x14ac:dyDescent="0.2">
      <c r="B528" s="2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5"/>
      <c r="AX528" s="45"/>
    </row>
    <row r="529" spans="2:50" x14ac:dyDescent="0.2">
      <c r="B529" s="2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5"/>
      <c r="AX529" s="45"/>
    </row>
    <row r="530" spans="2:50" x14ac:dyDescent="0.2">
      <c r="B530" s="2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5"/>
      <c r="AX530" s="45"/>
    </row>
    <row r="531" spans="2:50" x14ac:dyDescent="0.2">
      <c r="B531" s="2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5"/>
      <c r="AX531" s="45"/>
    </row>
    <row r="532" spans="2:50" x14ac:dyDescent="0.2">
      <c r="B532" s="2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5"/>
      <c r="AX532" s="45"/>
    </row>
    <row r="533" spans="2:50" x14ac:dyDescent="0.2">
      <c r="B533" s="2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5"/>
      <c r="AX533" s="45"/>
    </row>
    <row r="534" spans="2:50" x14ac:dyDescent="0.2">
      <c r="B534" s="2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5"/>
      <c r="AX534" s="45"/>
    </row>
    <row r="535" spans="2:50" x14ac:dyDescent="0.2">
      <c r="B535" s="2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5"/>
      <c r="AX535" s="45"/>
    </row>
    <row r="536" spans="2:50" x14ac:dyDescent="0.2">
      <c r="B536" s="2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5"/>
      <c r="AX536" s="45"/>
    </row>
    <row r="537" spans="2:50" x14ac:dyDescent="0.2">
      <c r="B537" s="2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5"/>
      <c r="AX537" s="45"/>
    </row>
    <row r="538" spans="2:50" x14ac:dyDescent="0.2">
      <c r="B538" s="2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5"/>
      <c r="AX538" s="45"/>
    </row>
    <row r="539" spans="2:50" x14ac:dyDescent="0.2">
      <c r="B539" s="2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5"/>
      <c r="AX539" s="45"/>
    </row>
    <row r="540" spans="2:50" x14ac:dyDescent="0.2">
      <c r="B540" s="2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5"/>
      <c r="AX540" s="45"/>
    </row>
    <row r="541" spans="2:50" x14ac:dyDescent="0.2">
      <c r="B541" s="2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5"/>
      <c r="AX541" s="45"/>
    </row>
    <row r="542" spans="2:50" x14ac:dyDescent="0.2">
      <c r="B542" s="2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5"/>
      <c r="AX542" s="45"/>
    </row>
    <row r="543" spans="2:50" x14ac:dyDescent="0.2">
      <c r="B543" s="2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5"/>
      <c r="AX543" s="45"/>
    </row>
    <row r="544" spans="2:50" x14ac:dyDescent="0.2">
      <c r="B544" s="2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5"/>
      <c r="AX544" s="45"/>
    </row>
    <row r="545" spans="2:50" x14ac:dyDescent="0.2">
      <c r="B545" s="2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5"/>
      <c r="AX545" s="45"/>
    </row>
    <row r="546" spans="2:50" x14ac:dyDescent="0.2">
      <c r="B546" s="2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5"/>
      <c r="AX546" s="45"/>
    </row>
    <row r="547" spans="2:50" x14ac:dyDescent="0.2">
      <c r="B547" s="2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5"/>
      <c r="AX547" s="45"/>
    </row>
    <row r="548" spans="2:50" x14ac:dyDescent="0.2">
      <c r="B548" s="2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5"/>
      <c r="AX548" s="45"/>
    </row>
    <row r="549" spans="2:50" x14ac:dyDescent="0.2">
      <c r="B549" s="2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5"/>
      <c r="AX549" s="45"/>
    </row>
    <row r="550" spans="2:50" x14ac:dyDescent="0.2">
      <c r="B550" s="2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5"/>
      <c r="AX550" s="45"/>
    </row>
    <row r="551" spans="2:50" x14ac:dyDescent="0.2">
      <c r="B551" s="2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5"/>
      <c r="AX551" s="45"/>
    </row>
    <row r="552" spans="2:50" x14ac:dyDescent="0.2">
      <c r="B552" s="2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5"/>
      <c r="AX552" s="45"/>
    </row>
    <row r="553" spans="2:50" x14ac:dyDescent="0.2">
      <c r="B553" s="2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5"/>
      <c r="AX553" s="45"/>
    </row>
    <row r="554" spans="2:50" x14ac:dyDescent="0.2">
      <c r="B554" s="2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5"/>
      <c r="AX554" s="45"/>
    </row>
    <row r="555" spans="2:50" x14ac:dyDescent="0.2">
      <c r="B555" s="2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5"/>
      <c r="AX555" s="45"/>
    </row>
    <row r="556" spans="2:50" x14ac:dyDescent="0.2">
      <c r="B556" s="2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5"/>
      <c r="AX556" s="45"/>
    </row>
    <row r="557" spans="2:50" x14ac:dyDescent="0.2">
      <c r="B557" s="2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5"/>
      <c r="AX557" s="45"/>
    </row>
    <row r="558" spans="2:50" x14ac:dyDescent="0.2">
      <c r="B558" s="2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5"/>
      <c r="AX558" s="45"/>
    </row>
    <row r="559" spans="2:50" x14ac:dyDescent="0.2">
      <c r="B559" s="2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5"/>
      <c r="AX559" s="45"/>
    </row>
    <row r="560" spans="2:50" x14ac:dyDescent="0.2">
      <c r="B560" s="2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5"/>
      <c r="AX560" s="45"/>
    </row>
    <row r="561" spans="2:50" x14ac:dyDescent="0.2">
      <c r="B561" s="2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5"/>
      <c r="AX561" s="45"/>
    </row>
    <row r="562" spans="2:50" x14ac:dyDescent="0.2">
      <c r="B562" s="2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5"/>
      <c r="AX562" s="45"/>
    </row>
    <row r="563" spans="2:50" x14ac:dyDescent="0.2">
      <c r="B563" s="2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5"/>
      <c r="AX563" s="45"/>
    </row>
    <row r="564" spans="2:50" x14ac:dyDescent="0.2">
      <c r="B564" s="2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5"/>
      <c r="AX564" s="45"/>
    </row>
    <row r="565" spans="2:50" x14ac:dyDescent="0.2">
      <c r="B565" s="2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5"/>
      <c r="AX565" s="45"/>
    </row>
    <row r="566" spans="2:50" x14ac:dyDescent="0.2">
      <c r="B566" s="2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5"/>
      <c r="AX566" s="45"/>
    </row>
    <row r="567" spans="2:50" x14ac:dyDescent="0.2">
      <c r="B567" s="2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5"/>
      <c r="AX567" s="45"/>
    </row>
    <row r="568" spans="2:50" x14ac:dyDescent="0.2">
      <c r="B568" s="2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5"/>
      <c r="AX568" s="45"/>
    </row>
    <row r="569" spans="2:50" x14ac:dyDescent="0.2">
      <c r="B569" s="2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5"/>
      <c r="AX569" s="45"/>
    </row>
    <row r="570" spans="2:50" x14ac:dyDescent="0.2">
      <c r="B570" s="2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5"/>
      <c r="AX570" s="45"/>
    </row>
    <row r="571" spans="2:50" x14ac:dyDescent="0.2">
      <c r="B571" s="2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5"/>
      <c r="AX571" s="45"/>
    </row>
    <row r="572" spans="2:50" x14ac:dyDescent="0.2">
      <c r="B572" s="2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5"/>
      <c r="AX572" s="45"/>
    </row>
    <row r="573" spans="2:50" x14ac:dyDescent="0.2">
      <c r="B573" s="2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5"/>
      <c r="AX573" s="45"/>
    </row>
    <row r="574" spans="2:50" x14ac:dyDescent="0.2">
      <c r="B574" s="2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5"/>
      <c r="AX574" s="45"/>
    </row>
    <row r="575" spans="2:50" x14ac:dyDescent="0.2">
      <c r="B575" s="2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5"/>
      <c r="AX575" s="45"/>
    </row>
    <row r="576" spans="2:50" x14ac:dyDescent="0.2">
      <c r="B576" s="2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5"/>
      <c r="AX576" s="45"/>
    </row>
    <row r="577" spans="2:50" x14ac:dyDescent="0.2">
      <c r="B577" s="2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5"/>
      <c r="AX577" s="45"/>
    </row>
    <row r="578" spans="2:50" x14ac:dyDescent="0.2">
      <c r="B578" s="2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5"/>
      <c r="AX578" s="45"/>
    </row>
    <row r="579" spans="2:50" x14ac:dyDescent="0.2">
      <c r="B579" s="2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5"/>
      <c r="AX579" s="45"/>
    </row>
    <row r="580" spans="2:50" x14ac:dyDescent="0.2">
      <c r="B580" s="2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5"/>
      <c r="AX580" s="45"/>
    </row>
    <row r="581" spans="2:50" x14ac:dyDescent="0.2">
      <c r="B581" s="2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5"/>
      <c r="AX581" s="45"/>
    </row>
    <row r="582" spans="2:50" x14ac:dyDescent="0.2">
      <c r="B582" s="2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5"/>
      <c r="AX582" s="45"/>
    </row>
    <row r="583" spans="2:50" x14ac:dyDescent="0.2">
      <c r="B583" s="2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5"/>
      <c r="AX583" s="45"/>
    </row>
    <row r="584" spans="2:50" x14ac:dyDescent="0.2">
      <c r="B584" s="2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5"/>
      <c r="AX584" s="45"/>
    </row>
    <row r="585" spans="2:50" x14ac:dyDescent="0.2">
      <c r="B585" s="2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5"/>
      <c r="AX585" s="45"/>
    </row>
    <row r="586" spans="2:50" x14ac:dyDescent="0.2">
      <c r="B586" s="2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5"/>
      <c r="AX586" s="45"/>
    </row>
    <row r="587" spans="2:50" x14ac:dyDescent="0.2">
      <c r="B587" s="2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5"/>
      <c r="AX587" s="45"/>
    </row>
    <row r="588" spans="2:50" x14ac:dyDescent="0.2">
      <c r="B588" s="2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5"/>
      <c r="AX588" s="45"/>
    </row>
    <row r="589" spans="2:50" x14ac:dyDescent="0.2">
      <c r="B589" s="2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5"/>
      <c r="AX589" s="45"/>
    </row>
    <row r="590" spans="2:50" x14ac:dyDescent="0.2">
      <c r="B590" s="2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5"/>
      <c r="AX590" s="45"/>
    </row>
    <row r="591" spans="2:50" x14ac:dyDescent="0.2">
      <c r="B591" s="2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5"/>
      <c r="AX591" s="45"/>
    </row>
    <row r="592" spans="2:50" x14ac:dyDescent="0.2">
      <c r="B592" s="2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5"/>
      <c r="AX592" s="45"/>
    </row>
    <row r="593" spans="2:50" x14ac:dyDescent="0.2">
      <c r="B593" s="2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5"/>
      <c r="AX593" s="45"/>
    </row>
    <row r="594" spans="2:50" x14ac:dyDescent="0.2">
      <c r="B594" s="2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5"/>
      <c r="AX594" s="45"/>
    </row>
    <row r="595" spans="2:50" x14ac:dyDescent="0.2">
      <c r="B595" s="2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5"/>
      <c r="AX595" s="45"/>
    </row>
    <row r="596" spans="2:50" x14ac:dyDescent="0.2">
      <c r="B596" s="2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5"/>
      <c r="AX596" s="45"/>
    </row>
    <row r="597" spans="2:50" x14ac:dyDescent="0.2">
      <c r="B597" s="2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5"/>
      <c r="AX597" s="45"/>
    </row>
    <row r="598" spans="2:50" x14ac:dyDescent="0.2">
      <c r="B598" s="2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5"/>
      <c r="AX598" s="45"/>
    </row>
    <row r="599" spans="2:50" x14ac:dyDescent="0.2">
      <c r="B599" s="2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5"/>
      <c r="AX599" s="45"/>
    </row>
    <row r="600" spans="2:50" x14ac:dyDescent="0.2">
      <c r="B600" s="2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5"/>
      <c r="AX600" s="45"/>
    </row>
    <row r="601" spans="2:50" x14ac:dyDescent="0.2">
      <c r="B601" s="2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5"/>
      <c r="AX601" s="45"/>
    </row>
    <row r="602" spans="2:50" x14ac:dyDescent="0.2">
      <c r="B602" s="2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5"/>
      <c r="AX602" s="45"/>
    </row>
    <row r="603" spans="2:50" x14ac:dyDescent="0.2">
      <c r="B603" s="2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5"/>
      <c r="AX603" s="45"/>
    </row>
    <row r="604" spans="2:50" x14ac:dyDescent="0.2">
      <c r="B604" s="2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5"/>
      <c r="AX604" s="45"/>
    </row>
    <row r="605" spans="2:50" x14ac:dyDescent="0.2">
      <c r="B605" s="2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5"/>
      <c r="AX605" s="45"/>
    </row>
    <row r="606" spans="2:50" x14ac:dyDescent="0.2">
      <c r="B606" s="2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5"/>
      <c r="AX606" s="45"/>
    </row>
    <row r="607" spans="2:50" x14ac:dyDescent="0.2">
      <c r="B607" s="2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5"/>
      <c r="AX607" s="45"/>
    </row>
    <row r="608" spans="2:50" x14ac:dyDescent="0.2">
      <c r="B608" s="2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5"/>
      <c r="AX608" s="45"/>
    </row>
    <row r="609" spans="2:50" x14ac:dyDescent="0.2">
      <c r="B609" s="2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5"/>
      <c r="AX609" s="45"/>
    </row>
    <row r="610" spans="2:50" x14ac:dyDescent="0.2">
      <c r="B610" s="2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5"/>
      <c r="AX610" s="45"/>
    </row>
    <row r="611" spans="2:50" x14ac:dyDescent="0.2">
      <c r="B611" s="2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5"/>
      <c r="AX611" s="45"/>
    </row>
    <row r="612" spans="2:50" x14ac:dyDescent="0.2">
      <c r="B612" s="2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5"/>
      <c r="AX612" s="45"/>
    </row>
    <row r="613" spans="2:50" x14ac:dyDescent="0.2">
      <c r="B613" s="2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5"/>
      <c r="AX613" s="45"/>
    </row>
    <row r="614" spans="2:50" x14ac:dyDescent="0.2">
      <c r="B614" s="2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5"/>
      <c r="AX614" s="45"/>
    </row>
    <row r="615" spans="2:50" x14ac:dyDescent="0.2">
      <c r="B615" s="2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5"/>
      <c r="AX615" s="45"/>
    </row>
    <row r="616" spans="2:50" x14ac:dyDescent="0.2">
      <c r="B616" s="2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5"/>
      <c r="AX616" s="45"/>
    </row>
    <row r="617" spans="2:50" x14ac:dyDescent="0.2">
      <c r="B617" s="2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5"/>
      <c r="AX617" s="45"/>
    </row>
    <row r="618" spans="2:50" x14ac:dyDescent="0.2">
      <c r="B618" s="2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5"/>
      <c r="AX618" s="45"/>
    </row>
    <row r="619" spans="2:50" x14ac:dyDescent="0.2">
      <c r="B619" s="2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5"/>
      <c r="AX619" s="45"/>
    </row>
    <row r="620" spans="2:50" x14ac:dyDescent="0.2">
      <c r="B620" s="2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5"/>
      <c r="AX620" s="45"/>
    </row>
    <row r="621" spans="2:50" x14ac:dyDescent="0.2">
      <c r="B621" s="2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5"/>
      <c r="AX621" s="45"/>
    </row>
    <row r="622" spans="2:50" x14ac:dyDescent="0.2">
      <c r="B622" s="2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5"/>
      <c r="AX622" s="45"/>
    </row>
    <row r="623" spans="2:50" x14ac:dyDescent="0.2">
      <c r="B623" s="2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5"/>
      <c r="AX623" s="45"/>
    </row>
    <row r="624" spans="2:50" x14ac:dyDescent="0.2">
      <c r="B624" s="2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5"/>
      <c r="AX624" s="45"/>
    </row>
    <row r="625" spans="2:50" x14ac:dyDescent="0.2">
      <c r="B625" s="2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5"/>
      <c r="AX625" s="45"/>
    </row>
    <row r="626" spans="2:50" x14ac:dyDescent="0.2">
      <c r="B626" s="2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5"/>
      <c r="AX626" s="45"/>
    </row>
    <row r="627" spans="2:50" x14ac:dyDescent="0.2">
      <c r="B627" s="2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5"/>
      <c r="AX627" s="45"/>
    </row>
    <row r="628" spans="2:50" x14ac:dyDescent="0.2">
      <c r="B628" s="2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5"/>
      <c r="AX628" s="45"/>
    </row>
    <row r="629" spans="2:50" x14ac:dyDescent="0.2">
      <c r="B629" s="2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5"/>
      <c r="AX629" s="45"/>
    </row>
    <row r="630" spans="2:50" x14ac:dyDescent="0.2">
      <c r="B630" s="2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5"/>
      <c r="AX630" s="45"/>
    </row>
    <row r="631" spans="2:50" x14ac:dyDescent="0.2">
      <c r="B631" s="2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5"/>
      <c r="AX631" s="45"/>
    </row>
    <row r="632" spans="2:50" x14ac:dyDescent="0.2">
      <c r="B632" s="2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5"/>
      <c r="AX632" s="45"/>
    </row>
    <row r="633" spans="2:50" x14ac:dyDescent="0.2">
      <c r="B633" s="2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5"/>
      <c r="AX633" s="45"/>
    </row>
    <row r="634" spans="2:50" x14ac:dyDescent="0.2">
      <c r="B634" s="2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5"/>
      <c r="AX634" s="45"/>
    </row>
    <row r="635" spans="2:50" x14ac:dyDescent="0.2">
      <c r="B635" s="2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5"/>
      <c r="AX635" s="45"/>
    </row>
    <row r="636" spans="2:50" x14ac:dyDescent="0.2">
      <c r="B636" s="2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5"/>
      <c r="AX636" s="45"/>
    </row>
    <row r="637" spans="2:50" x14ac:dyDescent="0.2">
      <c r="B637" s="2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5"/>
      <c r="AX637" s="45"/>
    </row>
    <row r="638" spans="2:50" x14ac:dyDescent="0.2">
      <c r="B638" s="2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5"/>
      <c r="AX638" s="45"/>
    </row>
    <row r="639" spans="2:50" x14ac:dyDescent="0.2">
      <c r="B639" s="2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5"/>
      <c r="AX639" s="45"/>
    </row>
    <row r="640" spans="2:50" x14ac:dyDescent="0.2">
      <c r="B640" s="2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5"/>
      <c r="AX640" s="45"/>
    </row>
    <row r="641" spans="2:50" x14ac:dyDescent="0.2">
      <c r="B641" s="2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5"/>
      <c r="AX641" s="45"/>
    </row>
    <row r="642" spans="2:50" x14ac:dyDescent="0.2">
      <c r="B642" s="2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5"/>
      <c r="AX642" s="45"/>
    </row>
    <row r="643" spans="2:50" x14ac:dyDescent="0.2">
      <c r="B643" s="2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5"/>
      <c r="AX643" s="45"/>
    </row>
    <row r="644" spans="2:50" x14ac:dyDescent="0.2">
      <c r="B644" s="2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5"/>
      <c r="AX644" s="45"/>
    </row>
    <row r="645" spans="2:50" x14ac:dyDescent="0.2">
      <c r="B645" s="2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5"/>
      <c r="AX645" s="45"/>
    </row>
    <row r="646" spans="2:50" x14ac:dyDescent="0.2">
      <c r="B646" s="2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5"/>
      <c r="AX646" s="45"/>
    </row>
    <row r="647" spans="2:50" x14ac:dyDescent="0.2">
      <c r="B647" s="2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5"/>
      <c r="AX647" s="45"/>
    </row>
    <row r="648" spans="2:50" x14ac:dyDescent="0.2">
      <c r="B648" s="2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5"/>
      <c r="AX648" s="45"/>
    </row>
    <row r="649" spans="2:50" x14ac:dyDescent="0.2">
      <c r="B649" s="2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5"/>
      <c r="AX649" s="45"/>
    </row>
    <row r="650" spans="2:50" x14ac:dyDescent="0.2">
      <c r="B650" s="2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5"/>
      <c r="AX650" s="45"/>
    </row>
    <row r="651" spans="2:50" x14ac:dyDescent="0.2">
      <c r="B651" s="2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5"/>
      <c r="AX651" s="45"/>
    </row>
    <row r="652" spans="2:50" x14ac:dyDescent="0.2">
      <c r="B652" s="2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5"/>
      <c r="AX652" s="45"/>
    </row>
    <row r="653" spans="2:50" x14ac:dyDescent="0.2">
      <c r="B653" s="2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5"/>
      <c r="AX653" s="45"/>
    </row>
    <row r="654" spans="2:50" x14ac:dyDescent="0.2">
      <c r="B654" s="2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5"/>
      <c r="AX654" s="45"/>
    </row>
    <row r="655" spans="2:50" x14ac:dyDescent="0.2">
      <c r="B655" s="2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5"/>
      <c r="AX655" s="45"/>
    </row>
    <row r="656" spans="2:50" x14ac:dyDescent="0.2">
      <c r="B656" s="2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5"/>
      <c r="AX656" s="45"/>
    </row>
    <row r="657" spans="2:50" x14ac:dyDescent="0.2">
      <c r="B657" s="2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5"/>
      <c r="AX657" s="45"/>
    </row>
    <row r="658" spans="2:50" x14ac:dyDescent="0.2">
      <c r="B658" s="2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5"/>
      <c r="AX658" s="45"/>
    </row>
    <row r="659" spans="2:50" x14ac:dyDescent="0.2">
      <c r="B659" s="2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5"/>
      <c r="AX659" s="45"/>
    </row>
    <row r="660" spans="2:50" x14ac:dyDescent="0.2">
      <c r="B660" s="2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5"/>
      <c r="AX660" s="45"/>
    </row>
    <row r="661" spans="2:50" x14ac:dyDescent="0.2">
      <c r="B661" s="2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5"/>
      <c r="AX661" s="45"/>
    </row>
    <row r="662" spans="2:50" x14ac:dyDescent="0.2">
      <c r="B662" s="2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5"/>
      <c r="AX662" s="45"/>
    </row>
    <row r="663" spans="2:50" x14ac:dyDescent="0.2">
      <c r="B663" s="2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5"/>
      <c r="AX663" s="45"/>
    </row>
    <row r="664" spans="2:50" x14ac:dyDescent="0.2">
      <c r="B664" s="2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5"/>
      <c r="AX664" s="45"/>
    </row>
    <row r="665" spans="2:50" x14ac:dyDescent="0.2">
      <c r="B665" s="2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5"/>
      <c r="AX665" s="45"/>
    </row>
    <row r="666" spans="2:50" x14ac:dyDescent="0.2">
      <c r="B666" s="2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5"/>
      <c r="AX666" s="45"/>
    </row>
    <row r="667" spans="2:50" x14ac:dyDescent="0.2">
      <c r="B667" s="2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5"/>
      <c r="AX667" s="45"/>
    </row>
    <row r="668" spans="2:50" x14ac:dyDescent="0.2">
      <c r="B668" s="2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5"/>
      <c r="AX668" s="45"/>
    </row>
    <row r="669" spans="2:50" x14ac:dyDescent="0.2">
      <c r="B669" s="2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5"/>
      <c r="AX669" s="45"/>
    </row>
    <row r="670" spans="2:50" x14ac:dyDescent="0.2">
      <c r="B670" s="2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5"/>
      <c r="AX670" s="45"/>
    </row>
    <row r="671" spans="2:50" x14ac:dyDescent="0.2">
      <c r="B671" s="2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5"/>
      <c r="AX671" s="45"/>
    </row>
    <row r="672" spans="2:50" x14ac:dyDescent="0.2">
      <c r="B672" s="2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5"/>
      <c r="AX672" s="45"/>
    </row>
    <row r="673" spans="2:50" x14ac:dyDescent="0.2">
      <c r="B673" s="2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5"/>
      <c r="AX673" s="45"/>
    </row>
    <row r="674" spans="2:50" x14ac:dyDescent="0.2">
      <c r="B674" s="2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5"/>
      <c r="AX674" s="45"/>
    </row>
    <row r="675" spans="2:50" x14ac:dyDescent="0.2">
      <c r="B675" s="2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5"/>
      <c r="AX675" s="45"/>
    </row>
    <row r="676" spans="2:50" x14ac:dyDescent="0.2">
      <c r="B676" s="2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5"/>
      <c r="AX676" s="45"/>
    </row>
    <row r="677" spans="2:50" x14ac:dyDescent="0.2">
      <c r="B677" s="2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5"/>
      <c r="AX677" s="45"/>
    </row>
    <row r="678" spans="2:50" x14ac:dyDescent="0.2">
      <c r="B678" s="2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5"/>
      <c r="AX678" s="45"/>
    </row>
    <row r="679" spans="2:50" x14ac:dyDescent="0.2">
      <c r="B679" s="2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5"/>
      <c r="AX679" s="45"/>
    </row>
    <row r="680" spans="2:50" x14ac:dyDescent="0.2">
      <c r="B680" s="2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5"/>
      <c r="AX680" s="45"/>
    </row>
    <row r="681" spans="2:50" x14ac:dyDescent="0.2">
      <c r="B681" s="2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5"/>
      <c r="AX681" s="45"/>
    </row>
    <row r="682" spans="2:50" x14ac:dyDescent="0.2">
      <c r="B682" s="2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5"/>
      <c r="AX682" s="45"/>
    </row>
    <row r="683" spans="2:50" x14ac:dyDescent="0.2">
      <c r="B683" s="2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5"/>
      <c r="AX683" s="45"/>
    </row>
    <row r="684" spans="2:50" x14ac:dyDescent="0.2">
      <c r="B684" s="2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5"/>
      <c r="AX684" s="45"/>
    </row>
    <row r="685" spans="2:50" x14ac:dyDescent="0.2">
      <c r="B685" s="2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5"/>
      <c r="AX685" s="45"/>
    </row>
    <row r="686" spans="2:50" x14ac:dyDescent="0.2">
      <c r="B686" s="2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5"/>
      <c r="AX686" s="45"/>
    </row>
    <row r="687" spans="2:50" x14ac:dyDescent="0.2">
      <c r="B687" s="2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5"/>
      <c r="AX687" s="45"/>
    </row>
    <row r="688" spans="2:50" x14ac:dyDescent="0.2">
      <c r="B688" s="2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5"/>
      <c r="AX688" s="45"/>
    </row>
    <row r="689" spans="2:50" x14ac:dyDescent="0.2">
      <c r="B689" s="2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5"/>
      <c r="AX689" s="45"/>
    </row>
    <row r="690" spans="2:50" x14ac:dyDescent="0.2">
      <c r="B690" s="2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5"/>
      <c r="AX690" s="45"/>
    </row>
    <row r="691" spans="2:50" x14ac:dyDescent="0.2">
      <c r="B691" s="2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5"/>
      <c r="AX691" s="45"/>
    </row>
    <row r="692" spans="2:50" x14ac:dyDescent="0.2">
      <c r="B692" s="2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5"/>
      <c r="AX692" s="45"/>
    </row>
    <row r="693" spans="2:50" x14ac:dyDescent="0.2">
      <c r="B693" s="2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5"/>
      <c r="AX693" s="45"/>
    </row>
    <row r="694" spans="2:50" x14ac:dyDescent="0.2">
      <c r="B694" s="2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5"/>
      <c r="AX694" s="45"/>
    </row>
    <row r="695" spans="2:50" x14ac:dyDescent="0.2">
      <c r="B695" s="2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5"/>
      <c r="AX695" s="45"/>
    </row>
    <row r="696" spans="2:50" x14ac:dyDescent="0.2">
      <c r="B696" s="2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5"/>
      <c r="AX696" s="45"/>
    </row>
    <row r="697" spans="2:50" x14ac:dyDescent="0.2">
      <c r="B697" s="2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5"/>
      <c r="AX697" s="45"/>
    </row>
    <row r="698" spans="2:50" x14ac:dyDescent="0.2">
      <c r="B698" s="2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5"/>
      <c r="AX698" s="45"/>
    </row>
    <row r="699" spans="2:50" x14ac:dyDescent="0.2">
      <c r="B699" s="2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5"/>
      <c r="AX699" s="45"/>
    </row>
    <row r="700" spans="2:50" x14ac:dyDescent="0.2">
      <c r="B700" s="2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5"/>
      <c r="AX700" s="45"/>
    </row>
    <row r="701" spans="2:50" x14ac:dyDescent="0.2">
      <c r="B701" s="2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5"/>
      <c r="AX701" s="45"/>
    </row>
    <row r="702" spans="2:50" x14ac:dyDescent="0.2">
      <c r="B702" s="2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5"/>
      <c r="AX702" s="45"/>
    </row>
    <row r="703" spans="2:50" x14ac:dyDescent="0.2">
      <c r="B703" s="2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5"/>
      <c r="AX703" s="45"/>
    </row>
    <row r="704" spans="2:50" x14ac:dyDescent="0.2">
      <c r="B704" s="2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5"/>
      <c r="AX704" s="45"/>
    </row>
    <row r="705" spans="2:50" x14ac:dyDescent="0.2">
      <c r="B705" s="2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5"/>
      <c r="AX705" s="45"/>
    </row>
    <row r="706" spans="2:50" x14ac:dyDescent="0.2">
      <c r="B706" s="2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5"/>
      <c r="AX706" s="45"/>
    </row>
    <row r="707" spans="2:50" x14ac:dyDescent="0.2">
      <c r="B707" s="2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5"/>
      <c r="AX707" s="45"/>
    </row>
    <row r="708" spans="2:50" x14ac:dyDescent="0.2">
      <c r="B708" s="2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5"/>
      <c r="AX708" s="45"/>
    </row>
    <row r="709" spans="2:50" x14ac:dyDescent="0.2">
      <c r="B709" s="2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5"/>
      <c r="AX709" s="45"/>
    </row>
    <row r="710" spans="2:50" x14ac:dyDescent="0.2">
      <c r="B710" s="2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5"/>
      <c r="AX710" s="45"/>
    </row>
    <row r="711" spans="2:50" x14ac:dyDescent="0.2">
      <c r="B711" s="2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5"/>
      <c r="AX711" s="45"/>
    </row>
    <row r="712" spans="2:50" x14ac:dyDescent="0.2">
      <c r="B712" s="2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5"/>
      <c r="AX712" s="45"/>
    </row>
    <row r="713" spans="2:50" x14ac:dyDescent="0.2">
      <c r="B713" s="2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5"/>
      <c r="AX713" s="45"/>
    </row>
    <row r="714" spans="2:50" x14ac:dyDescent="0.2">
      <c r="B714" s="2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5"/>
      <c r="AX714" s="45"/>
    </row>
    <row r="715" spans="2:50" x14ac:dyDescent="0.2">
      <c r="B715" s="2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5"/>
      <c r="AX715" s="45"/>
    </row>
    <row r="716" spans="2:50" x14ac:dyDescent="0.2">
      <c r="B716" s="2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5"/>
      <c r="AX716" s="45"/>
    </row>
    <row r="717" spans="2:50" x14ac:dyDescent="0.2">
      <c r="B717" s="2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5"/>
      <c r="AX717" s="45"/>
    </row>
    <row r="718" spans="2:50" x14ac:dyDescent="0.2">
      <c r="B718" s="2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5"/>
      <c r="AX718" s="45"/>
    </row>
    <row r="719" spans="2:50" x14ac:dyDescent="0.2">
      <c r="B719" s="2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5"/>
      <c r="AX719" s="45"/>
    </row>
    <row r="720" spans="2:50" x14ac:dyDescent="0.2">
      <c r="B720" s="2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5"/>
      <c r="AX720" s="45"/>
    </row>
    <row r="721" spans="2:50" x14ac:dyDescent="0.2">
      <c r="B721" s="2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5"/>
      <c r="AX721" s="45"/>
    </row>
    <row r="722" spans="2:50" x14ac:dyDescent="0.2">
      <c r="B722" s="2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5"/>
      <c r="AX722" s="45"/>
    </row>
    <row r="723" spans="2:50" x14ac:dyDescent="0.2">
      <c r="B723" s="2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5"/>
      <c r="AX723" s="45"/>
    </row>
    <row r="724" spans="2:50" x14ac:dyDescent="0.2">
      <c r="B724" s="2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5"/>
      <c r="AX724" s="45"/>
    </row>
    <row r="725" spans="2:50" x14ac:dyDescent="0.2">
      <c r="B725" s="2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5"/>
      <c r="AX725" s="45"/>
    </row>
    <row r="726" spans="2:50" x14ac:dyDescent="0.2">
      <c r="B726" s="2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5"/>
      <c r="AX726" s="45"/>
    </row>
    <row r="727" spans="2:50" x14ac:dyDescent="0.2">
      <c r="B727" s="2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5"/>
      <c r="AX727" s="45"/>
    </row>
    <row r="728" spans="2:50" x14ac:dyDescent="0.2">
      <c r="B728" s="2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5"/>
      <c r="AX728" s="45"/>
    </row>
    <row r="729" spans="2:50" x14ac:dyDescent="0.2">
      <c r="B729" s="2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5"/>
      <c r="AX729" s="45"/>
    </row>
    <row r="730" spans="2:50" x14ac:dyDescent="0.2">
      <c r="B730" s="2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5"/>
      <c r="AX730" s="45"/>
    </row>
    <row r="731" spans="2:50" x14ac:dyDescent="0.2">
      <c r="B731" s="2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5"/>
      <c r="AX731" s="45"/>
    </row>
    <row r="732" spans="2:50" x14ac:dyDescent="0.2">
      <c r="B732" s="2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5"/>
      <c r="AX732" s="45"/>
    </row>
    <row r="733" spans="2:50" x14ac:dyDescent="0.2">
      <c r="B733" s="2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5"/>
      <c r="AX733" s="45"/>
    </row>
    <row r="734" spans="2:50" x14ac:dyDescent="0.2">
      <c r="B734" s="2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5"/>
      <c r="AX734" s="45"/>
    </row>
    <row r="735" spans="2:50" x14ac:dyDescent="0.2">
      <c r="B735" s="2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5"/>
      <c r="AX735" s="45"/>
    </row>
    <row r="736" spans="2:50" x14ac:dyDescent="0.2">
      <c r="B736" s="2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5"/>
      <c r="AX736" s="45"/>
    </row>
    <row r="737" spans="2:50" x14ac:dyDescent="0.2">
      <c r="B737" s="2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5"/>
      <c r="AX737" s="45"/>
    </row>
    <row r="738" spans="2:50" x14ac:dyDescent="0.2">
      <c r="B738" s="2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5"/>
      <c r="AX738" s="45"/>
    </row>
    <row r="739" spans="2:50" x14ac:dyDescent="0.2">
      <c r="B739" s="2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5"/>
      <c r="AX739" s="45"/>
    </row>
    <row r="740" spans="2:50" x14ac:dyDescent="0.2">
      <c r="B740" s="2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5"/>
      <c r="AX740" s="45"/>
    </row>
    <row r="741" spans="2:50" x14ac:dyDescent="0.2">
      <c r="B741" s="2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5"/>
      <c r="AX741" s="45"/>
    </row>
    <row r="742" spans="2:50" x14ac:dyDescent="0.2">
      <c r="B742" s="2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5"/>
      <c r="AX742" s="45"/>
    </row>
    <row r="743" spans="2:50" x14ac:dyDescent="0.2">
      <c r="B743" s="2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5"/>
      <c r="AX743" s="45"/>
    </row>
    <row r="744" spans="2:50" x14ac:dyDescent="0.2">
      <c r="B744" s="2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5"/>
      <c r="AX744" s="45"/>
    </row>
    <row r="745" spans="2:50" x14ac:dyDescent="0.2">
      <c r="B745" s="2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5"/>
      <c r="AX745" s="45"/>
    </row>
    <row r="746" spans="2:50" x14ac:dyDescent="0.2">
      <c r="B746" s="2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5"/>
      <c r="AX746" s="45"/>
    </row>
    <row r="747" spans="2:50" x14ac:dyDescent="0.2">
      <c r="B747" s="2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5"/>
      <c r="AX747" s="45"/>
    </row>
    <row r="748" spans="2:50" x14ac:dyDescent="0.2">
      <c r="B748" s="2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5"/>
      <c r="AX748" s="45"/>
    </row>
    <row r="749" spans="2:50" x14ac:dyDescent="0.2">
      <c r="B749" s="2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5"/>
      <c r="AX749" s="45"/>
    </row>
    <row r="750" spans="2:50" x14ac:dyDescent="0.2">
      <c r="B750" s="2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5"/>
      <c r="AX750" s="45"/>
    </row>
    <row r="751" spans="2:50" x14ac:dyDescent="0.2">
      <c r="B751" s="2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5"/>
      <c r="AX751" s="45"/>
    </row>
    <row r="752" spans="2:50" x14ac:dyDescent="0.2">
      <c r="B752" s="2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5"/>
      <c r="AX752" s="45"/>
    </row>
    <row r="753" spans="2:50" x14ac:dyDescent="0.2">
      <c r="B753" s="2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5"/>
      <c r="AX753" s="45"/>
    </row>
    <row r="754" spans="2:50" x14ac:dyDescent="0.2">
      <c r="B754" s="2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5"/>
      <c r="AX754" s="45"/>
    </row>
    <row r="755" spans="2:50" x14ac:dyDescent="0.2">
      <c r="B755" s="2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5"/>
      <c r="AX755" s="45"/>
    </row>
    <row r="756" spans="2:50" x14ac:dyDescent="0.2">
      <c r="B756" s="2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5"/>
      <c r="AX756" s="45"/>
    </row>
    <row r="757" spans="2:50" x14ac:dyDescent="0.2">
      <c r="B757" s="2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5"/>
      <c r="AX757" s="45"/>
    </row>
    <row r="758" spans="2:50" x14ac:dyDescent="0.2">
      <c r="B758" s="2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5"/>
      <c r="AX758" s="45"/>
    </row>
    <row r="759" spans="2:50" x14ac:dyDescent="0.2">
      <c r="B759" s="2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5"/>
      <c r="AX759" s="45"/>
    </row>
    <row r="760" spans="2:50" x14ac:dyDescent="0.2">
      <c r="B760" s="2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5"/>
      <c r="AX760" s="45"/>
    </row>
    <row r="761" spans="2:50" x14ac:dyDescent="0.2">
      <c r="B761" s="2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5"/>
      <c r="AX761" s="45"/>
    </row>
    <row r="762" spans="2:50" x14ac:dyDescent="0.2">
      <c r="B762" s="2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5"/>
      <c r="AX762" s="45"/>
    </row>
    <row r="763" spans="2:50" x14ac:dyDescent="0.2">
      <c r="B763" s="2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5"/>
      <c r="AX763" s="45"/>
    </row>
    <row r="764" spans="2:50" x14ac:dyDescent="0.2">
      <c r="B764" s="2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5"/>
      <c r="AX764" s="45"/>
    </row>
    <row r="765" spans="2:50" x14ac:dyDescent="0.2">
      <c r="B765" s="2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5"/>
      <c r="AX765" s="45"/>
    </row>
    <row r="766" spans="2:50" x14ac:dyDescent="0.2">
      <c r="B766" s="2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5"/>
      <c r="AX766" s="45"/>
    </row>
    <row r="767" spans="2:50" x14ac:dyDescent="0.2">
      <c r="B767" s="2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5"/>
      <c r="AX767" s="45"/>
    </row>
    <row r="768" spans="2:50" x14ac:dyDescent="0.2">
      <c r="B768" s="2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5"/>
      <c r="AX768" s="45"/>
    </row>
    <row r="769" spans="2:50" x14ac:dyDescent="0.2">
      <c r="B769" s="2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5"/>
      <c r="AX769" s="45"/>
    </row>
    <row r="770" spans="2:50" x14ac:dyDescent="0.2">
      <c r="B770" s="2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5"/>
      <c r="AX770" s="45"/>
    </row>
    <row r="771" spans="2:50" x14ac:dyDescent="0.2">
      <c r="B771" s="2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5"/>
      <c r="AX771" s="45"/>
    </row>
    <row r="772" spans="2:50" x14ac:dyDescent="0.2">
      <c r="B772" s="2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5"/>
      <c r="AX772" s="45"/>
    </row>
    <row r="773" spans="2:50" x14ac:dyDescent="0.2">
      <c r="B773" s="2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5"/>
      <c r="AX773" s="45"/>
    </row>
    <row r="774" spans="2:50" x14ac:dyDescent="0.2">
      <c r="B774" s="2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5"/>
      <c r="AX774" s="45"/>
    </row>
    <row r="775" spans="2:50" x14ac:dyDescent="0.2">
      <c r="B775" s="2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5"/>
      <c r="AX775" s="45"/>
    </row>
    <row r="776" spans="2:50" x14ac:dyDescent="0.2">
      <c r="B776" s="2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5"/>
      <c r="AX776" s="45"/>
    </row>
    <row r="777" spans="2:50" x14ac:dyDescent="0.2">
      <c r="B777" s="2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5"/>
      <c r="AX777" s="45"/>
    </row>
    <row r="778" spans="2:50" x14ac:dyDescent="0.2">
      <c r="B778" s="2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5"/>
      <c r="AX778" s="45"/>
    </row>
    <row r="779" spans="2:50" x14ac:dyDescent="0.2">
      <c r="B779" s="2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5"/>
      <c r="AX779" s="45"/>
    </row>
    <row r="780" spans="2:50" x14ac:dyDescent="0.2">
      <c r="B780" s="2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5"/>
      <c r="AX780" s="45"/>
    </row>
    <row r="781" spans="2:50" x14ac:dyDescent="0.2">
      <c r="B781" s="2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5"/>
      <c r="AX781" s="45"/>
    </row>
    <row r="782" spans="2:50" x14ac:dyDescent="0.2">
      <c r="B782" s="2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5"/>
      <c r="AX782" s="45"/>
    </row>
    <row r="783" spans="2:50" x14ac:dyDescent="0.2">
      <c r="B783" s="2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5"/>
      <c r="AX783" s="45"/>
    </row>
    <row r="784" spans="2:50" x14ac:dyDescent="0.2">
      <c r="B784" s="2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5"/>
      <c r="AX784" s="45"/>
    </row>
    <row r="785" spans="2:50" x14ac:dyDescent="0.2">
      <c r="B785" s="2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5"/>
      <c r="AX785" s="45"/>
    </row>
    <row r="786" spans="2:50" x14ac:dyDescent="0.2">
      <c r="B786" s="2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5"/>
      <c r="AX786" s="45"/>
    </row>
    <row r="787" spans="2:50" x14ac:dyDescent="0.2">
      <c r="B787" s="2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5"/>
      <c r="AX787" s="45"/>
    </row>
    <row r="788" spans="2:50" x14ac:dyDescent="0.2">
      <c r="B788" s="2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5"/>
      <c r="AX788" s="45"/>
    </row>
    <row r="789" spans="2:50" x14ac:dyDescent="0.2">
      <c r="B789" s="2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5"/>
      <c r="AX789" s="45"/>
    </row>
    <row r="790" spans="2:50" x14ac:dyDescent="0.2">
      <c r="B790" s="2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5"/>
      <c r="AX790" s="45"/>
    </row>
    <row r="791" spans="2:50" x14ac:dyDescent="0.2">
      <c r="B791" s="2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5"/>
      <c r="AX791" s="45"/>
    </row>
    <row r="792" spans="2:50" x14ac:dyDescent="0.2">
      <c r="B792" s="2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5"/>
      <c r="AX792" s="45"/>
    </row>
    <row r="793" spans="2:50" x14ac:dyDescent="0.2">
      <c r="B793" s="2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5"/>
      <c r="AX793" s="45"/>
    </row>
    <row r="794" spans="2:50" x14ac:dyDescent="0.2">
      <c r="B794" s="2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5"/>
      <c r="AX794" s="45"/>
    </row>
    <row r="795" spans="2:50" x14ac:dyDescent="0.2">
      <c r="B795" s="2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5"/>
      <c r="AX795" s="45"/>
    </row>
    <row r="796" spans="2:50" x14ac:dyDescent="0.2">
      <c r="B796" s="2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5"/>
      <c r="AX796" s="45"/>
    </row>
    <row r="797" spans="2:50" x14ac:dyDescent="0.2">
      <c r="B797" s="2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5"/>
      <c r="AX797" s="45"/>
    </row>
    <row r="798" spans="2:50" x14ac:dyDescent="0.2">
      <c r="B798" s="2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5"/>
      <c r="AX798" s="45"/>
    </row>
    <row r="799" spans="2:50" x14ac:dyDescent="0.2">
      <c r="B799" s="2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5"/>
      <c r="AX799" s="45"/>
    </row>
    <row r="800" spans="2:50" x14ac:dyDescent="0.2">
      <c r="B800" s="2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5"/>
      <c r="AX800" s="45"/>
    </row>
    <row r="801" spans="2:50" x14ac:dyDescent="0.2">
      <c r="B801" s="2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5"/>
      <c r="AX801" s="45"/>
    </row>
    <row r="802" spans="2:50" x14ac:dyDescent="0.2">
      <c r="B802" s="2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5"/>
      <c r="AX802" s="45"/>
    </row>
    <row r="803" spans="2:50" x14ac:dyDescent="0.2">
      <c r="B803" s="2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5"/>
      <c r="AX803" s="45"/>
    </row>
    <row r="804" spans="2:50" x14ac:dyDescent="0.2">
      <c r="B804" s="2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5"/>
      <c r="AX804" s="45"/>
    </row>
    <row r="805" spans="2:50" x14ac:dyDescent="0.2">
      <c r="B805" s="2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5"/>
      <c r="AX805" s="45"/>
    </row>
    <row r="806" spans="2:50" x14ac:dyDescent="0.2">
      <c r="B806" s="2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5"/>
      <c r="AX806" s="45"/>
    </row>
    <row r="807" spans="2:50" x14ac:dyDescent="0.2">
      <c r="B807" s="2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5"/>
      <c r="AX807" s="45"/>
    </row>
    <row r="808" spans="2:50" x14ac:dyDescent="0.2">
      <c r="B808" s="2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5"/>
      <c r="AX808" s="45"/>
    </row>
    <row r="809" spans="2:50" x14ac:dyDescent="0.2">
      <c r="B809" s="2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5"/>
      <c r="AX809" s="45"/>
    </row>
    <row r="810" spans="2:50" x14ac:dyDescent="0.2">
      <c r="B810" s="2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5"/>
      <c r="AX810" s="45"/>
    </row>
    <row r="811" spans="2:50" x14ac:dyDescent="0.2">
      <c r="B811" s="2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5"/>
      <c r="AX811" s="45"/>
    </row>
    <row r="812" spans="2:50" x14ac:dyDescent="0.2">
      <c r="B812" s="2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5"/>
      <c r="AX812" s="45"/>
    </row>
    <row r="813" spans="2:50" x14ac:dyDescent="0.2">
      <c r="B813" s="2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5"/>
      <c r="AX813" s="45"/>
    </row>
    <row r="814" spans="2:50" x14ac:dyDescent="0.2">
      <c r="B814" s="2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5"/>
      <c r="AX814" s="45"/>
    </row>
    <row r="815" spans="2:50" x14ac:dyDescent="0.2">
      <c r="B815" s="2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5"/>
      <c r="AX815" s="45"/>
    </row>
    <row r="816" spans="2:50" x14ac:dyDescent="0.2">
      <c r="B816" s="2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5"/>
      <c r="AX816" s="45"/>
    </row>
    <row r="817" spans="2:50" x14ac:dyDescent="0.2">
      <c r="B817" s="2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5"/>
      <c r="AX817" s="45"/>
    </row>
    <row r="818" spans="2:50" x14ac:dyDescent="0.2">
      <c r="B818" s="2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5"/>
      <c r="AX818" s="45"/>
    </row>
    <row r="819" spans="2:50" x14ac:dyDescent="0.2">
      <c r="B819" s="2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5"/>
      <c r="AX819" s="45"/>
    </row>
    <row r="820" spans="2:50" x14ac:dyDescent="0.2">
      <c r="B820" s="2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5"/>
      <c r="AX820" s="45"/>
    </row>
    <row r="821" spans="2:50" x14ac:dyDescent="0.2">
      <c r="B821" s="2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5"/>
      <c r="AX821" s="45"/>
    </row>
    <row r="822" spans="2:50" x14ac:dyDescent="0.2">
      <c r="B822" s="2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5"/>
      <c r="AX822" s="45"/>
    </row>
    <row r="823" spans="2:50" x14ac:dyDescent="0.2">
      <c r="B823" s="2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5"/>
      <c r="AX823" s="45"/>
    </row>
    <row r="824" spans="2:50" x14ac:dyDescent="0.2">
      <c r="B824" s="2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5"/>
      <c r="AX824" s="45"/>
    </row>
    <row r="825" spans="2:50" x14ac:dyDescent="0.2">
      <c r="B825" s="2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5"/>
      <c r="AX825" s="45"/>
    </row>
    <row r="826" spans="2:50" x14ac:dyDescent="0.2">
      <c r="B826" s="2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5"/>
      <c r="AX826" s="45"/>
    </row>
    <row r="827" spans="2:50" x14ac:dyDescent="0.2">
      <c r="B827" s="2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5"/>
      <c r="AX827" s="45"/>
    </row>
    <row r="828" spans="2:50" x14ac:dyDescent="0.2">
      <c r="B828" s="2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5"/>
      <c r="AX828" s="45"/>
    </row>
    <row r="829" spans="2:50" x14ac:dyDescent="0.2">
      <c r="B829" s="2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5"/>
      <c r="AX829" s="45"/>
    </row>
    <row r="830" spans="2:50" x14ac:dyDescent="0.2">
      <c r="B830" s="2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5"/>
      <c r="AX830" s="45"/>
    </row>
    <row r="831" spans="2:50" x14ac:dyDescent="0.2">
      <c r="B831" s="2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5"/>
      <c r="AX831" s="45"/>
    </row>
    <row r="832" spans="2:50" x14ac:dyDescent="0.2">
      <c r="B832" s="2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5"/>
      <c r="AX832" s="45"/>
    </row>
    <row r="833" spans="2:50" x14ac:dyDescent="0.2">
      <c r="B833" s="2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5"/>
      <c r="AX833" s="45"/>
    </row>
    <row r="834" spans="2:50" x14ac:dyDescent="0.2">
      <c r="B834" s="2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5"/>
      <c r="AX834" s="45"/>
    </row>
    <row r="835" spans="2:50" x14ac:dyDescent="0.2">
      <c r="B835" s="2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5"/>
      <c r="AX835" s="45"/>
    </row>
    <row r="836" spans="2:50" x14ac:dyDescent="0.2">
      <c r="B836" s="2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5"/>
      <c r="AX836" s="45"/>
    </row>
    <row r="837" spans="2:50" x14ac:dyDescent="0.2">
      <c r="B837" s="2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5"/>
      <c r="AX837" s="45"/>
    </row>
    <row r="838" spans="2:50" x14ac:dyDescent="0.2">
      <c r="B838" s="2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5"/>
      <c r="AX838" s="45"/>
    </row>
    <row r="839" spans="2:50" x14ac:dyDescent="0.2">
      <c r="B839" s="2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5"/>
      <c r="AX839" s="45"/>
    </row>
    <row r="840" spans="2:50" x14ac:dyDescent="0.2">
      <c r="B840" s="2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5"/>
      <c r="AX840" s="45"/>
    </row>
    <row r="841" spans="2:50" x14ac:dyDescent="0.2">
      <c r="B841" s="2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5"/>
      <c r="AX841" s="45"/>
    </row>
    <row r="842" spans="2:50" x14ac:dyDescent="0.2">
      <c r="B842" s="2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5"/>
      <c r="AX842" s="45"/>
    </row>
    <row r="843" spans="2:50" x14ac:dyDescent="0.2">
      <c r="B843" s="2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5"/>
      <c r="AX843" s="45"/>
    </row>
    <row r="844" spans="2:50" x14ac:dyDescent="0.2">
      <c r="B844" s="2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5"/>
      <c r="AX844" s="45"/>
    </row>
    <row r="845" spans="2:50" x14ac:dyDescent="0.2">
      <c r="B845" s="2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5"/>
      <c r="AX845" s="45"/>
    </row>
    <row r="846" spans="2:50" x14ac:dyDescent="0.2">
      <c r="B846" s="2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5"/>
      <c r="AX846" s="45"/>
    </row>
    <row r="847" spans="2:50" x14ac:dyDescent="0.2">
      <c r="B847" s="2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5"/>
      <c r="AX847" s="45"/>
    </row>
    <row r="848" spans="2:50" x14ac:dyDescent="0.2">
      <c r="B848" s="2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5"/>
      <c r="AX848" s="45"/>
    </row>
    <row r="849" spans="2:50" x14ac:dyDescent="0.2">
      <c r="B849" s="2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5"/>
      <c r="AX849" s="45"/>
    </row>
    <row r="850" spans="2:50" x14ac:dyDescent="0.2">
      <c r="B850" s="2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5"/>
      <c r="AX850" s="45"/>
    </row>
    <row r="851" spans="2:50" x14ac:dyDescent="0.2">
      <c r="B851" s="2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5"/>
      <c r="AX851" s="45"/>
    </row>
    <row r="852" spans="2:50" x14ac:dyDescent="0.2">
      <c r="B852" s="2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5"/>
      <c r="AX852" s="45"/>
    </row>
    <row r="853" spans="2:50" x14ac:dyDescent="0.2">
      <c r="B853" s="2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5"/>
      <c r="AX853" s="45"/>
    </row>
    <row r="854" spans="2:50" x14ac:dyDescent="0.2">
      <c r="B854" s="2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5"/>
      <c r="AX854" s="45"/>
    </row>
    <row r="855" spans="2:50" x14ac:dyDescent="0.2">
      <c r="B855" s="2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5"/>
      <c r="AX855" s="45"/>
    </row>
    <row r="856" spans="2:50" x14ac:dyDescent="0.2">
      <c r="B856" s="2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5"/>
      <c r="AX856" s="45"/>
    </row>
    <row r="857" spans="2:50" x14ac:dyDescent="0.2">
      <c r="B857" s="2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5"/>
      <c r="AX857" s="45"/>
    </row>
    <row r="858" spans="2:50" x14ac:dyDescent="0.2">
      <c r="B858" s="2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5"/>
      <c r="AX858" s="45"/>
    </row>
    <row r="859" spans="2:50" x14ac:dyDescent="0.2">
      <c r="B859" s="2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5"/>
      <c r="AX859" s="45"/>
    </row>
    <row r="860" spans="2:50" x14ac:dyDescent="0.2">
      <c r="B860" s="2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5"/>
      <c r="AX860" s="45"/>
    </row>
    <row r="861" spans="2:50" x14ac:dyDescent="0.2">
      <c r="B861" s="2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5"/>
      <c r="AX861" s="45"/>
    </row>
    <row r="862" spans="2:50" x14ac:dyDescent="0.2">
      <c r="B862" s="2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5"/>
      <c r="AX862" s="45"/>
    </row>
    <row r="863" spans="2:50" x14ac:dyDescent="0.2">
      <c r="B863" s="2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5"/>
      <c r="AX863" s="45"/>
    </row>
    <row r="864" spans="2:50" x14ac:dyDescent="0.2">
      <c r="B864" s="2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5"/>
      <c r="AX864" s="45"/>
    </row>
    <row r="865" spans="2:50" x14ac:dyDescent="0.2">
      <c r="B865" s="2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5"/>
      <c r="AX865" s="45"/>
    </row>
    <row r="866" spans="2:50" x14ac:dyDescent="0.2">
      <c r="B866" s="2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5"/>
      <c r="AX866" s="45"/>
    </row>
    <row r="867" spans="2:50" x14ac:dyDescent="0.2">
      <c r="B867" s="2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5"/>
      <c r="AX867" s="45"/>
    </row>
    <row r="868" spans="2:50" x14ac:dyDescent="0.2">
      <c r="B868" s="2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5"/>
      <c r="AX868" s="45"/>
    </row>
    <row r="869" spans="2:50" x14ac:dyDescent="0.2">
      <c r="B869" s="2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5"/>
      <c r="AX869" s="45"/>
    </row>
    <row r="870" spans="2:50" x14ac:dyDescent="0.2">
      <c r="B870" s="2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5"/>
      <c r="AX870" s="45"/>
    </row>
    <row r="871" spans="2:50" x14ac:dyDescent="0.2">
      <c r="B871" s="2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5"/>
      <c r="AX871" s="45"/>
    </row>
    <row r="872" spans="2:50" x14ac:dyDescent="0.2">
      <c r="B872" s="2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5"/>
      <c r="AX872" s="45"/>
    </row>
    <row r="873" spans="2:50" x14ac:dyDescent="0.2">
      <c r="B873" s="2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5"/>
      <c r="AX873" s="45"/>
    </row>
    <row r="874" spans="2:50" x14ac:dyDescent="0.2">
      <c r="B874" s="2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5"/>
      <c r="AX874" s="45"/>
    </row>
    <row r="875" spans="2:50" x14ac:dyDescent="0.2">
      <c r="B875" s="2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5"/>
      <c r="AX875" s="45"/>
    </row>
    <row r="876" spans="2:50" x14ac:dyDescent="0.2">
      <c r="B876" s="2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5"/>
      <c r="AX876" s="45"/>
    </row>
    <row r="877" spans="2:50" x14ac:dyDescent="0.2">
      <c r="B877" s="2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5"/>
      <c r="AX877" s="45"/>
    </row>
    <row r="878" spans="2:50" x14ac:dyDescent="0.2">
      <c r="B878" s="2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5"/>
      <c r="AX878" s="45"/>
    </row>
    <row r="879" spans="2:50" x14ac:dyDescent="0.2">
      <c r="B879" s="2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5"/>
      <c r="AX879" s="45"/>
    </row>
    <row r="880" spans="2:50" x14ac:dyDescent="0.2">
      <c r="B880" s="2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5"/>
      <c r="AX880" s="45"/>
    </row>
    <row r="881" spans="2:50" x14ac:dyDescent="0.2">
      <c r="B881" s="2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5"/>
      <c r="AX881" s="45"/>
    </row>
    <row r="882" spans="2:50" x14ac:dyDescent="0.2">
      <c r="B882" s="2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5"/>
      <c r="AX882" s="45"/>
    </row>
    <row r="883" spans="2:50" x14ac:dyDescent="0.2">
      <c r="B883" s="2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5"/>
      <c r="AX883" s="45"/>
    </row>
    <row r="884" spans="2:50" x14ac:dyDescent="0.2">
      <c r="B884" s="2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5"/>
      <c r="AX884" s="45"/>
    </row>
    <row r="885" spans="2:50" x14ac:dyDescent="0.2">
      <c r="B885" s="2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5"/>
      <c r="AX885" s="45"/>
    </row>
    <row r="886" spans="2:50" x14ac:dyDescent="0.2">
      <c r="B886" s="2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5"/>
      <c r="AX886" s="45"/>
    </row>
    <row r="887" spans="2:50" x14ac:dyDescent="0.2">
      <c r="B887" s="2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5"/>
      <c r="AX887" s="45"/>
    </row>
    <row r="888" spans="2:50" x14ac:dyDescent="0.2">
      <c r="B888" s="2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5"/>
      <c r="AX888" s="45"/>
    </row>
    <row r="889" spans="2:50" x14ac:dyDescent="0.2">
      <c r="B889" s="2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5"/>
      <c r="AX889" s="45"/>
    </row>
    <row r="890" spans="2:50" x14ac:dyDescent="0.2">
      <c r="B890" s="2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5"/>
      <c r="AX890" s="45"/>
    </row>
    <row r="891" spans="2:50" x14ac:dyDescent="0.2">
      <c r="B891" s="2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5"/>
      <c r="AX891" s="45"/>
    </row>
    <row r="892" spans="2:50" x14ac:dyDescent="0.2">
      <c r="B892" s="2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5"/>
      <c r="AX892" s="45"/>
    </row>
    <row r="893" spans="2:50" x14ac:dyDescent="0.2">
      <c r="B893" s="2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5"/>
      <c r="AX893" s="45"/>
    </row>
    <row r="894" spans="2:50" x14ac:dyDescent="0.2">
      <c r="B894" s="2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5"/>
      <c r="AX894" s="45"/>
    </row>
    <row r="895" spans="2:50" x14ac:dyDescent="0.2">
      <c r="B895" s="2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5"/>
      <c r="AX895" s="45"/>
    </row>
    <row r="896" spans="2:50" x14ac:dyDescent="0.2">
      <c r="B896" s="2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5"/>
      <c r="AX896" s="45"/>
    </row>
    <row r="897" spans="2:50" x14ac:dyDescent="0.2">
      <c r="B897" s="2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5"/>
      <c r="AX897" s="45"/>
    </row>
    <row r="898" spans="2:50" x14ac:dyDescent="0.2">
      <c r="B898" s="2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5"/>
      <c r="AX898" s="45"/>
    </row>
    <row r="899" spans="2:50" x14ac:dyDescent="0.2">
      <c r="B899" s="2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5"/>
      <c r="AX899" s="45"/>
    </row>
    <row r="900" spans="2:50" x14ac:dyDescent="0.2">
      <c r="B900" s="2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5"/>
      <c r="AX900" s="45"/>
    </row>
    <row r="901" spans="2:50" x14ac:dyDescent="0.2">
      <c r="B901" s="2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5"/>
      <c r="AX901" s="45"/>
    </row>
    <row r="902" spans="2:50" x14ac:dyDescent="0.2">
      <c r="B902" s="2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5"/>
      <c r="AX902" s="45"/>
    </row>
    <row r="903" spans="2:50" x14ac:dyDescent="0.2">
      <c r="B903" s="2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5"/>
      <c r="AX903" s="45"/>
    </row>
    <row r="904" spans="2:50" x14ac:dyDescent="0.2">
      <c r="B904" s="2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5"/>
      <c r="AX904" s="45"/>
    </row>
    <row r="905" spans="2:50" x14ac:dyDescent="0.2">
      <c r="B905" s="2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5"/>
      <c r="AX905" s="45"/>
    </row>
    <row r="906" spans="2:50" x14ac:dyDescent="0.2">
      <c r="B906" s="2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5"/>
      <c r="AX906" s="45"/>
    </row>
    <row r="907" spans="2:50" x14ac:dyDescent="0.2">
      <c r="B907" s="2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5"/>
      <c r="AX907" s="45"/>
    </row>
    <row r="908" spans="2:50" x14ac:dyDescent="0.2">
      <c r="B908" s="2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5"/>
      <c r="AX908" s="45"/>
    </row>
    <row r="909" spans="2:50" x14ac:dyDescent="0.2">
      <c r="B909" s="2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5"/>
      <c r="AX909" s="45"/>
    </row>
    <row r="910" spans="2:50" x14ac:dyDescent="0.2">
      <c r="B910" s="2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5"/>
      <c r="AX910" s="45"/>
    </row>
    <row r="911" spans="2:50" x14ac:dyDescent="0.2">
      <c r="B911" s="2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5"/>
      <c r="AX911" s="45"/>
    </row>
    <row r="912" spans="2:50" x14ac:dyDescent="0.2">
      <c r="B912" s="2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5"/>
      <c r="AX912" s="45"/>
    </row>
    <row r="913" spans="2:50" x14ac:dyDescent="0.2">
      <c r="B913" s="2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5"/>
      <c r="AX913" s="45"/>
    </row>
    <row r="914" spans="2:50" x14ac:dyDescent="0.2">
      <c r="B914" s="2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5"/>
      <c r="AX914" s="45"/>
    </row>
    <row r="915" spans="2:50" x14ac:dyDescent="0.2">
      <c r="B915" s="2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5"/>
      <c r="AX915" s="45"/>
    </row>
    <row r="916" spans="2:50" x14ac:dyDescent="0.2">
      <c r="B916" s="2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5"/>
      <c r="AX916" s="45"/>
    </row>
    <row r="917" spans="2:50" x14ac:dyDescent="0.2">
      <c r="B917" s="2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5"/>
      <c r="AX917" s="45"/>
    </row>
    <row r="918" spans="2:50" x14ac:dyDescent="0.2">
      <c r="B918" s="2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5"/>
      <c r="AX918" s="45"/>
    </row>
    <row r="919" spans="2:50" x14ac:dyDescent="0.2">
      <c r="B919" s="2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5"/>
      <c r="AX919" s="45"/>
    </row>
    <row r="920" spans="2:50" x14ac:dyDescent="0.2">
      <c r="B920" s="2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5"/>
      <c r="AX920" s="45"/>
    </row>
    <row r="921" spans="2:50" x14ac:dyDescent="0.2">
      <c r="B921" s="2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5"/>
      <c r="AX921" s="45"/>
    </row>
    <row r="922" spans="2:50" x14ac:dyDescent="0.2">
      <c r="B922" s="2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5"/>
      <c r="AX922" s="45"/>
    </row>
    <row r="923" spans="2:50" x14ac:dyDescent="0.2">
      <c r="B923" s="2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5"/>
      <c r="AX923" s="45"/>
    </row>
    <row r="924" spans="2:50" x14ac:dyDescent="0.2">
      <c r="B924" s="2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5"/>
      <c r="AX924" s="45"/>
    </row>
    <row r="925" spans="2:50" x14ac:dyDescent="0.2">
      <c r="B925" s="2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5"/>
      <c r="AX925" s="45"/>
    </row>
    <row r="926" spans="2:50" x14ac:dyDescent="0.2">
      <c r="B926" s="2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5"/>
      <c r="AX926" s="45"/>
    </row>
    <row r="927" spans="2:50" x14ac:dyDescent="0.2">
      <c r="B927" s="2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5"/>
      <c r="AX927" s="45"/>
    </row>
    <row r="928" spans="2:50" x14ac:dyDescent="0.2">
      <c r="B928" s="2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5"/>
      <c r="AX928" s="45"/>
    </row>
    <row r="929" spans="2:50" x14ac:dyDescent="0.2">
      <c r="B929" s="2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5"/>
      <c r="AX929" s="45"/>
    </row>
    <row r="930" spans="2:50" x14ac:dyDescent="0.2">
      <c r="B930" s="2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5"/>
      <c r="AX930" s="45"/>
    </row>
    <row r="931" spans="2:50" x14ac:dyDescent="0.2">
      <c r="B931" s="2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5"/>
      <c r="AX931" s="45"/>
    </row>
    <row r="932" spans="2:50" x14ac:dyDescent="0.2">
      <c r="B932" s="2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5"/>
      <c r="AX932" s="45"/>
    </row>
    <row r="933" spans="2:50" x14ac:dyDescent="0.2">
      <c r="B933" s="2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5"/>
      <c r="AX933" s="45"/>
    </row>
    <row r="934" spans="2:50" x14ac:dyDescent="0.2">
      <c r="B934" s="2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5"/>
      <c r="AX934" s="45"/>
    </row>
    <row r="935" spans="2:50" x14ac:dyDescent="0.2">
      <c r="B935" s="2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5"/>
      <c r="AX935" s="45"/>
    </row>
    <row r="936" spans="2:50" x14ac:dyDescent="0.2">
      <c r="B936" s="2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5"/>
      <c r="AX936" s="45"/>
    </row>
    <row r="937" spans="2:50" x14ac:dyDescent="0.2">
      <c r="B937" s="2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5"/>
      <c r="AX937" s="45"/>
    </row>
    <row r="938" spans="2:50" x14ac:dyDescent="0.2">
      <c r="B938" s="2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5"/>
      <c r="AX938" s="45"/>
    </row>
    <row r="939" spans="2:50" x14ac:dyDescent="0.2">
      <c r="B939" s="2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5"/>
      <c r="AX939" s="45"/>
    </row>
    <row r="940" spans="2:50" x14ac:dyDescent="0.2">
      <c r="B940" s="2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5"/>
      <c r="AX940" s="45"/>
    </row>
    <row r="941" spans="2:50" x14ac:dyDescent="0.2">
      <c r="B941" s="2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5"/>
      <c r="AX941" s="45"/>
    </row>
    <row r="942" spans="2:50" x14ac:dyDescent="0.2">
      <c r="B942" s="2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5"/>
      <c r="AX942" s="45"/>
    </row>
    <row r="943" spans="2:50" x14ac:dyDescent="0.2">
      <c r="B943" s="2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5"/>
      <c r="AX943" s="45"/>
    </row>
    <row r="944" spans="2:50" x14ac:dyDescent="0.2">
      <c r="B944" s="2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5"/>
      <c r="AX944" s="45"/>
    </row>
    <row r="945" spans="2:50" x14ac:dyDescent="0.2">
      <c r="B945" s="2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5"/>
      <c r="AX945" s="45"/>
    </row>
    <row r="946" spans="2:50" x14ac:dyDescent="0.2">
      <c r="B946" s="2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5"/>
      <c r="AX946" s="45"/>
    </row>
    <row r="947" spans="2:50" x14ac:dyDescent="0.2">
      <c r="B947" s="2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5"/>
      <c r="AX947" s="45"/>
    </row>
    <row r="948" spans="2:50" x14ac:dyDescent="0.2">
      <c r="B948" s="2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5"/>
      <c r="AX948" s="45"/>
    </row>
    <row r="949" spans="2:50" x14ac:dyDescent="0.2">
      <c r="B949" s="2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5"/>
      <c r="AX949" s="45"/>
    </row>
    <row r="950" spans="2:50" x14ac:dyDescent="0.2">
      <c r="B950" s="2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5"/>
      <c r="AX950" s="45"/>
    </row>
    <row r="951" spans="2:50" x14ac:dyDescent="0.2">
      <c r="B951" s="2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5"/>
      <c r="AX951" s="45"/>
    </row>
    <row r="952" spans="2:50" x14ac:dyDescent="0.2">
      <c r="B952" s="2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5"/>
      <c r="AX952" s="45"/>
    </row>
    <row r="953" spans="2:50" x14ac:dyDescent="0.2">
      <c r="B953" s="2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5"/>
      <c r="AX953" s="45"/>
    </row>
    <row r="954" spans="2:50" x14ac:dyDescent="0.2">
      <c r="B954" s="2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5"/>
      <c r="AX954" s="45"/>
    </row>
    <row r="955" spans="2:50" x14ac:dyDescent="0.2">
      <c r="B955" s="2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5"/>
      <c r="AX955" s="45"/>
    </row>
    <row r="956" spans="2:50" x14ac:dyDescent="0.2">
      <c r="B956" s="2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5"/>
      <c r="AX956" s="45"/>
    </row>
    <row r="957" spans="2:50" x14ac:dyDescent="0.2">
      <c r="B957" s="2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5"/>
      <c r="AX957" s="45"/>
    </row>
    <row r="958" spans="2:50" x14ac:dyDescent="0.2">
      <c r="B958" s="2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5"/>
      <c r="AX958" s="45"/>
    </row>
    <row r="959" spans="2:50" x14ac:dyDescent="0.2">
      <c r="B959" s="2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5"/>
      <c r="AX959" s="45"/>
    </row>
    <row r="960" spans="2:50" x14ac:dyDescent="0.2">
      <c r="B960" s="2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5"/>
      <c r="AX960" s="45"/>
    </row>
    <row r="961" spans="2:50" x14ac:dyDescent="0.2">
      <c r="B961" s="2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5"/>
      <c r="AX961" s="45"/>
    </row>
    <row r="962" spans="2:50" x14ac:dyDescent="0.2">
      <c r="B962" s="2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5"/>
      <c r="AX962" s="45"/>
    </row>
    <row r="963" spans="2:50" x14ac:dyDescent="0.2">
      <c r="B963" s="2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5"/>
      <c r="AX963" s="45"/>
    </row>
    <row r="964" spans="2:50" x14ac:dyDescent="0.2">
      <c r="B964" s="2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5"/>
      <c r="AX964" s="45"/>
    </row>
    <row r="965" spans="2:50" x14ac:dyDescent="0.2">
      <c r="B965" s="2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5"/>
      <c r="AX965" s="45"/>
    </row>
    <row r="966" spans="2:50" x14ac:dyDescent="0.2">
      <c r="B966" s="2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5"/>
      <c r="AX966" s="45"/>
    </row>
    <row r="967" spans="2:50" x14ac:dyDescent="0.2">
      <c r="B967" s="2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5"/>
      <c r="AX967" s="45"/>
    </row>
    <row r="968" spans="2:50" x14ac:dyDescent="0.2">
      <c r="B968" s="2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5"/>
      <c r="AX968" s="45"/>
    </row>
    <row r="969" spans="2:50" x14ac:dyDescent="0.2">
      <c r="B969" s="2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5"/>
      <c r="AX969" s="45"/>
    </row>
    <row r="970" spans="2:50" x14ac:dyDescent="0.2">
      <c r="B970" s="2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5"/>
      <c r="AX970" s="45"/>
    </row>
    <row r="971" spans="2:50" x14ac:dyDescent="0.2">
      <c r="B971" s="2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5"/>
      <c r="AX971" s="45"/>
    </row>
    <row r="972" spans="2:50" x14ac:dyDescent="0.2">
      <c r="B972" s="2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5"/>
      <c r="AX972" s="45"/>
    </row>
    <row r="973" spans="2:50" x14ac:dyDescent="0.2">
      <c r="B973" s="2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5"/>
      <c r="AX973" s="45"/>
    </row>
    <row r="974" spans="2:50" x14ac:dyDescent="0.2">
      <c r="B974" s="2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5"/>
      <c r="AX974" s="45"/>
    </row>
    <row r="975" spans="2:50" x14ac:dyDescent="0.2">
      <c r="B975" s="2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5"/>
      <c r="AX975" s="45"/>
    </row>
    <row r="976" spans="2:50" x14ac:dyDescent="0.2">
      <c r="B976" s="2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5"/>
      <c r="AX976" s="45"/>
    </row>
    <row r="977" spans="2:50" x14ac:dyDescent="0.2">
      <c r="B977" s="2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5"/>
      <c r="AX977" s="45"/>
    </row>
    <row r="978" spans="2:50" x14ac:dyDescent="0.2">
      <c r="B978" s="2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5"/>
      <c r="AX978" s="45"/>
    </row>
    <row r="979" spans="2:50" x14ac:dyDescent="0.2">
      <c r="B979" s="2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5"/>
      <c r="AX979" s="45"/>
    </row>
    <row r="980" spans="2:50" x14ac:dyDescent="0.2">
      <c r="B980" s="2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5"/>
      <c r="AX980" s="45"/>
    </row>
    <row r="981" spans="2:50" x14ac:dyDescent="0.2">
      <c r="B981" s="2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5"/>
      <c r="AX981" s="45"/>
    </row>
    <row r="982" spans="2:50" x14ac:dyDescent="0.2">
      <c r="B982" s="2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5"/>
      <c r="AX982" s="45"/>
    </row>
    <row r="983" spans="2:50" x14ac:dyDescent="0.2">
      <c r="B983" s="2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5"/>
      <c r="AX983" s="45"/>
    </row>
    <row r="984" spans="2:50" x14ac:dyDescent="0.2">
      <c r="B984" s="2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5"/>
      <c r="AX984" s="45"/>
    </row>
    <row r="985" spans="2:50" x14ac:dyDescent="0.2">
      <c r="B985" s="2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5"/>
      <c r="AX985" s="45"/>
    </row>
    <row r="986" spans="2:50" x14ac:dyDescent="0.2">
      <c r="B986" s="2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5"/>
      <c r="AX986" s="45"/>
    </row>
    <row r="987" spans="2:50" x14ac:dyDescent="0.2">
      <c r="B987" s="2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5"/>
      <c r="AX987" s="45"/>
    </row>
    <row r="988" spans="2:50" x14ac:dyDescent="0.2">
      <c r="B988" s="2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5"/>
      <c r="AX988" s="45"/>
    </row>
    <row r="989" spans="2:50" x14ac:dyDescent="0.2">
      <c r="B989" s="2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5"/>
      <c r="AX989" s="45"/>
    </row>
    <row r="990" spans="2:50" x14ac:dyDescent="0.2">
      <c r="B990" s="2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5"/>
      <c r="AX990" s="45"/>
    </row>
    <row r="991" spans="2:50" x14ac:dyDescent="0.2">
      <c r="B991" s="2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5"/>
      <c r="AX991" s="45"/>
    </row>
    <row r="992" spans="2:50" x14ac:dyDescent="0.2">
      <c r="B992" s="2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5"/>
      <c r="AX992" s="45"/>
    </row>
    <row r="993" spans="2:50" x14ac:dyDescent="0.2">
      <c r="B993" s="2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5"/>
      <c r="AX993" s="45"/>
    </row>
    <row r="994" spans="2:50" x14ac:dyDescent="0.2">
      <c r="B994" s="2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5"/>
      <c r="AX994" s="45"/>
    </row>
    <row r="995" spans="2:50" x14ac:dyDescent="0.2">
      <c r="B995" s="2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5"/>
      <c r="AX995" s="45"/>
    </row>
    <row r="996" spans="2:50" x14ac:dyDescent="0.2">
      <c r="B996" s="2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5"/>
      <c r="AX996" s="45"/>
    </row>
    <row r="997" spans="2:50" x14ac:dyDescent="0.2">
      <c r="B997" s="2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5"/>
      <c r="AX997" s="45"/>
    </row>
    <row r="998" spans="2:50" x14ac:dyDescent="0.2">
      <c r="B998" s="2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5"/>
      <c r="AX998" s="45"/>
    </row>
    <row r="999" spans="2:50" x14ac:dyDescent="0.2">
      <c r="B999" s="2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5"/>
      <c r="AX999" s="45"/>
    </row>
    <row r="1000" spans="2:50" x14ac:dyDescent="0.2">
      <c r="B1000" s="2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5"/>
      <c r="AX1000" s="45"/>
    </row>
    <row r="1001" spans="2:50" x14ac:dyDescent="0.2">
      <c r="B1001" s="2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5"/>
      <c r="AX1001" s="45"/>
    </row>
    <row r="1002" spans="2:50" x14ac:dyDescent="0.2">
      <c r="B1002" s="2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5"/>
      <c r="AX1002" s="45"/>
    </row>
    <row r="1003" spans="2:50" x14ac:dyDescent="0.2">
      <c r="B1003" s="2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5"/>
      <c r="AX1003" s="45"/>
    </row>
    <row r="1004" spans="2:50" x14ac:dyDescent="0.2">
      <c r="B1004" s="2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5"/>
      <c r="AX1004" s="45"/>
    </row>
    <row r="1005" spans="2:50" x14ac:dyDescent="0.2">
      <c r="B1005" s="2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5"/>
      <c r="AX1005" s="45"/>
    </row>
    <row r="1006" spans="2:50" x14ac:dyDescent="0.2">
      <c r="B1006" s="2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5"/>
      <c r="AX1006" s="45"/>
    </row>
    <row r="1007" spans="2:50" x14ac:dyDescent="0.2">
      <c r="B1007" s="2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5"/>
      <c r="AX1007" s="45"/>
    </row>
    <row r="1008" spans="2:50" x14ac:dyDescent="0.2">
      <c r="B1008" s="2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5"/>
      <c r="AX1008" s="45"/>
    </row>
    <row r="1009" spans="2:50" x14ac:dyDescent="0.2">
      <c r="B1009" s="2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5"/>
      <c r="AX1009" s="45"/>
    </row>
    <row r="1010" spans="2:50" x14ac:dyDescent="0.2">
      <c r="B1010" s="2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5"/>
      <c r="AX1010" s="45"/>
    </row>
    <row r="1011" spans="2:50" x14ac:dyDescent="0.2">
      <c r="B1011" s="2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5"/>
      <c r="AX1011" s="45"/>
    </row>
    <row r="1012" spans="2:50" x14ac:dyDescent="0.2">
      <c r="B1012" s="2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5"/>
      <c r="AX1012" s="45"/>
    </row>
    <row r="1013" spans="2:50" x14ac:dyDescent="0.2">
      <c r="B1013" s="2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5"/>
      <c r="AX1013" s="45"/>
    </row>
    <row r="1014" spans="2:50" x14ac:dyDescent="0.2">
      <c r="B1014" s="2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5"/>
      <c r="AX1014" s="45"/>
    </row>
    <row r="1015" spans="2:50" x14ac:dyDescent="0.2">
      <c r="B1015" s="2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  <c r="AV1015" s="44"/>
      <c r="AW1015" s="45"/>
      <c r="AX1015" s="45"/>
    </row>
    <row r="1016" spans="2:50" x14ac:dyDescent="0.2">
      <c r="B1016" s="2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  <c r="AT1016" s="44"/>
      <c r="AU1016" s="44"/>
      <c r="AV1016" s="44"/>
      <c r="AW1016" s="45"/>
      <c r="AX1016" s="45"/>
    </row>
    <row r="1017" spans="2:50" x14ac:dyDescent="0.2">
      <c r="B1017" s="2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  <c r="AT1017" s="44"/>
      <c r="AU1017" s="44"/>
      <c r="AV1017" s="44"/>
      <c r="AW1017" s="45"/>
      <c r="AX1017" s="45"/>
    </row>
    <row r="1018" spans="2:50" x14ac:dyDescent="0.2">
      <c r="B1018" s="2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  <c r="AP1018" s="44"/>
      <c r="AQ1018" s="44"/>
      <c r="AR1018" s="44"/>
      <c r="AS1018" s="44"/>
      <c r="AT1018" s="44"/>
      <c r="AU1018" s="44"/>
      <c r="AV1018" s="44"/>
      <c r="AW1018" s="45"/>
      <c r="AX1018" s="45"/>
    </row>
    <row r="1019" spans="2:50" x14ac:dyDescent="0.2">
      <c r="B1019" s="2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  <c r="AP1019" s="44"/>
      <c r="AQ1019" s="44"/>
      <c r="AR1019" s="44"/>
      <c r="AS1019" s="44"/>
      <c r="AT1019" s="44"/>
      <c r="AU1019" s="44"/>
      <c r="AV1019" s="44"/>
      <c r="AW1019" s="45"/>
      <c r="AX1019" s="45"/>
    </row>
  </sheetData>
  <mergeCells count="17">
    <mergeCell ref="B1:B2"/>
    <mergeCell ref="C1:C2"/>
    <mergeCell ref="D1:D2"/>
    <mergeCell ref="E1:H1"/>
    <mergeCell ref="I1:L1"/>
    <mergeCell ref="M1:P1"/>
    <mergeCell ref="Q1:T1"/>
    <mergeCell ref="AW1:AW2"/>
    <mergeCell ref="AX1:AX2"/>
    <mergeCell ref="AY1:AY2"/>
    <mergeCell ref="U1:X1"/>
    <mergeCell ref="Y1:AB1"/>
    <mergeCell ref="AC1:AF1"/>
    <mergeCell ref="AG1:AJ1"/>
    <mergeCell ref="AK1:AN1"/>
    <mergeCell ref="AO1:AR1"/>
    <mergeCell ref="AS1:A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68"/>
  <sheetViews>
    <sheetView workbookViewId="0">
      <selection activeCell="O13" sqref="O13"/>
    </sheetView>
  </sheetViews>
  <sheetFormatPr defaultColWidth="12.5703125" defaultRowHeight="15" customHeight="1" x14ac:dyDescent="0.2"/>
  <cols>
    <col min="1" max="1" width="7.42578125" customWidth="1"/>
    <col min="2" max="2" width="4.42578125" customWidth="1"/>
    <col min="3" max="3" width="4.85546875" customWidth="1"/>
    <col min="4" max="4" width="43.42578125" customWidth="1"/>
    <col min="5" max="5" width="38.85546875" customWidth="1"/>
    <col min="6" max="6" width="8.85546875" style="81" customWidth="1"/>
    <col min="7" max="7" width="7.7109375" customWidth="1"/>
    <col min="8" max="8" width="10.85546875" customWidth="1"/>
    <col min="9" max="9" width="6.28515625" customWidth="1"/>
    <col min="10" max="10" width="6" customWidth="1"/>
    <col min="11" max="11" width="11.28515625" customWidth="1"/>
  </cols>
  <sheetData>
    <row r="1" spans="1:14" ht="15.75" customHeight="1" x14ac:dyDescent="0.2">
      <c r="A1" s="63" t="s">
        <v>97</v>
      </c>
      <c r="B1" s="97" t="str">
        <f>resume!B3</f>
        <v>Pembuatan Artikel</v>
      </c>
      <c r="C1" s="96"/>
      <c r="D1" s="96"/>
      <c r="E1" s="96"/>
      <c r="F1" s="96"/>
      <c r="G1" s="96"/>
      <c r="H1" s="96"/>
      <c r="I1" s="96"/>
      <c r="J1" s="65"/>
      <c r="K1" s="65"/>
      <c r="L1" s="65"/>
    </row>
    <row r="2" spans="1:14" ht="15.75" customHeight="1" x14ac:dyDescent="0.2">
      <c r="A2" s="66">
        <f>SUM(I3:I17)</f>
        <v>37</v>
      </c>
      <c r="B2" s="63" t="s">
        <v>12</v>
      </c>
      <c r="C2" s="63" t="str">
        <f>resume!C4</f>
        <v>Pembuatan Artikel 1 (tentang User)</v>
      </c>
      <c r="D2" s="63"/>
      <c r="E2" s="68"/>
      <c r="F2" s="98">
        <f>AVERAGE(G3:G6)</f>
        <v>0.39215686274509803</v>
      </c>
      <c r="G2" s="96"/>
      <c r="H2" s="69">
        <f>SUM(I3:I6)</f>
        <v>11</v>
      </c>
      <c r="I2" s="70" t="s">
        <v>4</v>
      </c>
      <c r="J2" s="71" t="s">
        <v>98</v>
      </c>
      <c r="K2" s="71" t="s">
        <v>99</v>
      </c>
      <c r="L2" s="72" t="s">
        <v>100</v>
      </c>
    </row>
    <row r="3" spans="1:14" ht="15.75" customHeight="1" x14ac:dyDescent="0.2">
      <c r="A3" s="63"/>
      <c r="B3" s="63">
        <v>1</v>
      </c>
      <c r="C3" s="63" t="str">
        <f t="shared" ref="C3:C6" si="0">CONCATENATE($A$1,".",$B$2,B3)</f>
        <v>I.A1</v>
      </c>
      <c r="D3" s="63" t="str">
        <f>List!C5</f>
        <v>Pelajari tentang user dan masalahnya (literatur)</v>
      </c>
      <c r="E3" s="63" t="str">
        <f t="shared" ref="E3:E6" si="1">CONCATENATE($A$1,"|",D3)</f>
        <v>I|Pelajari tentang user dan masalahnya (literatur)</v>
      </c>
      <c r="F3" s="66" t="str">
        <f>IF(G3=100%,"Done","Progress")</f>
        <v>Progress</v>
      </c>
      <c r="G3" s="73">
        <f>_xlfn.IFNA(_xlfn.MAXIFS(Logbook!E:E,Logbook!D:D,C3),0%)</f>
        <v>0.56862745098039214</v>
      </c>
      <c r="H3" s="66" t="s">
        <v>11</v>
      </c>
      <c r="I3" s="66">
        <v>2</v>
      </c>
      <c r="J3" s="71" t="str">
        <f t="shared" ref="J3:J6" si="2">C3</f>
        <v>I.A1</v>
      </c>
      <c r="K3" s="74">
        <f>List!AW5</f>
        <v>45778</v>
      </c>
      <c r="L3" s="74">
        <f>List!AX5</f>
        <v>45829</v>
      </c>
      <c r="M3" s="49"/>
      <c r="N3" s="48"/>
    </row>
    <row r="4" spans="1:14" ht="15.75" customHeight="1" x14ac:dyDescent="0.2">
      <c r="A4" s="63"/>
      <c r="B4" s="63">
        <v>2</v>
      </c>
      <c r="C4" s="63" t="str">
        <f t="shared" si="0"/>
        <v>I.A2</v>
      </c>
      <c r="D4" s="63" t="str">
        <f>List!C6</f>
        <v>Pelajari tentang user melalui survey/wawancara</v>
      </c>
      <c r="E4" s="63" t="str">
        <f t="shared" si="1"/>
        <v>I|Pelajari tentang user melalui survey/wawancara</v>
      </c>
      <c r="F4" s="66" t="str">
        <f>IF(G4=100%,"Done","Progress")</f>
        <v>Done</v>
      </c>
      <c r="G4" s="73">
        <f>_xlfn.IFNA(_xlfn.MAXIFS(Logbook!E:E,Logbook!D:D,C4),0%)</f>
        <v>1</v>
      </c>
      <c r="H4" s="66" t="s">
        <v>14</v>
      </c>
      <c r="I4" s="66">
        <v>2</v>
      </c>
      <c r="J4" s="71" t="str">
        <f t="shared" si="2"/>
        <v>I.A2</v>
      </c>
      <c r="K4" s="74">
        <f>List!AW6</f>
        <v>45799</v>
      </c>
      <c r="L4" s="74">
        <f>List!AX6</f>
        <v>45829</v>
      </c>
    </row>
    <row r="5" spans="1:14" ht="15.75" customHeight="1" x14ac:dyDescent="0.2">
      <c r="A5" s="63"/>
      <c r="B5" s="63">
        <v>3</v>
      </c>
      <c r="C5" s="63" t="str">
        <f t="shared" si="0"/>
        <v>I.A3</v>
      </c>
      <c r="D5" s="63" t="str">
        <f>List!C7</f>
        <v>Menulis Artikel 1</v>
      </c>
      <c r="E5" s="63" t="str">
        <f t="shared" si="1"/>
        <v>I|Menulis Artikel 1</v>
      </c>
      <c r="F5" s="66" t="str">
        <f>IF(G5=100%,"Done","Progress")</f>
        <v>Progress</v>
      </c>
      <c r="G5" s="73">
        <f>_xlfn.IFNA(_xlfn.MAXIFS(Logbook!E:E,Logbook!D:D,C5),0%)</f>
        <v>0</v>
      </c>
      <c r="H5" s="66" t="s">
        <v>14</v>
      </c>
      <c r="I5" s="66">
        <v>3</v>
      </c>
      <c r="J5" s="71" t="str">
        <f t="shared" si="2"/>
        <v>I.A3</v>
      </c>
      <c r="K5" s="74">
        <f>List!AW7</f>
        <v>45823</v>
      </c>
      <c r="L5" s="74">
        <f>List!AX7</f>
        <v>45838</v>
      </c>
    </row>
    <row r="6" spans="1:14" ht="15.75" customHeight="1" x14ac:dyDescent="0.2">
      <c r="A6" s="63"/>
      <c r="B6" s="63">
        <v>4</v>
      </c>
      <c r="C6" s="63" t="str">
        <f t="shared" si="0"/>
        <v>I.A4</v>
      </c>
      <c r="D6" s="63" t="str">
        <f>List!C8</f>
        <v>Submit Artikel 1</v>
      </c>
      <c r="E6" s="63" t="str">
        <f t="shared" si="1"/>
        <v>I|Submit Artikel 1</v>
      </c>
      <c r="F6" s="66" t="str">
        <f>IF(G6=100%,"Done","Progress")</f>
        <v>Progress</v>
      </c>
      <c r="G6" s="73">
        <f>_xlfn.IFNA(_xlfn.MAXIFS(Logbook!E:E,Logbook!D:D,C6),0%)</f>
        <v>0</v>
      </c>
      <c r="H6" s="66" t="s">
        <v>14</v>
      </c>
      <c r="I6" s="66">
        <v>4</v>
      </c>
      <c r="J6" s="71" t="str">
        <f t="shared" si="2"/>
        <v>I.A4</v>
      </c>
      <c r="K6" s="74">
        <f>List!AW8</f>
        <v>45830</v>
      </c>
      <c r="L6" s="74">
        <f>List!AX8</f>
        <v>45822</v>
      </c>
    </row>
    <row r="7" spans="1:14" ht="15.75" customHeight="1" x14ac:dyDescent="0.2">
      <c r="A7" s="63"/>
      <c r="B7" s="63" t="s">
        <v>15</v>
      </c>
      <c r="C7" s="63" t="str">
        <f>resume!C5</f>
        <v>Pembuatan Artikel 2 (tentang Prototipe TKT 4)</v>
      </c>
      <c r="D7" s="63"/>
      <c r="E7" s="63"/>
      <c r="F7" s="98">
        <f>AVERAGE(G8:G11)</f>
        <v>0</v>
      </c>
      <c r="G7" s="96"/>
      <c r="H7" s="69">
        <f>SUM(I8:I11)</f>
        <v>12</v>
      </c>
      <c r="I7" s="70"/>
      <c r="J7" s="71"/>
      <c r="K7" s="65"/>
      <c r="L7" s="65"/>
    </row>
    <row r="8" spans="1:14" ht="15.75" customHeight="1" x14ac:dyDescent="0.2">
      <c r="A8" s="63"/>
      <c r="B8" s="63">
        <v>1</v>
      </c>
      <c r="C8" s="63" t="str">
        <f t="shared" ref="C8:C11" si="3">CONCATENATE($A$1,".",$B$7,B8)</f>
        <v>I.B1</v>
      </c>
      <c r="D8" s="63" t="str">
        <f>List!C10</f>
        <v>Testing prototipe dan kumpulkan data uji TKT 4</v>
      </c>
      <c r="E8" s="63" t="str">
        <f t="shared" ref="E8:E11" si="4">CONCATENATE($A$1,"|",D8)</f>
        <v>I|Testing prototipe dan kumpulkan data uji TKT 4</v>
      </c>
      <c r="F8" s="66" t="str">
        <f>IF(G8=100%,"Done","Progress")</f>
        <v>Progress</v>
      </c>
      <c r="G8" s="73">
        <f>_xlfn.IFNA(_xlfn.MAXIFS(Logbook!E:E,Logbook!D:D,C8),0%)</f>
        <v>0</v>
      </c>
      <c r="H8" s="66" t="s">
        <v>20</v>
      </c>
      <c r="I8" s="66">
        <v>2</v>
      </c>
      <c r="J8" s="71" t="str">
        <f t="shared" ref="J8:J11" si="5">C8</f>
        <v>I.B1</v>
      </c>
      <c r="K8" s="74">
        <f>List!AW10</f>
        <v>45809</v>
      </c>
      <c r="L8" s="74">
        <f>List!AX10</f>
        <v>45876</v>
      </c>
    </row>
    <row r="9" spans="1:14" ht="15.75" customHeight="1" x14ac:dyDescent="0.2">
      <c r="A9" s="63"/>
      <c r="B9" s="63">
        <v>2</v>
      </c>
      <c r="C9" s="63" t="str">
        <f t="shared" si="3"/>
        <v>I.B2</v>
      </c>
      <c r="D9" s="63" t="str">
        <f>List!C11</f>
        <v>Menulis Artikel 2</v>
      </c>
      <c r="E9" s="63" t="str">
        <f t="shared" si="4"/>
        <v>I|Menulis Artikel 2</v>
      </c>
      <c r="F9" s="66" t="str">
        <f>IF(G9=100%,"Done","Progress")</f>
        <v>Progress</v>
      </c>
      <c r="G9" s="73">
        <f>_xlfn.IFNA(_xlfn.MAXIFS(Logbook!E:E,Logbook!D:D,C9),0%)</f>
        <v>0</v>
      </c>
      <c r="H9" s="66" t="s">
        <v>17</v>
      </c>
      <c r="I9" s="66">
        <v>3</v>
      </c>
      <c r="J9" s="71" t="str">
        <f t="shared" si="5"/>
        <v>I.B2</v>
      </c>
      <c r="K9" s="74">
        <f>List!AW11</f>
        <v>45839</v>
      </c>
      <c r="L9" s="74">
        <f>List!AX11</f>
        <v>45883</v>
      </c>
    </row>
    <row r="10" spans="1:14" ht="15.75" customHeight="1" x14ac:dyDescent="0.2">
      <c r="A10" s="63"/>
      <c r="B10" s="63">
        <v>3</v>
      </c>
      <c r="C10" s="63" t="str">
        <f t="shared" si="3"/>
        <v>I.B3</v>
      </c>
      <c r="D10" s="63" t="str">
        <f>List!C12</f>
        <v>Submit Artikel 2</v>
      </c>
      <c r="E10" s="63" t="str">
        <f t="shared" si="4"/>
        <v>I|Submit Artikel 2</v>
      </c>
      <c r="F10" s="66" t="str">
        <f>IF(G10=100%,"Done","Progress")</f>
        <v>Progress</v>
      </c>
      <c r="G10" s="73">
        <f>_xlfn.IFNA(_xlfn.MAXIFS(Logbook!E:E,Logbook!D:D,C10),0%)</f>
        <v>0</v>
      </c>
      <c r="H10" s="66" t="s">
        <v>17</v>
      </c>
      <c r="I10" s="66">
        <v>4</v>
      </c>
      <c r="J10" s="71" t="str">
        <f t="shared" si="5"/>
        <v>I.B3</v>
      </c>
      <c r="K10" s="74">
        <f>List!AW12</f>
        <v>45870</v>
      </c>
      <c r="L10" s="74">
        <f>List!AX12</f>
        <v>45899</v>
      </c>
    </row>
    <row r="11" spans="1:14" ht="15.75" customHeight="1" x14ac:dyDescent="0.2">
      <c r="A11" s="63"/>
      <c r="B11" s="63">
        <v>4</v>
      </c>
      <c r="C11" s="63" t="str">
        <f t="shared" si="3"/>
        <v>I.B4</v>
      </c>
      <c r="D11" s="63" t="str">
        <f>List!C13</f>
        <v>Revisi Artikel 2</v>
      </c>
      <c r="E11" s="63" t="str">
        <f t="shared" si="4"/>
        <v>I|Revisi Artikel 2</v>
      </c>
      <c r="F11" s="66" t="str">
        <f>IF(G11=100%,"Done","Progress")</f>
        <v>Progress</v>
      </c>
      <c r="G11" s="73">
        <f>_xlfn.IFNA(_xlfn.MAXIFS(Logbook!E:E,Logbook!D:D,C11),0%)</f>
        <v>0</v>
      </c>
      <c r="H11" s="66" t="s">
        <v>14</v>
      </c>
      <c r="I11" s="66">
        <v>3</v>
      </c>
      <c r="J11" s="71" t="str">
        <f t="shared" si="5"/>
        <v>I.B4</v>
      </c>
      <c r="K11" s="74">
        <f>List!AW13</f>
        <v>45931</v>
      </c>
      <c r="L11" s="74">
        <f>List!AX13</f>
        <v>45960</v>
      </c>
    </row>
    <row r="12" spans="1:14" ht="15.75" customHeight="1" x14ac:dyDescent="0.2">
      <c r="A12" s="63"/>
      <c r="B12" s="63" t="s">
        <v>18</v>
      </c>
      <c r="C12" s="63" t="str">
        <f>resume!C6</f>
        <v>Pembuatan Artikel 3 (tentang Prototipe TKT 5/6)</v>
      </c>
      <c r="D12" s="63"/>
      <c r="E12" s="63"/>
      <c r="F12" s="98">
        <f>AVERAGE(G13:G17)</f>
        <v>0</v>
      </c>
      <c r="G12" s="96"/>
      <c r="H12" s="69">
        <f>SUM(I13:I17)</f>
        <v>14</v>
      </c>
      <c r="I12" s="70"/>
      <c r="J12" s="71"/>
      <c r="K12" s="65"/>
      <c r="L12" s="65"/>
    </row>
    <row r="13" spans="1:14" ht="15.75" customHeight="1" x14ac:dyDescent="0.2">
      <c r="A13" s="63"/>
      <c r="B13" s="63">
        <v>1</v>
      </c>
      <c r="C13" s="63" t="str">
        <f t="shared" ref="C13:C17" si="6">CONCATENATE($A$1,".",$B$12,B13)</f>
        <v>I.C1</v>
      </c>
      <c r="D13" s="75" t="str">
        <f>List!C15</f>
        <v>Implementasi prototipe dengan user</v>
      </c>
      <c r="E13" s="63" t="str">
        <f t="shared" ref="E13:E17" si="7">CONCATENATE($A$1,"|",D13)</f>
        <v>I|Implementasi prototipe dengan user</v>
      </c>
      <c r="F13" s="66" t="str">
        <f>IF(G13=100%,"Done","Progress")</f>
        <v>Progress</v>
      </c>
      <c r="G13" s="73">
        <f>_xlfn.IFNA(_xlfn.MAXIFS(Logbook!E:E,Logbook!D:D,C13),0%)</f>
        <v>0</v>
      </c>
      <c r="H13" s="66" t="s">
        <v>14</v>
      </c>
      <c r="I13" s="66">
        <v>2</v>
      </c>
      <c r="J13" s="71" t="str">
        <f t="shared" ref="J13:J17" si="8">C13</f>
        <v>I.C1</v>
      </c>
      <c r="K13" s="74">
        <f>List!AW15</f>
        <v>45839</v>
      </c>
      <c r="L13" s="74">
        <f>List!AX15</f>
        <v>45899</v>
      </c>
    </row>
    <row r="14" spans="1:14" ht="15.75" customHeight="1" x14ac:dyDescent="0.2">
      <c r="A14" s="63"/>
      <c r="B14" s="63">
        <v>2</v>
      </c>
      <c r="C14" s="63" t="str">
        <f t="shared" si="6"/>
        <v>I.C2</v>
      </c>
      <c r="D14" s="75" t="str">
        <f>List!C16</f>
        <v>Lakukan uji manfaat ke user (survey/wawancara)</v>
      </c>
      <c r="E14" s="63" t="str">
        <f t="shared" si="7"/>
        <v>I|Lakukan uji manfaat ke user (survey/wawancara)</v>
      </c>
      <c r="F14" s="66" t="str">
        <f>IF(G14=100%,"Done","Progress")</f>
        <v>Progress</v>
      </c>
      <c r="G14" s="73">
        <f>_xlfn.IFNA(_xlfn.MAXIFS(Logbook!E:E,Logbook!D:D,C14),0%)</f>
        <v>0</v>
      </c>
      <c r="H14" s="66" t="s">
        <v>14</v>
      </c>
      <c r="I14" s="66">
        <v>2</v>
      </c>
      <c r="J14" s="71" t="str">
        <f t="shared" si="8"/>
        <v>I.C2</v>
      </c>
      <c r="K14" s="74">
        <f>List!AW16</f>
        <v>45853</v>
      </c>
      <c r="L14" s="74">
        <f>List!AX16</f>
        <v>45975</v>
      </c>
    </row>
    <row r="15" spans="1:14" ht="15.75" customHeight="1" x14ac:dyDescent="0.2">
      <c r="A15" s="63"/>
      <c r="B15" s="63">
        <v>3</v>
      </c>
      <c r="C15" s="63" t="str">
        <f t="shared" si="6"/>
        <v>I.C3</v>
      </c>
      <c r="D15" s="75" t="str">
        <f>List!C17</f>
        <v>Perbaikan prototipe (sesuai masukan user)</v>
      </c>
      <c r="E15" s="63" t="str">
        <f t="shared" si="7"/>
        <v>I|Perbaikan prototipe (sesuai masukan user)</v>
      </c>
      <c r="F15" s="66" t="str">
        <f>IF(G15=100%,"Done","Progress")</f>
        <v>Progress</v>
      </c>
      <c r="G15" s="73">
        <f>_xlfn.IFNA(_xlfn.MAXIFS(Logbook!E:E,Logbook!D:D,C15),0%)</f>
        <v>0</v>
      </c>
      <c r="H15" s="66" t="s">
        <v>14</v>
      </c>
      <c r="I15" s="66">
        <v>4</v>
      </c>
      <c r="J15" s="71" t="str">
        <f t="shared" si="8"/>
        <v>I.C3</v>
      </c>
      <c r="K15" s="74">
        <f>List!AW17</f>
        <v>45891</v>
      </c>
      <c r="L15" s="74">
        <f>List!AX17</f>
        <v>45960</v>
      </c>
    </row>
    <row r="16" spans="1:14" ht="15.75" customHeight="1" x14ac:dyDescent="0.2">
      <c r="A16" s="63"/>
      <c r="B16" s="63">
        <v>4</v>
      </c>
      <c r="C16" s="63" t="str">
        <f t="shared" si="6"/>
        <v>I.C4</v>
      </c>
      <c r="D16" s="75" t="str">
        <f>List!C18</f>
        <v>Menulis dan Submit Artikel 3</v>
      </c>
      <c r="E16" s="63" t="str">
        <f t="shared" si="7"/>
        <v>I|Menulis dan Submit Artikel 3</v>
      </c>
      <c r="F16" s="66" t="str">
        <f>IF(G16=100%,"Done","Progress")</f>
        <v>Progress</v>
      </c>
      <c r="G16" s="73">
        <f>_xlfn.IFNA(_xlfn.MAXIFS(Logbook!E:E,Logbook!D:D,C16),0%)</f>
        <v>0</v>
      </c>
      <c r="H16" s="66" t="s">
        <v>14</v>
      </c>
      <c r="I16" s="66">
        <v>4</v>
      </c>
      <c r="J16" s="71" t="str">
        <f t="shared" si="8"/>
        <v>I.C4</v>
      </c>
      <c r="K16" s="74">
        <f>List!AW18</f>
        <v>45962</v>
      </c>
      <c r="L16" s="74">
        <f>List!AX18</f>
        <v>45991</v>
      </c>
    </row>
    <row r="17" spans="1:12" ht="15.75" customHeight="1" x14ac:dyDescent="0.2">
      <c r="A17" s="63"/>
      <c r="B17" s="63">
        <v>5</v>
      </c>
      <c r="C17" s="63" t="str">
        <f t="shared" si="6"/>
        <v>I.C5</v>
      </c>
      <c r="D17" s="75" t="str">
        <f>List!C19</f>
        <v>Revisi Artikel 3</v>
      </c>
      <c r="E17" s="63" t="str">
        <f t="shared" si="7"/>
        <v>I|Revisi Artikel 3</v>
      </c>
      <c r="F17" s="66" t="str">
        <f>IF(G17=100%,"Done","Progress")</f>
        <v>Progress</v>
      </c>
      <c r="G17" s="73">
        <f>_xlfn.IFNA(_xlfn.MAXIFS(Logbook!E:E,Logbook!D:D,C17),0%)</f>
        <v>0</v>
      </c>
      <c r="H17" s="66" t="s">
        <v>14</v>
      </c>
      <c r="I17" s="66">
        <v>2</v>
      </c>
      <c r="J17" s="71" t="str">
        <f t="shared" si="8"/>
        <v>I.C5</v>
      </c>
      <c r="K17" s="74">
        <f>List!AW19</f>
        <v>46023</v>
      </c>
      <c r="L17" s="74">
        <f>List!AX19</f>
        <v>46052</v>
      </c>
    </row>
    <row r="18" spans="1:12" ht="15.75" customHeight="1" x14ac:dyDescent="0.2">
      <c r="A18" s="64" t="s">
        <v>101</v>
      </c>
      <c r="B18" s="99" t="str">
        <f>resume!B7</f>
        <v>Pembuatan luaran selain artikel</v>
      </c>
      <c r="C18" s="96"/>
      <c r="D18" s="96"/>
      <c r="E18" s="96"/>
      <c r="F18" s="96"/>
      <c r="G18" s="96"/>
      <c r="H18" s="96"/>
      <c r="I18" s="96"/>
      <c r="J18" s="65"/>
      <c r="K18" s="65"/>
      <c r="L18" s="65"/>
    </row>
    <row r="19" spans="1:12" ht="15.75" customHeight="1" x14ac:dyDescent="0.2">
      <c r="A19" s="67">
        <f>SUM(I20:I30)</f>
        <v>20</v>
      </c>
      <c r="B19" s="64" t="s">
        <v>12</v>
      </c>
      <c r="C19" s="64" t="str">
        <f>resume!C8</f>
        <v>Pembuatan Materi Kuliah</v>
      </c>
      <c r="D19" s="64"/>
      <c r="E19" s="76"/>
      <c r="F19" s="95">
        <f>AVERAGE(G20:G22)</f>
        <v>0</v>
      </c>
      <c r="G19" s="96"/>
      <c r="H19" s="67">
        <f>SUM(I20:I22)</f>
        <v>6</v>
      </c>
      <c r="I19" s="67"/>
      <c r="J19" s="71"/>
      <c r="K19" s="71"/>
      <c r="L19" s="65"/>
    </row>
    <row r="20" spans="1:12" ht="15.75" customHeight="1" x14ac:dyDescent="0.2">
      <c r="A20" s="64"/>
      <c r="B20" s="64">
        <v>1</v>
      </c>
      <c r="C20" s="64" t="str">
        <f t="shared" ref="C20:C22" si="9">CONCATENATE($A$18,".",$B$19,B20)</f>
        <v>II.A1</v>
      </c>
      <c r="D20" s="64" t="str">
        <f>List!C21</f>
        <v>Merencanakan disain materinya</v>
      </c>
      <c r="E20" s="64" t="str">
        <f t="shared" ref="E20:E22" si="10">CONCATENATE($A$18,"|",D20)</f>
        <v>II|Merencanakan disain materinya</v>
      </c>
      <c r="F20" s="67" t="str">
        <f>IF(G20=100%,"Done","Progress")</f>
        <v>Progress</v>
      </c>
      <c r="G20" s="77">
        <f>_xlfn.IFNA(_xlfn.MAXIFS(Logbook!E:E,Logbook!D:D,C20),0%)</f>
        <v>0</v>
      </c>
      <c r="H20" s="67" t="s">
        <v>11</v>
      </c>
      <c r="I20" s="67">
        <v>1</v>
      </c>
      <c r="J20" s="71" t="str">
        <f t="shared" ref="J20:J22" si="11">C20</f>
        <v>II.A1</v>
      </c>
      <c r="K20" s="78">
        <f>List!AW21</f>
        <v>45901</v>
      </c>
      <c r="L20" s="79">
        <f>List!AX21</f>
        <v>45921</v>
      </c>
    </row>
    <row r="21" spans="1:12" ht="15.75" customHeight="1" x14ac:dyDescent="0.2">
      <c r="A21" s="64"/>
      <c r="B21" s="64">
        <v>2</v>
      </c>
      <c r="C21" s="64" t="str">
        <f t="shared" si="9"/>
        <v>II.A2</v>
      </c>
      <c r="D21" s="64" t="str">
        <f>List!C22</f>
        <v>Menulis materi</v>
      </c>
      <c r="E21" s="64" t="str">
        <f t="shared" si="10"/>
        <v>II|Menulis materi</v>
      </c>
      <c r="F21" s="67" t="str">
        <f>IF(G21=100%,"Done","Progress")</f>
        <v>Progress</v>
      </c>
      <c r="G21" s="77">
        <f>_xlfn.IFNA(_xlfn.MAXIFS(Logbook!E:E,Logbook!D:D,C21),0%)</f>
        <v>0</v>
      </c>
      <c r="H21" s="67" t="s">
        <v>14</v>
      </c>
      <c r="I21" s="67">
        <v>2</v>
      </c>
      <c r="J21" s="71" t="str">
        <f t="shared" si="11"/>
        <v>II.A2</v>
      </c>
      <c r="K21" s="78">
        <f>List!AW22</f>
        <v>45969</v>
      </c>
      <c r="L21" s="79">
        <f>List!AX22</f>
        <v>45930</v>
      </c>
    </row>
    <row r="22" spans="1:12" ht="15.75" customHeight="1" x14ac:dyDescent="0.2">
      <c r="A22" s="64"/>
      <c r="B22" s="64">
        <v>3</v>
      </c>
      <c r="C22" s="64" t="str">
        <f t="shared" si="9"/>
        <v>II.A3</v>
      </c>
      <c r="D22" s="64" t="str">
        <f>List!C23</f>
        <v>Pemeriksaan akhir dan submit</v>
      </c>
      <c r="E22" s="64" t="str">
        <f t="shared" si="10"/>
        <v>II|Pemeriksaan akhir dan submit</v>
      </c>
      <c r="F22" s="67" t="str">
        <f>IF(G22=100%,"Done","Progress")</f>
        <v>Progress</v>
      </c>
      <c r="G22" s="77">
        <f>_xlfn.IFNA(_xlfn.MAXIFS(Logbook!E:E,Logbook!D:D,C22),0%)</f>
        <v>0</v>
      </c>
      <c r="H22" s="67" t="s">
        <v>14</v>
      </c>
      <c r="I22" s="67">
        <v>3</v>
      </c>
      <c r="J22" s="71" t="str">
        <f t="shared" si="11"/>
        <v>II.A3</v>
      </c>
      <c r="K22" s="78">
        <f>List!AW23</f>
        <v>45921</v>
      </c>
      <c r="L22" s="79">
        <f>List!AX23</f>
        <v>45944</v>
      </c>
    </row>
    <row r="23" spans="1:12" ht="15.75" customHeight="1" x14ac:dyDescent="0.2">
      <c r="A23" s="64"/>
      <c r="B23" s="64" t="s">
        <v>15</v>
      </c>
      <c r="C23" s="64" t="str">
        <f>resume!C9</f>
        <v>Pembuatan HKI</v>
      </c>
      <c r="D23" s="64"/>
      <c r="E23" s="64"/>
      <c r="F23" s="95">
        <f>AVERAGE(G24:G26)</f>
        <v>0</v>
      </c>
      <c r="G23" s="96"/>
      <c r="H23" s="67">
        <f>SUM(I24:I26)</f>
        <v>7</v>
      </c>
      <c r="I23" s="67"/>
      <c r="J23" s="71"/>
      <c r="K23" s="65"/>
      <c r="L23" s="65"/>
    </row>
    <row r="24" spans="1:12" ht="15.75" customHeight="1" x14ac:dyDescent="0.2">
      <c r="A24" s="64"/>
      <c r="B24" s="64">
        <v>1</v>
      </c>
      <c r="C24" s="64" t="str">
        <f t="shared" ref="C24:C26" si="12">CONCATENATE($A$18,".",$B$23,B24)</f>
        <v>II.B1</v>
      </c>
      <c r="D24" s="64" t="str">
        <f>List!C25</f>
        <v>Merencanakan jenis HKI</v>
      </c>
      <c r="E24" s="64" t="str">
        <f t="shared" ref="E24:E26" si="13">CONCATENATE($A$18,"|",D24)</f>
        <v>II|Merencanakan jenis HKI</v>
      </c>
      <c r="F24" s="67" t="str">
        <f>IF(G24=100%,"Done","Progress")</f>
        <v>Progress</v>
      </c>
      <c r="G24" s="77">
        <f>_xlfn.IFNA(_xlfn.MAXIFS(Logbook!E:E,Logbook!D:D,C24),0%)</f>
        <v>0</v>
      </c>
      <c r="H24" s="67" t="s">
        <v>14</v>
      </c>
      <c r="I24" s="67">
        <v>2</v>
      </c>
      <c r="J24" s="71" t="str">
        <f t="shared" ref="J24:J26" si="14">C24</f>
        <v>II.B1</v>
      </c>
      <c r="K24" s="78">
        <f>List!AW25</f>
        <v>45908</v>
      </c>
      <c r="L24" s="79">
        <f>List!AX25</f>
        <v>45937</v>
      </c>
    </row>
    <row r="25" spans="1:12" ht="15.75" customHeight="1" x14ac:dyDescent="0.2">
      <c r="A25" s="64"/>
      <c r="B25" s="64">
        <v>2</v>
      </c>
      <c r="C25" s="64" t="str">
        <f t="shared" si="12"/>
        <v>II.B2</v>
      </c>
      <c r="D25" s="64" t="str">
        <f>List!C26</f>
        <v>Membuat draft HKI</v>
      </c>
      <c r="E25" s="64" t="str">
        <f t="shared" si="13"/>
        <v>II|Membuat draft HKI</v>
      </c>
      <c r="F25" s="67" t="str">
        <f>IF(G25=100%,"Done","Progress")</f>
        <v>Progress</v>
      </c>
      <c r="G25" s="77">
        <f>_xlfn.IFNA(_xlfn.MAXIFS(Logbook!E:E,Logbook!D:D,C25),0%)</f>
        <v>0</v>
      </c>
      <c r="H25" s="67" t="s">
        <v>14</v>
      </c>
      <c r="I25" s="67">
        <v>2</v>
      </c>
      <c r="J25" s="71" t="str">
        <f t="shared" si="14"/>
        <v>II.B2</v>
      </c>
      <c r="K25" s="78">
        <f>List!AW26</f>
        <v>45922</v>
      </c>
      <c r="L25" s="79">
        <f>List!AX26</f>
        <v>45944</v>
      </c>
    </row>
    <row r="26" spans="1:12" ht="15.75" customHeight="1" x14ac:dyDescent="0.2">
      <c r="A26" s="64"/>
      <c r="B26" s="64">
        <v>3</v>
      </c>
      <c r="C26" s="64" t="str">
        <f t="shared" si="12"/>
        <v>II.B3</v>
      </c>
      <c r="D26" s="64" t="str">
        <f>List!C27</f>
        <v>Pemeriksaan akhir dan didaftarkan</v>
      </c>
      <c r="E26" s="64" t="str">
        <f t="shared" si="13"/>
        <v>II|Pemeriksaan akhir dan didaftarkan</v>
      </c>
      <c r="F26" s="67" t="str">
        <f>IF(G26=100%,"Done","Progress")</f>
        <v>Progress</v>
      </c>
      <c r="G26" s="77">
        <f>_xlfn.IFNA(_xlfn.MAXIFS(Logbook!E:E,Logbook!D:D,C26),0%)</f>
        <v>0</v>
      </c>
      <c r="H26" s="67" t="s">
        <v>14</v>
      </c>
      <c r="I26" s="67">
        <v>3</v>
      </c>
      <c r="J26" s="71" t="str">
        <f t="shared" si="14"/>
        <v>II.B3</v>
      </c>
      <c r="K26" s="78">
        <f>List!AW27</f>
        <v>45945</v>
      </c>
      <c r="L26" s="79">
        <f>List!AX27</f>
        <v>45960</v>
      </c>
    </row>
    <row r="27" spans="1:12" ht="15.75" customHeight="1" x14ac:dyDescent="0.2">
      <c r="A27" s="64"/>
      <c r="B27" s="64" t="s">
        <v>18</v>
      </c>
      <c r="C27" s="64" t="str">
        <f>resume!C10</f>
        <v>Pembuatan konten Media Sosial</v>
      </c>
      <c r="D27" s="64"/>
      <c r="E27" s="64"/>
      <c r="F27" s="95">
        <f>AVERAGE(G28:G30)</f>
        <v>0</v>
      </c>
      <c r="G27" s="96"/>
      <c r="H27" s="67">
        <f>SUM(I28:I30)</f>
        <v>7</v>
      </c>
      <c r="I27" s="67"/>
      <c r="J27" s="71"/>
      <c r="K27" s="65"/>
      <c r="L27" s="65"/>
    </row>
    <row r="28" spans="1:12" ht="15.75" customHeight="1" x14ac:dyDescent="0.2">
      <c r="A28" s="64"/>
      <c r="B28" s="64">
        <v>1</v>
      </c>
      <c r="C28" s="64" t="str">
        <f t="shared" ref="C28:C30" si="15">CONCATENATE($A$18,".",$B$27,B28)</f>
        <v>II.C1</v>
      </c>
      <c r="D28" s="80" t="str">
        <f>List!C29</f>
        <v>Merencanakan materi di Media Sosial</v>
      </c>
      <c r="E28" s="64" t="str">
        <f t="shared" ref="E28:E30" si="16">CONCATENATE($A$18,"|",D28)</f>
        <v>II|Merencanakan materi di Media Sosial</v>
      </c>
      <c r="F28" s="67" t="str">
        <f>IF(G28=100%,"Done","Progress")</f>
        <v>Progress</v>
      </c>
      <c r="G28" s="77">
        <f>_xlfn.IFNA(_xlfn.MAXIFS(Logbook!E:E,Logbook!D:D,C28),0%)</f>
        <v>0</v>
      </c>
      <c r="H28" s="67" t="s">
        <v>14</v>
      </c>
      <c r="I28" s="67">
        <v>2</v>
      </c>
      <c r="J28" s="71" t="str">
        <f t="shared" ref="J28:J30" si="17">C28</f>
        <v>II.C1</v>
      </c>
      <c r="K28" s="78">
        <f>List!AW29</f>
        <v>45931</v>
      </c>
      <c r="L28" s="79">
        <f>List!AX29</f>
        <v>45960</v>
      </c>
    </row>
    <row r="29" spans="1:12" ht="15.75" customHeight="1" x14ac:dyDescent="0.2">
      <c r="A29" s="64"/>
      <c r="B29" s="64">
        <v>2</v>
      </c>
      <c r="C29" s="64" t="str">
        <f t="shared" si="15"/>
        <v>II.C2</v>
      </c>
      <c r="D29" s="80" t="str">
        <f>List!C30</f>
        <v>Membuat draft konten</v>
      </c>
      <c r="E29" s="64" t="str">
        <f t="shared" si="16"/>
        <v>II|Membuat draft konten</v>
      </c>
      <c r="F29" s="67" t="str">
        <f>IF(G29=100%,"Done","Progress")</f>
        <v>Progress</v>
      </c>
      <c r="G29" s="77">
        <f>_xlfn.IFNA(_xlfn.MAXIFS(Logbook!E:E,Logbook!D:D,C29),0%)</f>
        <v>0</v>
      </c>
      <c r="H29" s="67" t="s">
        <v>14</v>
      </c>
      <c r="I29" s="67">
        <v>2</v>
      </c>
      <c r="J29" s="71" t="str">
        <f t="shared" si="17"/>
        <v>II.C2</v>
      </c>
      <c r="K29" s="78">
        <f>List!AW30</f>
        <v>45938</v>
      </c>
      <c r="L29" s="79">
        <f>List!AX30</f>
        <v>45975</v>
      </c>
    </row>
    <row r="30" spans="1:12" ht="15.75" customHeight="1" x14ac:dyDescent="0.2">
      <c r="A30" s="64"/>
      <c r="B30" s="64">
        <v>3</v>
      </c>
      <c r="C30" s="64" t="str">
        <f t="shared" si="15"/>
        <v>II.C3</v>
      </c>
      <c r="D30" s="80" t="str">
        <f>List!C31</f>
        <v>Pemeriksaan akhir dan diluncurkan</v>
      </c>
      <c r="E30" s="64" t="str">
        <f t="shared" si="16"/>
        <v>II|Pemeriksaan akhir dan diluncurkan</v>
      </c>
      <c r="F30" s="67" t="str">
        <f>IF(G30=100%,"Done","Progress")</f>
        <v>Progress</v>
      </c>
      <c r="G30" s="77">
        <f>_xlfn.IFNA(_xlfn.MAXIFS(Logbook!E:E,Logbook!D:D,C30),0%)</f>
        <v>0</v>
      </c>
      <c r="H30" s="67" t="s">
        <v>14</v>
      </c>
      <c r="I30" s="67">
        <v>3</v>
      </c>
      <c r="J30" s="71" t="str">
        <f t="shared" si="17"/>
        <v>II.C3</v>
      </c>
      <c r="K30" s="78">
        <f>List!AW31</f>
        <v>45952</v>
      </c>
      <c r="L30" s="79">
        <f>List!AX31</f>
        <v>45991</v>
      </c>
    </row>
    <row r="31" spans="1:12" ht="15.75" customHeight="1" x14ac:dyDescent="0.2">
      <c r="H31" s="2"/>
      <c r="I31" s="2"/>
    </row>
    <row r="32" spans="1:12" ht="15.75" customHeight="1" x14ac:dyDescent="0.2">
      <c r="H32" s="2"/>
      <c r="I32" s="2"/>
    </row>
    <row r="33" spans="8:9" ht="15.75" customHeight="1" x14ac:dyDescent="0.2">
      <c r="H33" s="2"/>
      <c r="I33" s="2"/>
    </row>
    <row r="34" spans="8:9" ht="15.75" customHeight="1" x14ac:dyDescent="0.2">
      <c r="H34" s="2"/>
      <c r="I34" s="2"/>
    </row>
    <row r="35" spans="8:9" ht="15.75" customHeight="1" x14ac:dyDescent="0.2">
      <c r="H35" s="2"/>
      <c r="I35" s="2"/>
    </row>
    <row r="36" spans="8:9" ht="15.75" customHeight="1" x14ac:dyDescent="0.2">
      <c r="H36" s="2"/>
      <c r="I36" s="2"/>
    </row>
    <row r="37" spans="8:9" ht="15.75" customHeight="1" x14ac:dyDescent="0.2">
      <c r="H37" s="2"/>
      <c r="I37" s="2"/>
    </row>
    <row r="38" spans="8:9" ht="15.75" customHeight="1" x14ac:dyDescent="0.2">
      <c r="H38" s="2"/>
      <c r="I38" s="2"/>
    </row>
    <row r="39" spans="8:9" ht="15.75" customHeight="1" x14ac:dyDescent="0.2">
      <c r="H39" s="2"/>
      <c r="I39" s="2"/>
    </row>
    <row r="40" spans="8:9" ht="15.75" customHeight="1" x14ac:dyDescent="0.2">
      <c r="H40" s="2"/>
      <c r="I40" s="2"/>
    </row>
    <row r="41" spans="8:9" ht="15.75" customHeight="1" x14ac:dyDescent="0.2">
      <c r="H41" s="2"/>
      <c r="I41" s="2"/>
    </row>
    <row r="42" spans="8:9" ht="15.75" customHeight="1" x14ac:dyDescent="0.2">
      <c r="H42" s="2"/>
      <c r="I42" s="2"/>
    </row>
    <row r="43" spans="8:9" ht="15.75" customHeight="1" x14ac:dyDescent="0.2">
      <c r="H43" s="2"/>
      <c r="I43" s="2"/>
    </row>
    <row r="44" spans="8:9" ht="15.75" customHeight="1" x14ac:dyDescent="0.2">
      <c r="H44" s="2"/>
      <c r="I44" s="2"/>
    </row>
    <row r="45" spans="8:9" ht="15.75" customHeight="1" x14ac:dyDescent="0.2">
      <c r="H45" s="2"/>
      <c r="I45" s="2"/>
    </row>
    <row r="46" spans="8:9" ht="15.75" customHeight="1" x14ac:dyDescent="0.2">
      <c r="H46" s="2"/>
      <c r="I46" s="2"/>
    </row>
    <row r="47" spans="8:9" ht="15.75" customHeight="1" x14ac:dyDescent="0.2">
      <c r="H47" s="2"/>
      <c r="I47" s="2"/>
    </row>
    <row r="48" spans="8:9" ht="15.75" customHeight="1" x14ac:dyDescent="0.2">
      <c r="H48" s="2"/>
      <c r="I48" s="2"/>
    </row>
    <row r="49" spans="8:9" ht="15.75" customHeight="1" x14ac:dyDescent="0.2">
      <c r="H49" s="2"/>
      <c r="I49" s="2"/>
    </row>
    <row r="50" spans="8:9" ht="15.75" customHeight="1" x14ac:dyDescent="0.2">
      <c r="H50" s="2"/>
      <c r="I50" s="2"/>
    </row>
    <row r="51" spans="8:9" ht="15.75" customHeight="1" x14ac:dyDescent="0.2">
      <c r="H51" s="2"/>
      <c r="I51" s="2"/>
    </row>
    <row r="52" spans="8:9" ht="15.75" customHeight="1" x14ac:dyDescent="0.2">
      <c r="H52" s="2"/>
      <c r="I52" s="2"/>
    </row>
    <row r="53" spans="8:9" ht="15.75" customHeight="1" x14ac:dyDescent="0.2">
      <c r="H53" s="2"/>
      <c r="I53" s="2"/>
    </row>
    <row r="54" spans="8:9" ht="15.75" customHeight="1" x14ac:dyDescent="0.2">
      <c r="H54" s="2"/>
      <c r="I54" s="2"/>
    </row>
    <row r="55" spans="8:9" ht="15.75" customHeight="1" x14ac:dyDescent="0.2">
      <c r="H55" s="2"/>
      <c r="I55" s="2"/>
    </row>
    <row r="56" spans="8:9" ht="15.75" customHeight="1" x14ac:dyDescent="0.2">
      <c r="H56" s="2"/>
      <c r="I56" s="2"/>
    </row>
    <row r="57" spans="8:9" ht="15.75" customHeight="1" x14ac:dyDescent="0.2">
      <c r="H57" s="2"/>
      <c r="I57" s="2"/>
    </row>
    <row r="58" spans="8:9" ht="15.75" customHeight="1" x14ac:dyDescent="0.2">
      <c r="H58" s="2"/>
      <c r="I58" s="2"/>
    </row>
    <row r="59" spans="8:9" ht="15.75" customHeight="1" x14ac:dyDescent="0.2">
      <c r="H59" s="2"/>
      <c r="I59" s="2"/>
    </row>
    <row r="60" spans="8:9" ht="15.75" customHeight="1" x14ac:dyDescent="0.2">
      <c r="H60" s="2"/>
      <c r="I60" s="2"/>
    </row>
    <row r="61" spans="8:9" ht="15.75" customHeight="1" x14ac:dyDescent="0.2">
      <c r="H61" s="2"/>
      <c r="I61" s="2"/>
    </row>
    <row r="62" spans="8:9" ht="15.75" customHeight="1" x14ac:dyDescent="0.2">
      <c r="H62" s="2"/>
      <c r="I62" s="2"/>
    </row>
    <row r="63" spans="8:9" ht="15.75" customHeight="1" x14ac:dyDescent="0.2">
      <c r="H63" s="2"/>
      <c r="I63" s="2"/>
    </row>
    <row r="64" spans="8:9" ht="15.75" customHeight="1" x14ac:dyDescent="0.2">
      <c r="H64" s="2"/>
      <c r="I64" s="2"/>
    </row>
    <row r="65" spans="8:9" ht="15.75" customHeight="1" x14ac:dyDescent="0.2">
      <c r="H65" s="2"/>
      <c r="I65" s="2"/>
    </row>
    <row r="66" spans="8:9" ht="15.75" customHeight="1" x14ac:dyDescent="0.2">
      <c r="H66" s="2"/>
      <c r="I66" s="2"/>
    </row>
    <row r="67" spans="8:9" ht="15.75" customHeight="1" x14ac:dyDescent="0.2">
      <c r="H67" s="2"/>
      <c r="I67" s="2"/>
    </row>
    <row r="68" spans="8:9" ht="15.75" customHeight="1" x14ac:dyDescent="0.2">
      <c r="H68" s="2"/>
      <c r="I68" s="2"/>
    </row>
    <row r="69" spans="8:9" ht="15.75" customHeight="1" x14ac:dyDescent="0.2">
      <c r="H69" s="2"/>
      <c r="I69" s="2"/>
    </row>
    <row r="70" spans="8:9" ht="15.75" customHeight="1" x14ac:dyDescent="0.2">
      <c r="H70" s="2"/>
      <c r="I70" s="2"/>
    </row>
    <row r="71" spans="8:9" ht="15.75" customHeight="1" x14ac:dyDescent="0.2">
      <c r="H71" s="2"/>
      <c r="I71" s="2"/>
    </row>
    <row r="72" spans="8:9" ht="15.75" customHeight="1" x14ac:dyDescent="0.2">
      <c r="H72" s="2"/>
      <c r="I72" s="2"/>
    </row>
    <row r="73" spans="8:9" ht="15.75" customHeight="1" x14ac:dyDescent="0.2">
      <c r="H73" s="2"/>
      <c r="I73" s="2"/>
    </row>
    <row r="74" spans="8:9" ht="15.75" customHeight="1" x14ac:dyDescent="0.2">
      <c r="H74" s="2"/>
      <c r="I74" s="2"/>
    </row>
    <row r="75" spans="8:9" ht="15.75" customHeight="1" x14ac:dyDescent="0.2">
      <c r="H75" s="2"/>
      <c r="I75" s="2"/>
    </row>
    <row r="76" spans="8:9" ht="15.75" customHeight="1" x14ac:dyDescent="0.2">
      <c r="H76" s="2"/>
      <c r="I76" s="2"/>
    </row>
    <row r="77" spans="8:9" ht="15.75" customHeight="1" x14ac:dyDescent="0.2">
      <c r="H77" s="2"/>
      <c r="I77" s="2"/>
    </row>
    <row r="78" spans="8:9" ht="15.75" customHeight="1" x14ac:dyDescent="0.2">
      <c r="H78" s="2"/>
      <c r="I78" s="2"/>
    </row>
    <row r="79" spans="8:9" ht="15.75" customHeight="1" x14ac:dyDescent="0.2">
      <c r="H79" s="2"/>
      <c r="I79" s="2"/>
    </row>
    <row r="80" spans="8:9" ht="15.75" customHeight="1" x14ac:dyDescent="0.2">
      <c r="H80" s="2"/>
      <c r="I80" s="2"/>
    </row>
    <row r="81" spans="8:9" ht="15.75" customHeight="1" x14ac:dyDescent="0.2">
      <c r="H81" s="2"/>
      <c r="I81" s="2"/>
    </row>
    <row r="82" spans="8:9" ht="15.75" customHeight="1" x14ac:dyDescent="0.2">
      <c r="H82" s="2"/>
      <c r="I82" s="2"/>
    </row>
    <row r="83" spans="8:9" ht="15.75" customHeight="1" x14ac:dyDescent="0.2">
      <c r="H83" s="2"/>
      <c r="I83" s="2"/>
    </row>
    <row r="84" spans="8:9" ht="15.75" customHeight="1" x14ac:dyDescent="0.2">
      <c r="H84" s="2"/>
      <c r="I84" s="2"/>
    </row>
    <row r="85" spans="8:9" ht="15.75" customHeight="1" x14ac:dyDescent="0.2">
      <c r="H85" s="2"/>
      <c r="I85" s="2"/>
    </row>
    <row r="86" spans="8:9" ht="15.75" customHeight="1" x14ac:dyDescent="0.2">
      <c r="H86" s="2"/>
      <c r="I86" s="2"/>
    </row>
    <row r="87" spans="8:9" ht="15.75" customHeight="1" x14ac:dyDescent="0.2">
      <c r="H87" s="2"/>
      <c r="I87" s="2"/>
    </row>
    <row r="88" spans="8:9" ht="15.75" customHeight="1" x14ac:dyDescent="0.2">
      <c r="H88" s="2"/>
      <c r="I88" s="2"/>
    </row>
    <row r="89" spans="8:9" ht="15.75" customHeight="1" x14ac:dyDescent="0.2">
      <c r="H89" s="2"/>
      <c r="I89" s="2"/>
    </row>
    <row r="90" spans="8:9" ht="15.75" customHeight="1" x14ac:dyDescent="0.2">
      <c r="H90" s="2"/>
      <c r="I90" s="2"/>
    </row>
    <row r="91" spans="8:9" ht="15.75" customHeight="1" x14ac:dyDescent="0.2">
      <c r="H91" s="2"/>
      <c r="I91" s="2"/>
    </row>
    <row r="92" spans="8:9" ht="15.75" customHeight="1" x14ac:dyDescent="0.2">
      <c r="H92" s="2"/>
      <c r="I92" s="2"/>
    </row>
    <row r="93" spans="8:9" ht="15.75" customHeight="1" x14ac:dyDescent="0.2">
      <c r="H93" s="2"/>
      <c r="I93" s="2"/>
    </row>
    <row r="94" spans="8:9" ht="15.75" customHeight="1" x14ac:dyDescent="0.2">
      <c r="H94" s="2"/>
      <c r="I94" s="2"/>
    </row>
    <row r="95" spans="8:9" ht="15.75" customHeight="1" x14ac:dyDescent="0.2">
      <c r="H95" s="2"/>
      <c r="I95" s="2"/>
    </row>
    <row r="96" spans="8:9" ht="15.75" customHeight="1" x14ac:dyDescent="0.2">
      <c r="H96" s="2"/>
      <c r="I96" s="2"/>
    </row>
    <row r="97" spans="8:9" ht="15.75" customHeight="1" x14ac:dyDescent="0.2">
      <c r="H97" s="2"/>
      <c r="I97" s="2"/>
    </row>
    <row r="98" spans="8:9" ht="15.75" customHeight="1" x14ac:dyDescent="0.2">
      <c r="H98" s="2"/>
      <c r="I98" s="2"/>
    </row>
    <row r="99" spans="8:9" ht="15.75" customHeight="1" x14ac:dyDescent="0.2">
      <c r="H99" s="2"/>
      <c r="I99" s="2"/>
    </row>
    <row r="100" spans="8:9" ht="15.75" customHeight="1" x14ac:dyDescent="0.2">
      <c r="H100" s="2"/>
      <c r="I100" s="2"/>
    </row>
    <row r="101" spans="8:9" ht="15.75" customHeight="1" x14ac:dyDescent="0.2">
      <c r="H101" s="2"/>
      <c r="I101" s="2"/>
    </row>
    <row r="102" spans="8:9" ht="15.75" customHeight="1" x14ac:dyDescent="0.2">
      <c r="H102" s="2"/>
      <c r="I102" s="2"/>
    </row>
    <row r="103" spans="8:9" ht="15.75" customHeight="1" x14ac:dyDescent="0.2">
      <c r="H103" s="2"/>
      <c r="I103" s="2"/>
    </row>
    <row r="104" spans="8:9" ht="15.75" customHeight="1" x14ac:dyDescent="0.2">
      <c r="H104" s="2"/>
      <c r="I104" s="2"/>
    </row>
    <row r="105" spans="8:9" ht="15.75" customHeight="1" x14ac:dyDescent="0.2">
      <c r="H105" s="2"/>
      <c r="I105" s="2"/>
    </row>
    <row r="106" spans="8:9" ht="15.75" customHeight="1" x14ac:dyDescent="0.2">
      <c r="H106" s="2"/>
      <c r="I106" s="2"/>
    </row>
    <row r="107" spans="8:9" ht="15.75" customHeight="1" x14ac:dyDescent="0.2">
      <c r="H107" s="2"/>
      <c r="I107" s="2"/>
    </row>
    <row r="108" spans="8:9" ht="15.75" customHeight="1" x14ac:dyDescent="0.2">
      <c r="H108" s="2"/>
      <c r="I108" s="2"/>
    </row>
    <row r="109" spans="8:9" ht="15.75" customHeight="1" x14ac:dyDescent="0.2">
      <c r="H109" s="2"/>
      <c r="I109" s="2"/>
    </row>
    <row r="110" spans="8:9" ht="15.75" customHeight="1" x14ac:dyDescent="0.2">
      <c r="H110" s="2"/>
      <c r="I110" s="2"/>
    </row>
    <row r="111" spans="8:9" ht="15.75" customHeight="1" x14ac:dyDescent="0.2">
      <c r="H111" s="2"/>
      <c r="I111" s="2"/>
    </row>
    <row r="112" spans="8:9" ht="15.75" customHeight="1" x14ac:dyDescent="0.2">
      <c r="H112" s="2"/>
      <c r="I112" s="2"/>
    </row>
    <row r="113" spans="8:9" ht="15.75" customHeight="1" x14ac:dyDescent="0.2">
      <c r="H113" s="2"/>
      <c r="I113" s="2"/>
    </row>
    <row r="114" spans="8:9" ht="15.75" customHeight="1" x14ac:dyDescent="0.2">
      <c r="H114" s="2"/>
      <c r="I114" s="2"/>
    </row>
    <row r="115" spans="8:9" ht="15.75" customHeight="1" x14ac:dyDescent="0.2">
      <c r="H115" s="2"/>
      <c r="I115" s="2"/>
    </row>
    <row r="116" spans="8:9" ht="15.75" customHeight="1" x14ac:dyDescent="0.2">
      <c r="H116" s="2"/>
      <c r="I116" s="2"/>
    </row>
    <row r="117" spans="8:9" ht="15.75" customHeight="1" x14ac:dyDescent="0.2">
      <c r="H117" s="2"/>
      <c r="I117" s="2"/>
    </row>
    <row r="118" spans="8:9" ht="15.75" customHeight="1" x14ac:dyDescent="0.2">
      <c r="H118" s="2"/>
      <c r="I118" s="2"/>
    </row>
    <row r="119" spans="8:9" ht="15.75" customHeight="1" x14ac:dyDescent="0.2">
      <c r="H119" s="2"/>
      <c r="I119" s="2"/>
    </row>
    <row r="120" spans="8:9" ht="15.75" customHeight="1" x14ac:dyDescent="0.2">
      <c r="H120" s="2"/>
      <c r="I120" s="2"/>
    </row>
    <row r="121" spans="8:9" ht="15.75" customHeight="1" x14ac:dyDescent="0.2">
      <c r="H121" s="2"/>
      <c r="I121" s="2"/>
    </row>
    <row r="122" spans="8:9" ht="15.75" customHeight="1" x14ac:dyDescent="0.2">
      <c r="H122" s="2"/>
      <c r="I122" s="2"/>
    </row>
    <row r="123" spans="8:9" ht="15.75" customHeight="1" x14ac:dyDescent="0.2">
      <c r="H123" s="2"/>
      <c r="I123" s="2"/>
    </row>
    <row r="124" spans="8:9" ht="15.75" customHeight="1" x14ac:dyDescent="0.2">
      <c r="H124" s="2"/>
      <c r="I124" s="2"/>
    </row>
    <row r="125" spans="8:9" ht="15.75" customHeight="1" x14ac:dyDescent="0.2">
      <c r="H125" s="2"/>
      <c r="I125" s="2"/>
    </row>
    <row r="126" spans="8:9" ht="15.75" customHeight="1" x14ac:dyDescent="0.2">
      <c r="H126" s="2"/>
      <c r="I126" s="2"/>
    </row>
    <row r="127" spans="8:9" ht="15.75" customHeight="1" x14ac:dyDescent="0.2">
      <c r="H127" s="2"/>
      <c r="I127" s="2"/>
    </row>
    <row r="128" spans="8:9" ht="15.75" customHeight="1" x14ac:dyDescent="0.2">
      <c r="H128" s="2"/>
      <c r="I128" s="2"/>
    </row>
    <row r="129" spans="8:9" ht="15.75" customHeight="1" x14ac:dyDescent="0.2">
      <c r="H129" s="2"/>
      <c r="I129" s="2"/>
    </row>
    <row r="130" spans="8:9" ht="15.75" customHeight="1" x14ac:dyDescent="0.2">
      <c r="H130" s="2"/>
      <c r="I130" s="2"/>
    </row>
    <row r="131" spans="8:9" ht="15.75" customHeight="1" x14ac:dyDescent="0.2">
      <c r="H131" s="2"/>
      <c r="I131" s="2"/>
    </row>
    <row r="132" spans="8:9" ht="15.75" customHeight="1" x14ac:dyDescent="0.2">
      <c r="H132" s="2"/>
      <c r="I132" s="2"/>
    </row>
    <row r="133" spans="8:9" ht="15.75" customHeight="1" x14ac:dyDescent="0.2">
      <c r="H133" s="2"/>
      <c r="I133" s="2"/>
    </row>
    <row r="134" spans="8:9" ht="15.75" customHeight="1" x14ac:dyDescent="0.2">
      <c r="H134" s="2"/>
      <c r="I134" s="2"/>
    </row>
    <row r="135" spans="8:9" ht="15.75" customHeight="1" x14ac:dyDescent="0.2">
      <c r="H135" s="2"/>
      <c r="I135" s="2"/>
    </row>
    <row r="136" spans="8:9" ht="15.75" customHeight="1" x14ac:dyDescent="0.2">
      <c r="H136" s="2"/>
      <c r="I136" s="2"/>
    </row>
    <row r="137" spans="8:9" ht="15.75" customHeight="1" x14ac:dyDescent="0.2">
      <c r="H137" s="2"/>
      <c r="I137" s="2"/>
    </row>
    <row r="138" spans="8:9" ht="15.75" customHeight="1" x14ac:dyDescent="0.2">
      <c r="H138" s="2"/>
      <c r="I138" s="2"/>
    </row>
    <row r="139" spans="8:9" ht="15.75" customHeight="1" x14ac:dyDescent="0.2">
      <c r="H139" s="2"/>
      <c r="I139" s="2"/>
    </row>
    <row r="140" spans="8:9" ht="15.75" customHeight="1" x14ac:dyDescent="0.2">
      <c r="H140" s="2"/>
      <c r="I140" s="2"/>
    </row>
    <row r="141" spans="8:9" ht="15.75" customHeight="1" x14ac:dyDescent="0.2">
      <c r="H141" s="2"/>
      <c r="I141" s="2"/>
    </row>
    <row r="142" spans="8:9" ht="15.75" customHeight="1" x14ac:dyDescent="0.2">
      <c r="H142" s="2"/>
      <c r="I142" s="2"/>
    </row>
    <row r="143" spans="8:9" ht="15.75" customHeight="1" x14ac:dyDescent="0.2">
      <c r="H143" s="2"/>
      <c r="I143" s="2"/>
    </row>
    <row r="144" spans="8:9" ht="15.75" customHeight="1" x14ac:dyDescent="0.2">
      <c r="H144" s="2"/>
      <c r="I144" s="2"/>
    </row>
    <row r="145" spans="8:9" ht="15.75" customHeight="1" x14ac:dyDescent="0.2">
      <c r="H145" s="2"/>
      <c r="I145" s="2"/>
    </row>
    <row r="146" spans="8:9" ht="15.75" customHeight="1" x14ac:dyDescent="0.2">
      <c r="H146" s="2"/>
      <c r="I146" s="2"/>
    </row>
    <row r="147" spans="8:9" ht="15.75" customHeight="1" x14ac:dyDescent="0.2">
      <c r="H147" s="2"/>
      <c r="I147" s="2"/>
    </row>
    <row r="148" spans="8:9" ht="15.75" customHeight="1" x14ac:dyDescent="0.2">
      <c r="H148" s="2"/>
      <c r="I148" s="2"/>
    </row>
    <row r="149" spans="8:9" ht="15.75" customHeight="1" x14ac:dyDescent="0.2">
      <c r="H149" s="2"/>
      <c r="I149" s="2"/>
    </row>
    <row r="150" spans="8:9" ht="15.75" customHeight="1" x14ac:dyDescent="0.2">
      <c r="H150" s="2"/>
      <c r="I150" s="2"/>
    </row>
    <row r="151" spans="8:9" ht="15.75" customHeight="1" x14ac:dyDescent="0.2">
      <c r="H151" s="2"/>
      <c r="I151" s="2"/>
    </row>
    <row r="152" spans="8:9" ht="15.75" customHeight="1" x14ac:dyDescent="0.2">
      <c r="H152" s="2"/>
      <c r="I152" s="2"/>
    </row>
    <row r="153" spans="8:9" ht="15.75" customHeight="1" x14ac:dyDescent="0.2">
      <c r="H153" s="2"/>
      <c r="I153" s="2"/>
    </row>
    <row r="154" spans="8:9" ht="15.75" customHeight="1" x14ac:dyDescent="0.2">
      <c r="H154" s="2"/>
      <c r="I154" s="2"/>
    </row>
    <row r="155" spans="8:9" ht="15.75" customHeight="1" x14ac:dyDescent="0.2">
      <c r="H155" s="2"/>
      <c r="I155" s="2"/>
    </row>
    <row r="156" spans="8:9" ht="15.75" customHeight="1" x14ac:dyDescent="0.2">
      <c r="H156" s="2"/>
      <c r="I156" s="2"/>
    </row>
    <row r="157" spans="8:9" ht="15.75" customHeight="1" x14ac:dyDescent="0.2">
      <c r="H157" s="2"/>
      <c r="I157" s="2"/>
    </row>
    <row r="158" spans="8:9" ht="15.75" customHeight="1" x14ac:dyDescent="0.2">
      <c r="H158" s="2"/>
      <c r="I158" s="2"/>
    </row>
    <row r="159" spans="8:9" ht="15.75" customHeight="1" x14ac:dyDescent="0.2">
      <c r="H159" s="2"/>
      <c r="I159" s="2"/>
    </row>
    <row r="160" spans="8:9" ht="15.75" customHeight="1" x14ac:dyDescent="0.2">
      <c r="H160" s="2"/>
      <c r="I160" s="2"/>
    </row>
    <row r="161" spans="8:9" ht="15.75" customHeight="1" x14ac:dyDescent="0.2">
      <c r="H161" s="2"/>
      <c r="I161" s="2"/>
    </row>
    <row r="162" spans="8:9" ht="15.75" customHeight="1" x14ac:dyDescent="0.2">
      <c r="H162" s="2"/>
      <c r="I162" s="2"/>
    </row>
    <row r="163" spans="8:9" ht="15.75" customHeight="1" x14ac:dyDescent="0.2">
      <c r="H163" s="2"/>
      <c r="I163" s="2"/>
    </row>
    <row r="164" spans="8:9" ht="15.75" customHeight="1" x14ac:dyDescent="0.2">
      <c r="H164" s="2"/>
      <c r="I164" s="2"/>
    </row>
    <row r="165" spans="8:9" ht="15.75" customHeight="1" x14ac:dyDescent="0.2">
      <c r="H165" s="2"/>
      <c r="I165" s="2"/>
    </row>
    <row r="166" spans="8:9" ht="15.75" customHeight="1" x14ac:dyDescent="0.2">
      <c r="H166" s="2"/>
      <c r="I166" s="2"/>
    </row>
    <row r="167" spans="8:9" ht="15.75" customHeight="1" x14ac:dyDescent="0.2">
      <c r="H167" s="2"/>
      <c r="I167" s="2"/>
    </row>
    <row r="168" spans="8:9" ht="15.75" customHeight="1" x14ac:dyDescent="0.2">
      <c r="H168" s="2"/>
      <c r="I168" s="2"/>
    </row>
    <row r="169" spans="8:9" ht="15.75" customHeight="1" x14ac:dyDescent="0.2">
      <c r="H169" s="2"/>
      <c r="I169" s="2"/>
    </row>
    <row r="170" spans="8:9" ht="15.75" customHeight="1" x14ac:dyDescent="0.2">
      <c r="H170" s="2"/>
      <c r="I170" s="2"/>
    </row>
    <row r="171" spans="8:9" ht="15.75" customHeight="1" x14ac:dyDescent="0.2">
      <c r="H171" s="2"/>
      <c r="I171" s="2"/>
    </row>
    <row r="172" spans="8:9" ht="15.75" customHeight="1" x14ac:dyDescent="0.2">
      <c r="H172" s="2"/>
      <c r="I172" s="2"/>
    </row>
    <row r="173" spans="8:9" ht="15.75" customHeight="1" x14ac:dyDescent="0.2">
      <c r="H173" s="2"/>
      <c r="I173" s="2"/>
    </row>
    <row r="174" spans="8:9" ht="15.75" customHeight="1" x14ac:dyDescent="0.2">
      <c r="H174" s="2"/>
      <c r="I174" s="2"/>
    </row>
    <row r="175" spans="8:9" ht="15.75" customHeight="1" x14ac:dyDescent="0.2">
      <c r="H175" s="2"/>
      <c r="I175" s="2"/>
    </row>
    <row r="176" spans="8:9" ht="15.75" customHeight="1" x14ac:dyDescent="0.2">
      <c r="H176" s="2"/>
      <c r="I176" s="2"/>
    </row>
    <row r="177" spans="8:9" ht="15.75" customHeight="1" x14ac:dyDescent="0.2">
      <c r="H177" s="2"/>
      <c r="I177" s="2"/>
    </row>
    <row r="178" spans="8:9" ht="15.75" customHeight="1" x14ac:dyDescent="0.2">
      <c r="H178" s="2"/>
      <c r="I178" s="2"/>
    </row>
    <row r="179" spans="8:9" ht="15.75" customHeight="1" x14ac:dyDescent="0.2">
      <c r="H179" s="2"/>
      <c r="I179" s="2"/>
    </row>
    <row r="180" spans="8:9" ht="15.75" customHeight="1" x14ac:dyDescent="0.2">
      <c r="H180" s="2"/>
      <c r="I180" s="2"/>
    </row>
    <row r="181" spans="8:9" ht="15.75" customHeight="1" x14ac:dyDescent="0.2">
      <c r="H181" s="2"/>
      <c r="I181" s="2"/>
    </row>
    <row r="182" spans="8:9" ht="15.75" customHeight="1" x14ac:dyDescent="0.2">
      <c r="H182" s="2"/>
      <c r="I182" s="2"/>
    </row>
    <row r="183" spans="8:9" ht="15.75" customHeight="1" x14ac:dyDescent="0.2">
      <c r="H183" s="2"/>
      <c r="I183" s="2"/>
    </row>
    <row r="184" spans="8:9" ht="15.75" customHeight="1" x14ac:dyDescent="0.2">
      <c r="H184" s="2"/>
      <c r="I184" s="2"/>
    </row>
    <row r="185" spans="8:9" ht="15.75" customHeight="1" x14ac:dyDescent="0.2">
      <c r="H185" s="2"/>
      <c r="I185" s="2"/>
    </row>
    <row r="186" spans="8:9" ht="15.75" customHeight="1" x14ac:dyDescent="0.2">
      <c r="H186" s="2"/>
      <c r="I186" s="2"/>
    </row>
    <row r="187" spans="8:9" ht="15.75" customHeight="1" x14ac:dyDescent="0.2">
      <c r="H187" s="2"/>
      <c r="I187" s="2"/>
    </row>
    <row r="188" spans="8:9" ht="15.75" customHeight="1" x14ac:dyDescent="0.2">
      <c r="H188" s="2"/>
      <c r="I188" s="2"/>
    </row>
    <row r="189" spans="8:9" ht="15.75" customHeight="1" x14ac:dyDescent="0.2">
      <c r="H189" s="2"/>
      <c r="I189" s="2"/>
    </row>
    <row r="190" spans="8:9" ht="15.75" customHeight="1" x14ac:dyDescent="0.2">
      <c r="H190" s="2"/>
      <c r="I190" s="2"/>
    </row>
    <row r="191" spans="8:9" ht="15.75" customHeight="1" x14ac:dyDescent="0.2">
      <c r="H191" s="2"/>
      <c r="I191" s="2"/>
    </row>
    <row r="192" spans="8:9" ht="15.75" customHeight="1" x14ac:dyDescent="0.2">
      <c r="H192" s="2"/>
      <c r="I192" s="2"/>
    </row>
    <row r="193" spans="8:9" ht="15.75" customHeight="1" x14ac:dyDescent="0.2">
      <c r="H193" s="2"/>
      <c r="I193" s="2"/>
    </row>
    <row r="194" spans="8:9" ht="15.75" customHeight="1" x14ac:dyDescent="0.2">
      <c r="H194" s="2"/>
      <c r="I194" s="2"/>
    </row>
    <row r="195" spans="8:9" ht="15.75" customHeight="1" x14ac:dyDescent="0.2">
      <c r="H195" s="2"/>
      <c r="I195" s="2"/>
    </row>
    <row r="196" spans="8:9" ht="15.75" customHeight="1" x14ac:dyDescent="0.2">
      <c r="H196" s="2"/>
      <c r="I196" s="2"/>
    </row>
    <row r="197" spans="8:9" ht="15.75" customHeight="1" x14ac:dyDescent="0.2">
      <c r="H197" s="2"/>
      <c r="I197" s="2"/>
    </row>
    <row r="198" spans="8:9" ht="15.75" customHeight="1" x14ac:dyDescent="0.2">
      <c r="H198" s="2"/>
      <c r="I198" s="2"/>
    </row>
    <row r="199" spans="8:9" ht="15.75" customHeight="1" x14ac:dyDescent="0.2">
      <c r="H199" s="2"/>
      <c r="I199" s="2"/>
    </row>
    <row r="200" spans="8:9" ht="15.75" customHeight="1" x14ac:dyDescent="0.2">
      <c r="H200" s="2"/>
      <c r="I200" s="2"/>
    </row>
    <row r="201" spans="8:9" ht="15.75" customHeight="1" x14ac:dyDescent="0.2">
      <c r="H201" s="2"/>
      <c r="I201" s="2"/>
    </row>
    <row r="202" spans="8:9" ht="15.75" customHeight="1" x14ac:dyDescent="0.2">
      <c r="H202" s="2"/>
      <c r="I202" s="2"/>
    </row>
    <row r="203" spans="8:9" ht="15.75" customHeight="1" x14ac:dyDescent="0.2">
      <c r="H203" s="2"/>
      <c r="I203" s="2"/>
    </row>
    <row r="204" spans="8:9" ht="15.75" customHeight="1" x14ac:dyDescent="0.2">
      <c r="H204" s="2"/>
      <c r="I204" s="2"/>
    </row>
    <row r="205" spans="8:9" ht="15.75" customHeight="1" x14ac:dyDescent="0.2">
      <c r="H205" s="2"/>
      <c r="I205" s="2"/>
    </row>
    <row r="206" spans="8:9" ht="15.75" customHeight="1" x14ac:dyDescent="0.2">
      <c r="H206" s="2"/>
      <c r="I206" s="2"/>
    </row>
    <row r="207" spans="8:9" ht="15.75" customHeight="1" x14ac:dyDescent="0.2">
      <c r="H207" s="2"/>
      <c r="I207" s="2"/>
    </row>
    <row r="208" spans="8:9" ht="15.75" customHeight="1" x14ac:dyDescent="0.2">
      <c r="H208" s="2"/>
      <c r="I208" s="2"/>
    </row>
    <row r="209" spans="8:9" ht="15.75" customHeight="1" x14ac:dyDescent="0.2">
      <c r="H209" s="2"/>
      <c r="I209" s="2"/>
    </row>
    <row r="210" spans="8:9" ht="15.75" customHeight="1" x14ac:dyDescent="0.2">
      <c r="H210" s="2"/>
      <c r="I210" s="2"/>
    </row>
    <row r="211" spans="8:9" ht="15.75" customHeight="1" x14ac:dyDescent="0.2">
      <c r="H211" s="2"/>
      <c r="I211" s="2"/>
    </row>
    <row r="212" spans="8:9" ht="15.75" customHeight="1" x14ac:dyDescent="0.2">
      <c r="H212" s="2"/>
      <c r="I212" s="2"/>
    </row>
    <row r="213" spans="8:9" ht="15.75" customHeight="1" x14ac:dyDescent="0.2">
      <c r="H213" s="2"/>
      <c r="I213" s="2"/>
    </row>
    <row r="214" spans="8:9" ht="15.75" customHeight="1" x14ac:dyDescent="0.2">
      <c r="H214" s="2"/>
      <c r="I214" s="2"/>
    </row>
    <row r="215" spans="8:9" ht="15.75" customHeight="1" x14ac:dyDescent="0.2">
      <c r="H215" s="2"/>
      <c r="I215" s="2"/>
    </row>
    <row r="216" spans="8:9" ht="15.75" customHeight="1" x14ac:dyDescent="0.2">
      <c r="H216" s="2"/>
      <c r="I216" s="2"/>
    </row>
    <row r="217" spans="8:9" ht="15.75" customHeight="1" x14ac:dyDescent="0.2">
      <c r="H217" s="2"/>
      <c r="I217" s="2"/>
    </row>
    <row r="218" spans="8:9" ht="15.75" customHeight="1" x14ac:dyDescent="0.2">
      <c r="H218" s="2"/>
      <c r="I218" s="2"/>
    </row>
    <row r="219" spans="8:9" ht="15.75" customHeight="1" x14ac:dyDescent="0.2">
      <c r="H219" s="2"/>
      <c r="I219" s="2"/>
    </row>
    <row r="220" spans="8:9" ht="15.75" customHeight="1" x14ac:dyDescent="0.2">
      <c r="H220" s="2"/>
      <c r="I220" s="2"/>
    </row>
    <row r="221" spans="8:9" ht="15.75" customHeight="1" x14ac:dyDescent="0.2">
      <c r="H221" s="2"/>
      <c r="I221" s="2"/>
    </row>
    <row r="222" spans="8:9" ht="15.75" customHeight="1" x14ac:dyDescent="0.2">
      <c r="H222" s="2"/>
      <c r="I222" s="2"/>
    </row>
    <row r="223" spans="8:9" ht="15.75" customHeight="1" x14ac:dyDescent="0.2">
      <c r="H223" s="2"/>
      <c r="I223" s="2"/>
    </row>
    <row r="224" spans="8:9" ht="15.75" customHeight="1" x14ac:dyDescent="0.2">
      <c r="H224" s="2"/>
      <c r="I224" s="2"/>
    </row>
    <row r="225" spans="8:9" ht="15.75" customHeight="1" x14ac:dyDescent="0.2">
      <c r="H225" s="2"/>
      <c r="I225" s="2"/>
    </row>
    <row r="226" spans="8:9" ht="15.75" customHeight="1" x14ac:dyDescent="0.2">
      <c r="H226" s="2"/>
      <c r="I226" s="2"/>
    </row>
    <row r="227" spans="8:9" ht="15.75" customHeight="1" x14ac:dyDescent="0.2">
      <c r="H227" s="2"/>
      <c r="I227" s="2"/>
    </row>
    <row r="228" spans="8:9" ht="15.75" customHeight="1" x14ac:dyDescent="0.2">
      <c r="H228" s="2"/>
      <c r="I228" s="2"/>
    </row>
    <row r="229" spans="8:9" ht="15.75" customHeight="1" x14ac:dyDescent="0.2">
      <c r="H229" s="2"/>
      <c r="I229" s="2"/>
    </row>
    <row r="230" spans="8:9" ht="15.75" customHeight="1" x14ac:dyDescent="0.2">
      <c r="H230" s="2"/>
      <c r="I230" s="2"/>
    </row>
    <row r="231" spans="8:9" ht="15.75" customHeight="1" x14ac:dyDescent="0.2">
      <c r="H231" s="2"/>
      <c r="I231" s="2"/>
    </row>
    <row r="232" spans="8:9" ht="15.75" customHeight="1" x14ac:dyDescent="0.2">
      <c r="H232" s="2"/>
      <c r="I232" s="2"/>
    </row>
    <row r="233" spans="8:9" ht="15.75" customHeight="1" x14ac:dyDescent="0.2">
      <c r="H233" s="2"/>
      <c r="I233" s="2"/>
    </row>
    <row r="234" spans="8:9" ht="15.75" customHeight="1" x14ac:dyDescent="0.2">
      <c r="H234" s="2"/>
      <c r="I234" s="2"/>
    </row>
    <row r="235" spans="8:9" ht="15.75" customHeight="1" x14ac:dyDescent="0.2">
      <c r="H235" s="2"/>
      <c r="I235" s="2"/>
    </row>
    <row r="236" spans="8:9" ht="15.75" customHeight="1" x14ac:dyDescent="0.2">
      <c r="H236" s="2"/>
      <c r="I236" s="2"/>
    </row>
    <row r="237" spans="8:9" ht="15.75" customHeight="1" x14ac:dyDescent="0.2">
      <c r="H237" s="2"/>
      <c r="I237" s="2"/>
    </row>
    <row r="238" spans="8:9" ht="15.75" customHeight="1" x14ac:dyDescent="0.2">
      <c r="H238" s="2"/>
      <c r="I238" s="2"/>
    </row>
    <row r="239" spans="8:9" ht="15.75" customHeight="1" x14ac:dyDescent="0.2">
      <c r="H239" s="2"/>
      <c r="I239" s="2"/>
    </row>
    <row r="240" spans="8:9" ht="15.75" customHeight="1" x14ac:dyDescent="0.2">
      <c r="H240" s="2"/>
      <c r="I240" s="2"/>
    </row>
    <row r="241" spans="8:9" ht="15.75" customHeight="1" x14ac:dyDescent="0.2">
      <c r="H241" s="2"/>
      <c r="I241" s="2"/>
    </row>
    <row r="242" spans="8:9" ht="15.75" customHeight="1" x14ac:dyDescent="0.2">
      <c r="H242" s="2"/>
      <c r="I242" s="2"/>
    </row>
    <row r="243" spans="8:9" ht="15.75" customHeight="1" x14ac:dyDescent="0.2">
      <c r="H243" s="2"/>
      <c r="I243" s="2"/>
    </row>
    <row r="244" spans="8:9" ht="15.75" customHeight="1" x14ac:dyDescent="0.2">
      <c r="H244" s="2"/>
      <c r="I244" s="2"/>
    </row>
    <row r="245" spans="8:9" ht="15.75" customHeight="1" x14ac:dyDescent="0.2">
      <c r="H245" s="2"/>
      <c r="I245" s="2"/>
    </row>
    <row r="246" spans="8:9" ht="15.75" customHeight="1" x14ac:dyDescent="0.2">
      <c r="H246" s="2"/>
      <c r="I246" s="2"/>
    </row>
    <row r="247" spans="8:9" ht="15.75" customHeight="1" x14ac:dyDescent="0.2">
      <c r="H247" s="2"/>
      <c r="I247" s="2"/>
    </row>
    <row r="248" spans="8:9" ht="15.75" customHeight="1" x14ac:dyDescent="0.2">
      <c r="H248" s="2"/>
      <c r="I248" s="2"/>
    </row>
    <row r="249" spans="8:9" ht="15.75" customHeight="1" x14ac:dyDescent="0.2">
      <c r="H249" s="2"/>
      <c r="I249" s="2"/>
    </row>
    <row r="250" spans="8:9" ht="15.75" customHeight="1" x14ac:dyDescent="0.2">
      <c r="H250" s="2"/>
      <c r="I250" s="2"/>
    </row>
    <row r="251" spans="8:9" ht="15.75" customHeight="1" x14ac:dyDescent="0.2">
      <c r="H251" s="2"/>
      <c r="I251" s="2"/>
    </row>
    <row r="252" spans="8:9" ht="15.75" customHeight="1" x14ac:dyDescent="0.2">
      <c r="H252" s="2"/>
      <c r="I252" s="2"/>
    </row>
    <row r="253" spans="8:9" ht="15.75" customHeight="1" x14ac:dyDescent="0.2">
      <c r="H253" s="2"/>
      <c r="I253" s="2"/>
    </row>
    <row r="254" spans="8:9" ht="15.75" customHeight="1" x14ac:dyDescent="0.2">
      <c r="H254" s="2"/>
      <c r="I254" s="2"/>
    </row>
    <row r="255" spans="8:9" ht="15.75" customHeight="1" x14ac:dyDescent="0.2">
      <c r="H255" s="2"/>
      <c r="I255" s="2"/>
    </row>
    <row r="256" spans="8:9" ht="15.75" customHeight="1" x14ac:dyDescent="0.2">
      <c r="H256" s="2"/>
      <c r="I256" s="2"/>
    </row>
    <row r="257" spans="8:9" ht="15.75" customHeight="1" x14ac:dyDescent="0.2">
      <c r="H257" s="2"/>
      <c r="I257" s="2"/>
    </row>
    <row r="258" spans="8:9" ht="15.75" customHeight="1" x14ac:dyDescent="0.2">
      <c r="H258" s="2"/>
      <c r="I258" s="2"/>
    </row>
    <row r="259" spans="8:9" ht="15.75" customHeight="1" x14ac:dyDescent="0.2">
      <c r="H259" s="2"/>
      <c r="I259" s="2"/>
    </row>
    <row r="260" spans="8:9" ht="15.75" customHeight="1" x14ac:dyDescent="0.2">
      <c r="H260" s="2"/>
      <c r="I260" s="2"/>
    </row>
    <row r="261" spans="8:9" ht="15.75" customHeight="1" x14ac:dyDescent="0.2">
      <c r="H261" s="2"/>
      <c r="I261" s="2"/>
    </row>
    <row r="262" spans="8:9" ht="15.75" customHeight="1" x14ac:dyDescent="0.2">
      <c r="H262" s="2"/>
      <c r="I262" s="2"/>
    </row>
    <row r="263" spans="8:9" ht="15.75" customHeight="1" x14ac:dyDescent="0.2">
      <c r="H263" s="2"/>
      <c r="I263" s="2"/>
    </row>
    <row r="264" spans="8:9" ht="15.75" customHeight="1" x14ac:dyDescent="0.2">
      <c r="H264" s="2"/>
      <c r="I264" s="2"/>
    </row>
    <row r="265" spans="8:9" ht="15.75" customHeight="1" x14ac:dyDescent="0.2">
      <c r="H265" s="2"/>
      <c r="I265" s="2"/>
    </row>
    <row r="266" spans="8:9" ht="15.75" customHeight="1" x14ac:dyDescent="0.2">
      <c r="H266" s="2"/>
      <c r="I266" s="2"/>
    </row>
    <row r="267" spans="8:9" ht="15.75" customHeight="1" x14ac:dyDescent="0.2">
      <c r="H267" s="2"/>
      <c r="I267" s="2"/>
    </row>
    <row r="268" spans="8:9" ht="15.75" customHeight="1" x14ac:dyDescent="0.2">
      <c r="H268" s="2"/>
      <c r="I268" s="2"/>
    </row>
    <row r="269" spans="8:9" ht="15.75" customHeight="1" x14ac:dyDescent="0.2">
      <c r="H269" s="2"/>
      <c r="I269" s="2"/>
    </row>
    <row r="270" spans="8:9" ht="15.75" customHeight="1" x14ac:dyDescent="0.2">
      <c r="H270" s="2"/>
      <c r="I270" s="2"/>
    </row>
    <row r="271" spans="8:9" ht="15.75" customHeight="1" x14ac:dyDescent="0.2">
      <c r="H271" s="2"/>
      <c r="I271" s="2"/>
    </row>
    <row r="272" spans="8:9" ht="15.75" customHeight="1" x14ac:dyDescent="0.2">
      <c r="H272" s="2"/>
      <c r="I272" s="2"/>
    </row>
    <row r="273" spans="8:9" ht="15.75" customHeight="1" x14ac:dyDescent="0.2">
      <c r="H273" s="2"/>
      <c r="I273" s="2"/>
    </row>
    <row r="274" spans="8:9" ht="15.75" customHeight="1" x14ac:dyDescent="0.2">
      <c r="H274" s="2"/>
      <c r="I274" s="2"/>
    </row>
    <row r="275" spans="8:9" ht="15.75" customHeight="1" x14ac:dyDescent="0.2">
      <c r="H275" s="2"/>
      <c r="I275" s="2"/>
    </row>
    <row r="276" spans="8:9" ht="15.75" customHeight="1" x14ac:dyDescent="0.2">
      <c r="H276" s="2"/>
      <c r="I276" s="2"/>
    </row>
    <row r="277" spans="8:9" ht="15.75" customHeight="1" x14ac:dyDescent="0.2">
      <c r="H277" s="2"/>
      <c r="I277" s="2"/>
    </row>
    <row r="278" spans="8:9" ht="15.75" customHeight="1" x14ac:dyDescent="0.2">
      <c r="H278" s="2"/>
      <c r="I278" s="2"/>
    </row>
    <row r="279" spans="8:9" ht="15.75" customHeight="1" x14ac:dyDescent="0.2">
      <c r="H279" s="2"/>
      <c r="I279" s="2"/>
    </row>
    <row r="280" spans="8:9" ht="15.75" customHeight="1" x14ac:dyDescent="0.2">
      <c r="H280" s="2"/>
      <c r="I280" s="2"/>
    </row>
    <row r="281" spans="8:9" ht="15.75" customHeight="1" x14ac:dyDescent="0.2">
      <c r="H281" s="2"/>
      <c r="I281" s="2"/>
    </row>
    <row r="282" spans="8:9" ht="15.75" customHeight="1" x14ac:dyDescent="0.2">
      <c r="H282" s="2"/>
      <c r="I282" s="2"/>
    </row>
    <row r="283" spans="8:9" ht="15.75" customHeight="1" x14ac:dyDescent="0.2">
      <c r="H283" s="2"/>
      <c r="I283" s="2"/>
    </row>
    <row r="284" spans="8:9" ht="15.75" customHeight="1" x14ac:dyDescent="0.2">
      <c r="H284" s="2"/>
      <c r="I284" s="2"/>
    </row>
    <row r="285" spans="8:9" ht="15.75" customHeight="1" x14ac:dyDescent="0.2">
      <c r="H285" s="2"/>
      <c r="I285" s="2"/>
    </row>
    <row r="286" spans="8:9" ht="15.75" customHeight="1" x14ac:dyDescent="0.2">
      <c r="H286" s="2"/>
      <c r="I286" s="2"/>
    </row>
    <row r="287" spans="8:9" ht="15.75" customHeight="1" x14ac:dyDescent="0.2">
      <c r="H287" s="2"/>
      <c r="I287" s="2"/>
    </row>
    <row r="288" spans="8:9" ht="15.75" customHeight="1" x14ac:dyDescent="0.2">
      <c r="H288" s="2"/>
      <c r="I288" s="2"/>
    </row>
    <row r="289" spans="8:9" ht="15.75" customHeight="1" x14ac:dyDescent="0.2">
      <c r="H289" s="2"/>
      <c r="I289" s="2"/>
    </row>
    <row r="290" spans="8:9" ht="15.75" customHeight="1" x14ac:dyDescent="0.2">
      <c r="H290" s="2"/>
      <c r="I290" s="2"/>
    </row>
    <row r="291" spans="8:9" ht="15.75" customHeight="1" x14ac:dyDescent="0.2">
      <c r="H291" s="2"/>
      <c r="I291" s="2"/>
    </row>
    <row r="292" spans="8:9" ht="15.75" customHeight="1" x14ac:dyDescent="0.2">
      <c r="H292" s="2"/>
      <c r="I292" s="2"/>
    </row>
    <row r="293" spans="8:9" ht="15.75" customHeight="1" x14ac:dyDescent="0.2">
      <c r="H293" s="2"/>
      <c r="I293" s="2"/>
    </row>
    <row r="294" spans="8:9" ht="15.75" customHeight="1" x14ac:dyDescent="0.2">
      <c r="H294" s="2"/>
      <c r="I294" s="2"/>
    </row>
    <row r="295" spans="8:9" ht="15.75" customHeight="1" x14ac:dyDescent="0.2">
      <c r="H295" s="2"/>
      <c r="I295" s="2"/>
    </row>
    <row r="296" spans="8:9" ht="15.75" customHeight="1" x14ac:dyDescent="0.2">
      <c r="H296" s="2"/>
      <c r="I296" s="2"/>
    </row>
    <row r="297" spans="8:9" ht="15.75" customHeight="1" x14ac:dyDescent="0.2">
      <c r="H297" s="2"/>
      <c r="I297" s="2"/>
    </row>
    <row r="298" spans="8:9" ht="15.75" customHeight="1" x14ac:dyDescent="0.2">
      <c r="H298" s="2"/>
      <c r="I298" s="2"/>
    </row>
    <row r="299" spans="8:9" ht="15.75" customHeight="1" x14ac:dyDescent="0.2">
      <c r="H299" s="2"/>
      <c r="I299" s="2"/>
    </row>
    <row r="300" spans="8:9" ht="15.75" customHeight="1" x14ac:dyDescent="0.2">
      <c r="H300" s="2"/>
      <c r="I300" s="2"/>
    </row>
    <row r="301" spans="8:9" ht="15.75" customHeight="1" x14ac:dyDescent="0.2">
      <c r="H301" s="2"/>
      <c r="I301" s="2"/>
    </row>
    <row r="302" spans="8:9" ht="15.75" customHeight="1" x14ac:dyDescent="0.2">
      <c r="H302" s="2"/>
      <c r="I302" s="2"/>
    </row>
    <row r="303" spans="8:9" ht="15.75" customHeight="1" x14ac:dyDescent="0.2">
      <c r="H303" s="2"/>
      <c r="I303" s="2"/>
    </row>
    <row r="304" spans="8:9" ht="15.75" customHeight="1" x14ac:dyDescent="0.2">
      <c r="H304" s="2"/>
      <c r="I304" s="2"/>
    </row>
    <row r="305" spans="8:9" ht="15.75" customHeight="1" x14ac:dyDescent="0.2">
      <c r="H305" s="2"/>
      <c r="I305" s="2"/>
    </row>
    <row r="306" spans="8:9" ht="15.75" customHeight="1" x14ac:dyDescent="0.2">
      <c r="H306" s="2"/>
      <c r="I306" s="2"/>
    </row>
    <row r="307" spans="8:9" ht="15.75" customHeight="1" x14ac:dyDescent="0.2">
      <c r="H307" s="2"/>
      <c r="I307" s="2"/>
    </row>
    <row r="308" spans="8:9" ht="15.75" customHeight="1" x14ac:dyDescent="0.2">
      <c r="H308" s="2"/>
      <c r="I308" s="2"/>
    </row>
    <row r="309" spans="8:9" ht="15.75" customHeight="1" x14ac:dyDescent="0.2">
      <c r="H309" s="2"/>
      <c r="I309" s="2"/>
    </row>
    <row r="310" spans="8:9" ht="15.75" customHeight="1" x14ac:dyDescent="0.2">
      <c r="H310" s="2"/>
      <c r="I310" s="2"/>
    </row>
    <row r="311" spans="8:9" ht="15.75" customHeight="1" x14ac:dyDescent="0.2">
      <c r="H311" s="2"/>
      <c r="I311" s="2"/>
    </row>
    <row r="312" spans="8:9" ht="15.75" customHeight="1" x14ac:dyDescent="0.2">
      <c r="H312" s="2"/>
      <c r="I312" s="2"/>
    </row>
    <row r="313" spans="8:9" ht="15.75" customHeight="1" x14ac:dyDescent="0.2">
      <c r="H313" s="2"/>
      <c r="I313" s="2"/>
    </row>
    <row r="314" spans="8:9" ht="15.75" customHeight="1" x14ac:dyDescent="0.2">
      <c r="H314" s="2"/>
      <c r="I314" s="2"/>
    </row>
    <row r="315" spans="8:9" ht="15.75" customHeight="1" x14ac:dyDescent="0.2">
      <c r="H315" s="2"/>
      <c r="I315" s="2"/>
    </row>
    <row r="316" spans="8:9" ht="15.75" customHeight="1" x14ac:dyDescent="0.2">
      <c r="H316" s="2"/>
      <c r="I316" s="2"/>
    </row>
    <row r="317" spans="8:9" ht="15.75" customHeight="1" x14ac:dyDescent="0.2">
      <c r="H317" s="2"/>
      <c r="I317" s="2"/>
    </row>
    <row r="318" spans="8:9" ht="15.75" customHeight="1" x14ac:dyDescent="0.2">
      <c r="H318" s="2"/>
      <c r="I318" s="2"/>
    </row>
    <row r="319" spans="8:9" ht="15.75" customHeight="1" x14ac:dyDescent="0.2">
      <c r="H319" s="2"/>
      <c r="I319" s="2"/>
    </row>
    <row r="320" spans="8:9" ht="15.75" customHeight="1" x14ac:dyDescent="0.2">
      <c r="H320" s="2"/>
      <c r="I320" s="2"/>
    </row>
    <row r="321" spans="8:9" ht="15.75" customHeight="1" x14ac:dyDescent="0.2">
      <c r="H321" s="2"/>
      <c r="I321" s="2"/>
    </row>
    <row r="322" spans="8:9" ht="15.75" customHeight="1" x14ac:dyDescent="0.2">
      <c r="H322" s="2"/>
      <c r="I322" s="2"/>
    </row>
    <row r="323" spans="8:9" ht="15.75" customHeight="1" x14ac:dyDescent="0.2">
      <c r="H323" s="2"/>
      <c r="I323" s="2"/>
    </row>
    <row r="324" spans="8:9" ht="15.75" customHeight="1" x14ac:dyDescent="0.2">
      <c r="H324" s="2"/>
      <c r="I324" s="2"/>
    </row>
    <row r="325" spans="8:9" ht="15.75" customHeight="1" x14ac:dyDescent="0.2">
      <c r="H325" s="2"/>
      <c r="I325" s="2"/>
    </row>
    <row r="326" spans="8:9" ht="15.75" customHeight="1" x14ac:dyDescent="0.2">
      <c r="H326" s="2"/>
      <c r="I326" s="2"/>
    </row>
    <row r="327" spans="8:9" ht="15.75" customHeight="1" x14ac:dyDescent="0.2">
      <c r="H327" s="2"/>
      <c r="I327" s="2"/>
    </row>
    <row r="328" spans="8:9" ht="15.75" customHeight="1" x14ac:dyDescent="0.2">
      <c r="H328" s="2"/>
      <c r="I328" s="2"/>
    </row>
    <row r="329" spans="8:9" ht="15.75" customHeight="1" x14ac:dyDescent="0.2">
      <c r="H329" s="2"/>
      <c r="I329" s="2"/>
    </row>
    <row r="330" spans="8:9" ht="15.75" customHeight="1" x14ac:dyDescent="0.2">
      <c r="H330" s="2"/>
      <c r="I330" s="2"/>
    </row>
    <row r="331" spans="8:9" ht="15.75" customHeight="1" x14ac:dyDescent="0.2">
      <c r="H331" s="2"/>
      <c r="I331" s="2"/>
    </row>
    <row r="332" spans="8:9" ht="15.75" customHeight="1" x14ac:dyDescent="0.2">
      <c r="H332" s="2"/>
      <c r="I332" s="2"/>
    </row>
    <row r="333" spans="8:9" ht="15.75" customHeight="1" x14ac:dyDescent="0.2">
      <c r="H333" s="2"/>
      <c r="I333" s="2"/>
    </row>
    <row r="334" spans="8:9" ht="15.75" customHeight="1" x14ac:dyDescent="0.2">
      <c r="H334" s="2"/>
      <c r="I334" s="2"/>
    </row>
    <row r="335" spans="8:9" ht="15.75" customHeight="1" x14ac:dyDescent="0.2">
      <c r="H335" s="2"/>
      <c r="I335" s="2"/>
    </row>
    <row r="336" spans="8:9" ht="15.75" customHeight="1" x14ac:dyDescent="0.2">
      <c r="H336" s="2"/>
      <c r="I336" s="2"/>
    </row>
    <row r="337" spans="8:9" ht="15.75" customHeight="1" x14ac:dyDescent="0.2">
      <c r="H337" s="2"/>
      <c r="I337" s="2"/>
    </row>
    <row r="338" spans="8:9" ht="15.75" customHeight="1" x14ac:dyDescent="0.2">
      <c r="H338" s="2"/>
      <c r="I338" s="2"/>
    </row>
    <row r="339" spans="8:9" ht="15.75" customHeight="1" x14ac:dyDescent="0.2">
      <c r="H339" s="2"/>
      <c r="I339" s="2"/>
    </row>
    <row r="340" spans="8:9" ht="15.75" customHeight="1" x14ac:dyDescent="0.2">
      <c r="H340" s="2"/>
      <c r="I340" s="2"/>
    </row>
    <row r="341" spans="8:9" ht="15.75" customHeight="1" x14ac:dyDescent="0.2">
      <c r="H341" s="2"/>
      <c r="I341" s="2"/>
    </row>
    <row r="342" spans="8:9" ht="15.75" customHeight="1" x14ac:dyDescent="0.2">
      <c r="H342" s="2"/>
      <c r="I342" s="2"/>
    </row>
    <row r="343" spans="8:9" ht="15.75" customHeight="1" x14ac:dyDescent="0.2">
      <c r="H343" s="2"/>
      <c r="I343" s="2"/>
    </row>
    <row r="344" spans="8:9" ht="15.75" customHeight="1" x14ac:dyDescent="0.2">
      <c r="H344" s="2"/>
      <c r="I344" s="2"/>
    </row>
    <row r="345" spans="8:9" ht="15.75" customHeight="1" x14ac:dyDescent="0.2">
      <c r="H345" s="2"/>
      <c r="I345" s="2"/>
    </row>
    <row r="346" spans="8:9" ht="15.75" customHeight="1" x14ac:dyDescent="0.2">
      <c r="H346" s="2"/>
      <c r="I346" s="2"/>
    </row>
    <row r="347" spans="8:9" ht="15.75" customHeight="1" x14ac:dyDescent="0.2">
      <c r="H347" s="2"/>
      <c r="I347" s="2"/>
    </row>
    <row r="348" spans="8:9" ht="15.75" customHeight="1" x14ac:dyDescent="0.2">
      <c r="H348" s="2"/>
      <c r="I348" s="2"/>
    </row>
    <row r="349" spans="8:9" ht="15.75" customHeight="1" x14ac:dyDescent="0.2">
      <c r="H349" s="2"/>
      <c r="I349" s="2"/>
    </row>
    <row r="350" spans="8:9" ht="15.75" customHeight="1" x14ac:dyDescent="0.2">
      <c r="H350" s="2"/>
      <c r="I350" s="2"/>
    </row>
    <row r="351" spans="8:9" ht="15.75" customHeight="1" x14ac:dyDescent="0.2">
      <c r="H351" s="2"/>
      <c r="I351" s="2"/>
    </row>
    <row r="352" spans="8:9" ht="15.75" customHeight="1" x14ac:dyDescent="0.2">
      <c r="H352" s="2"/>
      <c r="I352" s="2"/>
    </row>
    <row r="353" spans="8:9" ht="15.75" customHeight="1" x14ac:dyDescent="0.2">
      <c r="H353" s="2"/>
      <c r="I353" s="2"/>
    </row>
    <row r="354" spans="8:9" ht="15.75" customHeight="1" x14ac:dyDescent="0.2">
      <c r="H354" s="2"/>
      <c r="I354" s="2"/>
    </row>
    <row r="355" spans="8:9" ht="15.75" customHeight="1" x14ac:dyDescent="0.2">
      <c r="H355" s="2"/>
      <c r="I355" s="2"/>
    </row>
    <row r="356" spans="8:9" ht="15.75" customHeight="1" x14ac:dyDescent="0.2">
      <c r="H356" s="2"/>
      <c r="I356" s="2"/>
    </row>
    <row r="357" spans="8:9" ht="15.75" customHeight="1" x14ac:dyDescent="0.2">
      <c r="H357" s="2"/>
      <c r="I357" s="2"/>
    </row>
    <row r="358" spans="8:9" ht="15.75" customHeight="1" x14ac:dyDescent="0.2">
      <c r="H358" s="2"/>
      <c r="I358" s="2"/>
    </row>
    <row r="359" spans="8:9" ht="15.75" customHeight="1" x14ac:dyDescent="0.2">
      <c r="H359" s="2"/>
      <c r="I359" s="2"/>
    </row>
    <row r="360" spans="8:9" ht="15.75" customHeight="1" x14ac:dyDescent="0.2">
      <c r="H360" s="2"/>
      <c r="I360" s="2"/>
    </row>
    <row r="361" spans="8:9" ht="15.75" customHeight="1" x14ac:dyDescent="0.2">
      <c r="H361" s="2"/>
      <c r="I361" s="2"/>
    </row>
    <row r="362" spans="8:9" ht="15.75" customHeight="1" x14ac:dyDescent="0.2">
      <c r="H362" s="2"/>
      <c r="I362" s="2"/>
    </row>
    <row r="363" spans="8:9" ht="15.75" customHeight="1" x14ac:dyDescent="0.2">
      <c r="H363" s="2"/>
      <c r="I363" s="2"/>
    </row>
    <row r="364" spans="8:9" ht="15.75" customHeight="1" x14ac:dyDescent="0.2">
      <c r="H364" s="2"/>
      <c r="I364" s="2"/>
    </row>
    <row r="365" spans="8:9" ht="15.75" customHeight="1" x14ac:dyDescent="0.2">
      <c r="H365" s="2"/>
      <c r="I365" s="2"/>
    </row>
    <row r="366" spans="8:9" ht="15.75" customHeight="1" x14ac:dyDescent="0.2">
      <c r="H366" s="2"/>
      <c r="I366" s="2"/>
    </row>
    <row r="367" spans="8:9" ht="15.75" customHeight="1" x14ac:dyDescent="0.2">
      <c r="H367" s="2"/>
      <c r="I367" s="2"/>
    </row>
    <row r="368" spans="8:9" ht="15.75" customHeight="1" x14ac:dyDescent="0.2">
      <c r="H368" s="2"/>
      <c r="I368" s="2"/>
    </row>
    <row r="369" spans="8:9" ht="15.75" customHeight="1" x14ac:dyDescent="0.2">
      <c r="H369" s="2"/>
      <c r="I369" s="2"/>
    </row>
    <row r="370" spans="8:9" ht="15.75" customHeight="1" x14ac:dyDescent="0.2">
      <c r="H370" s="2"/>
      <c r="I370" s="2"/>
    </row>
    <row r="371" spans="8:9" ht="15.75" customHeight="1" x14ac:dyDescent="0.2">
      <c r="H371" s="2"/>
      <c r="I371" s="2"/>
    </row>
    <row r="372" spans="8:9" ht="15.75" customHeight="1" x14ac:dyDescent="0.2">
      <c r="H372" s="2"/>
      <c r="I372" s="2"/>
    </row>
    <row r="373" spans="8:9" ht="15.75" customHeight="1" x14ac:dyDescent="0.2">
      <c r="H373" s="2"/>
      <c r="I373" s="2"/>
    </row>
    <row r="374" spans="8:9" ht="15.75" customHeight="1" x14ac:dyDescent="0.2">
      <c r="H374" s="2"/>
      <c r="I374" s="2"/>
    </row>
    <row r="375" spans="8:9" ht="15.75" customHeight="1" x14ac:dyDescent="0.2">
      <c r="H375" s="2"/>
      <c r="I375" s="2"/>
    </row>
    <row r="376" spans="8:9" ht="15.75" customHeight="1" x14ac:dyDescent="0.2">
      <c r="H376" s="2"/>
      <c r="I376" s="2"/>
    </row>
    <row r="377" spans="8:9" ht="15.75" customHeight="1" x14ac:dyDescent="0.2">
      <c r="H377" s="2"/>
      <c r="I377" s="2"/>
    </row>
    <row r="378" spans="8:9" ht="15.75" customHeight="1" x14ac:dyDescent="0.2">
      <c r="H378" s="2"/>
      <c r="I378" s="2"/>
    </row>
    <row r="379" spans="8:9" ht="15.75" customHeight="1" x14ac:dyDescent="0.2">
      <c r="H379" s="2"/>
      <c r="I379" s="2"/>
    </row>
    <row r="380" spans="8:9" ht="15.75" customHeight="1" x14ac:dyDescent="0.2">
      <c r="H380" s="2"/>
      <c r="I380" s="2"/>
    </row>
    <row r="381" spans="8:9" ht="15.75" customHeight="1" x14ac:dyDescent="0.2">
      <c r="H381" s="2"/>
      <c r="I381" s="2"/>
    </row>
    <row r="382" spans="8:9" ht="15.75" customHeight="1" x14ac:dyDescent="0.2">
      <c r="H382" s="2"/>
      <c r="I382" s="2"/>
    </row>
    <row r="383" spans="8:9" ht="15.75" customHeight="1" x14ac:dyDescent="0.2">
      <c r="H383" s="2"/>
      <c r="I383" s="2"/>
    </row>
    <row r="384" spans="8:9" ht="15.75" customHeight="1" x14ac:dyDescent="0.2">
      <c r="H384" s="2"/>
      <c r="I384" s="2"/>
    </row>
    <row r="385" spans="8:9" ht="15.75" customHeight="1" x14ac:dyDescent="0.2">
      <c r="H385" s="2"/>
      <c r="I385" s="2"/>
    </row>
    <row r="386" spans="8:9" ht="15.75" customHeight="1" x14ac:dyDescent="0.2">
      <c r="H386" s="2"/>
      <c r="I386" s="2"/>
    </row>
    <row r="387" spans="8:9" ht="15.75" customHeight="1" x14ac:dyDescent="0.2">
      <c r="H387" s="2"/>
      <c r="I387" s="2"/>
    </row>
    <row r="388" spans="8:9" ht="15.75" customHeight="1" x14ac:dyDescent="0.2">
      <c r="H388" s="2"/>
      <c r="I388" s="2"/>
    </row>
    <row r="389" spans="8:9" ht="15.75" customHeight="1" x14ac:dyDescent="0.2">
      <c r="H389" s="2"/>
      <c r="I389" s="2"/>
    </row>
    <row r="390" spans="8:9" ht="15.75" customHeight="1" x14ac:dyDescent="0.2">
      <c r="H390" s="2"/>
      <c r="I390" s="2"/>
    </row>
    <row r="391" spans="8:9" ht="15.75" customHeight="1" x14ac:dyDescent="0.2">
      <c r="H391" s="2"/>
      <c r="I391" s="2"/>
    </row>
    <row r="392" spans="8:9" ht="15.75" customHeight="1" x14ac:dyDescent="0.2">
      <c r="H392" s="2"/>
      <c r="I392" s="2"/>
    </row>
    <row r="393" spans="8:9" ht="15.75" customHeight="1" x14ac:dyDescent="0.2">
      <c r="H393" s="2"/>
      <c r="I393" s="2"/>
    </row>
    <row r="394" spans="8:9" ht="15.75" customHeight="1" x14ac:dyDescent="0.2">
      <c r="H394" s="2"/>
      <c r="I394" s="2"/>
    </row>
    <row r="395" spans="8:9" ht="15.75" customHeight="1" x14ac:dyDescent="0.2">
      <c r="H395" s="2"/>
      <c r="I395" s="2"/>
    </row>
    <row r="396" spans="8:9" ht="15.75" customHeight="1" x14ac:dyDescent="0.2">
      <c r="H396" s="2"/>
      <c r="I396" s="2"/>
    </row>
    <row r="397" spans="8:9" ht="15.75" customHeight="1" x14ac:dyDescent="0.2">
      <c r="H397" s="2"/>
      <c r="I397" s="2"/>
    </row>
    <row r="398" spans="8:9" ht="15.75" customHeight="1" x14ac:dyDescent="0.2">
      <c r="H398" s="2"/>
      <c r="I398" s="2"/>
    </row>
    <row r="399" spans="8:9" ht="15.75" customHeight="1" x14ac:dyDescent="0.2">
      <c r="H399" s="2"/>
      <c r="I399" s="2"/>
    </row>
    <row r="400" spans="8:9" ht="15.75" customHeight="1" x14ac:dyDescent="0.2">
      <c r="H400" s="2"/>
      <c r="I400" s="2"/>
    </row>
    <row r="401" spans="8:9" ht="15.75" customHeight="1" x14ac:dyDescent="0.2">
      <c r="H401" s="2"/>
      <c r="I401" s="2"/>
    </row>
    <row r="402" spans="8:9" ht="15.75" customHeight="1" x14ac:dyDescent="0.2">
      <c r="H402" s="2"/>
      <c r="I402" s="2"/>
    </row>
    <row r="403" spans="8:9" ht="15.75" customHeight="1" x14ac:dyDescent="0.2">
      <c r="H403" s="2"/>
      <c r="I403" s="2"/>
    </row>
    <row r="404" spans="8:9" ht="15.75" customHeight="1" x14ac:dyDescent="0.2">
      <c r="H404" s="2"/>
      <c r="I404" s="2"/>
    </row>
    <row r="405" spans="8:9" ht="15.75" customHeight="1" x14ac:dyDescent="0.2">
      <c r="H405" s="2"/>
      <c r="I405" s="2"/>
    </row>
    <row r="406" spans="8:9" ht="15.75" customHeight="1" x14ac:dyDescent="0.2">
      <c r="H406" s="2"/>
      <c r="I406" s="2"/>
    </row>
    <row r="407" spans="8:9" ht="15.75" customHeight="1" x14ac:dyDescent="0.2">
      <c r="H407" s="2"/>
      <c r="I407" s="2"/>
    </row>
    <row r="408" spans="8:9" ht="15.75" customHeight="1" x14ac:dyDescent="0.2">
      <c r="H408" s="2"/>
      <c r="I408" s="2"/>
    </row>
    <row r="409" spans="8:9" ht="15.75" customHeight="1" x14ac:dyDescent="0.2">
      <c r="H409" s="2"/>
      <c r="I409" s="2"/>
    </row>
    <row r="410" spans="8:9" ht="15.75" customHeight="1" x14ac:dyDescent="0.2">
      <c r="H410" s="2"/>
      <c r="I410" s="2"/>
    </row>
    <row r="411" spans="8:9" ht="15.75" customHeight="1" x14ac:dyDescent="0.2">
      <c r="H411" s="2"/>
      <c r="I411" s="2"/>
    </row>
    <row r="412" spans="8:9" ht="15.75" customHeight="1" x14ac:dyDescent="0.2">
      <c r="H412" s="2"/>
      <c r="I412" s="2"/>
    </row>
    <row r="413" spans="8:9" ht="15.75" customHeight="1" x14ac:dyDescent="0.2">
      <c r="H413" s="2"/>
      <c r="I413" s="2"/>
    </row>
    <row r="414" spans="8:9" ht="15.75" customHeight="1" x14ac:dyDescent="0.2">
      <c r="H414" s="2"/>
      <c r="I414" s="2"/>
    </row>
    <row r="415" spans="8:9" ht="15.75" customHeight="1" x14ac:dyDescent="0.2">
      <c r="H415" s="2"/>
      <c r="I415" s="2"/>
    </row>
    <row r="416" spans="8:9" ht="15.75" customHeight="1" x14ac:dyDescent="0.2">
      <c r="H416" s="2"/>
      <c r="I416" s="2"/>
    </row>
    <row r="417" spans="8:9" ht="15.75" customHeight="1" x14ac:dyDescent="0.2">
      <c r="H417" s="2"/>
      <c r="I417" s="2"/>
    </row>
    <row r="418" spans="8:9" ht="15.75" customHeight="1" x14ac:dyDescent="0.2">
      <c r="H418" s="2"/>
      <c r="I418" s="2"/>
    </row>
    <row r="419" spans="8:9" ht="15.75" customHeight="1" x14ac:dyDescent="0.2">
      <c r="H419" s="2"/>
      <c r="I419" s="2"/>
    </row>
    <row r="420" spans="8:9" ht="15.75" customHeight="1" x14ac:dyDescent="0.2">
      <c r="H420" s="2"/>
      <c r="I420" s="2"/>
    </row>
    <row r="421" spans="8:9" ht="15.75" customHeight="1" x14ac:dyDescent="0.2">
      <c r="H421" s="2"/>
      <c r="I421" s="2"/>
    </row>
    <row r="422" spans="8:9" ht="15.75" customHeight="1" x14ac:dyDescent="0.2">
      <c r="H422" s="2"/>
      <c r="I422" s="2"/>
    </row>
    <row r="423" spans="8:9" ht="15.75" customHeight="1" x14ac:dyDescent="0.2">
      <c r="H423" s="2"/>
      <c r="I423" s="2"/>
    </row>
    <row r="424" spans="8:9" ht="15.75" customHeight="1" x14ac:dyDescent="0.2">
      <c r="H424" s="2"/>
      <c r="I424" s="2"/>
    </row>
    <row r="425" spans="8:9" ht="15.75" customHeight="1" x14ac:dyDescent="0.2">
      <c r="H425" s="2"/>
      <c r="I425" s="2"/>
    </row>
    <row r="426" spans="8:9" ht="15.75" customHeight="1" x14ac:dyDescent="0.2">
      <c r="H426" s="2"/>
      <c r="I426" s="2"/>
    </row>
    <row r="427" spans="8:9" ht="15.75" customHeight="1" x14ac:dyDescent="0.2">
      <c r="H427" s="2"/>
      <c r="I427" s="2"/>
    </row>
    <row r="428" spans="8:9" ht="15.75" customHeight="1" x14ac:dyDescent="0.2">
      <c r="H428" s="2"/>
      <c r="I428" s="2"/>
    </row>
    <row r="429" spans="8:9" ht="15.75" customHeight="1" x14ac:dyDescent="0.2">
      <c r="H429" s="2"/>
      <c r="I429" s="2"/>
    </row>
    <row r="430" spans="8:9" ht="15.75" customHeight="1" x14ac:dyDescent="0.2">
      <c r="H430" s="2"/>
      <c r="I430" s="2"/>
    </row>
    <row r="431" spans="8:9" ht="15.75" customHeight="1" x14ac:dyDescent="0.2">
      <c r="H431" s="2"/>
      <c r="I431" s="2"/>
    </row>
    <row r="432" spans="8:9" ht="15.75" customHeight="1" x14ac:dyDescent="0.2">
      <c r="H432" s="2"/>
      <c r="I432" s="2"/>
    </row>
    <row r="433" spans="8:9" ht="15.75" customHeight="1" x14ac:dyDescent="0.2">
      <c r="H433" s="2"/>
      <c r="I433" s="2"/>
    </row>
    <row r="434" spans="8:9" ht="15.75" customHeight="1" x14ac:dyDescent="0.2">
      <c r="H434" s="2"/>
      <c r="I434" s="2"/>
    </row>
    <row r="435" spans="8:9" ht="15.75" customHeight="1" x14ac:dyDescent="0.2">
      <c r="H435" s="2"/>
      <c r="I435" s="2"/>
    </row>
    <row r="436" spans="8:9" ht="15.75" customHeight="1" x14ac:dyDescent="0.2">
      <c r="H436" s="2"/>
      <c r="I436" s="2"/>
    </row>
    <row r="437" spans="8:9" ht="15.75" customHeight="1" x14ac:dyDescent="0.2">
      <c r="H437" s="2"/>
      <c r="I437" s="2"/>
    </row>
    <row r="438" spans="8:9" ht="15.75" customHeight="1" x14ac:dyDescent="0.2">
      <c r="H438" s="2"/>
      <c r="I438" s="2"/>
    </row>
    <row r="439" spans="8:9" ht="15.75" customHeight="1" x14ac:dyDescent="0.2">
      <c r="H439" s="2"/>
      <c r="I439" s="2"/>
    </row>
    <row r="440" spans="8:9" ht="15.75" customHeight="1" x14ac:dyDescent="0.2">
      <c r="H440" s="2"/>
      <c r="I440" s="2"/>
    </row>
    <row r="441" spans="8:9" ht="15.75" customHeight="1" x14ac:dyDescent="0.2">
      <c r="H441" s="2"/>
      <c r="I441" s="2"/>
    </row>
    <row r="442" spans="8:9" ht="15.75" customHeight="1" x14ac:dyDescent="0.2">
      <c r="H442" s="2"/>
      <c r="I442" s="2"/>
    </row>
    <row r="443" spans="8:9" ht="15.75" customHeight="1" x14ac:dyDescent="0.2">
      <c r="H443" s="2"/>
      <c r="I443" s="2"/>
    </row>
    <row r="444" spans="8:9" ht="15.75" customHeight="1" x14ac:dyDescent="0.2">
      <c r="H444" s="2"/>
      <c r="I444" s="2"/>
    </row>
    <row r="445" spans="8:9" ht="15.75" customHeight="1" x14ac:dyDescent="0.2">
      <c r="H445" s="2"/>
      <c r="I445" s="2"/>
    </row>
    <row r="446" spans="8:9" ht="15.75" customHeight="1" x14ac:dyDescent="0.2">
      <c r="H446" s="2"/>
      <c r="I446" s="2"/>
    </row>
    <row r="447" spans="8:9" ht="15.75" customHeight="1" x14ac:dyDescent="0.2">
      <c r="H447" s="2"/>
      <c r="I447" s="2"/>
    </row>
    <row r="448" spans="8:9" ht="15.75" customHeight="1" x14ac:dyDescent="0.2">
      <c r="H448" s="2"/>
      <c r="I448" s="2"/>
    </row>
    <row r="449" spans="8:9" ht="15.75" customHeight="1" x14ac:dyDescent="0.2">
      <c r="H449" s="2"/>
      <c r="I449" s="2"/>
    </row>
    <row r="450" spans="8:9" ht="15.75" customHeight="1" x14ac:dyDescent="0.2">
      <c r="H450" s="2"/>
      <c r="I450" s="2"/>
    </row>
    <row r="451" spans="8:9" ht="15.75" customHeight="1" x14ac:dyDescent="0.2">
      <c r="H451" s="2"/>
      <c r="I451" s="2"/>
    </row>
    <row r="452" spans="8:9" ht="15.75" customHeight="1" x14ac:dyDescent="0.2">
      <c r="H452" s="2"/>
      <c r="I452" s="2"/>
    </row>
    <row r="453" spans="8:9" ht="15.75" customHeight="1" x14ac:dyDescent="0.2">
      <c r="H453" s="2"/>
      <c r="I453" s="2"/>
    </row>
    <row r="454" spans="8:9" ht="15.75" customHeight="1" x14ac:dyDescent="0.2">
      <c r="H454" s="2"/>
      <c r="I454" s="2"/>
    </row>
    <row r="455" spans="8:9" ht="15.75" customHeight="1" x14ac:dyDescent="0.2">
      <c r="H455" s="2"/>
      <c r="I455" s="2"/>
    </row>
    <row r="456" spans="8:9" ht="15.75" customHeight="1" x14ac:dyDescent="0.2">
      <c r="H456" s="2"/>
      <c r="I456" s="2"/>
    </row>
    <row r="457" spans="8:9" ht="15.75" customHeight="1" x14ac:dyDescent="0.2">
      <c r="H457" s="2"/>
      <c r="I457" s="2"/>
    </row>
    <row r="458" spans="8:9" ht="15.75" customHeight="1" x14ac:dyDescent="0.2">
      <c r="H458" s="2"/>
      <c r="I458" s="2"/>
    </row>
    <row r="459" spans="8:9" ht="15.75" customHeight="1" x14ac:dyDescent="0.2">
      <c r="H459" s="2"/>
      <c r="I459" s="2"/>
    </row>
    <row r="460" spans="8:9" ht="15.75" customHeight="1" x14ac:dyDescent="0.2">
      <c r="H460" s="2"/>
      <c r="I460" s="2"/>
    </row>
    <row r="461" spans="8:9" ht="15.75" customHeight="1" x14ac:dyDescent="0.2">
      <c r="H461" s="2"/>
      <c r="I461" s="2"/>
    </row>
    <row r="462" spans="8:9" ht="15.75" customHeight="1" x14ac:dyDescent="0.2">
      <c r="H462" s="2"/>
      <c r="I462" s="2"/>
    </row>
    <row r="463" spans="8:9" ht="15.75" customHeight="1" x14ac:dyDescent="0.2">
      <c r="H463" s="2"/>
      <c r="I463" s="2"/>
    </row>
    <row r="464" spans="8:9" ht="15.75" customHeight="1" x14ac:dyDescent="0.2">
      <c r="H464" s="2"/>
      <c r="I464" s="2"/>
    </row>
    <row r="465" spans="8:9" ht="15.75" customHeight="1" x14ac:dyDescent="0.2">
      <c r="H465" s="2"/>
      <c r="I465" s="2"/>
    </row>
    <row r="466" spans="8:9" ht="15.75" customHeight="1" x14ac:dyDescent="0.2">
      <c r="H466" s="2"/>
      <c r="I466" s="2"/>
    </row>
    <row r="467" spans="8:9" ht="15.75" customHeight="1" x14ac:dyDescent="0.2">
      <c r="H467" s="2"/>
      <c r="I467" s="2"/>
    </row>
    <row r="468" spans="8:9" ht="15.75" customHeight="1" x14ac:dyDescent="0.2">
      <c r="H468" s="2"/>
      <c r="I468" s="2"/>
    </row>
    <row r="469" spans="8:9" ht="15.75" customHeight="1" x14ac:dyDescent="0.2">
      <c r="H469" s="2"/>
      <c r="I469" s="2"/>
    </row>
    <row r="470" spans="8:9" ht="15.75" customHeight="1" x14ac:dyDescent="0.2">
      <c r="H470" s="2"/>
      <c r="I470" s="2"/>
    </row>
    <row r="471" spans="8:9" ht="15.75" customHeight="1" x14ac:dyDescent="0.2">
      <c r="H471" s="2"/>
      <c r="I471" s="2"/>
    </row>
    <row r="472" spans="8:9" ht="15.75" customHeight="1" x14ac:dyDescent="0.2">
      <c r="H472" s="2"/>
      <c r="I472" s="2"/>
    </row>
    <row r="473" spans="8:9" ht="15.75" customHeight="1" x14ac:dyDescent="0.2">
      <c r="H473" s="2"/>
      <c r="I473" s="2"/>
    </row>
    <row r="474" spans="8:9" ht="15.75" customHeight="1" x14ac:dyDescent="0.2">
      <c r="H474" s="2"/>
      <c r="I474" s="2"/>
    </row>
    <row r="475" spans="8:9" ht="15.75" customHeight="1" x14ac:dyDescent="0.2">
      <c r="H475" s="2"/>
      <c r="I475" s="2"/>
    </row>
    <row r="476" spans="8:9" ht="15.75" customHeight="1" x14ac:dyDescent="0.2">
      <c r="H476" s="2"/>
      <c r="I476" s="2"/>
    </row>
    <row r="477" spans="8:9" ht="15.75" customHeight="1" x14ac:dyDescent="0.2">
      <c r="H477" s="2"/>
      <c r="I477" s="2"/>
    </row>
    <row r="478" spans="8:9" ht="15.75" customHeight="1" x14ac:dyDescent="0.2">
      <c r="H478" s="2"/>
      <c r="I478" s="2"/>
    </row>
    <row r="479" spans="8:9" ht="15.75" customHeight="1" x14ac:dyDescent="0.2">
      <c r="H479" s="2"/>
      <c r="I479" s="2"/>
    </row>
    <row r="480" spans="8:9" ht="15.75" customHeight="1" x14ac:dyDescent="0.2">
      <c r="H480" s="2"/>
      <c r="I480" s="2"/>
    </row>
    <row r="481" spans="8:9" ht="15.75" customHeight="1" x14ac:dyDescent="0.2">
      <c r="H481" s="2"/>
      <c r="I481" s="2"/>
    </row>
    <row r="482" spans="8:9" ht="15.75" customHeight="1" x14ac:dyDescent="0.2">
      <c r="H482" s="2"/>
      <c r="I482" s="2"/>
    </row>
    <row r="483" spans="8:9" ht="15.75" customHeight="1" x14ac:dyDescent="0.2">
      <c r="H483" s="2"/>
      <c r="I483" s="2"/>
    </row>
    <row r="484" spans="8:9" ht="15.75" customHeight="1" x14ac:dyDescent="0.2">
      <c r="H484" s="2"/>
      <c r="I484" s="2"/>
    </row>
    <row r="485" spans="8:9" ht="15.75" customHeight="1" x14ac:dyDescent="0.2">
      <c r="H485" s="2"/>
      <c r="I485" s="2"/>
    </row>
    <row r="486" spans="8:9" ht="15.75" customHeight="1" x14ac:dyDescent="0.2">
      <c r="H486" s="2"/>
      <c r="I486" s="2"/>
    </row>
    <row r="487" spans="8:9" ht="15.75" customHeight="1" x14ac:dyDescent="0.2">
      <c r="H487" s="2"/>
      <c r="I487" s="2"/>
    </row>
    <row r="488" spans="8:9" ht="15.75" customHeight="1" x14ac:dyDescent="0.2">
      <c r="H488" s="2"/>
      <c r="I488" s="2"/>
    </row>
    <row r="489" spans="8:9" ht="15.75" customHeight="1" x14ac:dyDescent="0.2">
      <c r="H489" s="2"/>
      <c r="I489" s="2"/>
    </row>
    <row r="490" spans="8:9" ht="15.75" customHeight="1" x14ac:dyDescent="0.2">
      <c r="H490" s="2"/>
      <c r="I490" s="2"/>
    </row>
    <row r="491" spans="8:9" ht="15.75" customHeight="1" x14ac:dyDescent="0.2">
      <c r="H491" s="2"/>
      <c r="I491" s="2"/>
    </row>
    <row r="492" spans="8:9" ht="15.75" customHeight="1" x14ac:dyDescent="0.2">
      <c r="H492" s="2"/>
      <c r="I492" s="2"/>
    </row>
    <row r="493" spans="8:9" ht="15.75" customHeight="1" x14ac:dyDescent="0.2">
      <c r="H493" s="2"/>
      <c r="I493" s="2"/>
    </row>
    <row r="494" spans="8:9" ht="15.75" customHeight="1" x14ac:dyDescent="0.2">
      <c r="H494" s="2"/>
      <c r="I494" s="2"/>
    </row>
    <row r="495" spans="8:9" ht="15.75" customHeight="1" x14ac:dyDescent="0.2">
      <c r="H495" s="2"/>
      <c r="I495" s="2"/>
    </row>
    <row r="496" spans="8:9" ht="15.75" customHeight="1" x14ac:dyDescent="0.2">
      <c r="H496" s="2"/>
      <c r="I496" s="2"/>
    </row>
    <row r="497" spans="8:9" ht="15.75" customHeight="1" x14ac:dyDescent="0.2">
      <c r="H497" s="2"/>
      <c r="I497" s="2"/>
    </row>
    <row r="498" spans="8:9" ht="15.75" customHeight="1" x14ac:dyDescent="0.2">
      <c r="H498" s="2"/>
      <c r="I498" s="2"/>
    </row>
    <row r="499" spans="8:9" ht="15.75" customHeight="1" x14ac:dyDescent="0.2">
      <c r="H499" s="2"/>
      <c r="I499" s="2"/>
    </row>
    <row r="500" spans="8:9" ht="15.75" customHeight="1" x14ac:dyDescent="0.2">
      <c r="H500" s="2"/>
      <c r="I500" s="2"/>
    </row>
    <row r="501" spans="8:9" ht="15.75" customHeight="1" x14ac:dyDescent="0.2">
      <c r="H501" s="2"/>
      <c r="I501" s="2"/>
    </row>
    <row r="502" spans="8:9" ht="15.75" customHeight="1" x14ac:dyDescent="0.2">
      <c r="H502" s="2"/>
      <c r="I502" s="2"/>
    </row>
    <row r="503" spans="8:9" ht="15.75" customHeight="1" x14ac:dyDescent="0.2">
      <c r="H503" s="2"/>
      <c r="I503" s="2"/>
    </row>
    <row r="504" spans="8:9" ht="15.75" customHeight="1" x14ac:dyDescent="0.2">
      <c r="H504" s="2"/>
      <c r="I504" s="2"/>
    </row>
    <row r="505" spans="8:9" ht="15.75" customHeight="1" x14ac:dyDescent="0.2">
      <c r="H505" s="2"/>
      <c r="I505" s="2"/>
    </row>
    <row r="506" spans="8:9" ht="15.75" customHeight="1" x14ac:dyDescent="0.2">
      <c r="H506" s="2"/>
      <c r="I506" s="2"/>
    </row>
    <row r="507" spans="8:9" ht="15.75" customHeight="1" x14ac:dyDescent="0.2">
      <c r="H507" s="2"/>
      <c r="I507" s="2"/>
    </row>
    <row r="508" spans="8:9" ht="15.75" customHeight="1" x14ac:dyDescent="0.2">
      <c r="H508" s="2"/>
      <c r="I508" s="2"/>
    </row>
    <row r="509" spans="8:9" ht="15.75" customHeight="1" x14ac:dyDescent="0.2">
      <c r="H509" s="2"/>
      <c r="I509" s="2"/>
    </row>
    <row r="510" spans="8:9" ht="15.75" customHeight="1" x14ac:dyDescent="0.2">
      <c r="H510" s="2"/>
      <c r="I510" s="2"/>
    </row>
    <row r="511" spans="8:9" ht="15.75" customHeight="1" x14ac:dyDescent="0.2">
      <c r="H511" s="2"/>
      <c r="I511" s="2"/>
    </row>
    <row r="512" spans="8:9" ht="15.75" customHeight="1" x14ac:dyDescent="0.2">
      <c r="H512" s="2"/>
      <c r="I512" s="2"/>
    </row>
    <row r="513" spans="8:9" ht="15.75" customHeight="1" x14ac:dyDescent="0.2">
      <c r="H513" s="2"/>
      <c r="I513" s="2"/>
    </row>
    <row r="514" spans="8:9" ht="15.75" customHeight="1" x14ac:dyDescent="0.2">
      <c r="H514" s="2"/>
      <c r="I514" s="2"/>
    </row>
    <row r="515" spans="8:9" ht="15.75" customHeight="1" x14ac:dyDescent="0.2">
      <c r="H515" s="2"/>
      <c r="I515" s="2"/>
    </row>
    <row r="516" spans="8:9" ht="15.75" customHeight="1" x14ac:dyDescent="0.2">
      <c r="H516" s="2"/>
      <c r="I516" s="2"/>
    </row>
    <row r="517" spans="8:9" ht="15.75" customHeight="1" x14ac:dyDescent="0.2">
      <c r="H517" s="2"/>
      <c r="I517" s="2"/>
    </row>
    <row r="518" spans="8:9" ht="15.75" customHeight="1" x14ac:dyDescent="0.2">
      <c r="H518" s="2"/>
      <c r="I518" s="2"/>
    </row>
    <row r="519" spans="8:9" ht="15.75" customHeight="1" x14ac:dyDescent="0.2">
      <c r="H519" s="2"/>
      <c r="I519" s="2"/>
    </row>
    <row r="520" spans="8:9" ht="15.75" customHeight="1" x14ac:dyDescent="0.2">
      <c r="H520" s="2"/>
      <c r="I520" s="2"/>
    </row>
    <row r="521" spans="8:9" ht="15.75" customHeight="1" x14ac:dyDescent="0.2">
      <c r="H521" s="2"/>
      <c r="I521" s="2"/>
    </row>
    <row r="522" spans="8:9" ht="15.75" customHeight="1" x14ac:dyDescent="0.2">
      <c r="H522" s="2"/>
      <c r="I522" s="2"/>
    </row>
    <row r="523" spans="8:9" ht="15.75" customHeight="1" x14ac:dyDescent="0.2">
      <c r="H523" s="2"/>
      <c r="I523" s="2"/>
    </row>
    <row r="524" spans="8:9" ht="15.75" customHeight="1" x14ac:dyDescent="0.2">
      <c r="H524" s="2"/>
      <c r="I524" s="2"/>
    </row>
    <row r="525" spans="8:9" ht="15.75" customHeight="1" x14ac:dyDescent="0.2">
      <c r="H525" s="2"/>
      <c r="I525" s="2"/>
    </row>
    <row r="526" spans="8:9" ht="15.75" customHeight="1" x14ac:dyDescent="0.2">
      <c r="H526" s="2"/>
      <c r="I526" s="2"/>
    </row>
    <row r="527" spans="8:9" ht="15.75" customHeight="1" x14ac:dyDescent="0.2">
      <c r="H527" s="2"/>
      <c r="I527" s="2"/>
    </row>
    <row r="528" spans="8:9" ht="15.75" customHeight="1" x14ac:dyDescent="0.2">
      <c r="H528" s="2"/>
      <c r="I528" s="2"/>
    </row>
    <row r="529" spans="8:9" ht="15.75" customHeight="1" x14ac:dyDescent="0.2">
      <c r="H529" s="2"/>
      <c r="I529" s="2"/>
    </row>
    <row r="530" spans="8:9" ht="15.75" customHeight="1" x14ac:dyDescent="0.2">
      <c r="H530" s="2"/>
      <c r="I530" s="2"/>
    </row>
    <row r="531" spans="8:9" ht="15.75" customHeight="1" x14ac:dyDescent="0.2">
      <c r="H531" s="2"/>
      <c r="I531" s="2"/>
    </row>
    <row r="532" spans="8:9" ht="15.75" customHeight="1" x14ac:dyDescent="0.2">
      <c r="H532" s="2"/>
      <c r="I532" s="2"/>
    </row>
    <row r="533" spans="8:9" ht="15.75" customHeight="1" x14ac:dyDescent="0.2">
      <c r="H533" s="2"/>
      <c r="I533" s="2"/>
    </row>
    <row r="534" spans="8:9" ht="15.75" customHeight="1" x14ac:dyDescent="0.2">
      <c r="H534" s="2"/>
      <c r="I534" s="2"/>
    </row>
    <row r="535" spans="8:9" ht="15.75" customHeight="1" x14ac:dyDescent="0.2">
      <c r="H535" s="2"/>
      <c r="I535" s="2"/>
    </row>
    <row r="536" spans="8:9" ht="15.75" customHeight="1" x14ac:dyDescent="0.2">
      <c r="H536" s="2"/>
      <c r="I536" s="2"/>
    </row>
    <row r="537" spans="8:9" ht="15.75" customHeight="1" x14ac:dyDescent="0.2">
      <c r="H537" s="2"/>
      <c r="I537" s="2"/>
    </row>
    <row r="538" spans="8:9" ht="15.75" customHeight="1" x14ac:dyDescent="0.2">
      <c r="H538" s="2"/>
      <c r="I538" s="2"/>
    </row>
    <row r="539" spans="8:9" ht="15.75" customHeight="1" x14ac:dyDescent="0.2">
      <c r="H539" s="2"/>
      <c r="I539" s="2"/>
    </row>
    <row r="540" spans="8:9" ht="15.75" customHeight="1" x14ac:dyDescent="0.2">
      <c r="H540" s="2"/>
      <c r="I540" s="2"/>
    </row>
    <row r="541" spans="8:9" ht="15.75" customHeight="1" x14ac:dyDescent="0.2">
      <c r="H541" s="2"/>
      <c r="I541" s="2"/>
    </row>
    <row r="542" spans="8:9" ht="15.75" customHeight="1" x14ac:dyDescent="0.2">
      <c r="H542" s="2"/>
      <c r="I542" s="2"/>
    </row>
    <row r="543" spans="8:9" ht="15.75" customHeight="1" x14ac:dyDescent="0.2">
      <c r="H543" s="2"/>
      <c r="I543" s="2"/>
    </row>
    <row r="544" spans="8:9" ht="15.75" customHeight="1" x14ac:dyDescent="0.2">
      <c r="H544" s="2"/>
      <c r="I544" s="2"/>
    </row>
    <row r="545" spans="8:9" ht="15.75" customHeight="1" x14ac:dyDescent="0.2">
      <c r="H545" s="2"/>
      <c r="I545" s="2"/>
    </row>
    <row r="546" spans="8:9" ht="15.75" customHeight="1" x14ac:dyDescent="0.2">
      <c r="H546" s="2"/>
      <c r="I546" s="2"/>
    </row>
    <row r="547" spans="8:9" ht="15.75" customHeight="1" x14ac:dyDescent="0.2">
      <c r="H547" s="2"/>
      <c r="I547" s="2"/>
    </row>
    <row r="548" spans="8:9" ht="15.75" customHeight="1" x14ac:dyDescent="0.2">
      <c r="H548" s="2"/>
      <c r="I548" s="2"/>
    </row>
    <row r="549" spans="8:9" ht="15.75" customHeight="1" x14ac:dyDescent="0.2">
      <c r="H549" s="2"/>
      <c r="I549" s="2"/>
    </row>
    <row r="550" spans="8:9" ht="15.75" customHeight="1" x14ac:dyDescent="0.2">
      <c r="H550" s="2"/>
      <c r="I550" s="2"/>
    </row>
    <row r="551" spans="8:9" ht="15.75" customHeight="1" x14ac:dyDescent="0.2">
      <c r="H551" s="2"/>
      <c r="I551" s="2"/>
    </row>
    <row r="552" spans="8:9" ht="15.75" customHeight="1" x14ac:dyDescent="0.2">
      <c r="H552" s="2"/>
      <c r="I552" s="2"/>
    </row>
    <row r="553" spans="8:9" ht="15.75" customHeight="1" x14ac:dyDescent="0.2">
      <c r="H553" s="2"/>
      <c r="I553" s="2"/>
    </row>
    <row r="554" spans="8:9" ht="15.75" customHeight="1" x14ac:dyDescent="0.2">
      <c r="H554" s="2"/>
      <c r="I554" s="2"/>
    </row>
    <row r="555" spans="8:9" ht="15.75" customHeight="1" x14ac:dyDescent="0.2">
      <c r="H555" s="2"/>
      <c r="I555" s="2"/>
    </row>
    <row r="556" spans="8:9" ht="15.75" customHeight="1" x14ac:dyDescent="0.2">
      <c r="H556" s="2"/>
      <c r="I556" s="2"/>
    </row>
    <row r="557" spans="8:9" ht="15.75" customHeight="1" x14ac:dyDescent="0.2">
      <c r="H557" s="2"/>
      <c r="I557" s="2"/>
    </row>
    <row r="558" spans="8:9" ht="15.75" customHeight="1" x14ac:dyDescent="0.2">
      <c r="H558" s="2"/>
      <c r="I558" s="2"/>
    </row>
    <row r="559" spans="8:9" ht="15.75" customHeight="1" x14ac:dyDescent="0.2">
      <c r="H559" s="2"/>
      <c r="I559" s="2"/>
    </row>
    <row r="560" spans="8:9" ht="15.75" customHeight="1" x14ac:dyDescent="0.2">
      <c r="H560" s="2"/>
      <c r="I560" s="2"/>
    </row>
    <row r="561" spans="8:9" ht="15.75" customHeight="1" x14ac:dyDescent="0.2">
      <c r="H561" s="2"/>
      <c r="I561" s="2"/>
    </row>
    <row r="562" spans="8:9" ht="15.75" customHeight="1" x14ac:dyDescent="0.2">
      <c r="H562" s="2"/>
      <c r="I562" s="2"/>
    </row>
    <row r="563" spans="8:9" ht="15.75" customHeight="1" x14ac:dyDescent="0.2">
      <c r="H563" s="2"/>
      <c r="I563" s="2"/>
    </row>
    <row r="564" spans="8:9" ht="15.75" customHeight="1" x14ac:dyDescent="0.2">
      <c r="H564" s="2"/>
      <c r="I564" s="2"/>
    </row>
    <row r="565" spans="8:9" ht="15.75" customHeight="1" x14ac:dyDescent="0.2">
      <c r="H565" s="2"/>
      <c r="I565" s="2"/>
    </row>
    <row r="566" spans="8:9" ht="15.75" customHeight="1" x14ac:dyDescent="0.2">
      <c r="H566" s="2"/>
      <c r="I566" s="2"/>
    </row>
    <row r="567" spans="8:9" ht="15.75" customHeight="1" x14ac:dyDescent="0.2">
      <c r="H567" s="2"/>
      <c r="I567" s="2"/>
    </row>
    <row r="568" spans="8:9" ht="15.75" customHeight="1" x14ac:dyDescent="0.2">
      <c r="H568" s="2"/>
      <c r="I568" s="2"/>
    </row>
    <row r="569" spans="8:9" ht="15.75" customHeight="1" x14ac:dyDescent="0.2">
      <c r="H569" s="2"/>
      <c r="I569" s="2"/>
    </row>
    <row r="570" spans="8:9" ht="15.75" customHeight="1" x14ac:dyDescent="0.2">
      <c r="H570" s="2"/>
      <c r="I570" s="2"/>
    </row>
    <row r="571" spans="8:9" ht="15.75" customHeight="1" x14ac:dyDescent="0.2">
      <c r="H571" s="2"/>
      <c r="I571" s="2"/>
    </row>
    <row r="572" spans="8:9" ht="15.75" customHeight="1" x14ac:dyDescent="0.2">
      <c r="H572" s="2"/>
      <c r="I572" s="2"/>
    </row>
    <row r="573" spans="8:9" ht="15.75" customHeight="1" x14ac:dyDescent="0.2">
      <c r="H573" s="2"/>
      <c r="I573" s="2"/>
    </row>
    <row r="574" spans="8:9" ht="15.75" customHeight="1" x14ac:dyDescent="0.2">
      <c r="H574" s="2"/>
      <c r="I574" s="2"/>
    </row>
    <row r="575" spans="8:9" ht="15.75" customHeight="1" x14ac:dyDescent="0.2">
      <c r="H575" s="2"/>
      <c r="I575" s="2"/>
    </row>
    <row r="576" spans="8:9" ht="15.75" customHeight="1" x14ac:dyDescent="0.2">
      <c r="H576" s="2"/>
      <c r="I576" s="2"/>
    </row>
    <row r="577" spans="8:9" ht="15.75" customHeight="1" x14ac:dyDescent="0.2">
      <c r="H577" s="2"/>
      <c r="I577" s="2"/>
    </row>
    <row r="578" spans="8:9" ht="15.75" customHeight="1" x14ac:dyDescent="0.2">
      <c r="H578" s="2"/>
      <c r="I578" s="2"/>
    </row>
    <row r="579" spans="8:9" ht="15.75" customHeight="1" x14ac:dyDescent="0.2">
      <c r="H579" s="2"/>
      <c r="I579" s="2"/>
    </row>
    <row r="580" spans="8:9" ht="15.75" customHeight="1" x14ac:dyDescent="0.2">
      <c r="H580" s="2"/>
      <c r="I580" s="2"/>
    </row>
    <row r="581" spans="8:9" ht="15.75" customHeight="1" x14ac:dyDescent="0.2">
      <c r="H581" s="2"/>
      <c r="I581" s="2"/>
    </row>
    <row r="582" spans="8:9" ht="15.75" customHeight="1" x14ac:dyDescent="0.2">
      <c r="H582" s="2"/>
      <c r="I582" s="2"/>
    </row>
    <row r="583" spans="8:9" ht="15.75" customHeight="1" x14ac:dyDescent="0.2">
      <c r="H583" s="2"/>
      <c r="I583" s="2"/>
    </row>
    <row r="584" spans="8:9" ht="15.75" customHeight="1" x14ac:dyDescent="0.2">
      <c r="H584" s="2"/>
      <c r="I584" s="2"/>
    </row>
    <row r="585" spans="8:9" ht="15.75" customHeight="1" x14ac:dyDescent="0.2">
      <c r="H585" s="2"/>
      <c r="I585" s="2"/>
    </row>
    <row r="586" spans="8:9" ht="15.75" customHeight="1" x14ac:dyDescent="0.2">
      <c r="H586" s="2"/>
      <c r="I586" s="2"/>
    </row>
    <row r="587" spans="8:9" ht="15.75" customHeight="1" x14ac:dyDescent="0.2">
      <c r="H587" s="2"/>
      <c r="I587" s="2"/>
    </row>
    <row r="588" spans="8:9" ht="15.75" customHeight="1" x14ac:dyDescent="0.2">
      <c r="H588" s="2"/>
      <c r="I588" s="2"/>
    </row>
    <row r="589" spans="8:9" ht="15.75" customHeight="1" x14ac:dyDescent="0.2">
      <c r="H589" s="2"/>
      <c r="I589" s="2"/>
    </row>
    <row r="590" spans="8:9" ht="15.75" customHeight="1" x14ac:dyDescent="0.2">
      <c r="H590" s="2"/>
      <c r="I590" s="2"/>
    </row>
    <row r="591" spans="8:9" ht="15.75" customHeight="1" x14ac:dyDescent="0.2">
      <c r="H591" s="2"/>
      <c r="I591" s="2"/>
    </row>
    <row r="592" spans="8:9" ht="15.75" customHeight="1" x14ac:dyDescent="0.2">
      <c r="H592" s="2"/>
      <c r="I592" s="2"/>
    </row>
    <row r="593" spans="8:9" ht="15.75" customHeight="1" x14ac:dyDescent="0.2">
      <c r="H593" s="2"/>
      <c r="I593" s="2"/>
    </row>
    <row r="594" spans="8:9" ht="15.75" customHeight="1" x14ac:dyDescent="0.2">
      <c r="H594" s="2"/>
      <c r="I594" s="2"/>
    </row>
    <row r="595" spans="8:9" ht="15.75" customHeight="1" x14ac:dyDescent="0.2">
      <c r="H595" s="2"/>
      <c r="I595" s="2"/>
    </row>
    <row r="596" spans="8:9" ht="15.75" customHeight="1" x14ac:dyDescent="0.2">
      <c r="H596" s="2"/>
      <c r="I596" s="2"/>
    </row>
    <row r="597" spans="8:9" ht="15.75" customHeight="1" x14ac:dyDescent="0.2">
      <c r="H597" s="2"/>
      <c r="I597" s="2"/>
    </row>
    <row r="598" spans="8:9" ht="15.75" customHeight="1" x14ac:dyDescent="0.2">
      <c r="H598" s="2"/>
      <c r="I598" s="2"/>
    </row>
    <row r="599" spans="8:9" ht="15.75" customHeight="1" x14ac:dyDescent="0.2">
      <c r="H599" s="2"/>
      <c r="I599" s="2"/>
    </row>
    <row r="600" spans="8:9" ht="15.75" customHeight="1" x14ac:dyDescent="0.2">
      <c r="H600" s="2"/>
      <c r="I600" s="2"/>
    </row>
    <row r="601" spans="8:9" ht="15.75" customHeight="1" x14ac:dyDescent="0.2">
      <c r="H601" s="2"/>
      <c r="I601" s="2"/>
    </row>
    <row r="602" spans="8:9" ht="15.75" customHeight="1" x14ac:dyDescent="0.2">
      <c r="H602" s="2"/>
      <c r="I602" s="2"/>
    </row>
    <row r="603" spans="8:9" ht="15.75" customHeight="1" x14ac:dyDescent="0.2">
      <c r="H603" s="2"/>
      <c r="I603" s="2"/>
    </row>
    <row r="604" spans="8:9" ht="15.75" customHeight="1" x14ac:dyDescent="0.2">
      <c r="H604" s="2"/>
      <c r="I604" s="2"/>
    </row>
    <row r="605" spans="8:9" ht="15.75" customHeight="1" x14ac:dyDescent="0.2">
      <c r="H605" s="2"/>
      <c r="I605" s="2"/>
    </row>
    <row r="606" spans="8:9" ht="15.75" customHeight="1" x14ac:dyDescent="0.2">
      <c r="H606" s="2"/>
      <c r="I606" s="2"/>
    </row>
    <row r="607" spans="8:9" ht="15.75" customHeight="1" x14ac:dyDescent="0.2">
      <c r="H607" s="2"/>
      <c r="I607" s="2"/>
    </row>
    <row r="608" spans="8:9" ht="15.75" customHeight="1" x14ac:dyDescent="0.2">
      <c r="H608" s="2"/>
      <c r="I608" s="2"/>
    </row>
    <row r="609" spans="8:9" ht="15.75" customHeight="1" x14ac:dyDescent="0.2">
      <c r="H609" s="2"/>
      <c r="I609" s="2"/>
    </row>
    <row r="610" spans="8:9" ht="15.75" customHeight="1" x14ac:dyDescent="0.2">
      <c r="H610" s="2"/>
      <c r="I610" s="2"/>
    </row>
    <row r="611" spans="8:9" ht="15.75" customHeight="1" x14ac:dyDescent="0.2">
      <c r="H611" s="2"/>
      <c r="I611" s="2"/>
    </row>
    <row r="612" spans="8:9" ht="15.75" customHeight="1" x14ac:dyDescent="0.2">
      <c r="H612" s="2"/>
      <c r="I612" s="2"/>
    </row>
    <row r="613" spans="8:9" ht="15.75" customHeight="1" x14ac:dyDescent="0.2">
      <c r="H613" s="2"/>
      <c r="I613" s="2"/>
    </row>
    <row r="614" spans="8:9" ht="15.75" customHeight="1" x14ac:dyDescent="0.2">
      <c r="H614" s="2"/>
      <c r="I614" s="2"/>
    </row>
    <row r="615" spans="8:9" ht="15.75" customHeight="1" x14ac:dyDescent="0.2">
      <c r="H615" s="2"/>
      <c r="I615" s="2"/>
    </row>
    <row r="616" spans="8:9" ht="15.75" customHeight="1" x14ac:dyDescent="0.2">
      <c r="H616" s="2"/>
      <c r="I616" s="2"/>
    </row>
    <row r="617" spans="8:9" ht="15.75" customHeight="1" x14ac:dyDescent="0.2">
      <c r="H617" s="2"/>
      <c r="I617" s="2"/>
    </row>
    <row r="618" spans="8:9" ht="15.75" customHeight="1" x14ac:dyDescent="0.2">
      <c r="H618" s="2"/>
      <c r="I618" s="2"/>
    </row>
    <row r="619" spans="8:9" ht="15.75" customHeight="1" x14ac:dyDescent="0.2">
      <c r="H619" s="2"/>
      <c r="I619" s="2"/>
    </row>
    <row r="620" spans="8:9" ht="15.75" customHeight="1" x14ac:dyDescent="0.2">
      <c r="H620" s="2"/>
      <c r="I620" s="2"/>
    </row>
    <row r="621" spans="8:9" ht="15.75" customHeight="1" x14ac:dyDescent="0.2">
      <c r="H621" s="2"/>
      <c r="I621" s="2"/>
    </row>
    <row r="622" spans="8:9" ht="15.75" customHeight="1" x14ac:dyDescent="0.2">
      <c r="H622" s="2"/>
      <c r="I622" s="2"/>
    </row>
    <row r="623" spans="8:9" ht="15.75" customHeight="1" x14ac:dyDescent="0.2">
      <c r="H623" s="2"/>
      <c r="I623" s="2"/>
    </row>
    <row r="624" spans="8:9" ht="15.75" customHeight="1" x14ac:dyDescent="0.2">
      <c r="H624" s="2"/>
      <c r="I624" s="2"/>
    </row>
    <row r="625" spans="8:9" ht="15.75" customHeight="1" x14ac:dyDescent="0.2">
      <c r="H625" s="2"/>
      <c r="I625" s="2"/>
    </row>
    <row r="626" spans="8:9" ht="15.75" customHeight="1" x14ac:dyDescent="0.2">
      <c r="H626" s="2"/>
      <c r="I626" s="2"/>
    </row>
    <row r="627" spans="8:9" ht="15.75" customHeight="1" x14ac:dyDescent="0.2">
      <c r="H627" s="2"/>
      <c r="I627" s="2"/>
    </row>
    <row r="628" spans="8:9" ht="15.75" customHeight="1" x14ac:dyDescent="0.2">
      <c r="H628" s="2"/>
      <c r="I628" s="2"/>
    </row>
    <row r="629" spans="8:9" ht="15.75" customHeight="1" x14ac:dyDescent="0.2">
      <c r="H629" s="2"/>
      <c r="I629" s="2"/>
    </row>
    <row r="630" spans="8:9" ht="15.75" customHeight="1" x14ac:dyDescent="0.2">
      <c r="H630" s="2"/>
      <c r="I630" s="2"/>
    </row>
    <row r="631" spans="8:9" ht="15.75" customHeight="1" x14ac:dyDescent="0.2">
      <c r="H631" s="2"/>
      <c r="I631" s="2"/>
    </row>
    <row r="632" spans="8:9" ht="15.75" customHeight="1" x14ac:dyDescent="0.2">
      <c r="H632" s="2"/>
      <c r="I632" s="2"/>
    </row>
    <row r="633" spans="8:9" ht="15.75" customHeight="1" x14ac:dyDescent="0.2">
      <c r="H633" s="2"/>
      <c r="I633" s="2"/>
    </row>
    <row r="634" spans="8:9" ht="15.75" customHeight="1" x14ac:dyDescent="0.2">
      <c r="H634" s="2"/>
      <c r="I634" s="2"/>
    </row>
    <row r="635" spans="8:9" ht="15.75" customHeight="1" x14ac:dyDescent="0.2">
      <c r="H635" s="2"/>
      <c r="I635" s="2"/>
    </row>
    <row r="636" spans="8:9" ht="15.75" customHeight="1" x14ac:dyDescent="0.2">
      <c r="H636" s="2"/>
      <c r="I636" s="2"/>
    </row>
    <row r="637" spans="8:9" ht="15.75" customHeight="1" x14ac:dyDescent="0.2">
      <c r="H637" s="2"/>
      <c r="I637" s="2"/>
    </row>
    <row r="638" spans="8:9" ht="15.75" customHeight="1" x14ac:dyDescent="0.2">
      <c r="H638" s="2"/>
      <c r="I638" s="2"/>
    </row>
    <row r="639" spans="8:9" ht="15.75" customHeight="1" x14ac:dyDescent="0.2">
      <c r="H639" s="2"/>
      <c r="I639" s="2"/>
    </row>
    <row r="640" spans="8:9" ht="15.75" customHeight="1" x14ac:dyDescent="0.2">
      <c r="H640" s="2"/>
      <c r="I640" s="2"/>
    </row>
    <row r="641" spans="8:9" ht="15.75" customHeight="1" x14ac:dyDescent="0.2">
      <c r="H641" s="2"/>
      <c r="I641" s="2"/>
    </row>
    <row r="642" spans="8:9" ht="15.75" customHeight="1" x14ac:dyDescent="0.2">
      <c r="H642" s="2"/>
      <c r="I642" s="2"/>
    </row>
    <row r="643" spans="8:9" ht="15.75" customHeight="1" x14ac:dyDescent="0.2">
      <c r="H643" s="2"/>
      <c r="I643" s="2"/>
    </row>
    <row r="644" spans="8:9" ht="15.75" customHeight="1" x14ac:dyDescent="0.2">
      <c r="H644" s="2"/>
      <c r="I644" s="2"/>
    </row>
    <row r="645" spans="8:9" ht="15.75" customHeight="1" x14ac:dyDescent="0.2">
      <c r="H645" s="2"/>
      <c r="I645" s="2"/>
    </row>
    <row r="646" spans="8:9" ht="15.75" customHeight="1" x14ac:dyDescent="0.2">
      <c r="H646" s="2"/>
      <c r="I646" s="2"/>
    </row>
    <row r="647" spans="8:9" ht="15.75" customHeight="1" x14ac:dyDescent="0.2">
      <c r="H647" s="2"/>
      <c r="I647" s="2"/>
    </row>
    <row r="648" spans="8:9" ht="15.75" customHeight="1" x14ac:dyDescent="0.2">
      <c r="H648" s="2"/>
      <c r="I648" s="2"/>
    </row>
    <row r="649" spans="8:9" ht="15.75" customHeight="1" x14ac:dyDescent="0.2">
      <c r="H649" s="2"/>
      <c r="I649" s="2"/>
    </row>
    <row r="650" spans="8:9" ht="15.75" customHeight="1" x14ac:dyDescent="0.2">
      <c r="H650" s="2"/>
      <c r="I650" s="2"/>
    </row>
    <row r="651" spans="8:9" ht="15.75" customHeight="1" x14ac:dyDescent="0.2">
      <c r="H651" s="2"/>
      <c r="I651" s="2"/>
    </row>
    <row r="652" spans="8:9" ht="15.75" customHeight="1" x14ac:dyDescent="0.2">
      <c r="H652" s="2"/>
      <c r="I652" s="2"/>
    </row>
    <row r="653" spans="8:9" ht="15.75" customHeight="1" x14ac:dyDescent="0.2">
      <c r="H653" s="2"/>
      <c r="I653" s="2"/>
    </row>
    <row r="654" spans="8:9" ht="15.75" customHeight="1" x14ac:dyDescent="0.2">
      <c r="H654" s="2"/>
      <c r="I654" s="2"/>
    </row>
    <row r="655" spans="8:9" ht="15.75" customHeight="1" x14ac:dyDescent="0.2">
      <c r="H655" s="2"/>
      <c r="I655" s="2"/>
    </row>
    <row r="656" spans="8:9" ht="15.75" customHeight="1" x14ac:dyDescent="0.2">
      <c r="H656" s="2"/>
      <c r="I656" s="2"/>
    </row>
    <row r="657" spans="8:9" ht="15.75" customHeight="1" x14ac:dyDescent="0.2">
      <c r="H657" s="2"/>
      <c r="I657" s="2"/>
    </row>
    <row r="658" spans="8:9" ht="15.75" customHeight="1" x14ac:dyDescent="0.2">
      <c r="H658" s="2"/>
      <c r="I658" s="2"/>
    </row>
    <row r="659" spans="8:9" ht="15.75" customHeight="1" x14ac:dyDescent="0.2">
      <c r="H659" s="2"/>
      <c r="I659" s="2"/>
    </row>
    <row r="660" spans="8:9" ht="15.75" customHeight="1" x14ac:dyDescent="0.2">
      <c r="H660" s="2"/>
      <c r="I660" s="2"/>
    </row>
    <row r="661" spans="8:9" ht="15.75" customHeight="1" x14ac:dyDescent="0.2">
      <c r="H661" s="2"/>
      <c r="I661" s="2"/>
    </row>
    <row r="662" spans="8:9" ht="15.75" customHeight="1" x14ac:dyDescent="0.2">
      <c r="H662" s="2"/>
      <c r="I662" s="2"/>
    </row>
    <row r="663" spans="8:9" ht="15.75" customHeight="1" x14ac:dyDescent="0.2">
      <c r="H663" s="2"/>
      <c r="I663" s="2"/>
    </row>
    <row r="664" spans="8:9" ht="15.75" customHeight="1" x14ac:dyDescent="0.2">
      <c r="H664" s="2"/>
      <c r="I664" s="2"/>
    </row>
    <row r="665" spans="8:9" ht="15.75" customHeight="1" x14ac:dyDescent="0.2">
      <c r="H665" s="2"/>
      <c r="I665" s="2"/>
    </row>
    <row r="666" spans="8:9" ht="15.75" customHeight="1" x14ac:dyDescent="0.2">
      <c r="H666" s="2"/>
      <c r="I666" s="2"/>
    </row>
    <row r="667" spans="8:9" ht="15.75" customHeight="1" x14ac:dyDescent="0.2">
      <c r="H667" s="2"/>
      <c r="I667" s="2"/>
    </row>
    <row r="668" spans="8:9" ht="15.75" customHeight="1" x14ac:dyDescent="0.2">
      <c r="H668" s="2"/>
      <c r="I668" s="2"/>
    </row>
    <row r="669" spans="8:9" ht="15.75" customHeight="1" x14ac:dyDescent="0.2">
      <c r="H669" s="2"/>
      <c r="I669" s="2"/>
    </row>
    <row r="670" spans="8:9" ht="15.75" customHeight="1" x14ac:dyDescent="0.2">
      <c r="H670" s="2"/>
      <c r="I670" s="2"/>
    </row>
    <row r="671" spans="8:9" ht="15.75" customHeight="1" x14ac:dyDescent="0.2">
      <c r="H671" s="2"/>
      <c r="I671" s="2"/>
    </row>
    <row r="672" spans="8:9" ht="15.75" customHeight="1" x14ac:dyDescent="0.2">
      <c r="H672" s="2"/>
      <c r="I672" s="2"/>
    </row>
    <row r="673" spans="8:9" ht="15.75" customHeight="1" x14ac:dyDescent="0.2">
      <c r="H673" s="2"/>
      <c r="I673" s="2"/>
    </row>
    <row r="674" spans="8:9" ht="15.75" customHeight="1" x14ac:dyDescent="0.2">
      <c r="H674" s="2"/>
      <c r="I674" s="2"/>
    </row>
    <row r="675" spans="8:9" ht="15.75" customHeight="1" x14ac:dyDescent="0.2">
      <c r="H675" s="2"/>
      <c r="I675" s="2"/>
    </row>
    <row r="676" spans="8:9" ht="15.75" customHeight="1" x14ac:dyDescent="0.2">
      <c r="H676" s="2"/>
      <c r="I676" s="2"/>
    </row>
    <row r="677" spans="8:9" ht="15.75" customHeight="1" x14ac:dyDescent="0.2">
      <c r="H677" s="2"/>
      <c r="I677" s="2"/>
    </row>
    <row r="678" spans="8:9" ht="15.75" customHeight="1" x14ac:dyDescent="0.2">
      <c r="H678" s="2"/>
      <c r="I678" s="2"/>
    </row>
    <row r="679" spans="8:9" ht="15.75" customHeight="1" x14ac:dyDescent="0.2">
      <c r="H679" s="2"/>
      <c r="I679" s="2"/>
    </row>
    <row r="680" spans="8:9" ht="15.75" customHeight="1" x14ac:dyDescent="0.2">
      <c r="H680" s="2"/>
      <c r="I680" s="2"/>
    </row>
    <row r="681" spans="8:9" ht="15.75" customHeight="1" x14ac:dyDescent="0.2">
      <c r="H681" s="2"/>
      <c r="I681" s="2"/>
    </row>
    <row r="682" spans="8:9" ht="15.75" customHeight="1" x14ac:dyDescent="0.2">
      <c r="H682" s="2"/>
      <c r="I682" s="2"/>
    </row>
    <row r="683" spans="8:9" ht="15.75" customHeight="1" x14ac:dyDescent="0.2">
      <c r="H683" s="2"/>
      <c r="I683" s="2"/>
    </row>
    <row r="684" spans="8:9" ht="15.75" customHeight="1" x14ac:dyDescent="0.2">
      <c r="H684" s="2"/>
      <c r="I684" s="2"/>
    </row>
    <row r="685" spans="8:9" ht="15.75" customHeight="1" x14ac:dyDescent="0.2">
      <c r="H685" s="2"/>
      <c r="I685" s="2"/>
    </row>
    <row r="686" spans="8:9" ht="15.75" customHeight="1" x14ac:dyDescent="0.2">
      <c r="H686" s="2"/>
      <c r="I686" s="2"/>
    </row>
    <row r="687" spans="8:9" ht="15.75" customHeight="1" x14ac:dyDescent="0.2">
      <c r="H687" s="2"/>
      <c r="I687" s="2"/>
    </row>
    <row r="688" spans="8:9" ht="15.75" customHeight="1" x14ac:dyDescent="0.2">
      <c r="H688" s="2"/>
      <c r="I688" s="2"/>
    </row>
    <row r="689" spans="8:9" ht="15.75" customHeight="1" x14ac:dyDescent="0.2">
      <c r="H689" s="2"/>
      <c r="I689" s="2"/>
    </row>
    <row r="690" spans="8:9" ht="15.75" customHeight="1" x14ac:dyDescent="0.2">
      <c r="H690" s="2"/>
      <c r="I690" s="2"/>
    </row>
    <row r="691" spans="8:9" ht="15.75" customHeight="1" x14ac:dyDescent="0.2">
      <c r="H691" s="2"/>
      <c r="I691" s="2"/>
    </row>
    <row r="692" spans="8:9" ht="15.75" customHeight="1" x14ac:dyDescent="0.2">
      <c r="H692" s="2"/>
      <c r="I692" s="2"/>
    </row>
    <row r="693" spans="8:9" ht="15.75" customHeight="1" x14ac:dyDescent="0.2">
      <c r="H693" s="2"/>
      <c r="I693" s="2"/>
    </row>
    <row r="694" spans="8:9" ht="15.75" customHeight="1" x14ac:dyDescent="0.2">
      <c r="H694" s="2"/>
      <c r="I694" s="2"/>
    </row>
    <row r="695" spans="8:9" ht="15.75" customHeight="1" x14ac:dyDescent="0.2">
      <c r="H695" s="2"/>
      <c r="I695" s="2"/>
    </row>
    <row r="696" spans="8:9" ht="15.75" customHeight="1" x14ac:dyDescent="0.2">
      <c r="H696" s="2"/>
      <c r="I696" s="2"/>
    </row>
    <row r="697" spans="8:9" ht="15.75" customHeight="1" x14ac:dyDescent="0.2">
      <c r="H697" s="2"/>
      <c r="I697" s="2"/>
    </row>
    <row r="698" spans="8:9" ht="15.75" customHeight="1" x14ac:dyDescent="0.2">
      <c r="H698" s="2"/>
      <c r="I698" s="2"/>
    </row>
    <row r="699" spans="8:9" ht="15.75" customHeight="1" x14ac:dyDescent="0.2">
      <c r="H699" s="2"/>
      <c r="I699" s="2"/>
    </row>
    <row r="700" spans="8:9" ht="15.75" customHeight="1" x14ac:dyDescent="0.2">
      <c r="H700" s="2"/>
      <c r="I700" s="2"/>
    </row>
    <row r="701" spans="8:9" ht="15.75" customHeight="1" x14ac:dyDescent="0.2">
      <c r="H701" s="2"/>
      <c r="I701" s="2"/>
    </row>
    <row r="702" spans="8:9" ht="15.75" customHeight="1" x14ac:dyDescent="0.2">
      <c r="H702" s="2"/>
      <c r="I702" s="2"/>
    </row>
    <row r="703" spans="8:9" ht="15.75" customHeight="1" x14ac:dyDescent="0.2">
      <c r="H703" s="2"/>
      <c r="I703" s="2"/>
    </row>
    <row r="704" spans="8:9" ht="15.75" customHeight="1" x14ac:dyDescent="0.2">
      <c r="H704" s="2"/>
      <c r="I704" s="2"/>
    </row>
    <row r="705" spans="8:9" ht="15.75" customHeight="1" x14ac:dyDescent="0.2">
      <c r="H705" s="2"/>
      <c r="I705" s="2"/>
    </row>
    <row r="706" spans="8:9" ht="15.75" customHeight="1" x14ac:dyDescent="0.2">
      <c r="H706" s="2"/>
      <c r="I706" s="2"/>
    </row>
    <row r="707" spans="8:9" ht="15.75" customHeight="1" x14ac:dyDescent="0.2">
      <c r="H707" s="2"/>
      <c r="I707" s="2"/>
    </row>
    <row r="708" spans="8:9" ht="15.75" customHeight="1" x14ac:dyDescent="0.2">
      <c r="H708" s="2"/>
      <c r="I708" s="2"/>
    </row>
    <row r="709" spans="8:9" ht="15.75" customHeight="1" x14ac:dyDescent="0.2">
      <c r="H709" s="2"/>
      <c r="I709" s="2"/>
    </row>
    <row r="710" spans="8:9" ht="15.75" customHeight="1" x14ac:dyDescent="0.2">
      <c r="H710" s="2"/>
      <c r="I710" s="2"/>
    </row>
    <row r="711" spans="8:9" ht="15.75" customHeight="1" x14ac:dyDescent="0.2">
      <c r="H711" s="2"/>
      <c r="I711" s="2"/>
    </row>
    <row r="712" spans="8:9" ht="15.75" customHeight="1" x14ac:dyDescent="0.2">
      <c r="H712" s="2"/>
      <c r="I712" s="2"/>
    </row>
    <row r="713" spans="8:9" ht="15.75" customHeight="1" x14ac:dyDescent="0.2">
      <c r="H713" s="2"/>
      <c r="I713" s="2"/>
    </row>
    <row r="714" spans="8:9" ht="15.75" customHeight="1" x14ac:dyDescent="0.2">
      <c r="H714" s="2"/>
      <c r="I714" s="2"/>
    </row>
    <row r="715" spans="8:9" ht="15.75" customHeight="1" x14ac:dyDescent="0.2">
      <c r="H715" s="2"/>
      <c r="I715" s="2"/>
    </row>
    <row r="716" spans="8:9" ht="15.75" customHeight="1" x14ac:dyDescent="0.2">
      <c r="H716" s="2"/>
      <c r="I716" s="2"/>
    </row>
    <row r="717" spans="8:9" ht="15.75" customHeight="1" x14ac:dyDescent="0.2">
      <c r="H717" s="2"/>
      <c r="I717" s="2"/>
    </row>
    <row r="718" spans="8:9" ht="15.75" customHeight="1" x14ac:dyDescent="0.2">
      <c r="H718" s="2"/>
      <c r="I718" s="2"/>
    </row>
    <row r="719" spans="8:9" ht="15.75" customHeight="1" x14ac:dyDescent="0.2">
      <c r="H719" s="2"/>
      <c r="I719" s="2"/>
    </row>
    <row r="720" spans="8:9" ht="15.75" customHeight="1" x14ac:dyDescent="0.2">
      <c r="H720" s="2"/>
      <c r="I720" s="2"/>
    </row>
    <row r="721" spans="8:9" ht="15.75" customHeight="1" x14ac:dyDescent="0.2">
      <c r="H721" s="2"/>
      <c r="I721" s="2"/>
    </row>
    <row r="722" spans="8:9" ht="15.75" customHeight="1" x14ac:dyDescent="0.2">
      <c r="H722" s="2"/>
      <c r="I722" s="2"/>
    </row>
    <row r="723" spans="8:9" ht="15.75" customHeight="1" x14ac:dyDescent="0.2">
      <c r="H723" s="2"/>
      <c r="I723" s="2"/>
    </row>
    <row r="724" spans="8:9" ht="15.75" customHeight="1" x14ac:dyDescent="0.2">
      <c r="H724" s="2"/>
      <c r="I724" s="2"/>
    </row>
    <row r="725" spans="8:9" ht="15.75" customHeight="1" x14ac:dyDescent="0.2">
      <c r="H725" s="2"/>
      <c r="I725" s="2"/>
    </row>
    <row r="726" spans="8:9" ht="15.75" customHeight="1" x14ac:dyDescent="0.2">
      <c r="H726" s="2"/>
      <c r="I726" s="2"/>
    </row>
    <row r="727" spans="8:9" ht="15.75" customHeight="1" x14ac:dyDescent="0.2">
      <c r="H727" s="2"/>
      <c r="I727" s="2"/>
    </row>
    <row r="728" spans="8:9" ht="15.75" customHeight="1" x14ac:dyDescent="0.2">
      <c r="H728" s="2"/>
      <c r="I728" s="2"/>
    </row>
    <row r="729" spans="8:9" ht="15.75" customHeight="1" x14ac:dyDescent="0.2">
      <c r="H729" s="2"/>
      <c r="I729" s="2"/>
    </row>
    <row r="730" spans="8:9" ht="15.75" customHeight="1" x14ac:dyDescent="0.2">
      <c r="H730" s="2"/>
      <c r="I730" s="2"/>
    </row>
    <row r="731" spans="8:9" ht="15.75" customHeight="1" x14ac:dyDescent="0.2">
      <c r="H731" s="2"/>
      <c r="I731" s="2"/>
    </row>
    <row r="732" spans="8:9" ht="15.75" customHeight="1" x14ac:dyDescent="0.2">
      <c r="H732" s="2"/>
      <c r="I732" s="2"/>
    </row>
    <row r="733" spans="8:9" ht="15.75" customHeight="1" x14ac:dyDescent="0.2">
      <c r="H733" s="2"/>
      <c r="I733" s="2"/>
    </row>
    <row r="734" spans="8:9" ht="15.75" customHeight="1" x14ac:dyDescent="0.2">
      <c r="H734" s="2"/>
      <c r="I734" s="2"/>
    </row>
    <row r="735" spans="8:9" ht="15.75" customHeight="1" x14ac:dyDescent="0.2">
      <c r="H735" s="2"/>
      <c r="I735" s="2"/>
    </row>
    <row r="736" spans="8:9" ht="15.75" customHeight="1" x14ac:dyDescent="0.2">
      <c r="H736" s="2"/>
      <c r="I736" s="2"/>
    </row>
    <row r="737" spans="8:9" ht="15.75" customHeight="1" x14ac:dyDescent="0.2">
      <c r="H737" s="2"/>
      <c r="I737" s="2"/>
    </row>
    <row r="738" spans="8:9" ht="15.75" customHeight="1" x14ac:dyDescent="0.2">
      <c r="H738" s="2"/>
      <c r="I738" s="2"/>
    </row>
    <row r="739" spans="8:9" ht="15.75" customHeight="1" x14ac:dyDescent="0.2">
      <c r="H739" s="2"/>
      <c r="I739" s="2"/>
    </row>
    <row r="740" spans="8:9" ht="15.75" customHeight="1" x14ac:dyDescent="0.2">
      <c r="H740" s="2"/>
      <c r="I740" s="2"/>
    </row>
    <row r="741" spans="8:9" ht="15.75" customHeight="1" x14ac:dyDescent="0.2">
      <c r="H741" s="2"/>
      <c r="I741" s="2"/>
    </row>
    <row r="742" spans="8:9" ht="15.75" customHeight="1" x14ac:dyDescent="0.2">
      <c r="H742" s="2"/>
      <c r="I742" s="2"/>
    </row>
    <row r="743" spans="8:9" ht="15.75" customHeight="1" x14ac:dyDescent="0.2">
      <c r="H743" s="2"/>
      <c r="I743" s="2"/>
    </row>
    <row r="744" spans="8:9" ht="15.75" customHeight="1" x14ac:dyDescent="0.2">
      <c r="H744" s="2"/>
      <c r="I744" s="2"/>
    </row>
    <row r="745" spans="8:9" ht="15.75" customHeight="1" x14ac:dyDescent="0.2">
      <c r="H745" s="2"/>
      <c r="I745" s="2"/>
    </row>
    <row r="746" spans="8:9" ht="15.75" customHeight="1" x14ac:dyDescent="0.2">
      <c r="H746" s="2"/>
      <c r="I746" s="2"/>
    </row>
    <row r="747" spans="8:9" ht="15.75" customHeight="1" x14ac:dyDescent="0.2">
      <c r="H747" s="2"/>
      <c r="I747" s="2"/>
    </row>
    <row r="748" spans="8:9" ht="15.75" customHeight="1" x14ac:dyDescent="0.2">
      <c r="H748" s="2"/>
      <c r="I748" s="2"/>
    </row>
    <row r="749" spans="8:9" ht="15.75" customHeight="1" x14ac:dyDescent="0.2">
      <c r="H749" s="2"/>
      <c r="I749" s="2"/>
    </row>
    <row r="750" spans="8:9" ht="15.75" customHeight="1" x14ac:dyDescent="0.2">
      <c r="H750" s="2"/>
      <c r="I750" s="2"/>
    </row>
    <row r="751" spans="8:9" ht="15.75" customHeight="1" x14ac:dyDescent="0.2">
      <c r="H751" s="2"/>
      <c r="I751" s="2"/>
    </row>
    <row r="752" spans="8:9" ht="15.75" customHeight="1" x14ac:dyDescent="0.2">
      <c r="H752" s="2"/>
      <c r="I752" s="2"/>
    </row>
    <row r="753" spans="8:9" ht="15.75" customHeight="1" x14ac:dyDescent="0.2">
      <c r="H753" s="2"/>
      <c r="I753" s="2"/>
    </row>
    <row r="754" spans="8:9" ht="15.75" customHeight="1" x14ac:dyDescent="0.2">
      <c r="H754" s="2"/>
      <c r="I754" s="2"/>
    </row>
    <row r="755" spans="8:9" ht="15.75" customHeight="1" x14ac:dyDescent="0.2">
      <c r="H755" s="2"/>
      <c r="I755" s="2"/>
    </row>
    <row r="756" spans="8:9" ht="15.75" customHeight="1" x14ac:dyDescent="0.2">
      <c r="H756" s="2"/>
      <c r="I756" s="2"/>
    </row>
    <row r="757" spans="8:9" ht="15.75" customHeight="1" x14ac:dyDescent="0.2">
      <c r="H757" s="2"/>
      <c r="I757" s="2"/>
    </row>
    <row r="758" spans="8:9" ht="15.75" customHeight="1" x14ac:dyDescent="0.2">
      <c r="H758" s="2"/>
      <c r="I758" s="2"/>
    </row>
    <row r="759" spans="8:9" ht="15.75" customHeight="1" x14ac:dyDescent="0.2">
      <c r="H759" s="2"/>
      <c r="I759" s="2"/>
    </row>
    <row r="760" spans="8:9" ht="15.75" customHeight="1" x14ac:dyDescent="0.2">
      <c r="H760" s="2"/>
      <c r="I760" s="2"/>
    </row>
    <row r="761" spans="8:9" ht="15.75" customHeight="1" x14ac:dyDescent="0.2">
      <c r="H761" s="2"/>
      <c r="I761" s="2"/>
    </row>
    <row r="762" spans="8:9" ht="15.75" customHeight="1" x14ac:dyDescent="0.2">
      <c r="H762" s="2"/>
      <c r="I762" s="2"/>
    </row>
    <row r="763" spans="8:9" ht="15.75" customHeight="1" x14ac:dyDescent="0.2">
      <c r="H763" s="2"/>
      <c r="I763" s="2"/>
    </row>
    <row r="764" spans="8:9" ht="15.75" customHeight="1" x14ac:dyDescent="0.2">
      <c r="H764" s="2"/>
      <c r="I764" s="2"/>
    </row>
    <row r="765" spans="8:9" ht="15.75" customHeight="1" x14ac:dyDescent="0.2">
      <c r="H765" s="2"/>
      <c r="I765" s="2"/>
    </row>
    <row r="766" spans="8:9" ht="15.75" customHeight="1" x14ac:dyDescent="0.2">
      <c r="H766" s="2"/>
      <c r="I766" s="2"/>
    </row>
    <row r="767" spans="8:9" ht="15.75" customHeight="1" x14ac:dyDescent="0.2">
      <c r="H767" s="2"/>
      <c r="I767" s="2"/>
    </row>
    <row r="768" spans="8:9" ht="15.75" customHeight="1" x14ac:dyDescent="0.2">
      <c r="H768" s="2"/>
      <c r="I768" s="2"/>
    </row>
    <row r="769" spans="8:9" ht="15.75" customHeight="1" x14ac:dyDescent="0.2">
      <c r="H769" s="2"/>
      <c r="I769" s="2"/>
    </row>
    <row r="770" spans="8:9" ht="15.75" customHeight="1" x14ac:dyDescent="0.2">
      <c r="H770" s="2"/>
      <c r="I770" s="2"/>
    </row>
    <row r="771" spans="8:9" ht="15.75" customHeight="1" x14ac:dyDescent="0.2">
      <c r="H771" s="2"/>
      <c r="I771" s="2"/>
    </row>
    <row r="772" spans="8:9" ht="15.75" customHeight="1" x14ac:dyDescent="0.2">
      <c r="H772" s="2"/>
      <c r="I772" s="2"/>
    </row>
    <row r="773" spans="8:9" ht="15.75" customHeight="1" x14ac:dyDescent="0.2">
      <c r="H773" s="2"/>
      <c r="I773" s="2"/>
    </row>
    <row r="774" spans="8:9" ht="15.75" customHeight="1" x14ac:dyDescent="0.2">
      <c r="H774" s="2"/>
      <c r="I774" s="2"/>
    </row>
    <row r="775" spans="8:9" ht="15.75" customHeight="1" x14ac:dyDescent="0.2">
      <c r="H775" s="2"/>
      <c r="I775" s="2"/>
    </row>
    <row r="776" spans="8:9" ht="15.75" customHeight="1" x14ac:dyDescent="0.2">
      <c r="H776" s="2"/>
      <c r="I776" s="2"/>
    </row>
    <row r="777" spans="8:9" ht="15.75" customHeight="1" x14ac:dyDescent="0.2">
      <c r="H777" s="2"/>
      <c r="I777" s="2"/>
    </row>
    <row r="778" spans="8:9" ht="15.75" customHeight="1" x14ac:dyDescent="0.2">
      <c r="H778" s="2"/>
      <c r="I778" s="2"/>
    </row>
    <row r="779" spans="8:9" ht="15.75" customHeight="1" x14ac:dyDescent="0.2">
      <c r="H779" s="2"/>
      <c r="I779" s="2"/>
    </row>
    <row r="780" spans="8:9" ht="15.75" customHeight="1" x14ac:dyDescent="0.2">
      <c r="H780" s="2"/>
      <c r="I780" s="2"/>
    </row>
    <row r="781" spans="8:9" ht="15.75" customHeight="1" x14ac:dyDescent="0.2">
      <c r="H781" s="2"/>
      <c r="I781" s="2"/>
    </row>
    <row r="782" spans="8:9" ht="15.75" customHeight="1" x14ac:dyDescent="0.2">
      <c r="H782" s="2"/>
      <c r="I782" s="2"/>
    </row>
    <row r="783" spans="8:9" ht="15.75" customHeight="1" x14ac:dyDescent="0.2">
      <c r="H783" s="2"/>
      <c r="I783" s="2"/>
    </row>
    <row r="784" spans="8:9" ht="15.75" customHeight="1" x14ac:dyDescent="0.2">
      <c r="H784" s="2"/>
      <c r="I784" s="2"/>
    </row>
    <row r="785" spans="8:9" ht="15.75" customHeight="1" x14ac:dyDescent="0.2">
      <c r="H785" s="2"/>
      <c r="I785" s="2"/>
    </row>
    <row r="786" spans="8:9" ht="15.75" customHeight="1" x14ac:dyDescent="0.2">
      <c r="H786" s="2"/>
      <c r="I786" s="2"/>
    </row>
    <row r="787" spans="8:9" ht="15.75" customHeight="1" x14ac:dyDescent="0.2">
      <c r="H787" s="2"/>
      <c r="I787" s="2"/>
    </row>
    <row r="788" spans="8:9" ht="15.75" customHeight="1" x14ac:dyDescent="0.2">
      <c r="H788" s="2"/>
      <c r="I788" s="2"/>
    </row>
    <row r="789" spans="8:9" ht="15.75" customHeight="1" x14ac:dyDescent="0.2">
      <c r="H789" s="2"/>
      <c r="I789" s="2"/>
    </row>
    <row r="790" spans="8:9" ht="15.75" customHeight="1" x14ac:dyDescent="0.2">
      <c r="H790" s="2"/>
      <c r="I790" s="2"/>
    </row>
    <row r="791" spans="8:9" ht="15.75" customHeight="1" x14ac:dyDescent="0.2">
      <c r="H791" s="2"/>
      <c r="I791" s="2"/>
    </row>
    <row r="792" spans="8:9" ht="15.75" customHeight="1" x14ac:dyDescent="0.2">
      <c r="H792" s="2"/>
      <c r="I792" s="2"/>
    </row>
    <row r="793" spans="8:9" ht="15.75" customHeight="1" x14ac:dyDescent="0.2">
      <c r="H793" s="2"/>
      <c r="I793" s="2"/>
    </row>
    <row r="794" spans="8:9" ht="15.75" customHeight="1" x14ac:dyDescent="0.2">
      <c r="H794" s="2"/>
      <c r="I794" s="2"/>
    </row>
    <row r="795" spans="8:9" ht="15.75" customHeight="1" x14ac:dyDescent="0.2">
      <c r="H795" s="2"/>
      <c r="I795" s="2"/>
    </row>
    <row r="796" spans="8:9" ht="15.75" customHeight="1" x14ac:dyDescent="0.2">
      <c r="H796" s="2"/>
      <c r="I796" s="2"/>
    </row>
    <row r="797" spans="8:9" ht="15.75" customHeight="1" x14ac:dyDescent="0.2">
      <c r="H797" s="2"/>
      <c r="I797" s="2"/>
    </row>
    <row r="798" spans="8:9" ht="15.75" customHeight="1" x14ac:dyDescent="0.2">
      <c r="H798" s="2"/>
      <c r="I798" s="2"/>
    </row>
    <row r="799" spans="8:9" ht="15.75" customHeight="1" x14ac:dyDescent="0.2">
      <c r="H799" s="2"/>
      <c r="I799" s="2"/>
    </row>
    <row r="800" spans="8:9" ht="15.75" customHeight="1" x14ac:dyDescent="0.2">
      <c r="H800" s="2"/>
      <c r="I800" s="2"/>
    </row>
    <row r="801" spans="8:9" ht="15.75" customHeight="1" x14ac:dyDescent="0.2">
      <c r="H801" s="2"/>
      <c r="I801" s="2"/>
    </row>
    <row r="802" spans="8:9" ht="15.75" customHeight="1" x14ac:dyDescent="0.2">
      <c r="H802" s="2"/>
      <c r="I802" s="2"/>
    </row>
    <row r="803" spans="8:9" ht="15.75" customHeight="1" x14ac:dyDescent="0.2">
      <c r="H803" s="2"/>
      <c r="I803" s="2"/>
    </row>
    <row r="804" spans="8:9" ht="15.75" customHeight="1" x14ac:dyDescent="0.2">
      <c r="H804" s="2"/>
      <c r="I804" s="2"/>
    </row>
    <row r="805" spans="8:9" ht="15.75" customHeight="1" x14ac:dyDescent="0.2">
      <c r="H805" s="2"/>
      <c r="I805" s="2"/>
    </row>
    <row r="806" spans="8:9" ht="15.75" customHeight="1" x14ac:dyDescent="0.2">
      <c r="H806" s="2"/>
      <c r="I806" s="2"/>
    </row>
    <row r="807" spans="8:9" ht="15.75" customHeight="1" x14ac:dyDescent="0.2">
      <c r="H807" s="2"/>
      <c r="I807" s="2"/>
    </row>
    <row r="808" spans="8:9" ht="15.75" customHeight="1" x14ac:dyDescent="0.2">
      <c r="H808" s="2"/>
      <c r="I808" s="2"/>
    </row>
    <row r="809" spans="8:9" ht="15.75" customHeight="1" x14ac:dyDescent="0.2">
      <c r="H809" s="2"/>
      <c r="I809" s="2"/>
    </row>
    <row r="810" spans="8:9" ht="15.75" customHeight="1" x14ac:dyDescent="0.2">
      <c r="H810" s="2"/>
      <c r="I810" s="2"/>
    </row>
    <row r="811" spans="8:9" ht="15.75" customHeight="1" x14ac:dyDescent="0.2">
      <c r="H811" s="2"/>
      <c r="I811" s="2"/>
    </row>
    <row r="812" spans="8:9" ht="15.75" customHeight="1" x14ac:dyDescent="0.2">
      <c r="H812" s="2"/>
      <c r="I812" s="2"/>
    </row>
    <row r="813" spans="8:9" ht="15.75" customHeight="1" x14ac:dyDescent="0.2">
      <c r="H813" s="2"/>
      <c r="I813" s="2"/>
    </row>
    <row r="814" spans="8:9" ht="15.75" customHeight="1" x14ac:dyDescent="0.2">
      <c r="H814" s="2"/>
      <c r="I814" s="2"/>
    </row>
    <row r="815" spans="8:9" ht="15.75" customHeight="1" x14ac:dyDescent="0.2">
      <c r="H815" s="2"/>
      <c r="I815" s="2"/>
    </row>
    <row r="816" spans="8:9" ht="15.75" customHeight="1" x14ac:dyDescent="0.2">
      <c r="H816" s="2"/>
      <c r="I816" s="2"/>
    </row>
    <row r="817" spans="8:9" ht="15.75" customHeight="1" x14ac:dyDescent="0.2">
      <c r="H817" s="2"/>
      <c r="I817" s="2"/>
    </row>
    <row r="818" spans="8:9" ht="15.75" customHeight="1" x14ac:dyDescent="0.2">
      <c r="H818" s="2"/>
      <c r="I818" s="2"/>
    </row>
    <row r="819" spans="8:9" ht="15.75" customHeight="1" x14ac:dyDescent="0.2">
      <c r="H819" s="2"/>
      <c r="I819" s="2"/>
    </row>
    <row r="820" spans="8:9" ht="15.75" customHeight="1" x14ac:dyDescent="0.2">
      <c r="H820" s="2"/>
      <c r="I820" s="2"/>
    </row>
    <row r="821" spans="8:9" ht="15.75" customHeight="1" x14ac:dyDescent="0.2">
      <c r="H821" s="2"/>
      <c r="I821" s="2"/>
    </row>
    <row r="822" spans="8:9" ht="15.75" customHeight="1" x14ac:dyDescent="0.2">
      <c r="H822" s="2"/>
      <c r="I822" s="2"/>
    </row>
    <row r="823" spans="8:9" ht="15.75" customHeight="1" x14ac:dyDescent="0.2">
      <c r="H823" s="2"/>
      <c r="I823" s="2"/>
    </row>
    <row r="824" spans="8:9" ht="15.75" customHeight="1" x14ac:dyDescent="0.2">
      <c r="H824" s="2"/>
      <c r="I824" s="2"/>
    </row>
    <row r="825" spans="8:9" ht="15.75" customHeight="1" x14ac:dyDescent="0.2">
      <c r="H825" s="2"/>
      <c r="I825" s="2"/>
    </row>
    <row r="826" spans="8:9" ht="15.75" customHeight="1" x14ac:dyDescent="0.2">
      <c r="H826" s="2"/>
      <c r="I826" s="2"/>
    </row>
    <row r="827" spans="8:9" ht="15.75" customHeight="1" x14ac:dyDescent="0.2">
      <c r="H827" s="2"/>
      <c r="I827" s="2"/>
    </row>
    <row r="828" spans="8:9" ht="15.75" customHeight="1" x14ac:dyDescent="0.2">
      <c r="H828" s="2"/>
      <c r="I828" s="2"/>
    </row>
    <row r="829" spans="8:9" ht="15.75" customHeight="1" x14ac:dyDescent="0.2">
      <c r="H829" s="2"/>
      <c r="I829" s="2"/>
    </row>
    <row r="830" spans="8:9" ht="15.75" customHeight="1" x14ac:dyDescent="0.2">
      <c r="H830" s="2"/>
      <c r="I830" s="2"/>
    </row>
    <row r="831" spans="8:9" ht="15.75" customHeight="1" x14ac:dyDescent="0.2">
      <c r="H831" s="2"/>
      <c r="I831" s="2"/>
    </row>
    <row r="832" spans="8:9" ht="15.75" customHeight="1" x14ac:dyDescent="0.2">
      <c r="H832" s="2"/>
      <c r="I832" s="2"/>
    </row>
    <row r="833" spans="8:9" ht="15.75" customHeight="1" x14ac:dyDescent="0.2">
      <c r="H833" s="2"/>
      <c r="I833" s="2"/>
    </row>
    <row r="834" spans="8:9" ht="15.75" customHeight="1" x14ac:dyDescent="0.2">
      <c r="H834" s="2"/>
      <c r="I834" s="2"/>
    </row>
    <row r="835" spans="8:9" ht="15.75" customHeight="1" x14ac:dyDescent="0.2">
      <c r="H835" s="2"/>
      <c r="I835" s="2"/>
    </row>
    <row r="836" spans="8:9" ht="15.75" customHeight="1" x14ac:dyDescent="0.2">
      <c r="H836" s="2"/>
      <c r="I836" s="2"/>
    </row>
    <row r="837" spans="8:9" ht="15.75" customHeight="1" x14ac:dyDescent="0.2">
      <c r="H837" s="2"/>
      <c r="I837" s="2"/>
    </row>
    <row r="838" spans="8:9" ht="15.75" customHeight="1" x14ac:dyDescent="0.2">
      <c r="H838" s="2"/>
      <c r="I838" s="2"/>
    </row>
    <row r="839" spans="8:9" ht="15.75" customHeight="1" x14ac:dyDescent="0.2">
      <c r="H839" s="2"/>
      <c r="I839" s="2"/>
    </row>
    <row r="840" spans="8:9" ht="15.75" customHeight="1" x14ac:dyDescent="0.2">
      <c r="H840" s="2"/>
      <c r="I840" s="2"/>
    </row>
    <row r="841" spans="8:9" ht="15.75" customHeight="1" x14ac:dyDescent="0.2">
      <c r="H841" s="2"/>
      <c r="I841" s="2"/>
    </row>
    <row r="842" spans="8:9" ht="15.75" customHeight="1" x14ac:dyDescent="0.2">
      <c r="H842" s="2"/>
      <c r="I842" s="2"/>
    </row>
    <row r="843" spans="8:9" ht="15.75" customHeight="1" x14ac:dyDescent="0.2">
      <c r="H843" s="2"/>
      <c r="I843" s="2"/>
    </row>
    <row r="844" spans="8:9" ht="15.75" customHeight="1" x14ac:dyDescent="0.2">
      <c r="H844" s="2"/>
      <c r="I844" s="2"/>
    </row>
    <row r="845" spans="8:9" ht="15.75" customHeight="1" x14ac:dyDescent="0.2">
      <c r="H845" s="2"/>
      <c r="I845" s="2"/>
    </row>
    <row r="846" spans="8:9" ht="15.75" customHeight="1" x14ac:dyDescent="0.2">
      <c r="H846" s="2"/>
      <c r="I846" s="2"/>
    </row>
    <row r="847" spans="8:9" ht="15.75" customHeight="1" x14ac:dyDescent="0.2">
      <c r="H847" s="2"/>
      <c r="I847" s="2"/>
    </row>
    <row r="848" spans="8:9" ht="15.75" customHeight="1" x14ac:dyDescent="0.2">
      <c r="H848" s="2"/>
      <c r="I848" s="2"/>
    </row>
    <row r="849" spans="8:9" ht="15.75" customHeight="1" x14ac:dyDescent="0.2">
      <c r="H849" s="2"/>
      <c r="I849" s="2"/>
    </row>
    <row r="850" spans="8:9" ht="15.75" customHeight="1" x14ac:dyDescent="0.2">
      <c r="H850" s="2"/>
      <c r="I850" s="2"/>
    </row>
    <row r="851" spans="8:9" ht="15.75" customHeight="1" x14ac:dyDescent="0.2">
      <c r="H851" s="2"/>
      <c r="I851" s="2"/>
    </row>
    <row r="852" spans="8:9" ht="15.75" customHeight="1" x14ac:dyDescent="0.2">
      <c r="H852" s="2"/>
      <c r="I852" s="2"/>
    </row>
    <row r="853" spans="8:9" ht="15.75" customHeight="1" x14ac:dyDescent="0.2">
      <c r="H853" s="2"/>
      <c r="I853" s="2"/>
    </row>
    <row r="854" spans="8:9" ht="15.75" customHeight="1" x14ac:dyDescent="0.2">
      <c r="H854" s="2"/>
      <c r="I854" s="2"/>
    </row>
    <row r="855" spans="8:9" ht="15.75" customHeight="1" x14ac:dyDescent="0.2">
      <c r="H855" s="2"/>
      <c r="I855" s="2"/>
    </row>
    <row r="856" spans="8:9" ht="15.75" customHeight="1" x14ac:dyDescent="0.2">
      <c r="H856" s="2"/>
      <c r="I856" s="2"/>
    </row>
    <row r="857" spans="8:9" ht="15.75" customHeight="1" x14ac:dyDescent="0.2">
      <c r="H857" s="2"/>
      <c r="I857" s="2"/>
    </row>
    <row r="858" spans="8:9" ht="15.75" customHeight="1" x14ac:dyDescent="0.2">
      <c r="H858" s="2"/>
      <c r="I858" s="2"/>
    </row>
    <row r="859" spans="8:9" ht="15.75" customHeight="1" x14ac:dyDescent="0.2">
      <c r="H859" s="2"/>
      <c r="I859" s="2"/>
    </row>
    <row r="860" spans="8:9" ht="15.75" customHeight="1" x14ac:dyDescent="0.2">
      <c r="H860" s="2"/>
      <c r="I860" s="2"/>
    </row>
    <row r="861" spans="8:9" ht="15.75" customHeight="1" x14ac:dyDescent="0.2">
      <c r="H861" s="2"/>
      <c r="I861" s="2"/>
    </row>
    <row r="862" spans="8:9" ht="15.75" customHeight="1" x14ac:dyDescent="0.2">
      <c r="H862" s="2"/>
      <c r="I862" s="2"/>
    </row>
    <row r="863" spans="8:9" ht="15.75" customHeight="1" x14ac:dyDescent="0.2">
      <c r="H863" s="2"/>
      <c r="I863" s="2"/>
    </row>
    <row r="864" spans="8:9" ht="15.75" customHeight="1" x14ac:dyDescent="0.2">
      <c r="H864" s="2"/>
      <c r="I864" s="2"/>
    </row>
    <row r="865" spans="8:9" ht="15.75" customHeight="1" x14ac:dyDescent="0.2">
      <c r="H865" s="2"/>
      <c r="I865" s="2"/>
    </row>
    <row r="866" spans="8:9" ht="15.75" customHeight="1" x14ac:dyDescent="0.2">
      <c r="H866" s="2"/>
      <c r="I866" s="2"/>
    </row>
    <row r="867" spans="8:9" ht="15.75" customHeight="1" x14ac:dyDescent="0.2">
      <c r="H867" s="2"/>
      <c r="I867" s="2"/>
    </row>
    <row r="868" spans="8:9" ht="15.75" customHeight="1" x14ac:dyDescent="0.2">
      <c r="H868" s="2"/>
      <c r="I868" s="2"/>
    </row>
  </sheetData>
  <mergeCells count="8">
    <mergeCell ref="F19:G19"/>
    <mergeCell ref="F23:G23"/>
    <mergeCell ref="F27:G27"/>
    <mergeCell ref="B1:I1"/>
    <mergeCell ref="F2:G2"/>
    <mergeCell ref="F7:G7"/>
    <mergeCell ref="F12:G12"/>
    <mergeCell ref="B18:I1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resume!$K$3:$K$12</xm:f>
          </x14:formula1>
          <xm:sqref>H3:H6 H8:H11 H13:H17 H20:H22 H24:H26 H28:H30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91"/>
  <sheetViews>
    <sheetView workbookViewId="0">
      <pane ySplit="2" topLeftCell="A3" activePane="bottomLeft" state="frozen"/>
      <selection pane="bottomLeft" activeCell="J15" sqref="J15"/>
    </sheetView>
  </sheetViews>
  <sheetFormatPr defaultColWidth="12.5703125" defaultRowHeight="15" customHeight="1" x14ac:dyDescent="0.2"/>
  <cols>
    <col min="1" max="1" width="6.140625" customWidth="1"/>
    <col min="2" max="2" width="12" customWidth="1"/>
    <col min="3" max="3" width="51.42578125" customWidth="1"/>
    <col min="4" max="4" width="8.5703125" customWidth="1"/>
    <col min="5" max="5" width="8.28515625" customWidth="1"/>
    <col min="6" max="6" width="9.7109375" customWidth="1"/>
    <col min="7" max="7" width="9.5703125" customWidth="1"/>
    <col min="8" max="9" width="10.42578125" customWidth="1"/>
    <col min="10" max="10" width="47.5703125" customWidth="1"/>
  </cols>
  <sheetData>
    <row r="1" spans="1:12" ht="12.75" x14ac:dyDescent="0.2">
      <c r="A1" s="50"/>
      <c r="B1" s="51"/>
      <c r="C1" s="50"/>
      <c r="D1" s="13"/>
      <c r="E1" s="52"/>
      <c r="F1" s="3"/>
      <c r="G1" s="3"/>
      <c r="H1" s="2"/>
      <c r="I1" s="2"/>
      <c r="J1" s="3"/>
    </row>
    <row r="2" spans="1:12" ht="25.5" x14ac:dyDescent="0.2">
      <c r="A2" s="53" t="s">
        <v>34</v>
      </c>
      <c r="B2" s="54" t="s">
        <v>102</v>
      </c>
      <c r="C2" s="53" t="s">
        <v>35</v>
      </c>
      <c r="D2" s="28" t="s">
        <v>103</v>
      </c>
      <c r="E2" s="55" t="s">
        <v>104</v>
      </c>
      <c r="F2" s="55" t="s">
        <v>105</v>
      </c>
      <c r="G2" s="56" t="s">
        <v>106</v>
      </c>
      <c r="H2" s="57" t="s">
        <v>107</v>
      </c>
      <c r="I2" s="57" t="s">
        <v>108</v>
      </c>
      <c r="J2" s="55" t="s">
        <v>40</v>
      </c>
    </row>
    <row r="3" spans="1:12" ht="15.75" customHeight="1" x14ac:dyDescent="0.2">
      <c r="A3" s="58">
        <v>1</v>
      </c>
      <c r="B3" s="48">
        <v>45798</v>
      </c>
      <c r="C3" s="16" t="s">
        <v>109</v>
      </c>
      <c r="D3" s="59" t="str">
        <f>_xlfn.IFNA(VLOOKUP(C3,Jobs!E:J,6,0),"")</f>
        <v>I.A1</v>
      </c>
      <c r="E3" s="60">
        <f t="shared" ref="E3:E9" si="0">IF(B3="","",IF(B3-H3=0,5%,IF(AND(B3-H3&gt;0,B3-I3&lt;0),(B3-H3)/(I3-H3)*100%,IF(B3-I3&gt;0,CONCATENATE("terlewat ",B3-I3," hari"),IF(B3-I3=0,100%,CONCATENATE(H3-B3," hari lagi"))))))</f>
        <v>0.39215686274509803</v>
      </c>
      <c r="F3" s="1" t="s">
        <v>11</v>
      </c>
      <c r="G3" s="1">
        <v>30</v>
      </c>
      <c r="H3" s="61">
        <f>VLOOKUP(C3,Jobs!E:L,7,0)</f>
        <v>45778</v>
      </c>
      <c r="I3" s="61">
        <f>VLOOKUP(C3,Jobs!E:L,8,0)</f>
        <v>45829</v>
      </c>
      <c r="J3" s="13" t="s">
        <v>110</v>
      </c>
      <c r="K3" s="13"/>
      <c r="L3" s="13"/>
    </row>
    <row r="4" spans="1:12" ht="15.75" customHeight="1" x14ac:dyDescent="0.2">
      <c r="A4" s="58">
        <v>2</v>
      </c>
      <c r="B4" s="48">
        <v>45802</v>
      </c>
      <c r="C4" s="16" t="s">
        <v>109</v>
      </c>
      <c r="D4" s="59" t="str">
        <f>_xlfn.IFNA(VLOOKUP(C4,Jobs!E:J,6,0),"")</f>
        <v>I.A1</v>
      </c>
      <c r="E4" s="60">
        <f t="shared" si="0"/>
        <v>0.47058823529411764</v>
      </c>
      <c r="F4" s="1" t="s">
        <v>14</v>
      </c>
      <c r="G4" s="1">
        <v>60</v>
      </c>
      <c r="H4" s="61">
        <f>VLOOKUP(C4,Jobs!E:L,7,0)</f>
        <v>45778</v>
      </c>
      <c r="I4" s="61">
        <f>VLOOKUP(C4,Jobs!E:L,8,0)</f>
        <v>45829</v>
      </c>
      <c r="J4" s="13" t="s">
        <v>111</v>
      </c>
    </row>
    <row r="5" spans="1:12" ht="15.75" customHeight="1" x14ac:dyDescent="0.2">
      <c r="A5" s="58">
        <v>3</v>
      </c>
      <c r="B5" s="48">
        <v>45807</v>
      </c>
      <c r="C5" s="16" t="s">
        <v>109</v>
      </c>
      <c r="D5" s="59" t="str">
        <f>_xlfn.IFNA(VLOOKUP(C5,Jobs!E:J,6,0),"")</f>
        <v>I.A1</v>
      </c>
      <c r="E5" s="60">
        <f t="shared" si="0"/>
        <v>0.56862745098039214</v>
      </c>
      <c r="F5" s="1" t="s">
        <v>11</v>
      </c>
      <c r="G5" s="1">
        <v>30</v>
      </c>
      <c r="H5" s="61">
        <f>VLOOKUP(C5,Jobs!E:L,7,0)</f>
        <v>45778</v>
      </c>
      <c r="I5" s="61">
        <f>VLOOKUP(C5,Jobs!E:L,8,0)</f>
        <v>45829</v>
      </c>
      <c r="J5" s="13"/>
    </row>
    <row r="6" spans="1:12" ht="15.75" customHeight="1" x14ac:dyDescent="0.2">
      <c r="A6" s="58">
        <v>4</v>
      </c>
      <c r="B6" s="48">
        <v>45807</v>
      </c>
      <c r="C6" s="16" t="s">
        <v>112</v>
      </c>
      <c r="D6" s="59" t="str">
        <f>_xlfn.IFNA(VLOOKUP(C6,Jobs!E:J,6,0),"")</f>
        <v>I.A2</v>
      </c>
      <c r="E6" s="60">
        <f t="shared" si="0"/>
        <v>0.26666666666666666</v>
      </c>
      <c r="F6" s="1" t="s">
        <v>14</v>
      </c>
      <c r="G6" s="1">
        <v>30</v>
      </c>
      <c r="H6" s="61">
        <f>VLOOKUP(C6,Jobs!E:L,7,0)</f>
        <v>45799</v>
      </c>
      <c r="I6" s="61">
        <f>VLOOKUP(C6,Jobs!E:L,8,0)</f>
        <v>45829</v>
      </c>
      <c r="J6" s="13" t="s">
        <v>113</v>
      </c>
    </row>
    <row r="7" spans="1:12" ht="15.75" customHeight="1" x14ac:dyDescent="0.2">
      <c r="A7" s="58">
        <v>5</v>
      </c>
      <c r="B7" s="48">
        <v>45818</v>
      </c>
      <c r="C7" s="16" t="s">
        <v>112</v>
      </c>
      <c r="D7" s="59" t="str">
        <f>_xlfn.IFNA(VLOOKUP(C7,Jobs!E:J,6,0),"")</f>
        <v>I.A2</v>
      </c>
      <c r="E7" s="60">
        <f t="shared" si="0"/>
        <v>0.6333333333333333</v>
      </c>
      <c r="F7" s="1" t="s">
        <v>11</v>
      </c>
      <c r="G7" s="1">
        <v>60</v>
      </c>
      <c r="H7" s="61">
        <f>VLOOKUP(C7,Jobs!E:L,7,0)</f>
        <v>45799</v>
      </c>
      <c r="I7" s="61">
        <f>VLOOKUP(C7,Jobs!E:L,8,0)</f>
        <v>45829</v>
      </c>
      <c r="J7" s="13" t="s">
        <v>114</v>
      </c>
    </row>
    <row r="8" spans="1:12" ht="15.75" customHeight="1" x14ac:dyDescent="0.2">
      <c r="A8" s="58">
        <v>6</v>
      </c>
      <c r="B8" s="48">
        <v>45828</v>
      </c>
      <c r="C8" s="16" t="s">
        <v>112</v>
      </c>
      <c r="D8" s="59" t="str">
        <f>_xlfn.IFNA(VLOOKUP(C8,Jobs!E:J,6,0),"")</f>
        <v>I.A2</v>
      </c>
      <c r="E8" s="60">
        <f t="shared" si="0"/>
        <v>0.96666666666666667</v>
      </c>
      <c r="F8" s="1" t="s">
        <v>17</v>
      </c>
      <c r="G8" s="1">
        <v>70</v>
      </c>
      <c r="H8" s="61">
        <f>VLOOKUP(C8,Jobs!E:L,7,0)</f>
        <v>45799</v>
      </c>
      <c r="I8" s="61">
        <f>VLOOKUP(C8,Jobs!E:L,8,0)</f>
        <v>45829</v>
      </c>
    </row>
    <row r="9" spans="1:12" ht="15.75" customHeight="1" x14ac:dyDescent="0.2">
      <c r="A9" s="58">
        <v>7</v>
      </c>
      <c r="B9" s="48">
        <v>45829</v>
      </c>
      <c r="C9" s="16" t="s">
        <v>112</v>
      </c>
      <c r="D9" s="59" t="str">
        <f>_xlfn.IFNA(VLOOKUP(C9,Jobs!E:J,6,0),"")</f>
        <v>I.A2</v>
      </c>
      <c r="E9" s="60">
        <f t="shared" si="0"/>
        <v>1</v>
      </c>
      <c r="F9" s="1" t="s">
        <v>23</v>
      </c>
      <c r="G9" s="1">
        <v>100</v>
      </c>
      <c r="H9" s="61">
        <f>VLOOKUP(C9,Jobs!E:L,7,0)</f>
        <v>45799</v>
      </c>
      <c r="I9" s="61">
        <f>VLOOKUP(C9,Jobs!E:L,8,0)</f>
        <v>45829</v>
      </c>
      <c r="J9" s="47" t="s">
        <v>115</v>
      </c>
    </row>
    <row r="10" spans="1:12" ht="15.75" customHeight="1" x14ac:dyDescent="0.2">
      <c r="A10" s="58">
        <v>8</v>
      </c>
      <c r="B10" s="48"/>
      <c r="C10" s="16"/>
      <c r="D10" s="59" t="str">
        <f>_xlfn.IFNA(VLOOKUP(C10,Jobs!E:J,6,0),"")</f>
        <v/>
      </c>
      <c r="E10" s="60" t="str">
        <f t="shared" ref="E10:E34" si="1">IF(B10="","",IF(B10-H10=0,5%,IF(AND(B10-H10&gt;0,B10-I10&lt;0),(B10-H10)/(I10-H10)*100%,IF(B10-I10&gt;0,CONCATENATE("terlewat ",B10-I10," hari"),IF(B10-I10=0,100%,CONCATENATE(H10-B10," hari lagi"))))))</f>
        <v/>
      </c>
      <c r="F10" s="1"/>
      <c r="G10" s="1"/>
      <c r="H10" s="61" t="e">
        <f>VLOOKUP(C10,Jobs!E:L,7,0)</f>
        <v>#N/A</v>
      </c>
      <c r="I10" s="61" t="e">
        <f>VLOOKUP(C10,Jobs!E:L,8,0)</f>
        <v>#N/A</v>
      </c>
    </row>
    <row r="11" spans="1:12" ht="15.75" customHeight="1" x14ac:dyDescent="0.2">
      <c r="A11" s="58">
        <v>9</v>
      </c>
      <c r="B11" s="48"/>
      <c r="C11" s="16"/>
      <c r="D11" s="59" t="str">
        <f>_xlfn.IFNA(VLOOKUP(C11,Jobs!E:J,6,0),"")</f>
        <v/>
      </c>
      <c r="E11" s="60" t="str">
        <f t="shared" si="1"/>
        <v/>
      </c>
      <c r="F11" s="1"/>
      <c r="G11" s="1"/>
      <c r="H11" s="61" t="e">
        <f>VLOOKUP(C11,Jobs!E:L,7,0)</f>
        <v>#N/A</v>
      </c>
      <c r="I11" s="61" t="e">
        <f>VLOOKUP(C11,Jobs!E:L,8,0)</f>
        <v>#N/A</v>
      </c>
    </row>
    <row r="12" spans="1:12" ht="15.75" customHeight="1" x14ac:dyDescent="0.2">
      <c r="A12" s="58">
        <v>10</v>
      </c>
      <c r="B12" s="48"/>
      <c r="C12" s="16"/>
      <c r="D12" s="59" t="str">
        <f>_xlfn.IFNA(VLOOKUP(C12,Jobs!E:J,6,0),"")</f>
        <v/>
      </c>
      <c r="E12" s="60" t="str">
        <f t="shared" si="1"/>
        <v/>
      </c>
      <c r="F12" s="1"/>
      <c r="G12" s="1"/>
      <c r="H12" s="61" t="e">
        <f>VLOOKUP(C12,Jobs!E:L,7,0)</f>
        <v>#N/A</v>
      </c>
      <c r="I12" s="61" t="e">
        <f>VLOOKUP(C12,Jobs!E:L,8,0)</f>
        <v>#N/A</v>
      </c>
    </row>
    <row r="13" spans="1:12" ht="15.75" customHeight="1" x14ac:dyDescent="0.2">
      <c r="A13" s="58">
        <v>11</v>
      </c>
      <c r="B13" s="48"/>
      <c r="C13" s="16"/>
      <c r="D13" s="59" t="str">
        <f>_xlfn.IFNA(VLOOKUP(C13,Jobs!E:J,6,0),"")</f>
        <v/>
      </c>
      <c r="E13" s="60" t="str">
        <f t="shared" si="1"/>
        <v/>
      </c>
      <c r="F13" s="1"/>
      <c r="G13" s="1"/>
      <c r="H13" s="61" t="e">
        <f>VLOOKUP(C13,Jobs!E:L,7,0)</f>
        <v>#N/A</v>
      </c>
      <c r="I13" s="61" t="e">
        <f>VLOOKUP(C13,Jobs!E:L,8,0)</f>
        <v>#N/A</v>
      </c>
    </row>
    <row r="14" spans="1:12" ht="15.75" customHeight="1" x14ac:dyDescent="0.2">
      <c r="A14" s="58">
        <v>12</v>
      </c>
      <c r="B14" s="48"/>
      <c r="C14" s="16"/>
      <c r="D14" s="59" t="str">
        <f>_xlfn.IFNA(VLOOKUP(C14,Jobs!E:J,6,0),"")</f>
        <v/>
      </c>
      <c r="E14" s="60" t="str">
        <f t="shared" si="1"/>
        <v/>
      </c>
      <c r="F14" s="1"/>
      <c r="G14" s="1"/>
      <c r="H14" s="61" t="e">
        <f>VLOOKUP(C14,Jobs!E:L,7,0)</f>
        <v>#N/A</v>
      </c>
      <c r="I14" s="61" t="e">
        <f>VLOOKUP(C14,Jobs!E:L,8,0)</f>
        <v>#N/A</v>
      </c>
    </row>
    <row r="15" spans="1:12" ht="15.75" customHeight="1" x14ac:dyDescent="0.2">
      <c r="A15" s="58">
        <v>13</v>
      </c>
      <c r="B15" s="48"/>
      <c r="C15" s="16"/>
      <c r="D15" s="59" t="str">
        <f>_xlfn.IFNA(VLOOKUP(C15,Jobs!E:J,6,0),"")</f>
        <v/>
      </c>
      <c r="E15" s="60" t="str">
        <f t="shared" si="1"/>
        <v/>
      </c>
      <c r="F15" s="1"/>
      <c r="G15" s="1"/>
      <c r="H15" s="61" t="e">
        <f>VLOOKUP(C15,Jobs!E:L,7,0)</f>
        <v>#N/A</v>
      </c>
      <c r="I15" s="61" t="e">
        <f>VLOOKUP(C15,Jobs!E:L,8,0)</f>
        <v>#N/A</v>
      </c>
    </row>
    <row r="16" spans="1:12" ht="15.75" customHeight="1" x14ac:dyDescent="0.2">
      <c r="A16" s="58">
        <v>14</v>
      </c>
      <c r="B16" s="48"/>
      <c r="C16" s="16"/>
      <c r="D16" s="59" t="str">
        <f>_xlfn.IFNA(VLOOKUP(C16,Jobs!E:J,6,0),"")</f>
        <v/>
      </c>
      <c r="E16" s="60" t="str">
        <f t="shared" si="1"/>
        <v/>
      </c>
      <c r="F16" s="1"/>
      <c r="G16" s="1"/>
      <c r="H16" s="61" t="e">
        <f>VLOOKUP(C16,Jobs!E:L,7,0)</f>
        <v>#N/A</v>
      </c>
      <c r="I16" s="61" t="e">
        <f>VLOOKUP(C16,Jobs!E:L,8,0)</f>
        <v>#N/A</v>
      </c>
    </row>
    <row r="17" spans="1:9" ht="15.75" customHeight="1" x14ac:dyDescent="0.2">
      <c r="A17" s="58">
        <v>15</v>
      </c>
      <c r="B17" s="61"/>
      <c r="D17" s="59" t="str">
        <f>_xlfn.IFNA(VLOOKUP(C17,Jobs!E:J,6,0),"")</f>
        <v/>
      </c>
      <c r="E17" s="60" t="str">
        <f t="shared" si="1"/>
        <v/>
      </c>
      <c r="F17" s="1"/>
      <c r="G17" s="1"/>
      <c r="H17" s="61" t="e">
        <f>VLOOKUP(C17,Jobs!E:L,7,0)</f>
        <v>#N/A</v>
      </c>
      <c r="I17" s="61" t="e">
        <f>VLOOKUP(C17,Jobs!E:L,8,0)</f>
        <v>#N/A</v>
      </c>
    </row>
    <row r="18" spans="1:9" ht="15.75" customHeight="1" x14ac:dyDescent="0.2">
      <c r="A18" s="58">
        <v>16</v>
      </c>
      <c r="B18" s="61"/>
      <c r="D18" s="59" t="str">
        <f>_xlfn.IFNA(VLOOKUP(C18,Jobs!E:J,6,0),"")</f>
        <v/>
      </c>
      <c r="E18" s="60" t="str">
        <f t="shared" si="1"/>
        <v/>
      </c>
      <c r="F18" s="1"/>
      <c r="G18" s="1"/>
      <c r="H18" s="61" t="e">
        <f>VLOOKUP(C18,Jobs!E:L,7,0)</f>
        <v>#N/A</v>
      </c>
      <c r="I18" s="61" t="e">
        <f>VLOOKUP(C18,Jobs!E:L,8,0)</f>
        <v>#N/A</v>
      </c>
    </row>
    <row r="19" spans="1:9" ht="15.75" customHeight="1" x14ac:dyDescent="0.2">
      <c r="A19" s="58">
        <v>17</v>
      </c>
      <c r="B19" s="61"/>
      <c r="D19" s="59" t="str">
        <f>_xlfn.IFNA(VLOOKUP(C19,Jobs!E:J,6,0),"")</f>
        <v/>
      </c>
      <c r="E19" s="60" t="str">
        <f t="shared" si="1"/>
        <v/>
      </c>
      <c r="F19" s="1"/>
      <c r="G19" s="1"/>
      <c r="H19" s="61" t="e">
        <f>VLOOKUP(C19,Jobs!E:L,7,0)</f>
        <v>#N/A</v>
      </c>
      <c r="I19" s="61" t="e">
        <f>VLOOKUP(C19,Jobs!E:L,8,0)</f>
        <v>#N/A</v>
      </c>
    </row>
    <row r="20" spans="1:9" ht="15.75" customHeight="1" x14ac:dyDescent="0.2">
      <c r="A20" s="58">
        <v>18</v>
      </c>
      <c r="B20" s="61"/>
      <c r="D20" s="59" t="str">
        <f>_xlfn.IFNA(VLOOKUP(C20,Jobs!E:J,6,0),"")</f>
        <v/>
      </c>
      <c r="E20" s="60" t="str">
        <f t="shared" si="1"/>
        <v/>
      </c>
      <c r="F20" s="1"/>
      <c r="G20" s="1"/>
      <c r="H20" s="61" t="e">
        <f>VLOOKUP(C20,Jobs!E:L,7,0)</f>
        <v>#N/A</v>
      </c>
      <c r="I20" s="61" t="e">
        <f>VLOOKUP(C20,Jobs!E:L,8,0)</f>
        <v>#N/A</v>
      </c>
    </row>
    <row r="21" spans="1:9" ht="15.75" customHeight="1" x14ac:dyDescent="0.2">
      <c r="A21" s="58">
        <v>19</v>
      </c>
      <c r="B21" s="61"/>
      <c r="D21" s="59" t="str">
        <f>_xlfn.IFNA(VLOOKUP(C21,Jobs!E:J,6,0),"")</f>
        <v/>
      </c>
      <c r="E21" s="60" t="str">
        <f t="shared" si="1"/>
        <v/>
      </c>
      <c r="F21" s="1"/>
      <c r="G21" s="1"/>
      <c r="H21" s="61" t="e">
        <f>VLOOKUP(C21,Jobs!E:L,7,0)</f>
        <v>#N/A</v>
      </c>
      <c r="I21" s="61" t="e">
        <f>VLOOKUP(C21,Jobs!E:L,8,0)</f>
        <v>#N/A</v>
      </c>
    </row>
    <row r="22" spans="1:9" ht="15.75" customHeight="1" x14ac:dyDescent="0.2">
      <c r="A22" s="58">
        <v>20</v>
      </c>
      <c r="B22" s="61"/>
      <c r="D22" s="59" t="str">
        <f>_xlfn.IFNA(VLOOKUP(C22,Jobs!E:J,6,0),"")</f>
        <v/>
      </c>
      <c r="E22" s="60" t="str">
        <f t="shared" si="1"/>
        <v/>
      </c>
      <c r="F22" s="1"/>
      <c r="G22" s="1"/>
      <c r="H22" s="61" t="e">
        <f>VLOOKUP(C22,Jobs!E:L,7,0)</f>
        <v>#N/A</v>
      </c>
      <c r="I22" s="61" t="e">
        <f>VLOOKUP(C22,Jobs!E:L,8,0)</f>
        <v>#N/A</v>
      </c>
    </row>
    <row r="23" spans="1:9" ht="15.75" customHeight="1" x14ac:dyDescent="0.2">
      <c r="A23" s="58">
        <v>21</v>
      </c>
      <c r="B23" s="61"/>
      <c r="D23" s="59" t="str">
        <f>_xlfn.IFNA(VLOOKUP(C23,Jobs!E:J,6,0),"")</f>
        <v/>
      </c>
      <c r="E23" s="60" t="str">
        <f t="shared" si="1"/>
        <v/>
      </c>
      <c r="F23" s="1"/>
      <c r="G23" s="1"/>
      <c r="H23" s="61" t="e">
        <f>VLOOKUP(C23,Jobs!E:L,7,0)</f>
        <v>#N/A</v>
      </c>
      <c r="I23" s="61" t="e">
        <f>VLOOKUP(C23,Jobs!E:L,8,0)</f>
        <v>#N/A</v>
      </c>
    </row>
    <row r="24" spans="1:9" ht="15.75" customHeight="1" x14ac:dyDescent="0.2">
      <c r="A24" s="58">
        <v>22</v>
      </c>
      <c r="B24" s="61"/>
      <c r="D24" s="59" t="str">
        <f>_xlfn.IFNA(VLOOKUP(C24,Jobs!E:J,6,0),"")</f>
        <v/>
      </c>
      <c r="E24" s="60" t="str">
        <f t="shared" si="1"/>
        <v/>
      </c>
      <c r="F24" s="1"/>
      <c r="G24" s="1"/>
      <c r="H24" s="61" t="e">
        <f>VLOOKUP(C24,Jobs!E:L,7,0)</f>
        <v>#N/A</v>
      </c>
      <c r="I24" s="61" t="e">
        <f>VLOOKUP(C24,Jobs!E:L,8,0)</f>
        <v>#N/A</v>
      </c>
    </row>
    <row r="25" spans="1:9" ht="15.75" customHeight="1" x14ac:dyDescent="0.2">
      <c r="A25" s="58">
        <v>23</v>
      </c>
      <c r="B25" s="61"/>
      <c r="D25" s="59" t="str">
        <f>_xlfn.IFNA(VLOOKUP(C25,Jobs!E:J,6,0),"")</f>
        <v/>
      </c>
      <c r="E25" s="60" t="str">
        <f t="shared" si="1"/>
        <v/>
      </c>
      <c r="F25" s="1"/>
      <c r="G25" s="1"/>
      <c r="H25" s="61" t="e">
        <f>VLOOKUP(C25,Jobs!E:L,7,0)</f>
        <v>#N/A</v>
      </c>
      <c r="I25" s="61" t="e">
        <f>VLOOKUP(C25,Jobs!E:L,8,0)</f>
        <v>#N/A</v>
      </c>
    </row>
    <row r="26" spans="1:9" ht="15.75" customHeight="1" x14ac:dyDescent="0.2">
      <c r="A26" s="58">
        <v>24</v>
      </c>
      <c r="B26" s="61"/>
      <c r="D26" s="59" t="str">
        <f>_xlfn.IFNA(VLOOKUP(C26,Jobs!E:J,6,0),"")</f>
        <v/>
      </c>
      <c r="E26" s="60" t="str">
        <f t="shared" si="1"/>
        <v/>
      </c>
      <c r="F26" s="1"/>
      <c r="G26" s="1"/>
      <c r="H26" s="61" t="e">
        <f>VLOOKUP(C26,Jobs!E:L,7,0)</f>
        <v>#N/A</v>
      </c>
      <c r="I26" s="61" t="e">
        <f>VLOOKUP(C26,Jobs!E:L,8,0)</f>
        <v>#N/A</v>
      </c>
    </row>
    <row r="27" spans="1:9" ht="15.75" customHeight="1" x14ac:dyDescent="0.2">
      <c r="A27" s="58">
        <v>25</v>
      </c>
      <c r="B27" s="61"/>
      <c r="D27" s="59" t="str">
        <f>_xlfn.IFNA(VLOOKUP(C27,Jobs!E:J,6,0),"")</f>
        <v/>
      </c>
      <c r="E27" s="60" t="str">
        <f t="shared" si="1"/>
        <v/>
      </c>
      <c r="F27" s="1"/>
      <c r="G27" s="1"/>
      <c r="H27" s="61" t="e">
        <f>VLOOKUP(C27,Jobs!E:L,7,0)</f>
        <v>#N/A</v>
      </c>
      <c r="I27" s="61" t="e">
        <f>VLOOKUP(C27,Jobs!E:L,8,0)</f>
        <v>#N/A</v>
      </c>
    </row>
    <row r="28" spans="1:9" ht="15.75" customHeight="1" x14ac:dyDescent="0.2">
      <c r="A28" s="58">
        <v>26</v>
      </c>
      <c r="B28" s="61"/>
      <c r="D28" s="59" t="str">
        <f>_xlfn.IFNA(VLOOKUP(C28,Jobs!E:J,6,0),"")</f>
        <v/>
      </c>
      <c r="E28" s="60" t="str">
        <f t="shared" si="1"/>
        <v/>
      </c>
      <c r="F28" s="1"/>
      <c r="G28" s="1"/>
      <c r="H28" s="61" t="e">
        <f>VLOOKUP(C28,Jobs!E:L,7,0)</f>
        <v>#N/A</v>
      </c>
      <c r="I28" s="61" t="e">
        <f>VLOOKUP(C28,Jobs!E:L,8,0)</f>
        <v>#N/A</v>
      </c>
    </row>
    <row r="29" spans="1:9" ht="15.75" customHeight="1" x14ac:dyDescent="0.2">
      <c r="A29" s="58">
        <v>27</v>
      </c>
      <c r="B29" s="61"/>
      <c r="D29" s="59" t="str">
        <f>_xlfn.IFNA(VLOOKUP(C29,Jobs!E:J,6,0),"")</f>
        <v/>
      </c>
      <c r="E29" s="60" t="str">
        <f t="shared" si="1"/>
        <v/>
      </c>
      <c r="F29" s="1"/>
      <c r="G29" s="1"/>
      <c r="H29" s="61" t="e">
        <f>VLOOKUP(C29,Jobs!E:L,7,0)</f>
        <v>#N/A</v>
      </c>
      <c r="I29" s="61" t="e">
        <f>VLOOKUP(C29,Jobs!E:L,8,0)</f>
        <v>#N/A</v>
      </c>
    </row>
    <row r="30" spans="1:9" ht="15.75" customHeight="1" x14ac:dyDescent="0.2">
      <c r="A30" s="58">
        <v>28</v>
      </c>
      <c r="B30" s="61"/>
      <c r="D30" s="59" t="str">
        <f>_xlfn.IFNA(VLOOKUP(C30,Jobs!E:J,6,0),"")</f>
        <v/>
      </c>
      <c r="E30" s="60" t="str">
        <f t="shared" si="1"/>
        <v/>
      </c>
      <c r="F30" s="1"/>
      <c r="G30" s="1"/>
      <c r="H30" s="61" t="e">
        <f>VLOOKUP(C30,Jobs!E:L,7,0)</f>
        <v>#N/A</v>
      </c>
      <c r="I30" s="61" t="e">
        <f>VLOOKUP(C30,Jobs!E:L,8,0)</f>
        <v>#N/A</v>
      </c>
    </row>
    <row r="31" spans="1:9" ht="15.75" customHeight="1" x14ac:dyDescent="0.2">
      <c r="A31" s="58">
        <v>29</v>
      </c>
      <c r="B31" s="61"/>
      <c r="D31" s="59" t="str">
        <f>_xlfn.IFNA(VLOOKUP(C31,Jobs!E:J,6,0),"")</f>
        <v/>
      </c>
      <c r="E31" s="60" t="str">
        <f t="shared" si="1"/>
        <v/>
      </c>
      <c r="F31" s="1"/>
      <c r="G31" s="1"/>
      <c r="H31" s="61" t="e">
        <f>VLOOKUP(C31,Jobs!E:L,7,0)</f>
        <v>#N/A</v>
      </c>
      <c r="I31" s="61" t="e">
        <f>VLOOKUP(C31,Jobs!E:L,8,0)</f>
        <v>#N/A</v>
      </c>
    </row>
    <row r="32" spans="1:9" ht="15.75" customHeight="1" x14ac:dyDescent="0.2">
      <c r="A32" s="58">
        <v>30</v>
      </c>
      <c r="B32" s="61"/>
      <c r="D32" s="59" t="str">
        <f>_xlfn.IFNA(VLOOKUP(C32,Jobs!E:J,6,0),"")</f>
        <v/>
      </c>
      <c r="E32" s="60" t="str">
        <f t="shared" si="1"/>
        <v/>
      </c>
      <c r="F32" s="1"/>
      <c r="G32" s="1"/>
      <c r="H32" s="61" t="e">
        <f>VLOOKUP(C32,Jobs!E:L,7,0)</f>
        <v>#N/A</v>
      </c>
      <c r="I32" s="61" t="e">
        <f>VLOOKUP(C32,Jobs!E:L,8,0)</f>
        <v>#N/A</v>
      </c>
    </row>
    <row r="33" spans="1:9" ht="15.75" customHeight="1" x14ac:dyDescent="0.2">
      <c r="A33" s="58">
        <v>31</v>
      </c>
      <c r="B33" s="61"/>
      <c r="D33" s="59" t="str">
        <f>_xlfn.IFNA(VLOOKUP(C33,Jobs!E:J,6,0),"")</f>
        <v/>
      </c>
      <c r="E33" s="60" t="str">
        <f t="shared" si="1"/>
        <v/>
      </c>
      <c r="F33" s="1"/>
      <c r="G33" s="1"/>
      <c r="H33" s="61" t="e">
        <f>VLOOKUP(C33,Jobs!E:L,7,0)</f>
        <v>#N/A</v>
      </c>
      <c r="I33" s="61" t="e">
        <f>VLOOKUP(C33,Jobs!E:L,8,0)</f>
        <v>#N/A</v>
      </c>
    </row>
    <row r="34" spans="1:9" ht="15.75" customHeight="1" x14ac:dyDescent="0.2">
      <c r="A34" s="58">
        <v>32</v>
      </c>
      <c r="B34" s="61"/>
      <c r="D34" s="59" t="str">
        <f>_xlfn.IFNA(VLOOKUP(C34,Jobs!E:J,6,0),"")</f>
        <v/>
      </c>
      <c r="E34" s="60" t="str">
        <f t="shared" si="1"/>
        <v/>
      </c>
      <c r="F34" s="1"/>
      <c r="G34" s="1"/>
      <c r="H34" s="61" t="e">
        <f>VLOOKUP(C34,Jobs!E:L,7,0)</f>
        <v>#N/A</v>
      </c>
      <c r="I34" s="61" t="e">
        <f>VLOOKUP(C34,Jobs!E:L,8,0)</f>
        <v>#N/A</v>
      </c>
    </row>
    <row r="35" spans="1:9" ht="15.75" customHeight="1" x14ac:dyDescent="0.2">
      <c r="B35" s="61"/>
      <c r="D35" s="13"/>
      <c r="E35" s="62"/>
      <c r="F35" s="2"/>
      <c r="H35" s="2"/>
      <c r="I35" s="2"/>
    </row>
    <row r="36" spans="1:9" ht="15.75" customHeight="1" x14ac:dyDescent="0.2">
      <c r="B36" s="61"/>
      <c r="D36" s="13"/>
      <c r="E36" s="62"/>
      <c r="F36" s="2"/>
      <c r="H36" s="2"/>
      <c r="I36" s="2"/>
    </row>
    <row r="37" spans="1:9" ht="15.75" customHeight="1" x14ac:dyDescent="0.2">
      <c r="B37" s="61"/>
      <c r="D37" s="13"/>
      <c r="E37" s="62"/>
      <c r="F37" s="2"/>
      <c r="H37" s="2"/>
      <c r="I37" s="2"/>
    </row>
    <row r="38" spans="1:9" ht="15.75" customHeight="1" x14ac:dyDescent="0.2">
      <c r="B38" s="61"/>
      <c r="D38" s="13"/>
      <c r="E38" s="62"/>
      <c r="F38" s="2"/>
      <c r="H38" s="2"/>
      <c r="I38" s="2"/>
    </row>
    <row r="39" spans="1:9" ht="15.75" customHeight="1" x14ac:dyDescent="0.2">
      <c r="B39" s="61"/>
      <c r="D39" s="13"/>
      <c r="E39" s="62"/>
      <c r="F39" s="2"/>
      <c r="H39" s="2"/>
      <c r="I39" s="2"/>
    </row>
    <row r="40" spans="1:9" ht="15.75" customHeight="1" x14ac:dyDescent="0.2">
      <c r="B40" s="61"/>
      <c r="D40" s="13"/>
      <c r="E40" s="62"/>
      <c r="F40" s="2"/>
      <c r="H40" s="2"/>
      <c r="I40" s="2"/>
    </row>
    <row r="41" spans="1:9" ht="15.75" customHeight="1" x14ac:dyDescent="0.2">
      <c r="B41" s="61"/>
      <c r="D41" s="13"/>
      <c r="E41" s="62"/>
      <c r="F41" s="2"/>
      <c r="H41" s="2"/>
      <c r="I41" s="2"/>
    </row>
    <row r="42" spans="1:9" ht="15.75" customHeight="1" x14ac:dyDescent="0.2">
      <c r="B42" s="61"/>
      <c r="D42" s="13"/>
      <c r="E42" s="62"/>
      <c r="F42" s="2"/>
      <c r="H42" s="2"/>
      <c r="I42" s="2"/>
    </row>
    <row r="43" spans="1:9" ht="15.75" customHeight="1" x14ac:dyDescent="0.2">
      <c r="B43" s="61"/>
      <c r="D43" s="13"/>
      <c r="E43" s="62"/>
      <c r="F43" s="2"/>
      <c r="H43" s="2"/>
      <c r="I43" s="2"/>
    </row>
    <row r="44" spans="1:9" ht="15.75" customHeight="1" x14ac:dyDescent="0.2">
      <c r="B44" s="61"/>
      <c r="D44" s="13"/>
      <c r="E44" s="62"/>
      <c r="F44" s="2"/>
      <c r="H44" s="2"/>
      <c r="I44" s="2"/>
    </row>
    <row r="45" spans="1:9" ht="15.75" customHeight="1" x14ac:dyDescent="0.2">
      <c r="B45" s="61"/>
      <c r="D45" s="13"/>
      <c r="E45" s="62"/>
      <c r="F45" s="2"/>
      <c r="H45" s="2"/>
      <c r="I45" s="2"/>
    </row>
    <row r="46" spans="1:9" ht="15.75" customHeight="1" x14ac:dyDescent="0.2">
      <c r="B46" s="61"/>
      <c r="D46" s="13"/>
      <c r="E46" s="62"/>
      <c r="F46" s="2"/>
      <c r="H46" s="2"/>
      <c r="I46" s="2"/>
    </row>
    <row r="47" spans="1:9" ht="15.75" customHeight="1" x14ac:dyDescent="0.2">
      <c r="B47" s="61"/>
      <c r="D47" s="13"/>
      <c r="E47" s="62"/>
      <c r="F47" s="2"/>
      <c r="H47" s="2"/>
      <c r="I47" s="2"/>
    </row>
    <row r="48" spans="1:9" ht="15.75" customHeight="1" x14ac:dyDescent="0.2">
      <c r="B48" s="61"/>
      <c r="D48" s="13"/>
      <c r="E48" s="62"/>
      <c r="F48" s="2"/>
      <c r="H48" s="2"/>
      <c r="I48" s="2"/>
    </row>
    <row r="49" spans="2:9" ht="15.75" customHeight="1" x14ac:dyDescent="0.2">
      <c r="B49" s="61"/>
      <c r="D49" s="13"/>
      <c r="E49" s="62"/>
      <c r="F49" s="2"/>
      <c r="H49" s="2"/>
      <c r="I49" s="2"/>
    </row>
    <row r="50" spans="2:9" ht="15.75" customHeight="1" x14ac:dyDescent="0.2">
      <c r="B50" s="61"/>
      <c r="D50" s="13"/>
      <c r="E50" s="62"/>
      <c r="F50" s="2"/>
      <c r="H50" s="2"/>
      <c r="I50" s="2"/>
    </row>
    <row r="51" spans="2:9" ht="15.75" customHeight="1" x14ac:dyDescent="0.2">
      <c r="B51" s="61"/>
      <c r="D51" s="13"/>
      <c r="E51" s="62"/>
      <c r="F51" s="2"/>
      <c r="H51" s="2"/>
      <c r="I51" s="2"/>
    </row>
    <row r="52" spans="2:9" ht="15.75" customHeight="1" x14ac:dyDescent="0.2">
      <c r="B52" s="61"/>
      <c r="D52" s="13"/>
      <c r="E52" s="62"/>
      <c r="F52" s="2"/>
      <c r="H52" s="2"/>
      <c r="I52" s="2"/>
    </row>
    <row r="53" spans="2:9" ht="15.75" customHeight="1" x14ac:dyDescent="0.2">
      <c r="B53" s="61"/>
      <c r="D53" s="13"/>
      <c r="E53" s="62"/>
      <c r="F53" s="2"/>
      <c r="H53" s="2"/>
      <c r="I53" s="2"/>
    </row>
    <row r="54" spans="2:9" ht="15.75" customHeight="1" x14ac:dyDescent="0.2">
      <c r="B54" s="61"/>
      <c r="D54" s="13"/>
      <c r="E54" s="62"/>
      <c r="F54" s="2"/>
      <c r="H54" s="2"/>
      <c r="I54" s="2"/>
    </row>
    <row r="55" spans="2:9" ht="15.75" customHeight="1" x14ac:dyDescent="0.2">
      <c r="B55" s="61"/>
      <c r="D55" s="13"/>
      <c r="E55" s="62"/>
      <c r="F55" s="2"/>
      <c r="H55" s="2"/>
      <c r="I55" s="2"/>
    </row>
    <row r="56" spans="2:9" ht="15.75" customHeight="1" x14ac:dyDescent="0.2">
      <c r="B56" s="61"/>
      <c r="D56" s="13"/>
      <c r="E56" s="62"/>
      <c r="F56" s="2"/>
      <c r="H56" s="2"/>
      <c r="I56" s="2"/>
    </row>
    <row r="57" spans="2:9" ht="15.75" customHeight="1" x14ac:dyDescent="0.2">
      <c r="B57" s="61"/>
      <c r="D57" s="13"/>
      <c r="E57" s="62"/>
      <c r="F57" s="2"/>
      <c r="H57" s="2"/>
      <c r="I57" s="2"/>
    </row>
    <row r="58" spans="2:9" ht="15.75" customHeight="1" x14ac:dyDescent="0.2">
      <c r="B58" s="61"/>
      <c r="D58" s="13"/>
      <c r="E58" s="62"/>
      <c r="F58" s="2"/>
      <c r="H58" s="2"/>
      <c r="I58" s="2"/>
    </row>
    <row r="59" spans="2:9" ht="15.75" customHeight="1" x14ac:dyDescent="0.2">
      <c r="B59" s="61"/>
      <c r="D59" s="13"/>
      <c r="E59" s="62"/>
      <c r="F59" s="2"/>
      <c r="H59" s="2"/>
      <c r="I59" s="2"/>
    </row>
    <row r="60" spans="2:9" ht="15.75" customHeight="1" x14ac:dyDescent="0.2">
      <c r="B60" s="61"/>
      <c r="D60" s="13"/>
      <c r="E60" s="62"/>
      <c r="F60" s="2"/>
      <c r="H60" s="2"/>
      <c r="I60" s="2"/>
    </row>
    <row r="61" spans="2:9" ht="15.75" customHeight="1" x14ac:dyDescent="0.2">
      <c r="B61" s="61"/>
      <c r="D61" s="13"/>
      <c r="E61" s="62"/>
      <c r="F61" s="2"/>
      <c r="H61" s="2"/>
      <c r="I61" s="2"/>
    </row>
    <row r="62" spans="2:9" ht="15.75" customHeight="1" x14ac:dyDescent="0.2">
      <c r="B62" s="61"/>
      <c r="D62" s="13"/>
      <c r="E62" s="62"/>
      <c r="F62" s="2"/>
      <c r="H62" s="2"/>
      <c r="I62" s="2"/>
    </row>
    <row r="63" spans="2:9" ht="15.75" customHeight="1" x14ac:dyDescent="0.2">
      <c r="B63" s="61"/>
      <c r="D63" s="13"/>
      <c r="E63" s="62"/>
      <c r="F63" s="2"/>
      <c r="H63" s="2"/>
      <c r="I63" s="2"/>
    </row>
    <row r="64" spans="2:9" ht="15.75" customHeight="1" x14ac:dyDescent="0.2">
      <c r="B64" s="61"/>
      <c r="D64" s="13"/>
      <c r="E64" s="62"/>
      <c r="F64" s="2"/>
      <c r="H64" s="2"/>
      <c r="I64" s="2"/>
    </row>
    <row r="65" spans="2:9" ht="15.75" customHeight="1" x14ac:dyDescent="0.2">
      <c r="B65" s="61"/>
      <c r="D65" s="13"/>
      <c r="E65" s="62"/>
      <c r="F65" s="2"/>
      <c r="H65" s="2"/>
      <c r="I65" s="2"/>
    </row>
    <row r="66" spans="2:9" ht="15.75" customHeight="1" x14ac:dyDescent="0.2">
      <c r="B66" s="61"/>
      <c r="D66" s="13"/>
      <c r="E66" s="62"/>
      <c r="F66" s="2"/>
      <c r="H66" s="2"/>
      <c r="I66" s="2"/>
    </row>
    <row r="67" spans="2:9" ht="15.75" customHeight="1" x14ac:dyDescent="0.2">
      <c r="B67" s="61"/>
      <c r="D67" s="13"/>
      <c r="E67" s="62"/>
      <c r="F67" s="2"/>
      <c r="H67" s="2"/>
      <c r="I67" s="2"/>
    </row>
    <row r="68" spans="2:9" ht="15.75" customHeight="1" x14ac:dyDescent="0.2">
      <c r="B68" s="61"/>
      <c r="D68" s="13"/>
      <c r="E68" s="62"/>
      <c r="F68" s="2"/>
      <c r="H68" s="2"/>
      <c r="I68" s="2"/>
    </row>
    <row r="69" spans="2:9" ht="15.75" customHeight="1" x14ac:dyDescent="0.2">
      <c r="B69" s="61"/>
      <c r="D69" s="13"/>
      <c r="E69" s="62"/>
      <c r="F69" s="2"/>
      <c r="H69" s="2"/>
      <c r="I69" s="2"/>
    </row>
    <row r="70" spans="2:9" ht="15.75" customHeight="1" x14ac:dyDescent="0.2">
      <c r="B70" s="61"/>
      <c r="D70" s="13"/>
      <c r="E70" s="62"/>
      <c r="F70" s="2"/>
      <c r="H70" s="2"/>
      <c r="I70" s="2"/>
    </row>
    <row r="71" spans="2:9" ht="15.75" customHeight="1" x14ac:dyDescent="0.2">
      <c r="B71" s="61"/>
      <c r="D71" s="13"/>
      <c r="E71" s="62"/>
      <c r="F71" s="2"/>
      <c r="H71" s="2"/>
      <c r="I71" s="2"/>
    </row>
    <row r="72" spans="2:9" ht="15.75" customHeight="1" x14ac:dyDescent="0.2">
      <c r="B72" s="61"/>
      <c r="D72" s="13"/>
      <c r="E72" s="62"/>
      <c r="F72" s="2"/>
      <c r="H72" s="2"/>
      <c r="I72" s="2"/>
    </row>
    <row r="73" spans="2:9" ht="15.75" customHeight="1" x14ac:dyDescent="0.2">
      <c r="B73" s="61"/>
      <c r="D73" s="13"/>
      <c r="E73" s="62"/>
      <c r="F73" s="2"/>
      <c r="H73" s="2"/>
      <c r="I73" s="2"/>
    </row>
    <row r="74" spans="2:9" ht="15.75" customHeight="1" x14ac:dyDescent="0.2">
      <c r="B74" s="61"/>
      <c r="D74" s="13"/>
      <c r="E74" s="62"/>
      <c r="F74" s="2"/>
      <c r="H74" s="2"/>
      <c r="I74" s="2"/>
    </row>
    <row r="75" spans="2:9" ht="15.75" customHeight="1" x14ac:dyDescent="0.2">
      <c r="B75" s="61"/>
      <c r="D75" s="13"/>
      <c r="E75" s="62"/>
      <c r="F75" s="2"/>
      <c r="H75" s="2"/>
      <c r="I75" s="2"/>
    </row>
    <row r="76" spans="2:9" ht="15.75" customHeight="1" x14ac:dyDescent="0.2">
      <c r="B76" s="61"/>
      <c r="D76" s="13"/>
      <c r="E76" s="62"/>
      <c r="F76" s="2"/>
      <c r="H76" s="2"/>
      <c r="I76" s="2"/>
    </row>
    <row r="77" spans="2:9" ht="15.75" customHeight="1" x14ac:dyDescent="0.2">
      <c r="B77" s="61"/>
      <c r="D77" s="13"/>
      <c r="E77" s="62"/>
      <c r="F77" s="2"/>
      <c r="H77" s="2"/>
      <c r="I77" s="2"/>
    </row>
    <row r="78" spans="2:9" ht="15.75" customHeight="1" x14ac:dyDescent="0.2">
      <c r="B78" s="61"/>
      <c r="D78" s="13"/>
      <c r="E78" s="62"/>
      <c r="F78" s="2"/>
      <c r="H78" s="2"/>
      <c r="I78" s="2"/>
    </row>
    <row r="79" spans="2:9" ht="15.75" customHeight="1" x14ac:dyDescent="0.2">
      <c r="B79" s="61"/>
      <c r="D79" s="13"/>
      <c r="E79" s="62"/>
      <c r="F79" s="2"/>
      <c r="H79" s="2"/>
      <c r="I79" s="2"/>
    </row>
    <row r="80" spans="2:9" ht="15.75" customHeight="1" x14ac:dyDescent="0.2">
      <c r="B80" s="61"/>
      <c r="D80" s="13"/>
      <c r="E80" s="62"/>
      <c r="F80" s="2"/>
      <c r="H80" s="2"/>
      <c r="I80" s="2"/>
    </row>
    <row r="81" spans="2:9" ht="15.75" customHeight="1" x14ac:dyDescent="0.2">
      <c r="B81" s="61"/>
      <c r="D81" s="13"/>
      <c r="E81" s="62"/>
      <c r="F81" s="2"/>
      <c r="H81" s="2"/>
      <c r="I81" s="2"/>
    </row>
    <row r="82" spans="2:9" ht="15.75" customHeight="1" x14ac:dyDescent="0.2">
      <c r="B82" s="61"/>
      <c r="D82" s="13"/>
      <c r="E82" s="62"/>
      <c r="F82" s="2"/>
      <c r="H82" s="2"/>
      <c r="I82" s="2"/>
    </row>
    <row r="83" spans="2:9" ht="15.75" customHeight="1" x14ac:dyDescent="0.2">
      <c r="B83" s="61"/>
      <c r="D83" s="13"/>
      <c r="E83" s="62"/>
      <c r="F83" s="2"/>
      <c r="H83" s="2"/>
      <c r="I83" s="2"/>
    </row>
    <row r="84" spans="2:9" ht="15.75" customHeight="1" x14ac:dyDescent="0.2">
      <c r="B84" s="61"/>
      <c r="D84" s="13"/>
      <c r="E84" s="62"/>
      <c r="F84" s="2"/>
      <c r="H84" s="2"/>
      <c r="I84" s="2"/>
    </row>
    <row r="85" spans="2:9" ht="15.75" customHeight="1" x14ac:dyDescent="0.2">
      <c r="B85" s="61"/>
      <c r="D85" s="13"/>
      <c r="E85" s="62"/>
      <c r="F85" s="2"/>
      <c r="H85" s="2"/>
      <c r="I85" s="2"/>
    </row>
    <row r="86" spans="2:9" ht="15.75" customHeight="1" x14ac:dyDescent="0.2">
      <c r="B86" s="61"/>
      <c r="D86" s="13"/>
      <c r="E86" s="62"/>
      <c r="F86" s="2"/>
      <c r="H86" s="2"/>
      <c r="I86" s="2"/>
    </row>
    <row r="87" spans="2:9" ht="15.75" customHeight="1" x14ac:dyDescent="0.2">
      <c r="B87" s="61"/>
      <c r="D87" s="13"/>
      <c r="E87" s="62"/>
      <c r="F87" s="2"/>
      <c r="H87" s="2"/>
      <c r="I87" s="2"/>
    </row>
    <row r="88" spans="2:9" ht="15.75" customHeight="1" x14ac:dyDescent="0.2">
      <c r="B88" s="61"/>
      <c r="D88" s="13"/>
      <c r="E88" s="62"/>
      <c r="F88" s="2"/>
      <c r="H88" s="2"/>
      <c r="I88" s="2"/>
    </row>
    <row r="89" spans="2:9" ht="15.75" customHeight="1" x14ac:dyDescent="0.2">
      <c r="B89" s="61"/>
      <c r="D89" s="13"/>
      <c r="E89" s="62"/>
      <c r="F89" s="2"/>
      <c r="H89" s="2"/>
      <c r="I89" s="2"/>
    </row>
    <row r="90" spans="2:9" ht="15.75" customHeight="1" x14ac:dyDescent="0.2">
      <c r="B90" s="61"/>
      <c r="D90" s="13"/>
      <c r="E90" s="62"/>
      <c r="F90" s="2"/>
      <c r="H90" s="2"/>
      <c r="I90" s="2"/>
    </row>
    <row r="91" spans="2:9" ht="15.75" customHeight="1" x14ac:dyDescent="0.2">
      <c r="B91" s="61"/>
      <c r="D91" s="13"/>
      <c r="E91" s="62"/>
      <c r="F91" s="2"/>
      <c r="H91" s="2"/>
      <c r="I91" s="2"/>
    </row>
    <row r="92" spans="2:9" ht="15.75" customHeight="1" x14ac:dyDescent="0.2">
      <c r="B92" s="61"/>
      <c r="D92" s="13"/>
      <c r="E92" s="62"/>
      <c r="F92" s="2"/>
      <c r="H92" s="2"/>
      <c r="I92" s="2"/>
    </row>
    <row r="93" spans="2:9" ht="15.75" customHeight="1" x14ac:dyDescent="0.2">
      <c r="B93" s="61"/>
      <c r="D93" s="13"/>
      <c r="E93" s="62"/>
      <c r="F93" s="2"/>
      <c r="H93" s="2"/>
      <c r="I93" s="2"/>
    </row>
    <row r="94" spans="2:9" ht="15.75" customHeight="1" x14ac:dyDescent="0.2">
      <c r="B94" s="61"/>
      <c r="D94" s="13"/>
      <c r="E94" s="62"/>
      <c r="F94" s="2"/>
      <c r="H94" s="2"/>
      <c r="I94" s="2"/>
    </row>
    <row r="95" spans="2:9" ht="15.75" customHeight="1" x14ac:dyDescent="0.2">
      <c r="B95" s="61"/>
      <c r="D95" s="13"/>
      <c r="E95" s="62"/>
      <c r="F95" s="2"/>
      <c r="H95" s="2"/>
      <c r="I95" s="2"/>
    </row>
    <row r="96" spans="2:9" ht="15.75" customHeight="1" x14ac:dyDescent="0.2">
      <c r="B96" s="61"/>
      <c r="D96" s="13"/>
      <c r="E96" s="62"/>
      <c r="F96" s="2"/>
      <c r="H96" s="2"/>
      <c r="I96" s="2"/>
    </row>
    <row r="97" spans="2:9" ht="15.75" customHeight="1" x14ac:dyDescent="0.2">
      <c r="B97" s="61"/>
      <c r="D97" s="13"/>
      <c r="E97" s="62"/>
      <c r="F97" s="2"/>
      <c r="H97" s="2"/>
      <c r="I97" s="2"/>
    </row>
    <row r="98" spans="2:9" ht="15.75" customHeight="1" x14ac:dyDescent="0.2">
      <c r="B98" s="61"/>
      <c r="D98" s="13"/>
      <c r="E98" s="62"/>
      <c r="F98" s="2"/>
      <c r="H98" s="2"/>
      <c r="I98" s="2"/>
    </row>
    <row r="99" spans="2:9" ht="15.75" customHeight="1" x14ac:dyDescent="0.2">
      <c r="B99" s="61"/>
      <c r="D99" s="13"/>
      <c r="E99" s="62"/>
      <c r="F99" s="2"/>
      <c r="H99" s="2"/>
      <c r="I99" s="2"/>
    </row>
    <row r="100" spans="2:9" ht="15.75" customHeight="1" x14ac:dyDescent="0.2">
      <c r="B100" s="61"/>
      <c r="D100" s="13"/>
      <c r="E100" s="62"/>
      <c r="F100" s="2"/>
      <c r="H100" s="2"/>
      <c r="I100" s="2"/>
    </row>
    <row r="101" spans="2:9" ht="15.75" customHeight="1" x14ac:dyDescent="0.2">
      <c r="B101" s="61"/>
      <c r="D101" s="13"/>
      <c r="E101" s="62"/>
      <c r="F101" s="2"/>
      <c r="H101" s="2"/>
      <c r="I101" s="2"/>
    </row>
    <row r="102" spans="2:9" ht="15.75" customHeight="1" x14ac:dyDescent="0.2">
      <c r="B102" s="61"/>
      <c r="D102" s="13"/>
      <c r="E102" s="62"/>
      <c r="F102" s="2"/>
      <c r="H102" s="2"/>
      <c r="I102" s="2"/>
    </row>
    <row r="103" spans="2:9" ht="15.75" customHeight="1" x14ac:dyDescent="0.2">
      <c r="B103" s="61"/>
      <c r="D103" s="13"/>
      <c r="E103" s="62"/>
      <c r="F103" s="2"/>
      <c r="H103" s="2"/>
      <c r="I103" s="2"/>
    </row>
    <row r="104" spans="2:9" ht="15.75" customHeight="1" x14ac:dyDescent="0.2">
      <c r="B104" s="61"/>
      <c r="D104" s="13"/>
      <c r="E104" s="62"/>
      <c r="F104" s="2"/>
      <c r="H104" s="2"/>
      <c r="I104" s="2"/>
    </row>
    <row r="105" spans="2:9" ht="15.75" customHeight="1" x14ac:dyDescent="0.2">
      <c r="B105" s="61"/>
      <c r="D105" s="13"/>
      <c r="E105" s="62"/>
      <c r="F105" s="2"/>
      <c r="H105" s="2"/>
      <c r="I105" s="2"/>
    </row>
    <row r="106" spans="2:9" ht="15.75" customHeight="1" x14ac:dyDescent="0.2">
      <c r="B106" s="61"/>
      <c r="D106" s="13"/>
      <c r="E106" s="62"/>
      <c r="F106" s="2"/>
      <c r="H106" s="2"/>
      <c r="I106" s="2"/>
    </row>
    <row r="107" spans="2:9" ht="15.75" customHeight="1" x14ac:dyDescent="0.2">
      <c r="B107" s="61"/>
      <c r="D107" s="13"/>
      <c r="E107" s="62"/>
      <c r="F107" s="2"/>
      <c r="H107" s="2"/>
      <c r="I107" s="2"/>
    </row>
    <row r="108" spans="2:9" ht="15.75" customHeight="1" x14ac:dyDescent="0.2">
      <c r="B108" s="61"/>
      <c r="D108" s="13"/>
      <c r="E108" s="62"/>
      <c r="F108" s="2"/>
      <c r="H108" s="2"/>
      <c r="I108" s="2"/>
    </row>
    <row r="109" spans="2:9" ht="15.75" customHeight="1" x14ac:dyDescent="0.2">
      <c r="B109" s="61"/>
      <c r="D109" s="13"/>
      <c r="E109" s="62"/>
      <c r="F109" s="2"/>
      <c r="H109" s="2"/>
      <c r="I109" s="2"/>
    </row>
    <row r="110" spans="2:9" ht="15.75" customHeight="1" x14ac:dyDescent="0.2">
      <c r="B110" s="61"/>
      <c r="D110" s="13"/>
      <c r="E110" s="62"/>
      <c r="F110" s="2"/>
      <c r="H110" s="2"/>
      <c r="I110" s="2"/>
    </row>
    <row r="111" spans="2:9" ht="15.75" customHeight="1" x14ac:dyDescent="0.2">
      <c r="B111" s="61"/>
      <c r="D111" s="13"/>
      <c r="E111" s="62"/>
      <c r="F111" s="2"/>
      <c r="H111" s="2"/>
      <c r="I111" s="2"/>
    </row>
    <row r="112" spans="2:9" ht="15.75" customHeight="1" x14ac:dyDescent="0.2">
      <c r="B112" s="61"/>
      <c r="D112" s="13"/>
      <c r="E112" s="62"/>
      <c r="F112" s="2"/>
      <c r="H112" s="2"/>
      <c r="I112" s="2"/>
    </row>
    <row r="113" spans="2:9" ht="15.75" customHeight="1" x14ac:dyDescent="0.2">
      <c r="B113" s="61"/>
      <c r="D113" s="13"/>
      <c r="E113" s="62"/>
      <c r="F113" s="2"/>
      <c r="H113" s="2"/>
      <c r="I113" s="2"/>
    </row>
    <row r="114" spans="2:9" ht="15.75" customHeight="1" x14ac:dyDescent="0.2">
      <c r="B114" s="61"/>
      <c r="D114" s="13"/>
      <c r="E114" s="62"/>
      <c r="F114" s="2"/>
      <c r="H114" s="2"/>
      <c r="I114" s="2"/>
    </row>
    <row r="115" spans="2:9" ht="15.75" customHeight="1" x14ac:dyDescent="0.2">
      <c r="B115" s="61"/>
      <c r="D115" s="13"/>
      <c r="E115" s="62"/>
      <c r="F115" s="2"/>
      <c r="H115" s="2"/>
      <c r="I115" s="2"/>
    </row>
    <row r="116" spans="2:9" ht="15.75" customHeight="1" x14ac:dyDescent="0.2">
      <c r="B116" s="61"/>
      <c r="D116" s="13"/>
      <c r="E116" s="62"/>
      <c r="F116" s="2"/>
      <c r="H116" s="2"/>
      <c r="I116" s="2"/>
    </row>
    <row r="117" spans="2:9" ht="15.75" customHeight="1" x14ac:dyDescent="0.2">
      <c r="B117" s="61"/>
      <c r="D117" s="13"/>
      <c r="E117" s="62"/>
      <c r="F117" s="2"/>
      <c r="H117" s="2"/>
      <c r="I117" s="2"/>
    </row>
    <row r="118" spans="2:9" ht="15.75" customHeight="1" x14ac:dyDescent="0.2">
      <c r="B118" s="61"/>
      <c r="D118" s="13"/>
      <c r="E118" s="62"/>
      <c r="F118" s="2"/>
      <c r="H118" s="2"/>
      <c r="I118" s="2"/>
    </row>
    <row r="119" spans="2:9" ht="15.75" customHeight="1" x14ac:dyDescent="0.2">
      <c r="B119" s="61"/>
      <c r="D119" s="13"/>
      <c r="E119" s="62"/>
      <c r="F119" s="2"/>
      <c r="H119" s="2"/>
      <c r="I119" s="2"/>
    </row>
    <row r="120" spans="2:9" ht="15.75" customHeight="1" x14ac:dyDescent="0.2">
      <c r="B120" s="61"/>
      <c r="D120" s="13"/>
      <c r="E120" s="62"/>
      <c r="F120" s="2"/>
      <c r="H120" s="2"/>
      <c r="I120" s="2"/>
    </row>
    <row r="121" spans="2:9" ht="15.75" customHeight="1" x14ac:dyDescent="0.2">
      <c r="B121" s="61"/>
      <c r="D121" s="13"/>
      <c r="E121" s="62"/>
      <c r="F121" s="2"/>
      <c r="H121" s="2"/>
      <c r="I121" s="2"/>
    </row>
    <row r="122" spans="2:9" ht="15.75" customHeight="1" x14ac:dyDescent="0.2">
      <c r="B122" s="61"/>
      <c r="D122" s="13"/>
      <c r="E122" s="62"/>
      <c r="F122" s="2"/>
      <c r="H122" s="2"/>
      <c r="I122" s="2"/>
    </row>
    <row r="123" spans="2:9" ht="15.75" customHeight="1" x14ac:dyDescent="0.2">
      <c r="B123" s="61"/>
      <c r="D123" s="13"/>
      <c r="E123" s="62"/>
      <c r="F123" s="2"/>
      <c r="H123" s="2"/>
      <c r="I123" s="2"/>
    </row>
    <row r="124" spans="2:9" ht="15.75" customHeight="1" x14ac:dyDescent="0.2">
      <c r="B124" s="61"/>
      <c r="D124" s="13"/>
      <c r="E124" s="62"/>
      <c r="F124" s="2"/>
      <c r="H124" s="2"/>
      <c r="I124" s="2"/>
    </row>
    <row r="125" spans="2:9" ht="15.75" customHeight="1" x14ac:dyDescent="0.2">
      <c r="B125" s="61"/>
      <c r="D125" s="13"/>
      <c r="E125" s="62"/>
      <c r="F125" s="2"/>
      <c r="H125" s="2"/>
      <c r="I125" s="2"/>
    </row>
    <row r="126" spans="2:9" ht="15.75" customHeight="1" x14ac:dyDescent="0.2">
      <c r="B126" s="61"/>
      <c r="D126" s="13"/>
      <c r="E126" s="62"/>
      <c r="F126" s="2"/>
      <c r="H126" s="2"/>
      <c r="I126" s="2"/>
    </row>
    <row r="127" spans="2:9" ht="15.75" customHeight="1" x14ac:dyDescent="0.2">
      <c r="B127" s="61"/>
      <c r="D127" s="13"/>
      <c r="E127" s="62"/>
      <c r="F127" s="2"/>
      <c r="H127" s="2"/>
      <c r="I127" s="2"/>
    </row>
    <row r="128" spans="2:9" ht="15.75" customHeight="1" x14ac:dyDescent="0.2">
      <c r="B128" s="61"/>
      <c r="D128" s="13"/>
      <c r="E128" s="62"/>
      <c r="F128" s="2"/>
      <c r="H128" s="2"/>
      <c r="I128" s="2"/>
    </row>
    <row r="129" spans="2:9" ht="15.75" customHeight="1" x14ac:dyDescent="0.2">
      <c r="B129" s="61"/>
      <c r="D129" s="13"/>
      <c r="E129" s="62"/>
      <c r="F129" s="2"/>
      <c r="H129" s="2"/>
      <c r="I129" s="2"/>
    </row>
    <row r="130" spans="2:9" ht="15.75" customHeight="1" x14ac:dyDescent="0.2">
      <c r="B130" s="61"/>
      <c r="D130" s="13"/>
      <c r="E130" s="62"/>
      <c r="F130" s="2"/>
      <c r="H130" s="2"/>
      <c r="I130" s="2"/>
    </row>
    <row r="131" spans="2:9" ht="15.75" customHeight="1" x14ac:dyDescent="0.2">
      <c r="B131" s="61"/>
      <c r="D131" s="13"/>
      <c r="E131" s="62"/>
      <c r="F131" s="2"/>
      <c r="H131" s="2"/>
      <c r="I131" s="2"/>
    </row>
    <row r="132" spans="2:9" ht="15.75" customHeight="1" x14ac:dyDescent="0.2">
      <c r="B132" s="61"/>
      <c r="D132" s="13"/>
      <c r="E132" s="62"/>
      <c r="F132" s="2"/>
      <c r="H132" s="2"/>
      <c r="I132" s="2"/>
    </row>
    <row r="133" spans="2:9" ht="15.75" customHeight="1" x14ac:dyDescent="0.2">
      <c r="B133" s="61"/>
      <c r="D133" s="13"/>
      <c r="E133" s="62"/>
      <c r="F133" s="2"/>
      <c r="H133" s="2"/>
      <c r="I133" s="2"/>
    </row>
    <row r="134" spans="2:9" ht="15.75" customHeight="1" x14ac:dyDescent="0.2">
      <c r="B134" s="61"/>
      <c r="D134" s="13"/>
      <c r="E134" s="62"/>
      <c r="F134" s="2"/>
      <c r="H134" s="2"/>
      <c r="I134" s="2"/>
    </row>
    <row r="135" spans="2:9" ht="15.75" customHeight="1" x14ac:dyDescent="0.2">
      <c r="B135" s="61"/>
      <c r="D135" s="13"/>
      <c r="E135" s="62"/>
      <c r="F135" s="2"/>
      <c r="H135" s="2"/>
      <c r="I135" s="2"/>
    </row>
    <row r="136" spans="2:9" ht="15.75" customHeight="1" x14ac:dyDescent="0.2">
      <c r="B136" s="61"/>
      <c r="D136" s="13"/>
      <c r="E136" s="62"/>
      <c r="F136" s="2"/>
      <c r="H136" s="2"/>
      <c r="I136" s="2"/>
    </row>
    <row r="137" spans="2:9" ht="15.75" customHeight="1" x14ac:dyDescent="0.2">
      <c r="B137" s="61"/>
      <c r="D137" s="13"/>
      <c r="E137" s="62"/>
      <c r="F137" s="2"/>
      <c r="H137" s="2"/>
      <c r="I137" s="2"/>
    </row>
    <row r="138" spans="2:9" ht="15.75" customHeight="1" x14ac:dyDescent="0.2">
      <c r="B138" s="61"/>
      <c r="D138" s="13"/>
      <c r="E138" s="62"/>
      <c r="F138" s="2"/>
      <c r="H138" s="2"/>
      <c r="I138" s="2"/>
    </row>
    <row r="139" spans="2:9" ht="15.75" customHeight="1" x14ac:dyDescent="0.2">
      <c r="B139" s="61"/>
      <c r="D139" s="13"/>
      <c r="E139" s="62"/>
      <c r="F139" s="2"/>
      <c r="H139" s="2"/>
      <c r="I139" s="2"/>
    </row>
    <row r="140" spans="2:9" ht="15.75" customHeight="1" x14ac:dyDescent="0.2">
      <c r="B140" s="61"/>
      <c r="D140" s="13"/>
      <c r="E140" s="62"/>
      <c r="F140" s="2"/>
      <c r="H140" s="2"/>
      <c r="I140" s="2"/>
    </row>
    <row r="141" spans="2:9" ht="15.75" customHeight="1" x14ac:dyDescent="0.2">
      <c r="B141" s="61"/>
      <c r="D141" s="13"/>
      <c r="E141" s="62"/>
      <c r="F141" s="2"/>
      <c r="H141" s="2"/>
      <c r="I141" s="2"/>
    </row>
    <row r="142" spans="2:9" ht="15.75" customHeight="1" x14ac:dyDescent="0.2">
      <c r="B142" s="61"/>
      <c r="D142" s="13"/>
      <c r="E142" s="62"/>
      <c r="F142" s="2"/>
      <c r="H142" s="2"/>
      <c r="I142" s="2"/>
    </row>
    <row r="143" spans="2:9" ht="15.75" customHeight="1" x14ac:dyDescent="0.2">
      <c r="B143" s="61"/>
      <c r="D143" s="13"/>
      <c r="E143" s="62"/>
      <c r="F143" s="2"/>
      <c r="H143" s="2"/>
      <c r="I143" s="2"/>
    </row>
    <row r="144" spans="2:9" ht="15.75" customHeight="1" x14ac:dyDescent="0.2">
      <c r="B144" s="61"/>
      <c r="D144" s="13"/>
      <c r="E144" s="62"/>
      <c r="F144" s="2"/>
      <c r="H144" s="2"/>
      <c r="I144" s="2"/>
    </row>
    <row r="145" spans="2:9" ht="15.75" customHeight="1" x14ac:dyDescent="0.2">
      <c r="B145" s="61"/>
      <c r="D145" s="13"/>
      <c r="E145" s="62"/>
      <c r="F145" s="2"/>
      <c r="H145" s="2"/>
      <c r="I145" s="2"/>
    </row>
    <row r="146" spans="2:9" ht="15.75" customHeight="1" x14ac:dyDescent="0.2">
      <c r="B146" s="61"/>
      <c r="D146" s="13"/>
      <c r="E146" s="62"/>
      <c r="F146" s="2"/>
      <c r="H146" s="2"/>
      <c r="I146" s="2"/>
    </row>
    <row r="147" spans="2:9" ht="15.75" customHeight="1" x14ac:dyDescent="0.2">
      <c r="B147" s="61"/>
      <c r="D147" s="13"/>
      <c r="E147" s="62"/>
      <c r="F147" s="2"/>
      <c r="H147" s="2"/>
      <c r="I147" s="2"/>
    </row>
    <row r="148" spans="2:9" ht="15.75" customHeight="1" x14ac:dyDescent="0.2">
      <c r="B148" s="61"/>
      <c r="D148" s="13"/>
      <c r="E148" s="62"/>
      <c r="F148" s="2"/>
      <c r="H148" s="2"/>
      <c r="I148" s="2"/>
    </row>
    <row r="149" spans="2:9" ht="15.75" customHeight="1" x14ac:dyDescent="0.2">
      <c r="B149" s="61"/>
      <c r="D149" s="13"/>
      <c r="E149" s="62"/>
      <c r="F149" s="2"/>
      <c r="H149" s="2"/>
      <c r="I149" s="2"/>
    </row>
    <row r="150" spans="2:9" ht="15.75" customHeight="1" x14ac:dyDescent="0.2">
      <c r="B150" s="61"/>
      <c r="D150" s="13"/>
      <c r="E150" s="62"/>
      <c r="F150" s="2"/>
      <c r="H150" s="2"/>
      <c r="I150" s="2"/>
    </row>
    <row r="151" spans="2:9" ht="15.75" customHeight="1" x14ac:dyDescent="0.2">
      <c r="B151" s="61"/>
      <c r="D151" s="13"/>
      <c r="E151" s="62"/>
      <c r="F151" s="2"/>
      <c r="H151" s="2"/>
      <c r="I151" s="2"/>
    </row>
    <row r="152" spans="2:9" ht="15.75" customHeight="1" x14ac:dyDescent="0.2">
      <c r="B152" s="61"/>
      <c r="D152" s="13"/>
      <c r="E152" s="62"/>
      <c r="F152" s="2"/>
      <c r="H152" s="2"/>
      <c r="I152" s="2"/>
    </row>
    <row r="153" spans="2:9" ht="15.75" customHeight="1" x14ac:dyDescent="0.2">
      <c r="B153" s="61"/>
      <c r="D153" s="13"/>
      <c r="E153" s="62"/>
      <c r="F153" s="2"/>
      <c r="H153" s="2"/>
      <c r="I153" s="2"/>
    </row>
    <row r="154" spans="2:9" ht="15.75" customHeight="1" x14ac:dyDescent="0.2">
      <c r="B154" s="61"/>
      <c r="D154" s="13"/>
      <c r="E154" s="62"/>
      <c r="F154" s="2"/>
      <c r="H154" s="2"/>
      <c r="I154" s="2"/>
    </row>
    <row r="155" spans="2:9" ht="15.75" customHeight="1" x14ac:dyDescent="0.2">
      <c r="B155" s="61"/>
      <c r="D155" s="13"/>
      <c r="E155" s="62"/>
      <c r="F155" s="2"/>
      <c r="H155" s="2"/>
      <c r="I155" s="2"/>
    </row>
    <row r="156" spans="2:9" ht="15.75" customHeight="1" x14ac:dyDescent="0.2">
      <c r="B156" s="61"/>
      <c r="D156" s="13"/>
      <c r="E156" s="62"/>
      <c r="F156" s="2"/>
      <c r="H156" s="2"/>
      <c r="I156" s="2"/>
    </row>
    <row r="157" spans="2:9" ht="15.75" customHeight="1" x14ac:dyDescent="0.2">
      <c r="B157" s="61"/>
      <c r="D157" s="13"/>
      <c r="E157" s="62"/>
      <c r="F157" s="2"/>
      <c r="H157" s="2"/>
      <c r="I157" s="2"/>
    </row>
    <row r="158" spans="2:9" ht="15.75" customHeight="1" x14ac:dyDescent="0.2">
      <c r="B158" s="61"/>
      <c r="D158" s="13"/>
      <c r="E158" s="62"/>
      <c r="F158" s="2"/>
      <c r="H158" s="2"/>
      <c r="I158" s="2"/>
    </row>
    <row r="159" spans="2:9" ht="15.75" customHeight="1" x14ac:dyDescent="0.2">
      <c r="B159" s="61"/>
      <c r="D159" s="13"/>
      <c r="E159" s="62"/>
      <c r="F159" s="2"/>
      <c r="H159" s="2"/>
      <c r="I159" s="2"/>
    </row>
    <row r="160" spans="2:9" ht="15.75" customHeight="1" x14ac:dyDescent="0.2">
      <c r="B160" s="61"/>
      <c r="D160" s="13"/>
      <c r="E160" s="62"/>
      <c r="F160" s="2"/>
      <c r="H160" s="2"/>
      <c r="I160" s="2"/>
    </row>
    <row r="161" spans="2:9" ht="15.75" customHeight="1" x14ac:dyDescent="0.2">
      <c r="B161" s="61"/>
      <c r="D161" s="13"/>
      <c r="E161" s="62"/>
      <c r="F161" s="2"/>
      <c r="H161" s="2"/>
      <c r="I161" s="2"/>
    </row>
    <row r="162" spans="2:9" ht="15.75" customHeight="1" x14ac:dyDescent="0.2">
      <c r="B162" s="61"/>
      <c r="D162" s="13"/>
      <c r="E162" s="62"/>
      <c r="F162" s="2"/>
      <c r="H162" s="2"/>
      <c r="I162" s="2"/>
    </row>
    <row r="163" spans="2:9" ht="15.75" customHeight="1" x14ac:dyDescent="0.2">
      <c r="B163" s="61"/>
      <c r="D163" s="13"/>
      <c r="E163" s="62"/>
      <c r="F163" s="2"/>
      <c r="H163" s="2"/>
      <c r="I163" s="2"/>
    </row>
    <row r="164" spans="2:9" ht="15.75" customHeight="1" x14ac:dyDescent="0.2">
      <c r="B164" s="61"/>
      <c r="D164" s="13"/>
      <c r="E164" s="62"/>
      <c r="F164" s="2"/>
      <c r="H164" s="2"/>
      <c r="I164" s="2"/>
    </row>
    <row r="165" spans="2:9" ht="15.75" customHeight="1" x14ac:dyDescent="0.2">
      <c r="B165" s="61"/>
      <c r="D165" s="13"/>
      <c r="E165" s="62"/>
      <c r="F165" s="2"/>
      <c r="H165" s="2"/>
      <c r="I165" s="2"/>
    </row>
    <row r="166" spans="2:9" ht="15.75" customHeight="1" x14ac:dyDescent="0.2">
      <c r="B166" s="61"/>
      <c r="D166" s="13"/>
      <c r="E166" s="62"/>
      <c r="F166" s="2"/>
      <c r="H166" s="2"/>
      <c r="I166" s="2"/>
    </row>
    <row r="167" spans="2:9" ht="15.75" customHeight="1" x14ac:dyDescent="0.2">
      <c r="B167" s="61"/>
      <c r="D167" s="13"/>
      <c r="E167" s="62"/>
      <c r="F167" s="2"/>
      <c r="H167" s="2"/>
      <c r="I167" s="2"/>
    </row>
    <row r="168" spans="2:9" ht="15.75" customHeight="1" x14ac:dyDescent="0.2">
      <c r="B168" s="61"/>
      <c r="D168" s="13"/>
      <c r="E168" s="62"/>
      <c r="F168" s="2"/>
      <c r="H168" s="2"/>
      <c r="I168" s="2"/>
    </row>
    <row r="169" spans="2:9" ht="15.75" customHeight="1" x14ac:dyDescent="0.2">
      <c r="B169" s="61"/>
      <c r="D169" s="13"/>
      <c r="E169" s="62"/>
      <c r="F169" s="2"/>
      <c r="H169" s="2"/>
      <c r="I169" s="2"/>
    </row>
    <row r="170" spans="2:9" ht="15.75" customHeight="1" x14ac:dyDescent="0.2">
      <c r="B170" s="61"/>
      <c r="D170" s="13"/>
      <c r="E170" s="62"/>
      <c r="F170" s="2"/>
      <c r="H170" s="2"/>
      <c r="I170" s="2"/>
    </row>
    <row r="171" spans="2:9" ht="15.75" customHeight="1" x14ac:dyDescent="0.2">
      <c r="B171" s="61"/>
      <c r="D171" s="13"/>
      <c r="E171" s="62"/>
      <c r="F171" s="2"/>
      <c r="H171" s="2"/>
      <c r="I171" s="2"/>
    </row>
    <row r="172" spans="2:9" ht="15.75" customHeight="1" x14ac:dyDescent="0.2">
      <c r="B172" s="61"/>
      <c r="D172" s="13"/>
      <c r="E172" s="62"/>
      <c r="F172" s="2"/>
      <c r="H172" s="2"/>
      <c r="I172" s="2"/>
    </row>
    <row r="173" spans="2:9" ht="15.75" customHeight="1" x14ac:dyDescent="0.2">
      <c r="B173" s="61"/>
      <c r="D173" s="13"/>
      <c r="E173" s="62"/>
      <c r="F173" s="2"/>
      <c r="H173" s="2"/>
      <c r="I173" s="2"/>
    </row>
    <row r="174" spans="2:9" ht="15.75" customHeight="1" x14ac:dyDescent="0.2">
      <c r="B174" s="61"/>
      <c r="D174" s="13"/>
      <c r="E174" s="62"/>
      <c r="F174" s="2"/>
      <c r="H174" s="2"/>
      <c r="I174" s="2"/>
    </row>
    <row r="175" spans="2:9" ht="15.75" customHeight="1" x14ac:dyDescent="0.2">
      <c r="B175" s="61"/>
      <c r="D175" s="13"/>
      <c r="E175" s="62"/>
      <c r="F175" s="2"/>
      <c r="H175" s="2"/>
      <c r="I175" s="2"/>
    </row>
    <row r="176" spans="2:9" ht="15.75" customHeight="1" x14ac:dyDescent="0.2">
      <c r="B176" s="61"/>
      <c r="D176" s="13"/>
      <c r="E176" s="62"/>
      <c r="F176" s="2"/>
      <c r="H176" s="2"/>
      <c r="I176" s="2"/>
    </row>
    <row r="177" spans="2:9" ht="15.75" customHeight="1" x14ac:dyDescent="0.2">
      <c r="B177" s="61"/>
      <c r="D177" s="13"/>
      <c r="E177" s="62"/>
      <c r="F177" s="2"/>
      <c r="H177" s="2"/>
      <c r="I177" s="2"/>
    </row>
    <row r="178" spans="2:9" ht="15.75" customHeight="1" x14ac:dyDescent="0.2">
      <c r="B178" s="61"/>
      <c r="D178" s="13"/>
      <c r="E178" s="62"/>
      <c r="F178" s="2"/>
      <c r="H178" s="2"/>
      <c r="I178" s="2"/>
    </row>
    <row r="179" spans="2:9" ht="15.75" customHeight="1" x14ac:dyDescent="0.2">
      <c r="B179" s="61"/>
      <c r="D179" s="13"/>
      <c r="E179" s="62"/>
      <c r="F179" s="2"/>
      <c r="H179" s="2"/>
      <c r="I179" s="2"/>
    </row>
    <row r="180" spans="2:9" ht="15.75" customHeight="1" x14ac:dyDescent="0.2">
      <c r="B180" s="61"/>
      <c r="D180" s="13"/>
      <c r="E180" s="62"/>
      <c r="F180" s="2"/>
      <c r="H180" s="2"/>
      <c r="I180" s="2"/>
    </row>
    <row r="181" spans="2:9" ht="15.75" customHeight="1" x14ac:dyDescent="0.2">
      <c r="B181" s="61"/>
      <c r="D181" s="13"/>
      <c r="E181" s="62"/>
      <c r="F181" s="2"/>
      <c r="H181" s="2"/>
      <c r="I181" s="2"/>
    </row>
    <row r="182" spans="2:9" ht="15.75" customHeight="1" x14ac:dyDescent="0.2">
      <c r="B182" s="61"/>
      <c r="D182" s="13"/>
      <c r="E182" s="62"/>
      <c r="F182" s="2"/>
      <c r="H182" s="2"/>
      <c r="I182" s="2"/>
    </row>
    <row r="183" spans="2:9" ht="15.75" customHeight="1" x14ac:dyDescent="0.2">
      <c r="B183" s="61"/>
      <c r="D183" s="13"/>
      <c r="E183" s="62"/>
      <c r="F183" s="2"/>
      <c r="H183" s="2"/>
      <c r="I183" s="2"/>
    </row>
    <row r="184" spans="2:9" ht="15.75" customHeight="1" x14ac:dyDescent="0.2">
      <c r="B184" s="61"/>
      <c r="D184" s="13"/>
      <c r="E184" s="62"/>
      <c r="F184" s="2"/>
      <c r="H184" s="2"/>
      <c r="I184" s="2"/>
    </row>
    <row r="185" spans="2:9" ht="15.75" customHeight="1" x14ac:dyDescent="0.2">
      <c r="B185" s="61"/>
      <c r="D185" s="13"/>
      <c r="E185" s="62"/>
      <c r="F185" s="2"/>
      <c r="H185" s="2"/>
      <c r="I185" s="2"/>
    </row>
    <row r="186" spans="2:9" ht="15.75" customHeight="1" x14ac:dyDescent="0.2">
      <c r="B186" s="61"/>
      <c r="D186" s="13"/>
      <c r="E186" s="62"/>
      <c r="F186" s="2"/>
      <c r="H186" s="2"/>
      <c r="I186" s="2"/>
    </row>
    <row r="187" spans="2:9" ht="15.75" customHeight="1" x14ac:dyDescent="0.2">
      <c r="B187" s="61"/>
      <c r="D187" s="13"/>
      <c r="E187" s="62"/>
      <c r="F187" s="2"/>
      <c r="H187" s="2"/>
      <c r="I187" s="2"/>
    </row>
    <row r="188" spans="2:9" ht="15.75" customHeight="1" x14ac:dyDescent="0.2">
      <c r="B188" s="61"/>
      <c r="D188" s="13"/>
      <c r="E188" s="62"/>
      <c r="F188" s="2"/>
      <c r="H188" s="2"/>
      <c r="I188" s="2"/>
    </row>
    <row r="189" spans="2:9" ht="15.75" customHeight="1" x14ac:dyDescent="0.2">
      <c r="B189" s="61"/>
      <c r="D189" s="13"/>
      <c r="E189" s="62"/>
      <c r="F189" s="2"/>
      <c r="H189" s="2"/>
      <c r="I189" s="2"/>
    </row>
    <row r="190" spans="2:9" ht="15.75" customHeight="1" x14ac:dyDescent="0.2">
      <c r="B190" s="61"/>
      <c r="D190" s="13"/>
      <c r="E190" s="62"/>
      <c r="F190" s="2"/>
      <c r="H190" s="2"/>
      <c r="I190" s="2"/>
    </row>
    <row r="191" spans="2:9" ht="15.75" customHeight="1" x14ac:dyDescent="0.2">
      <c r="B191" s="61"/>
      <c r="D191" s="13"/>
      <c r="E191" s="62"/>
      <c r="F191" s="2"/>
      <c r="H191" s="2"/>
      <c r="I191" s="2"/>
    </row>
    <row r="192" spans="2:9" ht="15.75" customHeight="1" x14ac:dyDescent="0.2">
      <c r="B192" s="61"/>
      <c r="D192" s="13"/>
      <c r="E192" s="62"/>
      <c r="F192" s="2"/>
      <c r="H192" s="2"/>
      <c r="I192" s="2"/>
    </row>
    <row r="193" spans="2:9" ht="15.75" customHeight="1" x14ac:dyDescent="0.2">
      <c r="B193" s="61"/>
      <c r="D193" s="13"/>
      <c r="E193" s="62"/>
      <c r="F193" s="2"/>
      <c r="H193" s="2"/>
      <c r="I193" s="2"/>
    </row>
    <row r="194" spans="2:9" ht="15.75" customHeight="1" x14ac:dyDescent="0.2">
      <c r="B194" s="61"/>
      <c r="D194" s="13"/>
      <c r="E194" s="62"/>
      <c r="F194" s="2"/>
      <c r="H194" s="2"/>
      <c r="I194" s="2"/>
    </row>
    <row r="195" spans="2:9" ht="15.75" customHeight="1" x14ac:dyDescent="0.2">
      <c r="B195" s="61"/>
      <c r="D195" s="13"/>
      <c r="E195" s="62"/>
      <c r="F195" s="2"/>
      <c r="H195" s="2"/>
      <c r="I195" s="2"/>
    </row>
    <row r="196" spans="2:9" ht="15.75" customHeight="1" x14ac:dyDescent="0.2">
      <c r="B196" s="61"/>
      <c r="D196" s="13"/>
      <c r="E196" s="62"/>
      <c r="F196" s="2"/>
      <c r="H196" s="2"/>
      <c r="I196" s="2"/>
    </row>
    <row r="197" spans="2:9" ht="15.75" customHeight="1" x14ac:dyDescent="0.2">
      <c r="B197" s="61"/>
      <c r="D197" s="13"/>
      <c r="E197" s="62"/>
      <c r="F197" s="2"/>
      <c r="H197" s="2"/>
      <c r="I197" s="2"/>
    </row>
    <row r="198" spans="2:9" ht="15.75" customHeight="1" x14ac:dyDescent="0.2">
      <c r="B198" s="61"/>
      <c r="D198" s="13"/>
      <c r="E198" s="62"/>
      <c r="F198" s="2"/>
      <c r="H198" s="2"/>
      <c r="I198" s="2"/>
    </row>
    <row r="199" spans="2:9" ht="15.75" customHeight="1" x14ac:dyDescent="0.2">
      <c r="B199" s="61"/>
      <c r="D199" s="13"/>
      <c r="E199" s="62"/>
      <c r="F199" s="2"/>
      <c r="H199" s="2"/>
      <c r="I199" s="2"/>
    </row>
    <row r="200" spans="2:9" ht="15.75" customHeight="1" x14ac:dyDescent="0.2">
      <c r="B200" s="61"/>
      <c r="D200" s="13"/>
      <c r="E200" s="62"/>
      <c r="F200" s="2"/>
      <c r="H200" s="2"/>
      <c r="I200" s="2"/>
    </row>
    <row r="201" spans="2:9" ht="15.75" customHeight="1" x14ac:dyDescent="0.2">
      <c r="B201" s="61"/>
      <c r="D201" s="13"/>
      <c r="E201" s="62"/>
      <c r="F201" s="2"/>
      <c r="H201" s="2"/>
      <c r="I201" s="2"/>
    </row>
    <row r="202" spans="2:9" ht="15.75" customHeight="1" x14ac:dyDescent="0.2">
      <c r="B202" s="61"/>
      <c r="D202" s="13"/>
      <c r="E202" s="62"/>
      <c r="F202" s="2"/>
      <c r="H202" s="2"/>
      <c r="I202" s="2"/>
    </row>
    <row r="203" spans="2:9" ht="15.75" customHeight="1" x14ac:dyDescent="0.2">
      <c r="B203" s="61"/>
      <c r="D203" s="13"/>
      <c r="E203" s="62"/>
      <c r="F203" s="2"/>
      <c r="H203" s="2"/>
      <c r="I203" s="2"/>
    </row>
    <row r="204" spans="2:9" ht="15.75" customHeight="1" x14ac:dyDescent="0.2">
      <c r="B204" s="61"/>
      <c r="D204" s="13"/>
      <c r="E204" s="62"/>
      <c r="F204" s="2"/>
      <c r="H204" s="2"/>
      <c r="I204" s="2"/>
    </row>
    <row r="205" spans="2:9" ht="15.75" customHeight="1" x14ac:dyDescent="0.2">
      <c r="B205" s="61"/>
      <c r="D205" s="13"/>
      <c r="E205" s="62"/>
      <c r="F205" s="2"/>
      <c r="H205" s="2"/>
      <c r="I205" s="2"/>
    </row>
    <row r="206" spans="2:9" ht="15.75" customHeight="1" x14ac:dyDescent="0.2">
      <c r="B206" s="61"/>
      <c r="D206" s="13"/>
      <c r="E206" s="62"/>
      <c r="F206" s="2"/>
      <c r="H206" s="2"/>
      <c r="I206" s="2"/>
    </row>
    <row r="207" spans="2:9" ht="15.75" customHeight="1" x14ac:dyDescent="0.2">
      <c r="B207" s="61"/>
      <c r="D207" s="13"/>
      <c r="E207" s="62"/>
      <c r="F207" s="2"/>
      <c r="H207" s="2"/>
      <c r="I207" s="2"/>
    </row>
    <row r="208" spans="2:9" ht="15.75" customHeight="1" x14ac:dyDescent="0.2">
      <c r="B208" s="61"/>
      <c r="D208" s="13"/>
      <c r="E208" s="62"/>
      <c r="F208" s="2"/>
      <c r="H208" s="2"/>
      <c r="I208" s="2"/>
    </row>
    <row r="209" spans="2:9" ht="15.75" customHeight="1" x14ac:dyDescent="0.2">
      <c r="B209" s="61"/>
      <c r="D209" s="13"/>
      <c r="E209" s="62"/>
      <c r="F209" s="2"/>
      <c r="H209" s="2"/>
      <c r="I209" s="2"/>
    </row>
    <row r="210" spans="2:9" ht="15.75" customHeight="1" x14ac:dyDescent="0.2">
      <c r="B210" s="61"/>
      <c r="D210" s="13"/>
      <c r="E210" s="62"/>
      <c r="F210" s="2"/>
      <c r="H210" s="2"/>
      <c r="I210" s="2"/>
    </row>
    <row r="211" spans="2:9" ht="15.75" customHeight="1" x14ac:dyDescent="0.2">
      <c r="B211" s="61"/>
      <c r="D211" s="13"/>
      <c r="E211" s="62"/>
      <c r="F211" s="2"/>
      <c r="H211" s="2"/>
      <c r="I211" s="2"/>
    </row>
    <row r="212" spans="2:9" ht="15.75" customHeight="1" x14ac:dyDescent="0.2">
      <c r="B212" s="61"/>
      <c r="D212" s="13"/>
      <c r="E212" s="62"/>
      <c r="F212" s="2"/>
      <c r="H212" s="2"/>
      <c r="I212" s="2"/>
    </row>
    <row r="213" spans="2:9" ht="15.75" customHeight="1" x14ac:dyDescent="0.2">
      <c r="B213" s="61"/>
      <c r="D213" s="13"/>
      <c r="E213" s="62"/>
      <c r="F213" s="2"/>
      <c r="H213" s="2"/>
      <c r="I213" s="2"/>
    </row>
    <row r="214" spans="2:9" ht="15.75" customHeight="1" x14ac:dyDescent="0.2">
      <c r="B214" s="61"/>
      <c r="D214" s="13"/>
      <c r="E214" s="62"/>
      <c r="F214" s="2"/>
      <c r="H214" s="2"/>
      <c r="I214" s="2"/>
    </row>
    <row r="215" spans="2:9" ht="15.75" customHeight="1" x14ac:dyDescent="0.2">
      <c r="B215" s="61"/>
      <c r="D215" s="13"/>
      <c r="E215" s="62"/>
      <c r="F215" s="2"/>
      <c r="H215" s="2"/>
      <c r="I215" s="2"/>
    </row>
    <row r="216" spans="2:9" ht="15.75" customHeight="1" x14ac:dyDescent="0.2">
      <c r="B216" s="61"/>
      <c r="D216" s="13"/>
      <c r="E216" s="62"/>
      <c r="F216" s="2"/>
      <c r="H216" s="2"/>
      <c r="I216" s="2"/>
    </row>
    <row r="217" spans="2:9" ht="15.75" customHeight="1" x14ac:dyDescent="0.2">
      <c r="B217" s="61"/>
      <c r="D217" s="13"/>
      <c r="E217" s="62"/>
      <c r="F217" s="2"/>
      <c r="H217" s="2"/>
      <c r="I217" s="2"/>
    </row>
    <row r="218" spans="2:9" ht="15.75" customHeight="1" x14ac:dyDescent="0.2">
      <c r="B218" s="61"/>
      <c r="D218" s="13"/>
      <c r="E218" s="62"/>
      <c r="F218" s="2"/>
      <c r="H218" s="2"/>
      <c r="I218" s="2"/>
    </row>
    <row r="219" spans="2:9" ht="15.75" customHeight="1" x14ac:dyDescent="0.2">
      <c r="B219" s="61"/>
      <c r="D219" s="13"/>
      <c r="E219" s="62"/>
      <c r="F219" s="2"/>
      <c r="H219" s="2"/>
      <c r="I219" s="2"/>
    </row>
    <row r="220" spans="2:9" ht="15.75" customHeight="1" x14ac:dyDescent="0.2">
      <c r="B220" s="61"/>
      <c r="D220" s="13"/>
      <c r="E220" s="62"/>
      <c r="F220" s="2"/>
      <c r="H220" s="2"/>
      <c r="I220" s="2"/>
    </row>
    <row r="221" spans="2:9" ht="15.75" customHeight="1" x14ac:dyDescent="0.2">
      <c r="B221" s="61"/>
      <c r="D221" s="13"/>
      <c r="E221" s="62"/>
      <c r="F221" s="2"/>
      <c r="H221" s="2"/>
      <c r="I221" s="2"/>
    </row>
    <row r="222" spans="2:9" ht="15.75" customHeight="1" x14ac:dyDescent="0.2">
      <c r="B222" s="61"/>
      <c r="D222" s="13"/>
      <c r="E222" s="62"/>
      <c r="F222" s="2"/>
      <c r="H222" s="2"/>
      <c r="I222" s="2"/>
    </row>
    <row r="223" spans="2:9" ht="15.75" customHeight="1" x14ac:dyDescent="0.2">
      <c r="B223" s="61"/>
      <c r="D223" s="13"/>
      <c r="E223" s="62"/>
      <c r="F223" s="2"/>
      <c r="H223" s="2"/>
      <c r="I223" s="2"/>
    </row>
    <row r="224" spans="2:9" ht="15.75" customHeight="1" x14ac:dyDescent="0.2">
      <c r="B224" s="61"/>
      <c r="D224" s="13"/>
      <c r="E224" s="62"/>
      <c r="F224" s="2"/>
      <c r="H224" s="2"/>
      <c r="I224" s="2"/>
    </row>
    <row r="225" spans="2:9" ht="15.75" customHeight="1" x14ac:dyDescent="0.2">
      <c r="B225" s="61"/>
      <c r="D225" s="13"/>
      <c r="E225" s="62"/>
      <c r="F225" s="2"/>
      <c r="H225" s="2"/>
      <c r="I225" s="2"/>
    </row>
    <row r="226" spans="2:9" ht="15.75" customHeight="1" x14ac:dyDescent="0.2">
      <c r="B226" s="61"/>
      <c r="D226" s="13"/>
      <c r="E226" s="62"/>
      <c r="F226" s="2"/>
      <c r="H226" s="2"/>
      <c r="I226" s="2"/>
    </row>
    <row r="227" spans="2:9" ht="15.75" customHeight="1" x14ac:dyDescent="0.2">
      <c r="B227" s="61"/>
      <c r="D227" s="13"/>
      <c r="E227" s="62"/>
      <c r="F227" s="2"/>
      <c r="H227" s="2"/>
      <c r="I227" s="2"/>
    </row>
    <row r="228" spans="2:9" ht="15.75" customHeight="1" x14ac:dyDescent="0.2">
      <c r="B228" s="61"/>
      <c r="D228" s="13"/>
      <c r="E228" s="62"/>
      <c r="F228" s="2"/>
      <c r="H228" s="2"/>
      <c r="I228" s="2"/>
    </row>
    <row r="229" spans="2:9" ht="15.75" customHeight="1" x14ac:dyDescent="0.2">
      <c r="B229" s="61"/>
      <c r="D229" s="13"/>
      <c r="E229" s="62"/>
      <c r="F229" s="2"/>
      <c r="H229" s="2"/>
      <c r="I229" s="2"/>
    </row>
    <row r="230" spans="2:9" ht="15.75" customHeight="1" x14ac:dyDescent="0.2">
      <c r="B230" s="61"/>
      <c r="D230" s="13"/>
      <c r="E230" s="62"/>
      <c r="F230" s="2"/>
      <c r="H230" s="2"/>
      <c r="I230" s="2"/>
    </row>
    <row r="231" spans="2:9" ht="15.75" customHeight="1" x14ac:dyDescent="0.2">
      <c r="B231" s="61"/>
      <c r="D231" s="13"/>
      <c r="E231" s="62"/>
      <c r="F231" s="2"/>
      <c r="H231" s="2"/>
      <c r="I231" s="2"/>
    </row>
    <row r="232" spans="2:9" ht="15.75" customHeight="1" x14ac:dyDescent="0.2">
      <c r="B232" s="61"/>
      <c r="D232" s="13"/>
      <c r="E232" s="62"/>
      <c r="F232" s="2"/>
      <c r="H232" s="2"/>
      <c r="I232" s="2"/>
    </row>
    <row r="233" spans="2:9" ht="15.75" customHeight="1" x14ac:dyDescent="0.2">
      <c r="B233" s="61"/>
      <c r="D233" s="13"/>
      <c r="E233" s="62"/>
      <c r="F233" s="2"/>
      <c r="H233" s="2"/>
      <c r="I233" s="2"/>
    </row>
    <row r="234" spans="2:9" ht="15.75" customHeight="1" x14ac:dyDescent="0.2">
      <c r="B234" s="61"/>
      <c r="D234" s="13"/>
      <c r="E234" s="62"/>
      <c r="F234" s="2"/>
      <c r="H234" s="2"/>
      <c r="I234" s="2"/>
    </row>
    <row r="235" spans="2:9" ht="15.75" customHeight="1" x14ac:dyDescent="0.2">
      <c r="B235" s="61"/>
      <c r="D235" s="13"/>
      <c r="E235" s="62"/>
      <c r="F235" s="2"/>
      <c r="H235" s="2"/>
      <c r="I235" s="2"/>
    </row>
    <row r="236" spans="2:9" ht="15.75" customHeight="1" x14ac:dyDescent="0.2">
      <c r="B236" s="61"/>
      <c r="D236" s="13"/>
      <c r="E236" s="62"/>
      <c r="F236" s="2"/>
      <c r="H236" s="2"/>
      <c r="I236" s="2"/>
    </row>
    <row r="237" spans="2:9" ht="15.75" customHeight="1" x14ac:dyDescent="0.2">
      <c r="B237" s="61"/>
      <c r="D237" s="13"/>
      <c r="E237" s="62"/>
      <c r="F237" s="2"/>
      <c r="H237" s="2"/>
      <c r="I237" s="2"/>
    </row>
    <row r="238" spans="2:9" ht="15.75" customHeight="1" x14ac:dyDescent="0.2">
      <c r="B238" s="61"/>
      <c r="D238" s="13"/>
      <c r="E238" s="62"/>
      <c r="F238" s="2"/>
      <c r="H238" s="2"/>
      <c r="I238" s="2"/>
    </row>
    <row r="239" spans="2:9" ht="15.75" customHeight="1" x14ac:dyDescent="0.2">
      <c r="B239" s="61"/>
      <c r="D239" s="13"/>
      <c r="E239" s="62"/>
      <c r="F239" s="2"/>
      <c r="H239" s="2"/>
      <c r="I239" s="2"/>
    </row>
    <row r="240" spans="2:9" ht="15.75" customHeight="1" x14ac:dyDescent="0.2">
      <c r="B240" s="61"/>
      <c r="D240" s="13"/>
      <c r="E240" s="62"/>
      <c r="F240" s="2"/>
      <c r="H240" s="2"/>
      <c r="I240" s="2"/>
    </row>
    <row r="241" spans="2:9" ht="15.75" customHeight="1" x14ac:dyDescent="0.2">
      <c r="B241" s="61"/>
      <c r="D241" s="13"/>
      <c r="E241" s="62"/>
      <c r="F241" s="2"/>
      <c r="H241" s="2"/>
      <c r="I241" s="2"/>
    </row>
    <row r="242" spans="2:9" ht="15.75" customHeight="1" x14ac:dyDescent="0.2">
      <c r="B242" s="61"/>
      <c r="D242" s="13"/>
      <c r="E242" s="62"/>
      <c r="F242" s="2"/>
      <c r="H242" s="2"/>
      <c r="I242" s="2"/>
    </row>
    <row r="243" spans="2:9" ht="15.75" customHeight="1" x14ac:dyDescent="0.2">
      <c r="B243" s="61"/>
      <c r="D243" s="13"/>
      <c r="E243" s="62"/>
      <c r="F243" s="2"/>
      <c r="H243" s="2"/>
      <c r="I243" s="2"/>
    </row>
    <row r="244" spans="2:9" ht="15.75" customHeight="1" x14ac:dyDescent="0.2">
      <c r="B244" s="61"/>
      <c r="D244" s="13"/>
      <c r="E244" s="62"/>
      <c r="F244" s="2"/>
      <c r="H244" s="2"/>
      <c r="I244" s="2"/>
    </row>
    <row r="245" spans="2:9" ht="15.75" customHeight="1" x14ac:dyDescent="0.2">
      <c r="B245" s="61"/>
      <c r="D245" s="13"/>
      <c r="E245" s="62"/>
      <c r="F245" s="2"/>
      <c r="H245" s="2"/>
      <c r="I245" s="2"/>
    </row>
    <row r="246" spans="2:9" ht="15.75" customHeight="1" x14ac:dyDescent="0.2">
      <c r="B246" s="61"/>
      <c r="D246" s="13"/>
      <c r="E246" s="62"/>
      <c r="F246" s="2"/>
      <c r="H246" s="2"/>
      <c r="I246" s="2"/>
    </row>
    <row r="247" spans="2:9" ht="15.75" customHeight="1" x14ac:dyDescent="0.2">
      <c r="B247" s="61"/>
      <c r="D247" s="13"/>
      <c r="E247" s="62"/>
      <c r="F247" s="2"/>
      <c r="H247" s="2"/>
      <c r="I247" s="2"/>
    </row>
    <row r="248" spans="2:9" ht="15.75" customHeight="1" x14ac:dyDescent="0.2">
      <c r="B248" s="61"/>
      <c r="D248" s="13"/>
      <c r="E248" s="62"/>
      <c r="F248" s="2"/>
      <c r="H248" s="2"/>
      <c r="I248" s="2"/>
    </row>
    <row r="249" spans="2:9" ht="15.75" customHeight="1" x14ac:dyDescent="0.2">
      <c r="B249" s="61"/>
      <c r="D249" s="13"/>
      <c r="E249" s="62"/>
      <c r="F249" s="2"/>
      <c r="H249" s="2"/>
      <c r="I249" s="2"/>
    </row>
    <row r="250" spans="2:9" ht="15.75" customHeight="1" x14ac:dyDescent="0.2">
      <c r="B250" s="61"/>
      <c r="D250" s="13"/>
      <c r="E250" s="62"/>
      <c r="F250" s="2"/>
      <c r="H250" s="2"/>
      <c r="I250" s="2"/>
    </row>
    <row r="251" spans="2:9" ht="15.75" customHeight="1" x14ac:dyDescent="0.2">
      <c r="B251" s="61"/>
      <c r="D251" s="13"/>
      <c r="E251" s="62"/>
      <c r="F251" s="2"/>
      <c r="H251" s="2"/>
      <c r="I251" s="2"/>
    </row>
    <row r="252" spans="2:9" ht="15.75" customHeight="1" x14ac:dyDescent="0.2">
      <c r="B252" s="61"/>
      <c r="D252" s="13"/>
      <c r="E252" s="62"/>
      <c r="F252" s="2"/>
      <c r="H252" s="2"/>
      <c r="I252" s="2"/>
    </row>
    <row r="253" spans="2:9" ht="15.75" customHeight="1" x14ac:dyDescent="0.2">
      <c r="B253" s="61"/>
      <c r="D253" s="13"/>
      <c r="E253" s="62"/>
      <c r="F253" s="2"/>
      <c r="H253" s="2"/>
      <c r="I253" s="2"/>
    </row>
    <row r="254" spans="2:9" ht="15.75" customHeight="1" x14ac:dyDescent="0.2">
      <c r="B254" s="61"/>
      <c r="D254" s="13"/>
      <c r="E254" s="62"/>
      <c r="F254" s="2"/>
      <c r="H254" s="2"/>
      <c r="I254" s="2"/>
    </row>
    <row r="255" spans="2:9" ht="15.75" customHeight="1" x14ac:dyDescent="0.2">
      <c r="B255" s="61"/>
      <c r="D255" s="13"/>
      <c r="E255" s="62"/>
      <c r="F255" s="2"/>
      <c r="H255" s="2"/>
      <c r="I255" s="2"/>
    </row>
    <row r="256" spans="2:9" ht="15.75" customHeight="1" x14ac:dyDescent="0.2">
      <c r="B256" s="61"/>
      <c r="D256" s="13"/>
      <c r="E256" s="62"/>
      <c r="F256" s="2"/>
      <c r="H256" s="2"/>
      <c r="I256" s="2"/>
    </row>
    <row r="257" spans="2:9" ht="15.75" customHeight="1" x14ac:dyDescent="0.2">
      <c r="B257" s="61"/>
      <c r="D257" s="13"/>
      <c r="E257" s="62"/>
      <c r="F257" s="2"/>
      <c r="H257" s="2"/>
      <c r="I257" s="2"/>
    </row>
    <row r="258" spans="2:9" ht="15.75" customHeight="1" x14ac:dyDescent="0.2">
      <c r="B258" s="61"/>
      <c r="D258" s="13"/>
      <c r="E258" s="62"/>
      <c r="F258" s="2"/>
      <c r="H258" s="2"/>
      <c r="I258" s="2"/>
    </row>
    <row r="259" spans="2:9" ht="15.75" customHeight="1" x14ac:dyDescent="0.2">
      <c r="B259" s="61"/>
      <c r="D259" s="13"/>
      <c r="E259" s="62"/>
      <c r="F259" s="2"/>
      <c r="H259" s="2"/>
      <c r="I259" s="2"/>
    </row>
    <row r="260" spans="2:9" ht="15.75" customHeight="1" x14ac:dyDescent="0.2">
      <c r="B260" s="61"/>
      <c r="D260" s="13"/>
      <c r="E260" s="62"/>
      <c r="F260" s="2"/>
      <c r="H260" s="2"/>
      <c r="I260" s="2"/>
    </row>
    <row r="261" spans="2:9" ht="15.75" customHeight="1" x14ac:dyDescent="0.2">
      <c r="B261" s="61"/>
      <c r="D261" s="13"/>
      <c r="E261" s="62"/>
      <c r="F261" s="2"/>
      <c r="H261" s="2"/>
      <c r="I261" s="2"/>
    </row>
    <row r="262" spans="2:9" ht="15.75" customHeight="1" x14ac:dyDescent="0.2">
      <c r="B262" s="61"/>
      <c r="D262" s="13"/>
      <c r="E262" s="62"/>
      <c r="F262" s="2"/>
      <c r="H262" s="2"/>
      <c r="I262" s="2"/>
    </row>
    <row r="263" spans="2:9" ht="15.75" customHeight="1" x14ac:dyDescent="0.2">
      <c r="B263" s="61"/>
      <c r="D263" s="13"/>
      <c r="E263" s="62"/>
      <c r="F263" s="2"/>
      <c r="H263" s="2"/>
      <c r="I263" s="2"/>
    </row>
    <row r="264" spans="2:9" ht="15.75" customHeight="1" x14ac:dyDescent="0.2">
      <c r="B264" s="61"/>
      <c r="D264" s="13"/>
      <c r="E264" s="62"/>
      <c r="F264" s="2"/>
      <c r="H264" s="2"/>
      <c r="I264" s="2"/>
    </row>
    <row r="265" spans="2:9" ht="15.75" customHeight="1" x14ac:dyDescent="0.2">
      <c r="B265" s="61"/>
      <c r="D265" s="13"/>
      <c r="E265" s="62"/>
      <c r="F265" s="2"/>
      <c r="H265" s="2"/>
      <c r="I265" s="2"/>
    </row>
    <row r="266" spans="2:9" ht="15.75" customHeight="1" x14ac:dyDescent="0.2">
      <c r="B266" s="61"/>
      <c r="D266" s="13"/>
      <c r="E266" s="62"/>
      <c r="F266" s="2"/>
      <c r="H266" s="2"/>
      <c r="I266" s="2"/>
    </row>
    <row r="267" spans="2:9" ht="15.75" customHeight="1" x14ac:dyDescent="0.2">
      <c r="B267" s="61"/>
      <c r="D267" s="13"/>
      <c r="E267" s="62"/>
      <c r="F267" s="2"/>
      <c r="H267" s="2"/>
      <c r="I267" s="2"/>
    </row>
    <row r="268" spans="2:9" ht="15.75" customHeight="1" x14ac:dyDescent="0.2">
      <c r="B268" s="61"/>
      <c r="D268" s="13"/>
      <c r="E268" s="62"/>
      <c r="F268" s="2"/>
      <c r="H268" s="2"/>
      <c r="I268" s="2"/>
    </row>
    <row r="269" spans="2:9" ht="15.75" customHeight="1" x14ac:dyDescent="0.2">
      <c r="B269" s="61"/>
      <c r="D269" s="13"/>
      <c r="E269" s="62"/>
      <c r="F269" s="2"/>
      <c r="H269" s="2"/>
      <c r="I269" s="2"/>
    </row>
    <row r="270" spans="2:9" ht="15.75" customHeight="1" x14ac:dyDescent="0.2">
      <c r="B270" s="61"/>
      <c r="D270" s="13"/>
      <c r="E270" s="62"/>
      <c r="F270" s="2"/>
      <c r="H270" s="2"/>
      <c r="I270" s="2"/>
    </row>
    <row r="271" spans="2:9" ht="15.75" customHeight="1" x14ac:dyDescent="0.2">
      <c r="B271" s="61"/>
      <c r="D271" s="13"/>
      <c r="E271" s="62"/>
      <c r="F271" s="2"/>
      <c r="H271" s="2"/>
      <c r="I271" s="2"/>
    </row>
    <row r="272" spans="2:9" ht="15.75" customHeight="1" x14ac:dyDescent="0.2">
      <c r="B272" s="61"/>
      <c r="D272" s="13"/>
      <c r="E272" s="62"/>
      <c r="F272" s="2"/>
      <c r="H272" s="2"/>
      <c r="I272" s="2"/>
    </row>
    <row r="273" spans="2:9" ht="15.75" customHeight="1" x14ac:dyDescent="0.2">
      <c r="B273" s="61"/>
      <c r="D273" s="13"/>
      <c r="E273" s="62"/>
      <c r="F273" s="2"/>
      <c r="H273" s="2"/>
      <c r="I273" s="2"/>
    </row>
    <row r="274" spans="2:9" ht="15.75" customHeight="1" x14ac:dyDescent="0.2">
      <c r="B274" s="61"/>
      <c r="D274" s="13"/>
      <c r="E274" s="62"/>
      <c r="F274" s="2"/>
      <c r="H274" s="2"/>
      <c r="I274" s="2"/>
    </row>
    <row r="275" spans="2:9" ht="15.75" customHeight="1" x14ac:dyDescent="0.2">
      <c r="B275" s="61"/>
      <c r="D275" s="13"/>
      <c r="E275" s="62"/>
      <c r="F275" s="2"/>
      <c r="H275" s="2"/>
      <c r="I275" s="2"/>
    </row>
    <row r="276" spans="2:9" ht="15.75" customHeight="1" x14ac:dyDescent="0.2">
      <c r="B276" s="61"/>
      <c r="D276" s="13"/>
      <c r="E276" s="62"/>
      <c r="F276" s="2"/>
      <c r="H276" s="2"/>
      <c r="I276" s="2"/>
    </row>
    <row r="277" spans="2:9" ht="15.75" customHeight="1" x14ac:dyDescent="0.2">
      <c r="B277" s="61"/>
      <c r="D277" s="13"/>
      <c r="E277" s="62"/>
      <c r="F277" s="2"/>
      <c r="H277" s="2"/>
      <c r="I277" s="2"/>
    </row>
    <row r="278" spans="2:9" ht="15.75" customHeight="1" x14ac:dyDescent="0.2">
      <c r="B278" s="61"/>
      <c r="D278" s="13"/>
      <c r="E278" s="62"/>
      <c r="F278" s="2"/>
      <c r="H278" s="2"/>
      <c r="I278" s="2"/>
    </row>
    <row r="279" spans="2:9" ht="15.75" customHeight="1" x14ac:dyDescent="0.2">
      <c r="B279" s="61"/>
      <c r="D279" s="13"/>
      <c r="E279" s="62"/>
      <c r="F279" s="2"/>
      <c r="H279" s="2"/>
      <c r="I279" s="2"/>
    </row>
    <row r="280" spans="2:9" ht="15.75" customHeight="1" x14ac:dyDescent="0.2">
      <c r="B280" s="61"/>
      <c r="D280" s="13"/>
      <c r="E280" s="62"/>
      <c r="F280" s="2"/>
      <c r="H280" s="2"/>
      <c r="I280" s="2"/>
    </row>
    <row r="281" spans="2:9" ht="15.75" customHeight="1" x14ac:dyDescent="0.2">
      <c r="B281" s="61"/>
      <c r="D281" s="13"/>
      <c r="E281" s="62"/>
      <c r="F281" s="2"/>
      <c r="H281" s="2"/>
      <c r="I281" s="2"/>
    </row>
    <row r="282" spans="2:9" ht="15.75" customHeight="1" x14ac:dyDescent="0.2">
      <c r="B282" s="61"/>
      <c r="D282" s="13"/>
      <c r="E282" s="62"/>
      <c r="F282" s="2"/>
      <c r="H282" s="2"/>
      <c r="I282" s="2"/>
    </row>
    <row r="283" spans="2:9" ht="15.75" customHeight="1" x14ac:dyDescent="0.2">
      <c r="B283" s="61"/>
      <c r="D283" s="13"/>
      <c r="E283" s="62"/>
      <c r="F283" s="2"/>
      <c r="H283" s="2"/>
      <c r="I283" s="2"/>
    </row>
    <row r="284" spans="2:9" ht="15.75" customHeight="1" x14ac:dyDescent="0.2">
      <c r="B284" s="61"/>
      <c r="D284" s="13"/>
      <c r="E284" s="62"/>
      <c r="F284" s="2"/>
      <c r="H284" s="2"/>
      <c r="I284" s="2"/>
    </row>
    <row r="285" spans="2:9" ht="15.75" customHeight="1" x14ac:dyDescent="0.2">
      <c r="B285" s="61"/>
      <c r="D285" s="13"/>
      <c r="E285" s="62"/>
      <c r="F285" s="2"/>
      <c r="H285" s="2"/>
      <c r="I285" s="2"/>
    </row>
    <row r="286" spans="2:9" ht="15.75" customHeight="1" x14ac:dyDescent="0.2">
      <c r="B286" s="61"/>
      <c r="D286" s="13"/>
      <c r="E286" s="62"/>
      <c r="F286" s="2"/>
      <c r="H286" s="2"/>
      <c r="I286" s="2"/>
    </row>
    <row r="287" spans="2:9" ht="15.75" customHeight="1" x14ac:dyDescent="0.2">
      <c r="B287" s="61"/>
      <c r="D287" s="13"/>
      <c r="E287" s="62"/>
      <c r="F287" s="2"/>
      <c r="H287" s="2"/>
      <c r="I287" s="2"/>
    </row>
    <row r="288" spans="2:9" ht="15.75" customHeight="1" x14ac:dyDescent="0.2">
      <c r="B288" s="61"/>
      <c r="D288" s="13"/>
      <c r="E288" s="62"/>
      <c r="F288" s="2"/>
      <c r="H288" s="2"/>
      <c r="I288" s="2"/>
    </row>
    <row r="289" spans="2:9" ht="15.75" customHeight="1" x14ac:dyDescent="0.2">
      <c r="B289" s="61"/>
      <c r="D289" s="13"/>
      <c r="E289" s="62"/>
      <c r="F289" s="2"/>
      <c r="H289" s="2"/>
      <c r="I289" s="2"/>
    </row>
    <row r="290" spans="2:9" ht="15.75" customHeight="1" x14ac:dyDescent="0.2">
      <c r="B290" s="61"/>
      <c r="D290" s="13"/>
      <c r="E290" s="62"/>
      <c r="F290" s="2"/>
      <c r="H290" s="2"/>
      <c r="I290" s="2"/>
    </row>
    <row r="291" spans="2:9" ht="15.75" customHeight="1" x14ac:dyDescent="0.2">
      <c r="B291" s="61"/>
      <c r="D291" s="13"/>
      <c r="E291" s="62"/>
      <c r="F291" s="2"/>
      <c r="H291" s="2"/>
      <c r="I291" s="2"/>
    </row>
    <row r="292" spans="2:9" ht="15.75" customHeight="1" x14ac:dyDescent="0.2">
      <c r="B292" s="61"/>
      <c r="D292" s="13"/>
      <c r="E292" s="62"/>
      <c r="F292" s="2"/>
      <c r="H292" s="2"/>
      <c r="I292" s="2"/>
    </row>
    <row r="293" spans="2:9" ht="15.75" customHeight="1" x14ac:dyDescent="0.2">
      <c r="B293" s="61"/>
      <c r="D293" s="13"/>
      <c r="E293" s="62"/>
      <c r="F293" s="2"/>
      <c r="H293" s="2"/>
      <c r="I293" s="2"/>
    </row>
    <row r="294" spans="2:9" ht="15.75" customHeight="1" x14ac:dyDescent="0.2">
      <c r="B294" s="61"/>
      <c r="D294" s="13"/>
      <c r="E294" s="62"/>
      <c r="F294" s="2"/>
      <c r="H294" s="2"/>
      <c r="I294" s="2"/>
    </row>
    <row r="295" spans="2:9" ht="15.75" customHeight="1" x14ac:dyDescent="0.2">
      <c r="B295" s="61"/>
      <c r="D295" s="13"/>
      <c r="E295" s="62"/>
      <c r="F295" s="2"/>
      <c r="H295" s="2"/>
      <c r="I295" s="2"/>
    </row>
    <row r="296" spans="2:9" ht="15.75" customHeight="1" x14ac:dyDescent="0.2">
      <c r="B296" s="61"/>
      <c r="D296" s="13"/>
      <c r="E296" s="62"/>
      <c r="F296" s="2"/>
      <c r="H296" s="2"/>
      <c r="I296" s="2"/>
    </row>
    <row r="297" spans="2:9" ht="15.75" customHeight="1" x14ac:dyDescent="0.2">
      <c r="B297" s="61"/>
      <c r="D297" s="13"/>
      <c r="E297" s="62"/>
      <c r="F297" s="2"/>
      <c r="H297" s="2"/>
      <c r="I297" s="2"/>
    </row>
    <row r="298" spans="2:9" ht="15.75" customHeight="1" x14ac:dyDescent="0.2">
      <c r="B298" s="61"/>
      <c r="D298" s="13"/>
      <c r="E298" s="62"/>
      <c r="F298" s="2"/>
      <c r="H298" s="2"/>
      <c r="I298" s="2"/>
    </row>
    <row r="299" spans="2:9" ht="15.75" customHeight="1" x14ac:dyDescent="0.2">
      <c r="B299" s="61"/>
      <c r="D299" s="13"/>
      <c r="E299" s="62"/>
      <c r="F299" s="2"/>
      <c r="H299" s="2"/>
      <c r="I299" s="2"/>
    </row>
    <row r="300" spans="2:9" ht="15.75" customHeight="1" x14ac:dyDescent="0.2">
      <c r="B300" s="61"/>
      <c r="D300" s="13"/>
      <c r="E300" s="62"/>
      <c r="F300" s="2"/>
      <c r="H300" s="2"/>
      <c r="I300" s="2"/>
    </row>
    <row r="301" spans="2:9" ht="15.75" customHeight="1" x14ac:dyDescent="0.2">
      <c r="B301" s="61"/>
      <c r="D301" s="13"/>
      <c r="E301" s="62"/>
      <c r="F301" s="2"/>
      <c r="H301" s="2"/>
      <c r="I301" s="2"/>
    </row>
    <row r="302" spans="2:9" ht="15.75" customHeight="1" x14ac:dyDescent="0.2">
      <c r="B302" s="61"/>
      <c r="D302" s="13"/>
      <c r="E302" s="62"/>
      <c r="F302" s="2"/>
      <c r="H302" s="2"/>
      <c r="I302" s="2"/>
    </row>
    <row r="303" spans="2:9" ht="15.75" customHeight="1" x14ac:dyDescent="0.2">
      <c r="B303" s="61"/>
      <c r="D303" s="13"/>
      <c r="E303" s="62"/>
      <c r="F303" s="2"/>
      <c r="H303" s="2"/>
      <c r="I303" s="2"/>
    </row>
    <row r="304" spans="2:9" ht="15.75" customHeight="1" x14ac:dyDescent="0.2">
      <c r="B304" s="61"/>
      <c r="D304" s="13"/>
      <c r="E304" s="62"/>
      <c r="F304" s="2"/>
      <c r="H304" s="2"/>
      <c r="I304" s="2"/>
    </row>
    <row r="305" spans="2:9" ht="15.75" customHeight="1" x14ac:dyDescent="0.2">
      <c r="B305" s="61"/>
      <c r="D305" s="13"/>
      <c r="E305" s="62"/>
      <c r="F305" s="2"/>
      <c r="H305" s="2"/>
      <c r="I305" s="2"/>
    </row>
    <row r="306" spans="2:9" ht="15.75" customHeight="1" x14ac:dyDescent="0.2">
      <c r="B306" s="61"/>
      <c r="D306" s="13"/>
      <c r="E306" s="62"/>
      <c r="F306" s="2"/>
      <c r="H306" s="2"/>
      <c r="I306" s="2"/>
    </row>
    <row r="307" spans="2:9" ht="15.75" customHeight="1" x14ac:dyDescent="0.2">
      <c r="B307" s="61"/>
      <c r="D307" s="13"/>
      <c r="E307" s="62"/>
      <c r="F307" s="2"/>
      <c r="H307" s="2"/>
      <c r="I307" s="2"/>
    </row>
    <row r="308" spans="2:9" ht="15.75" customHeight="1" x14ac:dyDescent="0.2">
      <c r="B308" s="61"/>
      <c r="D308" s="13"/>
      <c r="E308" s="62"/>
      <c r="F308" s="2"/>
      <c r="H308" s="2"/>
      <c r="I308" s="2"/>
    </row>
    <row r="309" spans="2:9" ht="15.75" customHeight="1" x14ac:dyDescent="0.2">
      <c r="B309" s="61"/>
      <c r="D309" s="13"/>
      <c r="E309" s="62"/>
      <c r="F309" s="2"/>
      <c r="H309" s="2"/>
      <c r="I309" s="2"/>
    </row>
    <row r="310" spans="2:9" ht="15.75" customHeight="1" x14ac:dyDescent="0.2">
      <c r="B310" s="61"/>
      <c r="D310" s="13"/>
      <c r="E310" s="62"/>
      <c r="F310" s="2"/>
      <c r="H310" s="2"/>
      <c r="I310" s="2"/>
    </row>
    <row r="311" spans="2:9" ht="15.75" customHeight="1" x14ac:dyDescent="0.2">
      <c r="B311" s="61"/>
      <c r="D311" s="13"/>
      <c r="E311" s="62"/>
      <c r="F311" s="2"/>
      <c r="H311" s="2"/>
      <c r="I311" s="2"/>
    </row>
    <row r="312" spans="2:9" ht="15.75" customHeight="1" x14ac:dyDescent="0.2">
      <c r="B312" s="61"/>
      <c r="D312" s="13"/>
      <c r="E312" s="62"/>
      <c r="F312" s="2"/>
      <c r="H312" s="2"/>
      <c r="I312" s="2"/>
    </row>
    <row r="313" spans="2:9" ht="15.75" customHeight="1" x14ac:dyDescent="0.2">
      <c r="B313" s="61"/>
      <c r="D313" s="13"/>
      <c r="E313" s="62"/>
      <c r="F313" s="2"/>
      <c r="H313" s="2"/>
      <c r="I313" s="2"/>
    </row>
    <row r="314" spans="2:9" ht="15.75" customHeight="1" x14ac:dyDescent="0.2">
      <c r="B314" s="61"/>
      <c r="D314" s="13"/>
      <c r="E314" s="62"/>
      <c r="F314" s="2"/>
      <c r="H314" s="2"/>
      <c r="I314" s="2"/>
    </row>
    <row r="315" spans="2:9" ht="15.75" customHeight="1" x14ac:dyDescent="0.2">
      <c r="B315" s="61"/>
      <c r="D315" s="13"/>
      <c r="E315" s="62"/>
      <c r="F315" s="2"/>
      <c r="H315" s="2"/>
      <c r="I315" s="2"/>
    </row>
    <row r="316" spans="2:9" ht="15.75" customHeight="1" x14ac:dyDescent="0.2">
      <c r="B316" s="61"/>
      <c r="D316" s="13"/>
      <c r="E316" s="62"/>
      <c r="F316" s="2"/>
      <c r="H316" s="2"/>
      <c r="I316" s="2"/>
    </row>
    <row r="317" spans="2:9" ht="15.75" customHeight="1" x14ac:dyDescent="0.2">
      <c r="B317" s="61"/>
      <c r="D317" s="13"/>
      <c r="E317" s="62"/>
      <c r="F317" s="2"/>
      <c r="H317" s="2"/>
      <c r="I317" s="2"/>
    </row>
    <row r="318" spans="2:9" ht="15.75" customHeight="1" x14ac:dyDescent="0.2">
      <c r="B318" s="61"/>
      <c r="D318" s="13"/>
      <c r="E318" s="62"/>
      <c r="F318" s="2"/>
      <c r="H318" s="2"/>
      <c r="I318" s="2"/>
    </row>
    <row r="319" spans="2:9" ht="15.75" customHeight="1" x14ac:dyDescent="0.2">
      <c r="B319" s="61"/>
      <c r="D319" s="13"/>
      <c r="E319" s="62"/>
      <c r="F319" s="2"/>
      <c r="H319" s="2"/>
      <c r="I319" s="2"/>
    </row>
    <row r="320" spans="2:9" ht="15.75" customHeight="1" x14ac:dyDescent="0.2">
      <c r="B320" s="61"/>
      <c r="D320" s="13"/>
      <c r="E320" s="62"/>
      <c r="F320" s="2"/>
      <c r="H320" s="2"/>
      <c r="I320" s="2"/>
    </row>
    <row r="321" spans="2:9" ht="15.75" customHeight="1" x14ac:dyDescent="0.2">
      <c r="B321" s="61"/>
      <c r="D321" s="13"/>
      <c r="E321" s="62"/>
      <c r="F321" s="2"/>
      <c r="H321" s="2"/>
      <c r="I321" s="2"/>
    </row>
    <row r="322" spans="2:9" ht="15.75" customHeight="1" x14ac:dyDescent="0.2">
      <c r="B322" s="61"/>
      <c r="D322" s="13"/>
      <c r="E322" s="62"/>
      <c r="F322" s="2"/>
      <c r="H322" s="2"/>
      <c r="I322" s="2"/>
    </row>
    <row r="323" spans="2:9" ht="15.75" customHeight="1" x14ac:dyDescent="0.2">
      <c r="B323" s="61"/>
      <c r="D323" s="13"/>
      <c r="E323" s="62"/>
      <c r="F323" s="2"/>
      <c r="H323" s="2"/>
      <c r="I323" s="2"/>
    </row>
    <row r="324" spans="2:9" ht="15.75" customHeight="1" x14ac:dyDescent="0.2">
      <c r="B324" s="61"/>
      <c r="D324" s="13"/>
      <c r="E324" s="62"/>
      <c r="F324" s="2"/>
      <c r="H324" s="2"/>
      <c r="I324" s="2"/>
    </row>
    <row r="325" spans="2:9" ht="15.75" customHeight="1" x14ac:dyDescent="0.2">
      <c r="B325" s="61"/>
      <c r="D325" s="13"/>
      <c r="E325" s="62"/>
      <c r="F325" s="2"/>
      <c r="H325" s="2"/>
      <c r="I325" s="2"/>
    </row>
    <row r="326" spans="2:9" ht="15.75" customHeight="1" x14ac:dyDescent="0.2">
      <c r="B326" s="61"/>
      <c r="D326" s="13"/>
      <c r="E326" s="62"/>
      <c r="F326" s="2"/>
      <c r="H326" s="2"/>
      <c r="I326" s="2"/>
    </row>
    <row r="327" spans="2:9" ht="15.75" customHeight="1" x14ac:dyDescent="0.2">
      <c r="B327" s="61"/>
      <c r="D327" s="13"/>
      <c r="E327" s="62"/>
      <c r="F327" s="2"/>
      <c r="H327" s="2"/>
      <c r="I327" s="2"/>
    </row>
    <row r="328" spans="2:9" ht="15.75" customHeight="1" x14ac:dyDescent="0.2">
      <c r="B328" s="61"/>
      <c r="D328" s="13"/>
      <c r="E328" s="62"/>
      <c r="F328" s="2"/>
      <c r="H328" s="2"/>
      <c r="I328" s="2"/>
    </row>
    <row r="329" spans="2:9" ht="15.75" customHeight="1" x14ac:dyDescent="0.2">
      <c r="B329" s="61"/>
      <c r="D329" s="13"/>
      <c r="E329" s="62"/>
      <c r="F329" s="2"/>
      <c r="H329" s="2"/>
      <c r="I329" s="2"/>
    </row>
    <row r="330" spans="2:9" ht="15.75" customHeight="1" x14ac:dyDescent="0.2">
      <c r="B330" s="61"/>
      <c r="D330" s="13"/>
      <c r="E330" s="62"/>
      <c r="F330" s="2"/>
      <c r="H330" s="2"/>
      <c r="I330" s="2"/>
    </row>
    <row r="331" spans="2:9" ht="15.75" customHeight="1" x14ac:dyDescent="0.2">
      <c r="B331" s="61"/>
      <c r="D331" s="13"/>
      <c r="E331" s="62"/>
      <c r="F331" s="2"/>
      <c r="H331" s="2"/>
      <c r="I331" s="2"/>
    </row>
    <row r="332" spans="2:9" ht="15.75" customHeight="1" x14ac:dyDescent="0.2">
      <c r="B332" s="61"/>
      <c r="D332" s="13"/>
      <c r="E332" s="62"/>
      <c r="F332" s="2"/>
      <c r="H332" s="2"/>
      <c r="I332" s="2"/>
    </row>
    <row r="333" spans="2:9" ht="15.75" customHeight="1" x14ac:dyDescent="0.2">
      <c r="B333" s="61"/>
      <c r="D333" s="13"/>
      <c r="E333" s="62"/>
      <c r="F333" s="2"/>
      <c r="H333" s="2"/>
      <c r="I333" s="2"/>
    </row>
    <row r="334" spans="2:9" ht="15.75" customHeight="1" x14ac:dyDescent="0.2">
      <c r="B334" s="61"/>
      <c r="D334" s="13"/>
      <c r="E334" s="62"/>
      <c r="F334" s="2"/>
      <c r="H334" s="2"/>
      <c r="I334" s="2"/>
    </row>
    <row r="335" spans="2:9" ht="15.75" customHeight="1" x14ac:dyDescent="0.2">
      <c r="B335" s="61"/>
      <c r="D335" s="13"/>
      <c r="E335" s="62"/>
      <c r="F335" s="2"/>
      <c r="H335" s="2"/>
      <c r="I335" s="2"/>
    </row>
    <row r="336" spans="2:9" ht="15.75" customHeight="1" x14ac:dyDescent="0.2">
      <c r="B336" s="61"/>
      <c r="D336" s="13"/>
      <c r="E336" s="62"/>
      <c r="F336" s="2"/>
      <c r="H336" s="2"/>
      <c r="I336" s="2"/>
    </row>
    <row r="337" spans="2:9" ht="15.75" customHeight="1" x14ac:dyDescent="0.2">
      <c r="B337" s="61"/>
      <c r="D337" s="13"/>
      <c r="E337" s="62"/>
      <c r="F337" s="2"/>
      <c r="H337" s="2"/>
      <c r="I337" s="2"/>
    </row>
    <row r="338" spans="2:9" ht="15.75" customHeight="1" x14ac:dyDescent="0.2">
      <c r="B338" s="61"/>
      <c r="D338" s="13"/>
      <c r="E338" s="62"/>
      <c r="F338" s="2"/>
      <c r="H338" s="2"/>
      <c r="I338" s="2"/>
    </row>
    <row r="339" spans="2:9" ht="15.75" customHeight="1" x14ac:dyDescent="0.2">
      <c r="B339" s="61"/>
      <c r="D339" s="13"/>
      <c r="E339" s="62"/>
      <c r="F339" s="2"/>
      <c r="H339" s="2"/>
      <c r="I339" s="2"/>
    </row>
    <row r="340" spans="2:9" ht="15.75" customHeight="1" x14ac:dyDescent="0.2">
      <c r="B340" s="61"/>
      <c r="D340" s="13"/>
      <c r="E340" s="62"/>
      <c r="F340" s="2"/>
      <c r="H340" s="2"/>
      <c r="I340" s="2"/>
    </row>
    <row r="341" spans="2:9" ht="15.75" customHeight="1" x14ac:dyDescent="0.2">
      <c r="B341" s="61"/>
      <c r="D341" s="13"/>
      <c r="E341" s="62"/>
      <c r="F341" s="2"/>
      <c r="H341" s="2"/>
      <c r="I341" s="2"/>
    </row>
    <row r="342" spans="2:9" ht="15.75" customHeight="1" x14ac:dyDescent="0.2">
      <c r="B342" s="61"/>
      <c r="D342" s="13"/>
      <c r="E342" s="62"/>
      <c r="F342" s="2"/>
      <c r="H342" s="2"/>
      <c r="I342" s="2"/>
    </row>
    <row r="343" spans="2:9" ht="15.75" customHeight="1" x14ac:dyDescent="0.2">
      <c r="B343" s="61"/>
      <c r="D343" s="13"/>
      <c r="E343" s="62"/>
      <c r="F343" s="2"/>
      <c r="H343" s="2"/>
      <c r="I343" s="2"/>
    </row>
    <row r="344" spans="2:9" ht="15.75" customHeight="1" x14ac:dyDescent="0.2">
      <c r="B344" s="61"/>
      <c r="D344" s="13"/>
      <c r="E344" s="62"/>
      <c r="F344" s="2"/>
      <c r="H344" s="2"/>
      <c r="I344" s="2"/>
    </row>
    <row r="345" spans="2:9" ht="15.75" customHeight="1" x14ac:dyDescent="0.2">
      <c r="B345" s="61"/>
      <c r="D345" s="13"/>
      <c r="E345" s="62"/>
      <c r="F345" s="2"/>
      <c r="H345" s="2"/>
      <c r="I345" s="2"/>
    </row>
    <row r="346" spans="2:9" ht="15.75" customHeight="1" x14ac:dyDescent="0.2">
      <c r="B346" s="61"/>
      <c r="D346" s="13"/>
      <c r="E346" s="62"/>
      <c r="F346" s="2"/>
      <c r="H346" s="2"/>
      <c r="I346" s="2"/>
    </row>
    <row r="347" spans="2:9" ht="15.75" customHeight="1" x14ac:dyDescent="0.2">
      <c r="B347" s="61"/>
      <c r="D347" s="13"/>
      <c r="E347" s="62"/>
      <c r="F347" s="2"/>
      <c r="H347" s="2"/>
      <c r="I347" s="2"/>
    </row>
    <row r="348" spans="2:9" ht="15.75" customHeight="1" x14ac:dyDescent="0.2">
      <c r="B348" s="61"/>
      <c r="D348" s="13"/>
      <c r="E348" s="62"/>
      <c r="F348" s="2"/>
      <c r="H348" s="2"/>
      <c r="I348" s="2"/>
    </row>
    <row r="349" spans="2:9" ht="15.75" customHeight="1" x14ac:dyDescent="0.2">
      <c r="B349" s="61"/>
      <c r="D349" s="13"/>
      <c r="E349" s="62"/>
      <c r="F349" s="2"/>
      <c r="H349" s="2"/>
      <c r="I349" s="2"/>
    </row>
    <row r="350" spans="2:9" ht="15.75" customHeight="1" x14ac:dyDescent="0.2">
      <c r="B350" s="61"/>
      <c r="D350" s="13"/>
      <c r="E350" s="62"/>
      <c r="F350" s="2"/>
      <c r="H350" s="2"/>
      <c r="I350" s="2"/>
    </row>
    <row r="351" spans="2:9" ht="15.75" customHeight="1" x14ac:dyDescent="0.2">
      <c r="B351" s="61"/>
      <c r="D351" s="13"/>
      <c r="E351" s="62"/>
      <c r="F351" s="2"/>
      <c r="H351" s="2"/>
      <c r="I351" s="2"/>
    </row>
    <row r="352" spans="2:9" ht="15.75" customHeight="1" x14ac:dyDescent="0.2">
      <c r="B352" s="61"/>
      <c r="D352" s="13"/>
      <c r="E352" s="62"/>
      <c r="F352" s="2"/>
      <c r="H352" s="2"/>
      <c r="I352" s="2"/>
    </row>
    <row r="353" spans="2:9" ht="15.75" customHeight="1" x14ac:dyDescent="0.2">
      <c r="B353" s="61"/>
      <c r="D353" s="13"/>
      <c r="E353" s="62"/>
      <c r="F353" s="2"/>
      <c r="H353" s="2"/>
      <c r="I353" s="2"/>
    </row>
    <row r="354" spans="2:9" ht="15.75" customHeight="1" x14ac:dyDescent="0.2">
      <c r="B354" s="61"/>
      <c r="D354" s="13"/>
      <c r="E354" s="62"/>
      <c r="F354" s="2"/>
      <c r="H354" s="2"/>
      <c r="I354" s="2"/>
    </row>
    <row r="355" spans="2:9" ht="15.75" customHeight="1" x14ac:dyDescent="0.2">
      <c r="B355" s="61"/>
      <c r="D355" s="13"/>
      <c r="E355" s="62"/>
      <c r="F355" s="2"/>
      <c r="H355" s="2"/>
      <c r="I355" s="2"/>
    </row>
    <row r="356" spans="2:9" ht="15.75" customHeight="1" x14ac:dyDescent="0.2">
      <c r="B356" s="61"/>
      <c r="D356" s="13"/>
      <c r="E356" s="62"/>
      <c r="F356" s="2"/>
      <c r="H356" s="2"/>
      <c r="I356" s="2"/>
    </row>
    <row r="357" spans="2:9" ht="15.75" customHeight="1" x14ac:dyDescent="0.2">
      <c r="B357" s="61"/>
      <c r="D357" s="13"/>
      <c r="E357" s="62"/>
      <c r="F357" s="2"/>
      <c r="H357" s="2"/>
      <c r="I357" s="2"/>
    </row>
    <row r="358" spans="2:9" ht="15.75" customHeight="1" x14ac:dyDescent="0.2">
      <c r="B358" s="61"/>
      <c r="D358" s="13"/>
      <c r="E358" s="62"/>
      <c r="F358" s="2"/>
      <c r="H358" s="2"/>
      <c r="I358" s="2"/>
    </row>
    <row r="359" spans="2:9" ht="15.75" customHeight="1" x14ac:dyDescent="0.2">
      <c r="B359" s="61"/>
      <c r="D359" s="13"/>
      <c r="E359" s="62"/>
      <c r="F359" s="2"/>
      <c r="H359" s="2"/>
      <c r="I359" s="2"/>
    </row>
    <row r="360" spans="2:9" ht="15.75" customHeight="1" x14ac:dyDescent="0.2">
      <c r="B360" s="61"/>
      <c r="D360" s="13"/>
      <c r="E360" s="62"/>
      <c r="F360" s="2"/>
      <c r="H360" s="2"/>
      <c r="I360" s="2"/>
    </row>
    <row r="361" spans="2:9" ht="15.75" customHeight="1" x14ac:dyDescent="0.2">
      <c r="B361" s="61"/>
      <c r="D361" s="13"/>
      <c r="E361" s="62"/>
      <c r="F361" s="2"/>
      <c r="H361" s="2"/>
      <c r="I361" s="2"/>
    </row>
    <row r="362" spans="2:9" ht="15.75" customHeight="1" x14ac:dyDescent="0.2">
      <c r="B362" s="61"/>
      <c r="D362" s="13"/>
      <c r="E362" s="62"/>
      <c r="F362" s="2"/>
      <c r="H362" s="2"/>
      <c r="I362" s="2"/>
    </row>
    <row r="363" spans="2:9" ht="15.75" customHeight="1" x14ac:dyDescent="0.2">
      <c r="B363" s="61"/>
      <c r="D363" s="13"/>
      <c r="E363" s="62"/>
      <c r="F363" s="2"/>
      <c r="H363" s="2"/>
      <c r="I363" s="2"/>
    </row>
    <row r="364" spans="2:9" ht="15.75" customHeight="1" x14ac:dyDescent="0.2">
      <c r="B364" s="61"/>
      <c r="D364" s="13"/>
      <c r="E364" s="62"/>
      <c r="F364" s="2"/>
      <c r="H364" s="2"/>
      <c r="I364" s="2"/>
    </row>
    <row r="365" spans="2:9" ht="15.75" customHeight="1" x14ac:dyDescent="0.2">
      <c r="B365" s="61"/>
      <c r="D365" s="13"/>
      <c r="E365" s="62"/>
      <c r="F365" s="2"/>
      <c r="H365" s="2"/>
      <c r="I365" s="2"/>
    </row>
    <row r="366" spans="2:9" ht="15.75" customHeight="1" x14ac:dyDescent="0.2">
      <c r="B366" s="61"/>
      <c r="D366" s="13"/>
      <c r="E366" s="62"/>
      <c r="F366" s="2"/>
      <c r="H366" s="2"/>
      <c r="I366" s="2"/>
    </row>
    <row r="367" spans="2:9" ht="15.75" customHeight="1" x14ac:dyDescent="0.2">
      <c r="B367" s="61"/>
      <c r="D367" s="13"/>
      <c r="E367" s="62"/>
      <c r="F367" s="2"/>
      <c r="H367" s="2"/>
      <c r="I367" s="2"/>
    </row>
    <row r="368" spans="2:9" ht="15.75" customHeight="1" x14ac:dyDescent="0.2">
      <c r="B368" s="61"/>
      <c r="D368" s="13"/>
      <c r="E368" s="62"/>
      <c r="F368" s="2"/>
      <c r="H368" s="2"/>
      <c r="I368" s="2"/>
    </row>
    <row r="369" spans="2:9" ht="15.75" customHeight="1" x14ac:dyDescent="0.2">
      <c r="B369" s="61"/>
      <c r="D369" s="13"/>
      <c r="E369" s="62"/>
      <c r="F369" s="2"/>
      <c r="H369" s="2"/>
      <c r="I369" s="2"/>
    </row>
    <row r="370" spans="2:9" ht="15.75" customHeight="1" x14ac:dyDescent="0.2">
      <c r="B370" s="61"/>
      <c r="D370" s="13"/>
      <c r="E370" s="62"/>
      <c r="F370" s="2"/>
      <c r="H370" s="2"/>
      <c r="I370" s="2"/>
    </row>
    <row r="371" spans="2:9" ht="15.75" customHeight="1" x14ac:dyDescent="0.2">
      <c r="B371" s="61"/>
      <c r="D371" s="13"/>
      <c r="E371" s="62"/>
      <c r="F371" s="2"/>
      <c r="H371" s="2"/>
      <c r="I371" s="2"/>
    </row>
    <row r="372" spans="2:9" ht="15.75" customHeight="1" x14ac:dyDescent="0.2">
      <c r="B372" s="61"/>
      <c r="D372" s="13"/>
      <c r="E372" s="62"/>
      <c r="F372" s="2"/>
      <c r="H372" s="2"/>
      <c r="I372" s="2"/>
    </row>
    <row r="373" spans="2:9" ht="15.75" customHeight="1" x14ac:dyDescent="0.2">
      <c r="B373" s="61"/>
      <c r="D373" s="13"/>
      <c r="E373" s="62"/>
      <c r="F373" s="2"/>
      <c r="H373" s="2"/>
      <c r="I373" s="2"/>
    </row>
    <row r="374" spans="2:9" ht="15.75" customHeight="1" x14ac:dyDescent="0.2">
      <c r="B374" s="61"/>
      <c r="D374" s="13"/>
      <c r="E374" s="62"/>
      <c r="F374" s="2"/>
      <c r="H374" s="2"/>
      <c r="I374" s="2"/>
    </row>
    <row r="375" spans="2:9" ht="15.75" customHeight="1" x14ac:dyDescent="0.2">
      <c r="B375" s="61"/>
      <c r="D375" s="13"/>
      <c r="E375" s="62"/>
      <c r="F375" s="2"/>
      <c r="H375" s="2"/>
      <c r="I375" s="2"/>
    </row>
    <row r="376" spans="2:9" ht="15.75" customHeight="1" x14ac:dyDescent="0.2">
      <c r="B376" s="61"/>
      <c r="D376" s="13"/>
      <c r="E376" s="62"/>
      <c r="F376" s="2"/>
      <c r="H376" s="2"/>
      <c r="I376" s="2"/>
    </row>
    <row r="377" spans="2:9" ht="15.75" customHeight="1" x14ac:dyDescent="0.2">
      <c r="B377" s="61"/>
      <c r="D377" s="13"/>
      <c r="E377" s="62"/>
      <c r="F377" s="2"/>
      <c r="H377" s="2"/>
      <c r="I377" s="2"/>
    </row>
    <row r="378" spans="2:9" ht="15.75" customHeight="1" x14ac:dyDescent="0.2">
      <c r="B378" s="61"/>
      <c r="D378" s="13"/>
      <c r="E378" s="62"/>
      <c r="F378" s="2"/>
      <c r="H378" s="2"/>
      <c r="I378" s="2"/>
    </row>
    <row r="379" spans="2:9" ht="15.75" customHeight="1" x14ac:dyDescent="0.2">
      <c r="B379" s="61"/>
      <c r="D379" s="13"/>
      <c r="E379" s="62"/>
      <c r="F379" s="2"/>
      <c r="H379" s="2"/>
      <c r="I379" s="2"/>
    </row>
    <row r="380" spans="2:9" ht="15.75" customHeight="1" x14ac:dyDescent="0.2">
      <c r="B380" s="61"/>
      <c r="D380" s="13"/>
      <c r="E380" s="62"/>
      <c r="F380" s="2"/>
      <c r="H380" s="2"/>
      <c r="I380" s="2"/>
    </row>
    <row r="381" spans="2:9" ht="15.75" customHeight="1" x14ac:dyDescent="0.2">
      <c r="B381" s="61"/>
      <c r="D381" s="13"/>
      <c r="E381" s="62"/>
      <c r="F381" s="2"/>
      <c r="H381" s="2"/>
      <c r="I381" s="2"/>
    </row>
    <row r="382" spans="2:9" ht="15.75" customHeight="1" x14ac:dyDescent="0.2">
      <c r="B382" s="61"/>
      <c r="D382" s="13"/>
      <c r="E382" s="62"/>
      <c r="F382" s="2"/>
      <c r="H382" s="2"/>
      <c r="I382" s="2"/>
    </row>
    <row r="383" spans="2:9" ht="15.75" customHeight="1" x14ac:dyDescent="0.2">
      <c r="B383" s="61"/>
      <c r="D383" s="13"/>
      <c r="E383" s="62"/>
      <c r="F383" s="2"/>
      <c r="H383" s="2"/>
      <c r="I383" s="2"/>
    </row>
    <row r="384" spans="2:9" ht="15.75" customHeight="1" x14ac:dyDescent="0.2">
      <c r="B384" s="61"/>
      <c r="D384" s="13"/>
      <c r="E384" s="62"/>
      <c r="F384" s="2"/>
      <c r="H384" s="2"/>
      <c r="I384" s="2"/>
    </row>
    <row r="385" spans="2:9" ht="15.75" customHeight="1" x14ac:dyDescent="0.2">
      <c r="B385" s="61"/>
      <c r="D385" s="13"/>
      <c r="E385" s="62"/>
      <c r="F385" s="2"/>
      <c r="H385" s="2"/>
      <c r="I385" s="2"/>
    </row>
    <row r="386" spans="2:9" ht="15.75" customHeight="1" x14ac:dyDescent="0.2">
      <c r="B386" s="61"/>
      <c r="D386" s="13"/>
      <c r="E386" s="62"/>
      <c r="F386" s="2"/>
      <c r="H386" s="2"/>
      <c r="I386" s="2"/>
    </row>
    <row r="387" spans="2:9" ht="15.75" customHeight="1" x14ac:dyDescent="0.2">
      <c r="B387" s="61"/>
      <c r="D387" s="13"/>
      <c r="E387" s="62"/>
      <c r="F387" s="2"/>
      <c r="H387" s="2"/>
      <c r="I387" s="2"/>
    </row>
    <row r="388" spans="2:9" ht="15.75" customHeight="1" x14ac:dyDescent="0.2">
      <c r="B388" s="61"/>
      <c r="D388" s="13"/>
      <c r="E388" s="62"/>
      <c r="F388" s="2"/>
      <c r="H388" s="2"/>
      <c r="I388" s="2"/>
    </row>
    <row r="389" spans="2:9" ht="15.75" customHeight="1" x14ac:dyDescent="0.2">
      <c r="B389" s="61"/>
      <c r="D389" s="13"/>
      <c r="E389" s="62"/>
      <c r="F389" s="2"/>
      <c r="H389" s="2"/>
      <c r="I389" s="2"/>
    </row>
    <row r="390" spans="2:9" ht="15.75" customHeight="1" x14ac:dyDescent="0.2">
      <c r="B390" s="61"/>
      <c r="D390" s="13"/>
      <c r="E390" s="62"/>
      <c r="F390" s="2"/>
      <c r="H390" s="2"/>
      <c r="I390" s="2"/>
    </row>
    <row r="391" spans="2:9" ht="15.75" customHeight="1" x14ac:dyDescent="0.2">
      <c r="B391" s="61"/>
      <c r="D391" s="13"/>
      <c r="E391" s="62"/>
      <c r="F391" s="2"/>
      <c r="H391" s="2"/>
      <c r="I391" s="2"/>
    </row>
    <row r="392" spans="2:9" ht="15.75" customHeight="1" x14ac:dyDescent="0.2">
      <c r="B392" s="61"/>
      <c r="D392" s="13"/>
      <c r="E392" s="62"/>
      <c r="F392" s="2"/>
      <c r="H392" s="2"/>
      <c r="I392" s="2"/>
    </row>
    <row r="393" spans="2:9" ht="15.75" customHeight="1" x14ac:dyDescent="0.2">
      <c r="B393" s="61"/>
      <c r="D393" s="13"/>
      <c r="E393" s="62"/>
      <c r="F393" s="2"/>
      <c r="H393" s="2"/>
      <c r="I393" s="2"/>
    </row>
    <row r="394" spans="2:9" ht="15.75" customHeight="1" x14ac:dyDescent="0.2">
      <c r="B394" s="61"/>
      <c r="D394" s="13"/>
      <c r="E394" s="62"/>
      <c r="F394" s="2"/>
      <c r="H394" s="2"/>
      <c r="I394" s="2"/>
    </row>
    <row r="395" spans="2:9" ht="15.75" customHeight="1" x14ac:dyDescent="0.2">
      <c r="B395" s="61"/>
      <c r="D395" s="13"/>
      <c r="E395" s="62"/>
      <c r="F395" s="2"/>
      <c r="H395" s="2"/>
      <c r="I395" s="2"/>
    </row>
    <row r="396" spans="2:9" ht="15.75" customHeight="1" x14ac:dyDescent="0.2">
      <c r="B396" s="61"/>
      <c r="D396" s="13"/>
      <c r="E396" s="62"/>
      <c r="F396" s="2"/>
      <c r="H396" s="2"/>
      <c r="I396" s="2"/>
    </row>
    <row r="397" spans="2:9" ht="15.75" customHeight="1" x14ac:dyDescent="0.2">
      <c r="B397" s="61"/>
      <c r="D397" s="13"/>
      <c r="E397" s="62"/>
      <c r="F397" s="2"/>
      <c r="H397" s="2"/>
      <c r="I397" s="2"/>
    </row>
    <row r="398" spans="2:9" ht="15.75" customHeight="1" x14ac:dyDescent="0.2">
      <c r="B398" s="61"/>
      <c r="D398" s="13"/>
      <c r="E398" s="62"/>
      <c r="F398" s="2"/>
      <c r="H398" s="2"/>
      <c r="I398" s="2"/>
    </row>
    <row r="399" spans="2:9" ht="15.75" customHeight="1" x14ac:dyDescent="0.2">
      <c r="B399" s="61"/>
      <c r="D399" s="13"/>
      <c r="E399" s="62"/>
      <c r="F399" s="2"/>
      <c r="H399" s="2"/>
      <c r="I399" s="2"/>
    </row>
    <row r="400" spans="2:9" ht="15.75" customHeight="1" x14ac:dyDescent="0.2">
      <c r="B400" s="61"/>
      <c r="D400" s="13"/>
      <c r="E400" s="62"/>
      <c r="F400" s="2"/>
      <c r="H400" s="2"/>
      <c r="I400" s="2"/>
    </row>
    <row r="401" spans="2:9" ht="15.75" customHeight="1" x14ac:dyDescent="0.2">
      <c r="B401" s="61"/>
      <c r="D401" s="13"/>
      <c r="E401" s="62"/>
      <c r="F401" s="2"/>
      <c r="H401" s="2"/>
      <c r="I401" s="2"/>
    </row>
    <row r="402" spans="2:9" ht="15.75" customHeight="1" x14ac:dyDescent="0.2">
      <c r="B402" s="61"/>
      <c r="D402" s="13"/>
      <c r="E402" s="62"/>
      <c r="F402" s="2"/>
      <c r="H402" s="2"/>
      <c r="I402" s="2"/>
    </row>
    <row r="403" spans="2:9" ht="15.75" customHeight="1" x14ac:dyDescent="0.2">
      <c r="B403" s="61"/>
      <c r="D403" s="13"/>
      <c r="E403" s="62"/>
      <c r="F403" s="2"/>
      <c r="H403" s="2"/>
      <c r="I403" s="2"/>
    </row>
    <row r="404" spans="2:9" ht="15.75" customHeight="1" x14ac:dyDescent="0.2">
      <c r="B404" s="61"/>
      <c r="D404" s="13"/>
      <c r="E404" s="62"/>
      <c r="F404" s="2"/>
      <c r="H404" s="2"/>
      <c r="I404" s="2"/>
    </row>
    <row r="405" spans="2:9" ht="15.75" customHeight="1" x14ac:dyDescent="0.2">
      <c r="B405" s="61"/>
      <c r="D405" s="13"/>
      <c r="E405" s="62"/>
      <c r="F405" s="2"/>
      <c r="H405" s="2"/>
      <c r="I405" s="2"/>
    </row>
    <row r="406" spans="2:9" ht="15.75" customHeight="1" x14ac:dyDescent="0.2">
      <c r="B406" s="61"/>
      <c r="D406" s="13"/>
      <c r="E406" s="62"/>
      <c r="F406" s="2"/>
      <c r="H406" s="2"/>
      <c r="I406" s="2"/>
    </row>
    <row r="407" spans="2:9" ht="15.75" customHeight="1" x14ac:dyDescent="0.2">
      <c r="B407" s="61"/>
      <c r="D407" s="13"/>
      <c r="E407" s="62"/>
      <c r="F407" s="2"/>
      <c r="H407" s="2"/>
      <c r="I407" s="2"/>
    </row>
    <row r="408" spans="2:9" ht="15.75" customHeight="1" x14ac:dyDescent="0.2">
      <c r="B408" s="61"/>
      <c r="D408" s="13"/>
      <c r="E408" s="62"/>
      <c r="F408" s="2"/>
      <c r="H408" s="2"/>
      <c r="I408" s="2"/>
    </row>
    <row r="409" spans="2:9" ht="15.75" customHeight="1" x14ac:dyDescent="0.2">
      <c r="B409" s="61"/>
      <c r="D409" s="13"/>
      <c r="E409" s="62"/>
      <c r="F409" s="2"/>
      <c r="H409" s="2"/>
      <c r="I409" s="2"/>
    </row>
    <row r="410" spans="2:9" ht="15.75" customHeight="1" x14ac:dyDescent="0.2">
      <c r="B410" s="61"/>
      <c r="D410" s="13"/>
      <c r="E410" s="62"/>
      <c r="F410" s="2"/>
      <c r="H410" s="2"/>
      <c r="I410" s="2"/>
    </row>
    <row r="411" spans="2:9" ht="15.75" customHeight="1" x14ac:dyDescent="0.2">
      <c r="B411" s="61"/>
      <c r="D411" s="13"/>
      <c r="E411" s="62"/>
      <c r="F411" s="2"/>
      <c r="H411" s="2"/>
      <c r="I411" s="2"/>
    </row>
    <row r="412" spans="2:9" ht="15.75" customHeight="1" x14ac:dyDescent="0.2">
      <c r="B412" s="61"/>
      <c r="D412" s="13"/>
      <c r="E412" s="62"/>
      <c r="F412" s="2"/>
      <c r="H412" s="2"/>
      <c r="I412" s="2"/>
    </row>
    <row r="413" spans="2:9" ht="15.75" customHeight="1" x14ac:dyDescent="0.2">
      <c r="B413" s="61"/>
      <c r="D413" s="13"/>
      <c r="E413" s="62"/>
      <c r="F413" s="2"/>
      <c r="H413" s="2"/>
      <c r="I413" s="2"/>
    </row>
    <row r="414" spans="2:9" ht="15.75" customHeight="1" x14ac:dyDescent="0.2">
      <c r="B414" s="61"/>
      <c r="D414" s="13"/>
      <c r="E414" s="62"/>
      <c r="F414" s="2"/>
      <c r="H414" s="2"/>
      <c r="I414" s="2"/>
    </row>
    <row r="415" spans="2:9" ht="15.75" customHeight="1" x14ac:dyDescent="0.2">
      <c r="B415" s="61"/>
      <c r="D415" s="13"/>
      <c r="E415" s="62"/>
      <c r="F415" s="2"/>
      <c r="H415" s="2"/>
      <c r="I415" s="2"/>
    </row>
    <row r="416" spans="2:9" ht="15.75" customHeight="1" x14ac:dyDescent="0.2">
      <c r="B416" s="61"/>
      <c r="D416" s="13"/>
      <c r="E416" s="62"/>
      <c r="F416" s="2"/>
      <c r="H416" s="2"/>
      <c r="I416" s="2"/>
    </row>
    <row r="417" spans="2:9" ht="15.75" customHeight="1" x14ac:dyDescent="0.2">
      <c r="B417" s="61"/>
      <c r="D417" s="13"/>
      <c r="E417" s="62"/>
      <c r="F417" s="2"/>
      <c r="H417" s="2"/>
      <c r="I417" s="2"/>
    </row>
    <row r="418" spans="2:9" ht="15.75" customHeight="1" x14ac:dyDescent="0.2">
      <c r="B418" s="61"/>
      <c r="D418" s="13"/>
      <c r="E418" s="62"/>
      <c r="F418" s="2"/>
      <c r="H418" s="2"/>
      <c r="I418" s="2"/>
    </row>
    <row r="419" spans="2:9" ht="15.75" customHeight="1" x14ac:dyDescent="0.2">
      <c r="B419" s="61"/>
      <c r="D419" s="13"/>
      <c r="E419" s="62"/>
      <c r="F419" s="2"/>
      <c r="H419" s="2"/>
      <c r="I419" s="2"/>
    </row>
    <row r="420" spans="2:9" ht="15.75" customHeight="1" x14ac:dyDescent="0.2">
      <c r="B420" s="61"/>
      <c r="D420" s="13"/>
      <c r="E420" s="62"/>
      <c r="F420" s="2"/>
      <c r="H420" s="2"/>
      <c r="I420" s="2"/>
    </row>
    <row r="421" spans="2:9" ht="15.75" customHeight="1" x14ac:dyDescent="0.2">
      <c r="B421" s="61"/>
      <c r="D421" s="13"/>
      <c r="E421" s="62"/>
      <c r="F421" s="2"/>
      <c r="H421" s="2"/>
      <c r="I421" s="2"/>
    </row>
    <row r="422" spans="2:9" ht="15.75" customHeight="1" x14ac:dyDescent="0.2">
      <c r="B422" s="61"/>
      <c r="D422" s="13"/>
      <c r="E422" s="62"/>
      <c r="F422" s="2"/>
      <c r="H422" s="2"/>
      <c r="I422" s="2"/>
    </row>
    <row r="423" spans="2:9" ht="15.75" customHeight="1" x14ac:dyDescent="0.2">
      <c r="B423" s="61"/>
      <c r="D423" s="13"/>
      <c r="E423" s="62"/>
      <c r="F423" s="2"/>
      <c r="H423" s="2"/>
      <c r="I423" s="2"/>
    </row>
    <row r="424" spans="2:9" ht="15.75" customHeight="1" x14ac:dyDescent="0.2">
      <c r="B424" s="61"/>
      <c r="D424" s="13"/>
      <c r="E424" s="62"/>
      <c r="F424" s="2"/>
      <c r="H424" s="2"/>
      <c r="I424" s="2"/>
    </row>
    <row r="425" spans="2:9" ht="15.75" customHeight="1" x14ac:dyDescent="0.2">
      <c r="B425" s="61"/>
      <c r="D425" s="13"/>
      <c r="E425" s="62"/>
      <c r="F425" s="2"/>
      <c r="H425" s="2"/>
      <c r="I425" s="2"/>
    </row>
    <row r="426" spans="2:9" ht="15.75" customHeight="1" x14ac:dyDescent="0.2">
      <c r="B426" s="61"/>
      <c r="D426" s="13"/>
      <c r="E426" s="62"/>
      <c r="F426" s="2"/>
      <c r="H426" s="2"/>
      <c r="I426" s="2"/>
    </row>
    <row r="427" spans="2:9" ht="15.75" customHeight="1" x14ac:dyDescent="0.2">
      <c r="B427" s="61"/>
      <c r="D427" s="13"/>
      <c r="E427" s="62"/>
      <c r="F427" s="2"/>
      <c r="H427" s="2"/>
      <c r="I427" s="2"/>
    </row>
    <row r="428" spans="2:9" ht="15.75" customHeight="1" x14ac:dyDescent="0.2">
      <c r="B428" s="61"/>
      <c r="D428" s="13"/>
      <c r="E428" s="62"/>
      <c r="F428" s="2"/>
      <c r="H428" s="2"/>
      <c r="I428" s="2"/>
    </row>
    <row r="429" spans="2:9" ht="15.75" customHeight="1" x14ac:dyDescent="0.2">
      <c r="B429" s="61"/>
      <c r="D429" s="13"/>
      <c r="E429" s="62"/>
      <c r="F429" s="2"/>
      <c r="H429" s="2"/>
      <c r="I429" s="2"/>
    </row>
    <row r="430" spans="2:9" ht="15.75" customHeight="1" x14ac:dyDescent="0.2">
      <c r="B430" s="61"/>
      <c r="D430" s="13"/>
      <c r="E430" s="62"/>
      <c r="F430" s="2"/>
      <c r="H430" s="2"/>
      <c r="I430" s="2"/>
    </row>
    <row r="431" spans="2:9" ht="15.75" customHeight="1" x14ac:dyDescent="0.2">
      <c r="B431" s="61"/>
      <c r="D431" s="13"/>
      <c r="E431" s="62"/>
      <c r="F431" s="2"/>
      <c r="H431" s="2"/>
      <c r="I431" s="2"/>
    </row>
    <row r="432" spans="2:9" ht="15.75" customHeight="1" x14ac:dyDescent="0.2">
      <c r="B432" s="61"/>
      <c r="D432" s="13"/>
      <c r="E432" s="62"/>
      <c r="F432" s="2"/>
      <c r="H432" s="2"/>
      <c r="I432" s="2"/>
    </row>
    <row r="433" spans="2:9" ht="15.75" customHeight="1" x14ac:dyDescent="0.2">
      <c r="B433" s="61"/>
      <c r="D433" s="13"/>
      <c r="E433" s="62"/>
      <c r="F433" s="2"/>
      <c r="H433" s="2"/>
      <c r="I433" s="2"/>
    </row>
    <row r="434" spans="2:9" ht="15.75" customHeight="1" x14ac:dyDescent="0.2">
      <c r="B434" s="61"/>
      <c r="D434" s="13"/>
      <c r="E434" s="62"/>
      <c r="F434" s="2"/>
      <c r="H434" s="2"/>
      <c r="I434" s="2"/>
    </row>
    <row r="435" spans="2:9" ht="15.75" customHeight="1" x14ac:dyDescent="0.2">
      <c r="B435" s="61"/>
      <c r="D435" s="13"/>
      <c r="E435" s="62"/>
      <c r="F435" s="2"/>
      <c r="H435" s="2"/>
      <c r="I435" s="2"/>
    </row>
    <row r="436" spans="2:9" ht="15.75" customHeight="1" x14ac:dyDescent="0.2">
      <c r="B436" s="61"/>
      <c r="D436" s="13"/>
      <c r="E436" s="62"/>
      <c r="F436" s="2"/>
      <c r="H436" s="2"/>
      <c r="I436" s="2"/>
    </row>
    <row r="437" spans="2:9" ht="15.75" customHeight="1" x14ac:dyDescent="0.2">
      <c r="B437" s="61"/>
      <c r="D437" s="13"/>
      <c r="E437" s="62"/>
      <c r="F437" s="2"/>
      <c r="H437" s="2"/>
      <c r="I437" s="2"/>
    </row>
    <row r="438" spans="2:9" ht="15.75" customHeight="1" x14ac:dyDescent="0.2">
      <c r="B438" s="61"/>
      <c r="D438" s="13"/>
      <c r="E438" s="62"/>
      <c r="F438" s="2"/>
      <c r="H438" s="2"/>
      <c r="I438" s="2"/>
    </row>
    <row r="439" spans="2:9" ht="15.75" customHeight="1" x14ac:dyDescent="0.2">
      <c r="B439" s="61"/>
      <c r="D439" s="13"/>
      <c r="E439" s="62"/>
      <c r="F439" s="2"/>
      <c r="H439" s="2"/>
      <c r="I439" s="2"/>
    </row>
    <row r="440" spans="2:9" ht="15.75" customHeight="1" x14ac:dyDescent="0.2">
      <c r="B440" s="61"/>
      <c r="D440" s="13"/>
      <c r="E440" s="62"/>
      <c r="F440" s="2"/>
      <c r="H440" s="2"/>
      <c r="I440" s="2"/>
    </row>
    <row r="441" spans="2:9" ht="15.75" customHeight="1" x14ac:dyDescent="0.2">
      <c r="B441" s="61"/>
      <c r="D441" s="13"/>
      <c r="E441" s="62"/>
      <c r="F441" s="2"/>
      <c r="H441" s="2"/>
      <c r="I441" s="2"/>
    </row>
    <row r="442" spans="2:9" ht="15.75" customHeight="1" x14ac:dyDescent="0.2">
      <c r="B442" s="61"/>
      <c r="D442" s="13"/>
      <c r="E442" s="62"/>
      <c r="F442" s="2"/>
      <c r="H442" s="2"/>
      <c r="I442" s="2"/>
    </row>
    <row r="443" spans="2:9" ht="15.75" customHeight="1" x14ac:dyDescent="0.2">
      <c r="B443" s="61"/>
      <c r="D443" s="13"/>
      <c r="E443" s="62"/>
      <c r="F443" s="2"/>
      <c r="H443" s="2"/>
      <c r="I443" s="2"/>
    </row>
    <row r="444" spans="2:9" ht="15.75" customHeight="1" x14ac:dyDescent="0.2">
      <c r="B444" s="61"/>
      <c r="D444" s="13"/>
      <c r="E444" s="62"/>
      <c r="F444" s="2"/>
      <c r="H444" s="2"/>
      <c r="I444" s="2"/>
    </row>
    <row r="445" spans="2:9" ht="15.75" customHeight="1" x14ac:dyDescent="0.2">
      <c r="B445" s="61"/>
      <c r="D445" s="13"/>
      <c r="E445" s="62"/>
      <c r="F445" s="2"/>
      <c r="H445" s="2"/>
      <c r="I445" s="2"/>
    </row>
    <row r="446" spans="2:9" ht="15.75" customHeight="1" x14ac:dyDescent="0.2">
      <c r="B446" s="61"/>
      <c r="D446" s="13"/>
      <c r="E446" s="62"/>
      <c r="F446" s="2"/>
      <c r="H446" s="2"/>
      <c r="I446" s="2"/>
    </row>
    <row r="447" spans="2:9" ht="15.75" customHeight="1" x14ac:dyDescent="0.2">
      <c r="B447" s="61"/>
      <c r="D447" s="13"/>
      <c r="E447" s="62"/>
      <c r="F447" s="2"/>
      <c r="H447" s="2"/>
      <c r="I447" s="2"/>
    </row>
    <row r="448" spans="2:9" ht="15.75" customHeight="1" x14ac:dyDescent="0.2">
      <c r="B448" s="61"/>
      <c r="D448" s="13"/>
      <c r="E448" s="62"/>
      <c r="F448" s="2"/>
      <c r="H448" s="2"/>
      <c r="I448" s="2"/>
    </row>
    <row r="449" spans="2:9" ht="15.75" customHeight="1" x14ac:dyDescent="0.2">
      <c r="B449" s="61"/>
      <c r="D449" s="13"/>
      <c r="E449" s="62"/>
      <c r="F449" s="2"/>
      <c r="H449" s="2"/>
      <c r="I449" s="2"/>
    </row>
    <row r="450" spans="2:9" ht="15.75" customHeight="1" x14ac:dyDescent="0.2">
      <c r="B450" s="61"/>
      <c r="D450" s="13"/>
      <c r="E450" s="62"/>
      <c r="F450" s="2"/>
      <c r="H450" s="2"/>
      <c r="I450" s="2"/>
    </row>
    <row r="451" spans="2:9" ht="15.75" customHeight="1" x14ac:dyDescent="0.2">
      <c r="B451" s="61"/>
      <c r="D451" s="13"/>
      <c r="E451" s="62"/>
      <c r="F451" s="2"/>
      <c r="H451" s="2"/>
      <c r="I451" s="2"/>
    </row>
    <row r="452" spans="2:9" ht="15.75" customHeight="1" x14ac:dyDescent="0.2">
      <c r="B452" s="61"/>
      <c r="D452" s="13"/>
      <c r="E452" s="62"/>
      <c r="F452" s="2"/>
      <c r="H452" s="2"/>
      <c r="I452" s="2"/>
    </row>
    <row r="453" spans="2:9" ht="15.75" customHeight="1" x14ac:dyDescent="0.2">
      <c r="B453" s="61"/>
      <c r="D453" s="13"/>
      <c r="E453" s="62"/>
      <c r="F453" s="2"/>
      <c r="H453" s="2"/>
      <c r="I453" s="2"/>
    </row>
    <row r="454" spans="2:9" ht="15.75" customHeight="1" x14ac:dyDescent="0.2">
      <c r="B454" s="61"/>
      <c r="D454" s="13"/>
      <c r="E454" s="62"/>
      <c r="F454" s="2"/>
      <c r="H454" s="2"/>
      <c r="I454" s="2"/>
    </row>
    <row r="455" spans="2:9" ht="15.75" customHeight="1" x14ac:dyDescent="0.2">
      <c r="B455" s="61"/>
      <c r="D455" s="13"/>
      <c r="E455" s="62"/>
      <c r="F455" s="2"/>
      <c r="H455" s="2"/>
      <c r="I455" s="2"/>
    </row>
    <row r="456" spans="2:9" ht="15.75" customHeight="1" x14ac:dyDescent="0.2">
      <c r="B456" s="61"/>
      <c r="D456" s="13"/>
      <c r="E456" s="62"/>
      <c r="F456" s="2"/>
      <c r="H456" s="2"/>
      <c r="I456" s="2"/>
    </row>
    <row r="457" spans="2:9" ht="15.75" customHeight="1" x14ac:dyDescent="0.2">
      <c r="B457" s="61"/>
      <c r="D457" s="13"/>
      <c r="E457" s="62"/>
      <c r="F457" s="2"/>
      <c r="H457" s="2"/>
      <c r="I457" s="2"/>
    </row>
    <row r="458" spans="2:9" ht="15.75" customHeight="1" x14ac:dyDescent="0.2">
      <c r="B458" s="61"/>
      <c r="D458" s="13"/>
      <c r="E458" s="62"/>
      <c r="F458" s="2"/>
      <c r="H458" s="2"/>
      <c r="I458" s="2"/>
    </row>
    <row r="459" spans="2:9" ht="15.75" customHeight="1" x14ac:dyDescent="0.2">
      <c r="B459" s="61"/>
      <c r="D459" s="13"/>
      <c r="E459" s="62"/>
      <c r="F459" s="2"/>
      <c r="H459" s="2"/>
      <c r="I459" s="2"/>
    </row>
    <row r="460" spans="2:9" ht="15.75" customHeight="1" x14ac:dyDescent="0.2">
      <c r="B460" s="61"/>
      <c r="D460" s="13"/>
      <c r="E460" s="62"/>
      <c r="F460" s="2"/>
      <c r="H460" s="2"/>
      <c r="I460" s="2"/>
    </row>
    <row r="461" spans="2:9" ht="15.75" customHeight="1" x14ac:dyDescent="0.2">
      <c r="B461" s="61"/>
      <c r="D461" s="13"/>
      <c r="E461" s="62"/>
      <c r="F461" s="2"/>
      <c r="H461" s="2"/>
      <c r="I461" s="2"/>
    </row>
    <row r="462" spans="2:9" ht="15.75" customHeight="1" x14ac:dyDescent="0.2">
      <c r="B462" s="61"/>
      <c r="D462" s="13"/>
      <c r="E462" s="62"/>
      <c r="F462" s="2"/>
      <c r="H462" s="2"/>
      <c r="I462" s="2"/>
    </row>
    <row r="463" spans="2:9" ht="15.75" customHeight="1" x14ac:dyDescent="0.2">
      <c r="B463" s="61"/>
      <c r="D463" s="13"/>
      <c r="E463" s="62"/>
      <c r="F463" s="2"/>
      <c r="H463" s="2"/>
      <c r="I463" s="2"/>
    </row>
    <row r="464" spans="2:9" ht="15.75" customHeight="1" x14ac:dyDescent="0.2">
      <c r="B464" s="61"/>
      <c r="D464" s="13"/>
      <c r="E464" s="62"/>
      <c r="F464" s="2"/>
      <c r="H464" s="2"/>
      <c r="I464" s="2"/>
    </row>
    <row r="465" spans="2:9" ht="15.75" customHeight="1" x14ac:dyDescent="0.2">
      <c r="B465" s="61"/>
      <c r="D465" s="13"/>
      <c r="E465" s="62"/>
      <c r="F465" s="2"/>
      <c r="H465" s="2"/>
      <c r="I465" s="2"/>
    </row>
    <row r="466" spans="2:9" ht="15.75" customHeight="1" x14ac:dyDescent="0.2">
      <c r="B466" s="61"/>
      <c r="D466" s="13"/>
      <c r="E466" s="62"/>
      <c r="F466" s="2"/>
      <c r="H466" s="2"/>
      <c r="I466" s="2"/>
    </row>
    <row r="467" spans="2:9" ht="15.75" customHeight="1" x14ac:dyDescent="0.2">
      <c r="B467" s="61"/>
      <c r="D467" s="13"/>
      <c r="E467" s="62"/>
      <c r="F467" s="2"/>
      <c r="H467" s="2"/>
      <c r="I467" s="2"/>
    </row>
    <row r="468" spans="2:9" ht="15.75" customHeight="1" x14ac:dyDescent="0.2">
      <c r="B468" s="61"/>
      <c r="D468" s="13"/>
      <c r="E468" s="62"/>
      <c r="F468" s="2"/>
      <c r="H468" s="2"/>
      <c r="I468" s="2"/>
    </row>
    <row r="469" spans="2:9" ht="15.75" customHeight="1" x14ac:dyDescent="0.2">
      <c r="B469" s="61"/>
      <c r="D469" s="13"/>
      <c r="E469" s="62"/>
      <c r="F469" s="2"/>
      <c r="H469" s="2"/>
      <c r="I469" s="2"/>
    </row>
    <row r="470" spans="2:9" ht="15.75" customHeight="1" x14ac:dyDescent="0.2">
      <c r="B470" s="61"/>
      <c r="D470" s="13"/>
      <c r="E470" s="62"/>
      <c r="F470" s="2"/>
      <c r="H470" s="2"/>
      <c r="I470" s="2"/>
    </row>
    <row r="471" spans="2:9" ht="15.75" customHeight="1" x14ac:dyDescent="0.2">
      <c r="B471" s="61"/>
      <c r="D471" s="13"/>
      <c r="E471" s="62"/>
      <c r="F471" s="2"/>
      <c r="H471" s="2"/>
      <c r="I471" s="2"/>
    </row>
    <row r="472" spans="2:9" ht="15.75" customHeight="1" x14ac:dyDescent="0.2">
      <c r="B472" s="61"/>
      <c r="D472" s="13"/>
      <c r="E472" s="62"/>
      <c r="F472" s="2"/>
      <c r="H472" s="2"/>
      <c r="I472" s="2"/>
    </row>
    <row r="473" spans="2:9" ht="15.75" customHeight="1" x14ac:dyDescent="0.2">
      <c r="B473" s="61"/>
      <c r="D473" s="13"/>
      <c r="E473" s="62"/>
      <c r="F473" s="2"/>
      <c r="H473" s="2"/>
      <c r="I473" s="2"/>
    </row>
    <row r="474" spans="2:9" ht="15.75" customHeight="1" x14ac:dyDescent="0.2">
      <c r="B474" s="61"/>
      <c r="D474" s="13"/>
      <c r="E474" s="62"/>
      <c r="F474" s="2"/>
      <c r="H474" s="2"/>
      <c r="I474" s="2"/>
    </row>
    <row r="475" spans="2:9" ht="15.75" customHeight="1" x14ac:dyDescent="0.2">
      <c r="B475" s="61"/>
      <c r="D475" s="13"/>
      <c r="E475" s="62"/>
      <c r="F475" s="2"/>
      <c r="H475" s="2"/>
      <c r="I475" s="2"/>
    </row>
    <row r="476" spans="2:9" ht="15.75" customHeight="1" x14ac:dyDescent="0.2">
      <c r="B476" s="61"/>
      <c r="D476" s="13"/>
      <c r="E476" s="62"/>
      <c r="F476" s="2"/>
      <c r="H476" s="2"/>
      <c r="I476" s="2"/>
    </row>
    <row r="477" spans="2:9" ht="15.75" customHeight="1" x14ac:dyDescent="0.2">
      <c r="B477" s="61"/>
      <c r="D477" s="13"/>
      <c r="E477" s="62"/>
      <c r="F477" s="2"/>
      <c r="H477" s="2"/>
      <c r="I477" s="2"/>
    </row>
    <row r="478" spans="2:9" ht="15.75" customHeight="1" x14ac:dyDescent="0.2">
      <c r="B478" s="61"/>
      <c r="D478" s="13"/>
      <c r="E478" s="62"/>
      <c r="F478" s="2"/>
      <c r="H478" s="2"/>
      <c r="I478" s="2"/>
    </row>
    <row r="479" spans="2:9" ht="15.75" customHeight="1" x14ac:dyDescent="0.2">
      <c r="B479" s="61"/>
      <c r="D479" s="13"/>
      <c r="E479" s="62"/>
      <c r="F479" s="2"/>
      <c r="H479" s="2"/>
      <c r="I479" s="2"/>
    </row>
    <row r="480" spans="2:9" ht="15.75" customHeight="1" x14ac:dyDescent="0.2">
      <c r="B480" s="61"/>
      <c r="D480" s="13"/>
      <c r="E480" s="62"/>
      <c r="F480" s="2"/>
      <c r="H480" s="2"/>
      <c r="I480" s="2"/>
    </row>
    <row r="481" spans="2:9" ht="15.75" customHeight="1" x14ac:dyDescent="0.2">
      <c r="B481" s="61"/>
      <c r="D481" s="13"/>
      <c r="E481" s="62"/>
      <c r="F481" s="2"/>
      <c r="H481" s="2"/>
      <c r="I481" s="2"/>
    </row>
    <row r="482" spans="2:9" ht="15.75" customHeight="1" x14ac:dyDescent="0.2">
      <c r="B482" s="61"/>
      <c r="D482" s="13"/>
      <c r="E482" s="62"/>
      <c r="F482" s="2"/>
      <c r="H482" s="2"/>
      <c r="I482" s="2"/>
    </row>
    <row r="483" spans="2:9" ht="15.75" customHeight="1" x14ac:dyDescent="0.2">
      <c r="B483" s="61"/>
      <c r="D483" s="13"/>
      <c r="E483" s="62"/>
      <c r="F483" s="2"/>
      <c r="H483" s="2"/>
      <c r="I483" s="2"/>
    </row>
    <row r="484" spans="2:9" ht="15.75" customHeight="1" x14ac:dyDescent="0.2">
      <c r="B484" s="61"/>
      <c r="D484" s="13"/>
      <c r="E484" s="62"/>
      <c r="F484" s="2"/>
      <c r="H484" s="2"/>
      <c r="I484" s="2"/>
    </row>
    <row r="485" spans="2:9" ht="15.75" customHeight="1" x14ac:dyDescent="0.2">
      <c r="B485" s="61"/>
      <c r="D485" s="13"/>
      <c r="E485" s="62"/>
      <c r="F485" s="2"/>
      <c r="H485" s="2"/>
      <c r="I485" s="2"/>
    </row>
    <row r="486" spans="2:9" ht="15.75" customHeight="1" x14ac:dyDescent="0.2">
      <c r="B486" s="61"/>
      <c r="D486" s="13"/>
      <c r="E486" s="62"/>
      <c r="F486" s="2"/>
      <c r="H486" s="2"/>
      <c r="I486" s="2"/>
    </row>
    <row r="487" spans="2:9" ht="15.75" customHeight="1" x14ac:dyDescent="0.2">
      <c r="B487" s="61"/>
      <c r="D487" s="13"/>
      <c r="E487" s="62"/>
      <c r="F487" s="2"/>
      <c r="H487" s="2"/>
      <c r="I487" s="2"/>
    </row>
    <row r="488" spans="2:9" ht="15.75" customHeight="1" x14ac:dyDescent="0.2">
      <c r="B488" s="61"/>
      <c r="D488" s="13"/>
      <c r="E488" s="62"/>
      <c r="F488" s="2"/>
      <c r="H488" s="2"/>
      <c r="I488" s="2"/>
    </row>
    <row r="489" spans="2:9" ht="15.75" customHeight="1" x14ac:dyDescent="0.2">
      <c r="B489" s="61"/>
      <c r="D489" s="13"/>
      <c r="E489" s="62"/>
      <c r="F489" s="2"/>
      <c r="H489" s="2"/>
      <c r="I489" s="2"/>
    </row>
    <row r="490" spans="2:9" ht="15.75" customHeight="1" x14ac:dyDescent="0.2">
      <c r="B490" s="61"/>
      <c r="D490" s="13"/>
      <c r="E490" s="62"/>
      <c r="F490" s="2"/>
      <c r="H490" s="2"/>
      <c r="I490" s="2"/>
    </row>
    <row r="491" spans="2:9" ht="15.75" customHeight="1" x14ac:dyDescent="0.2">
      <c r="B491" s="61"/>
      <c r="D491" s="13"/>
      <c r="E491" s="62"/>
      <c r="F491" s="2"/>
      <c r="H491" s="2"/>
      <c r="I491" s="2"/>
    </row>
    <row r="492" spans="2:9" ht="15.75" customHeight="1" x14ac:dyDescent="0.2">
      <c r="B492" s="61"/>
      <c r="D492" s="13"/>
      <c r="E492" s="62"/>
      <c r="F492" s="2"/>
      <c r="H492" s="2"/>
      <c r="I492" s="2"/>
    </row>
    <row r="493" spans="2:9" ht="15.75" customHeight="1" x14ac:dyDescent="0.2">
      <c r="B493" s="61"/>
      <c r="D493" s="13"/>
      <c r="E493" s="62"/>
      <c r="F493" s="2"/>
      <c r="H493" s="2"/>
      <c r="I493" s="2"/>
    </row>
    <row r="494" spans="2:9" ht="15.75" customHeight="1" x14ac:dyDescent="0.2">
      <c r="B494" s="61"/>
      <c r="D494" s="13"/>
      <c r="E494" s="62"/>
      <c r="F494" s="2"/>
      <c r="H494" s="2"/>
      <c r="I494" s="2"/>
    </row>
    <row r="495" spans="2:9" ht="15.75" customHeight="1" x14ac:dyDescent="0.2">
      <c r="B495" s="61"/>
      <c r="D495" s="13"/>
      <c r="E495" s="62"/>
      <c r="F495" s="2"/>
      <c r="H495" s="2"/>
      <c r="I495" s="2"/>
    </row>
    <row r="496" spans="2:9" ht="15.75" customHeight="1" x14ac:dyDescent="0.2">
      <c r="B496" s="61"/>
      <c r="D496" s="13"/>
      <c r="E496" s="62"/>
      <c r="F496" s="2"/>
      <c r="H496" s="2"/>
      <c r="I496" s="2"/>
    </row>
    <row r="497" spans="2:9" ht="15.75" customHeight="1" x14ac:dyDescent="0.2">
      <c r="B497" s="61"/>
      <c r="D497" s="13"/>
      <c r="E497" s="62"/>
      <c r="F497" s="2"/>
      <c r="H497" s="2"/>
      <c r="I497" s="2"/>
    </row>
    <row r="498" spans="2:9" ht="15.75" customHeight="1" x14ac:dyDescent="0.2">
      <c r="B498" s="61"/>
      <c r="D498" s="13"/>
      <c r="E498" s="62"/>
      <c r="F498" s="2"/>
      <c r="H498" s="2"/>
      <c r="I498" s="2"/>
    </row>
    <row r="499" spans="2:9" ht="15.75" customHeight="1" x14ac:dyDescent="0.2">
      <c r="B499" s="61"/>
      <c r="D499" s="13"/>
      <c r="E499" s="62"/>
      <c r="F499" s="2"/>
      <c r="H499" s="2"/>
      <c r="I499" s="2"/>
    </row>
    <row r="500" spans="2:9" ht="15.75" customHeight="1" x14ac:dyDescent="0.2">
      <c r="B500" s="61"/>
      <c r="D500" s="13"/>
      <c r="E500" s="62"/>
      <c r="F500" s="2"/>
      <c r="H500" s="2"/>
      <c r="I500" s="2"/>
    </row>
    <row r="501" spans="2:9" ht="15.75" customHeight="1" x14ac:dyDescent="0.2">
      <c r="B501" s="61"/>
      <c r="D501" s="13"/>
      <c r="E501" s="62"/>
      <c r="F501" s="2"/>
      <c r="H501" s="2"/>
      <c r="I501" s="2"/>
    </row>
    <row r="502" spans="2:9" ht="15.75" customHeight="1" x14ac:dyDescent="0.2">
      <c r="B502" s="61"/>
      <c r="D502" s="13"/>
      <c r="E502" s="62"/>
      <c r="F502" s="2"/>
      <c r="H502" s="2"/>
      <c r="I502" s="2"/>
    </row>
    <row r="503" spans="2:9" ht="15.75" customHeight="1" x14ac:dyDescent="0.2">
      <c r="B503" s="61"/>
      <c r="D503" s="13"/>
      <c r="E503" s="62"/>
      <c r="F503" s="2"/>
      <c r="H503" s="2"/>
      <c r="I503" s="2"/>
    </row>
    <row r="504" spans="2:9" ht="15.75" customHeight="1" x14ac:dyDescent="0.2">
      <c r="B504" s="61"/>
      <c r="D504" s="13"/>
      <c r="E504" s="62"/>
      <c r="F504" s="2"/>
      <c r="H504" s="2"/>
      <c r="I504" s="2"/>
    </row>
    <row r="505" spans="2:9" ht="15.75" customHeight="1" x14ac:dyDescent="0.2">
      <c r="B505" s="61"/>
      <c r="D505" s="13"/>
      <c r="E505" s="62"/>
      <c r="F505" s="2"/>
      <c r="H505" s="2"/>
      <c r="I505" s="2"/>
    </row>
    <row r="506" spans="2:9" ht="15.75" customHeight="1" x14ac:dyDescent="0.2">
      <c r="B506" s="61"/>
      <c r="D506" s="13"/>
      <c r="E506" s="62"/>
      <c r="F506" s="2"/>
      <c r="H506" s="2"/>
      <c r="I506" s="2"/>
    </row>
    <row r="507" spans="2:9" ht="15.75" customHeight="1" x14ac:dyDescent="0.2">
      <c r="B507" s="61"/>
      <c r="D507" s="13"/>
      <c r="E507" s="62"/>
      <c r="F507" s="2"/>
      <c r="H507" s="2"/>
      <c r="I507" s="2"/>
    </row>
    <row r="508" spans="2:9" ht="15.75" customHeight="1" x14ac:dyDescent="0.2">
      <c r="B508" s="61"/>
      <c r="D508" s="13"/>
      <c r="E508" s="62"/>
      <c r="F508" s="2"/>
      <c r="H508" s="2"/>
      <c r="I508" s="2"/>
    </row>
    <row r="509" spans="2:9" ht="15.75" customHeight="1" x14ac:dyDescent="0.2">
      <c r="B509" s="61"/>
      <c r="D509" s="13"/>
      <c r="E509" s="62"/>
      <c r="F509" s="2"/>
      <c r="H509" s="2"/>
      <c r="I509" s="2"/>
    </row>
    <row r="510" spans="2:9" ht="15.75" customHeight="1" x14ac:dyDescent="0.2">
      <c r="B510" s="61"/>
      <c r="D510" s="13"/>
      <c r="E510" s="62"/>
      <c r="F510" s="2"/>
      <c r="H510" s="2"/>
      <c r="I510" s="2"/>
    </row>
    <row r="511" spans="2:9" ht="15.75" customHeight="1" x14ac:dyDescent="0.2">
      <c r="B511" s="61"/>
      <c r="D511" s="13"/>
      <c r="E511" s="62"/>
      <c r="F511" s="2"/>
      <c r="H511" s="2"/>
      <c r="I511" s="2"/>
    </row>
    <row r="512" spans="2:9" ht="15.75" customHeight="1" x14ac:dyDescent="0.2">
      <c r="B512" s="61"/>
      <c r="D512" s="13"/>
      <c r="E512" s="62"/>
      <c r="F512" s="2"/>
      <c r="H512" s="2"/>
      <c r="I512" s="2"/>
    </row>
    <row r="513" spans="2:9" ht="15.75" customHeight="1" x14ac:dyDescent="0.2">
      <c r="B513" s="61"/>
      <c r="D513" s="13"/>
      <c r="E513" s="62"/>
      <c r="F513" s="2"/>
      <c r="H513" s="2"/>
      <c r="I513" s="2"/>
    </row>
    <row r="514" spans="2:9" ht="15.75" customHeight="1" x14ac:dyDescent="0.2">
      <c r="B514" s="61"/>
      <c r="D514" s="13"/>
      <c r="E514" s="62"/>
      <c r="F514" s="2"/>
      <c r="H514" s="2"/>
      <c r="I514" s="2"/>
    </row>
    <row r="515" spans="2:9" ht="15.75" customHeight="1" x14ac:dyDescent="0.2">
      <c r="B515" s="61"/>
      <c r="D515" s="13"/>
      <c r="E515" s="62"/>
      <c r="F515" s="2"/>
      <c r="H515" s="2"/>
      <c r="I515" s="2"/>
    </row>
    <row r="516" spans="2:9" ht="15.75" customHeight="1" x14ac:dyDescent="0.2">
      <c r="B516" s="61"/>
      <c r="D516" s="13"/>
      <c r="E516" s="62"/>
      <c r="F516" s="2"/>
      <c r="H516" s="2"/>
      <c r="I516" s="2"/>
    </row>
    <row r="517" spans="2:9" ht="15.75" customHeight="1" x14ac:dyDescent="0.2">
      <c r="B517" s="61"/>
      <c r="D517" s="13"/>
      <c r="E517" s="62"/>
      <c r="F517" s="2"/>
      <c r="H517" s="2"/>
      <c r="I517" s="2"/>
    </row>
    <row r="518" spans="2:9" ht="15.75" customHeight="1" x14ac:dyDescent="0.2">
      <c r="B518" s="61"/>
      <c r="D518" s="13"/>
      <c r="E518" s="62"/>
      <c r="F518" s="2"/>
      <c r="H518" s="2"/>
      <c r="I518" s="2"/>
    </row>
    <row r="519" spans="2:9" ht="15.75" customHeight="1" x14ac:dyDescent="0.2">
      <c r="B519" s="61"/>
      <c r="D519" s="13"/>
      <c r="E519" s="62"/>
      <c r="F519" s="2"/>
      <c r="H519" s="2"/>
      <c r="I519" s="2"/>
    </row>
    <row r="520" spans="2:9" ht="15.75" customHeight="1" x14ac:dyDescent="0.2">
      <c r="B520" s="61"/>
      <c r="D520" s="13"/>
      <c r="E520" s="62"/>
      <c r="F520" s="2"/>
      <c r="H520" s="2"/>
      <c r="I520" s="2"/>
    </row>
    <row r="521" spans="2:9" ht="15.75" customHeight="1" x14ac:dyDescent="0.2">
      <c r="B521" s="61"/>
      <c r="D521" s="13"/>
      <c r="E521" s="62"/>
      <c r="F521" s="2"/>
      <c r="H521" s="2"/>
      <c r="I521" s="2"/>
    </row>
    <row r="522" spans="2:9" ht="15.75" customHeight="1" x14ac:dyDescent="0.2">
      <c r="B522" s="61"/>
      <c r="D522" s="13"/>
      <c r="E522" s="62"/>
      <c r="F522" s="2"/>
      <c r="H522" s="2"/>
      <c r="I522" s="2"/>
    </row>
    <row r="523" spans="2:9" ht="15.75" customHeight="1" x14ac:dyDescent="0.2">
      <c r="B523" s="61"/>
      <c r="D523" s="13"/>
      <c r="E523" s="62"/>
      <c r="F523" s="2"/>
      <c r="H523" s="2"/>
      <c r="I523" s="2"/>
    </row>
    <row r="524" spans="2:9" ht="15.75" customHeight="1" x14ac:dyDescent="0.2">
      <c r="B524" s="61"/>
      <c r="D524" s="13"/>
      <c r="E524" s="62"/>
      <c r="F524" s="2"/>
      <c r="H524" s="2"/>
      <c r="I524" s="2"/>
    </row>
    <row r="525" spans="2:9" ht="15.75" customHeight="1" x14ac:dyDescent="0.2">
      <c r="B525" s="61"/>
      <c r="D525" s="13"/>
      <c r="E525" s="62"/>
      <c r="F525" s="2"/>
      <c r="H525" s="2"/>
      <c r="I525" s="2"/>
    </row>
    <row r="526" spans="2:9" ht="15.75" customHeight="1" x14ac:dyDescent="0.2">
      <c r="B526" s="61"/>
      <c r="D526" s="13"/>
      <c r="E526" s="62"/>
      <c r="F526" s="2"/>
      <c r="H526" s="2"/>
      <c r="I526" s="2"/>
    </row>
    <row r="527" spans="2:9" ht="15.75" customHeight="1" x14ac:dyDescent="0.2">
      <c r="B527" s="61"/>
      <c r="D527" s="13"/>
      <c r="E527" s="62"/>
      <c r="F527" s="2"/>
      <c r="H527" s="2"/>
      <c r="I527" s="2"/>
    </row>
    <row r="528" spans="2:9" ht="15.75" customHeight="1" x14ac:dyDescent="0.2">
      <c r="B528" s="61"/>
      <c r="D528" s="13"/>
      <c r="E528" s="62"/>
      <c r="F528" s="2"/>
      <c r="H528" s="2"/>
      <c r="I528" s="2"/>
    </row>
    <row r="529" spans="2:9" ht="15.75" customHeight="1" x14ac:dyDescent="0.2">
      <c r="B529" s="61"/>
      <c r="D529" s="13"/>
      <c r="E529" s="62"/>
      <c r="F529" s="2"/>
      <c r="H529" s="2"/>
      <c r="I529" s="2"/>
    </row>
    <row r="530" spans="2:9" ht="15.75" customHeight="1" x14ac:dyDescent="0.2">
      <c r="B530" s="61"/>
      <c r="D530" s="13"/>
      <c r="E530" s="62"/>
      <c r="F530" s="2"/>
      <c r="H530" s="2"/>
      <c r="I530" s="2"/>
    </row>
    <row r="531" spans="2:9" ht="15.75" customHeight="1" x14ac:dyDescent="0.2">
      <c r="B531" s="61"/>
      <c r="D531" s="13"/>
      <c r="E531" s="62"/>
      <c r="F531" s="2"/>
      <c r="H531" s="2"/>
      <c r="I531" s="2"/>
    </row>
    <row r="532" spans="2:9" ht="15.75" customHeight="1" x14ac:dyDescent="0.2">
      <c r="B532" s="61"/>
      <c r="D532" s="13"/>
      <c r="E532" s="62"/>
      <c r="F532" s="2"/>
      <c r="H532" s="2"/>
      <c r="I532" s="2"/>
    </row>
    <row r="533" spans="2:9" ht="15.75" customHeight="1" x14ac:dyDescent="0.2">
      <c r="B533" s="61"/>
      <c r="D533" s="13"/>
      <c r="E533" s="62"/>
      <c r="F533" s="2"/>
      <c r="H533" s="2"/>
      <c r="I533" s="2"/>
    </row>
    <row r="534" spans="2:9" ht="15.75" customHeight="1" x14ac:dyDescent="0.2">
      <c r="B534" s="61"/>
      <c r="D534" s="13"/>
      <c r="E534" s="62"/>
      <c r="F534" s="2"/>
      <c r="H534" s="2"/>
      <c r="I534" s="2"/>
    </row>
    <row r="535" spans="2:9" ht="15.75" customHeight="1" x14ac:dyDescent="0.2">
      <c r="B535" s="61"/>
      <c r="D535" s="13"/>
      <c r="E535" s="62"/>
      <c r="F535" s="2"/>
      <c r="H535" s="2"/>
      <c r="I535" s="2"/>
    </row>
    <row r="536" spans="2:9" ht="15.75" customHeight="1" x14ac:dyDescent="0.2">
      <c r="B536" s="61"/>
      <c r="D536" s="13"/>
      <c r="E536" s="62"/>
      <c r="F536" s="2"/>
      <c r="H536" s="2"/>
      <c r="I536" s="2"/>
    </row>
    <row r="537" spans="2:9" ht="15.75" customHeight="1" x14ac:dyDescent="0.2">
      <c r="B537" s="61"/>
      <c r="D537" s="13"/>
      <c r="E537" s="62"/>
      <c r="F537" s="2"/>
      <c r="H537" s="2"/>
      <c r="I537" s="2"/>
    </row>
    <row r="538" spans="2:9" ht="15.75" customHeight="1" x14ac:dyDescent="0.2">
      <c r="B538" s="61"/>
      <c r="D538" s="13"/>
      <c r="E538" s="62"/>
      <c r="F538" s="2"/>
      <c r="H538" s="2"/>
      <c r="I538" s="2"/>
    </row>
    <row r="539" spans="2:9" ht="15.75" customHeight="1" x14ac:dyDescent="0.2">
      <c r="B539" s="61"/>
      <c r="D539" s="13"/>
      <c r="E539" s="62"/>
      <c r="F539" s="2"/>
      <c r="H539" s="2"/>
      <c r="I539" s="2"/>
    </row>
    <row r="540" spans="2:9" ht="15.75" customHeight="1" x14ac:dyDescent="0.2">
      <c r="B540" s="61"/>
      <c r="D540" s="13"/>
      <c r="E540" s="62"/>
      <c r="F540" s="2"/>
      <c r="H540" s="2"/>
      <c r="I540" s="2"/>
    </row>
    <row r="541" spans="2:9" ht="15.75" customHeight="1" x14ac:dyDescent="0.2">
      <c r="B541" s="61"/>
      <c r="D541" s="13"/>
      <c r="E541" s="62"/>
      <c r="F541" s="2"/>
      <c r="H541" s="2"/>
      <c r="I541" s="2"/>
    </row>
    <row r="542" spans="2:9" ht="15.75" customHeight="1" x14ac:dyDescent="0.2">
      <c r="B542" s="61"/>
      <c r="D542" s="13"/>
      <c r="E542" s="62"/>
      <c r="F542" s="2"/>
      <c r="H542" s="2"/>
      <c r="I542" s="2"/>
    </row>
    <row r="543" spans="2:9" ht="15.75" customHeight="1" x14ac:dyDescent="0.2">
      <c r="B543" s="61"/>
      <c r="D543" s="13"/>
      <c r="E543" s="62"/>
      <c r="F543" s="2"/>
      <c r="H543" s="2"/>
      <c r="I543" s="2"/>
    </row>
    <row r="544" spans="2:9" ht="15.75" customHeight="1" x14ac:dyDescent="0.2">
      <c r="B544" s="61"/>
      <c r="D544" s="13"/>
      <c r="E544" s="62"/>
      <c r="F544" s="2"/>
      <c r="H544" s="2"/>
      <c r="I544" s="2"/>
    </row>
    <row r="545" spans="2:9" ht="15.75" customHeight="1" x14ac:dyDescent="0.2">
      <c r="B545" s="61"/>
      <c r="D545" s="13"/>
      <c r="E545" s="62"/>
      <c r="F545" s="2"/>
      <c r="H545" s="2"/>
      <c r="I545" s="2"/>
    </row>
    <row r="546" spans="2:9" ht="15.75" customHeight="1" x14ac:dyDescent="0.2">
      <c r="B546" s="61"/>
      <c r="D546" s="13"/>
      <c r="E546" s="62"/>
      <c r="F546" s="2"/>
      <c r="H546" s="2"/>
      <c r="I546" s="2"/>
    </row>
    <row r="547" spans="2:9" ht="15.75" customHeight="1" x14ac:dyDescent="0.2">
      <c r="B547" s="61"/>
      <c r="D547" s="13"/>
      <c r="E547" s="62"/>
      <c r="F547" s="2"/>
      <c r="H547" s="2"/>
      <c r="I547" s="2"/>
    </row>
    <row r="548" spans="2:9" ht="15.75" customHeight="1" x14ac:dyDescent="0.2">
      <c r="B548" s="61"/>
      <c r="D548" s="13"/>
      <c r="E548" s="62"/>
      <c r="F548" s="2"/>
      <c r="H548" s="2"/>
      <c r="I548" s="2"/>
    </row>
    <row r="549" spans="2:9" ht="15.75" customHeight="1" x14ac:dyDescent="0.2">
      <c r="B549" s="61"/>
      <c r="D549" s="13"/>
      <c r="E549" s="62"/>
      <c r="F549" s="2"/>
      <c r="H549" s="2"/>
      <c r="I549" s="2"/>
    </row>
    <row r="550" spans="2:9" ht="15.75" customHeight="1" x14ac:dyDescent="0.2">
      <c r="B550" s="61"/>
      <c r="D550" s="13"/>
      <c r="E550" s="62"/>
      <c r="F550" s="2"/>
      <c r="H550" s="2"/>
      <c r="I550" s="2"/>
    </row>
    <row r="551" spans="2:9" ht="15.75" customHeight="1" x14ac:dyDescent="0.2">
      <c r="B551" s="61"/>
      <c r="D551" s="13"/>
      <c r="E551" s="62"/>
      <c r="F551" s="2"/>
      <c r="H551" s="2"/>
      <c r="I551" s="2"/>
    </row>
    <row r="552" spans="2:9" ht="15.75" customHeight="1" x14ac:dyDescent="0.2">
      <c r="B552" s="61"/>
      <c r="D552" s="13"/>
      <c r="E552" s="62"/>
      <c r="F552" s="2"/>
      <c r="H552" s="2"/>
      <c r="I552" s="2"/>
    </row>
    <row r="553" spans="2:9" ht="15.75" customHeight="1" x14ac:dyDescent="0.2">
      <c r="B553" s="61"/>
      <c r="D553" s="13"/>
      <c r="E553" s="62"/>
      <c r="F553" s="2"/>
      <c r="H553" s="2"/>
      <c r="I553" s="2"/>
    </row>
    <row r="554" spans="2:9" ht="15.75" customHeight="1" x14ac:dyDescent="0.2">
      <c r="B554" s="61"/>
      <c r="D554" s="13"/>
      <c r="E554" s="62"/>
      <c r="F554" s="2"/>
      <c r="H554" s="2"/>
      <c r="I554" s="2"/>
    </row>
    <row r="555" spans="2:9" ht="15.75" customHeight="1" x14ac:dyDescent="0.2">
      <c r="B555" s="61"/>
      <c r="D555" s="13"/>
      <c r="E555" s="62"/>
      <c r="F555" s="2"/>
      <c r="H555" s="2"/>
      <c r="I555" s="2"/>
    </row>
    <row r="556" spans="2:9" ht="15.75" customHeight="1" x14ac:dyDescent="0.2">
      <c r="B556" s="61"/>
      <c r="D556" s="13"/>
      <c r="E556" s="62"/>
      <c r="F556" s="2"/>
      <c r="H556" s="2"/>
      <c r="I556" s="2"/>
    </row>
    <row r="557" spans="2:9" ht="15.75" customHeight="1" x14ac:dyDescent="0.2">
      <c r="B557" s="61"/>
      <c r="D557" s="13"/>
      <c r="E557" s="62"/>
      <c r="F557" s="2"/>
      <c r="H557" s="2"/>
      <c r="I557" s="2"/>
    </row>
    <row r="558" spans="2:9" ht="15.75" customHeight="1" x14ac:dyDescent="0.2">
      <c r="B558" s="61"/>
      <c r="D558" s="13"/>
      <c r="E558" s="62"/>
      <c r="F558" s="2"/>
      <c r="H558" s="2"/>
      <c r="I558" s="2"/>
    </row>
    <row r="559" spans="2:9" ht="15.75" customHeight="1" x14ac:dyDescent="0.2">
      <c r="B559" s="61"/>
      <c r="D559" s="13"/>
      <c r="E559" s="62"/>
      <c r="F559" s="2"/>
      <c r="H559" s="2"/>
      <c r="I559" s="2"/>
    </row>
    <row r="560" spans="2:9" ht="15.75" customHeight="1" x14ac:dyDescent="0.2">
      <c r="B560" s="61"/>
      <c r="D560" s="13"/>
      <c r="E560" s="62"/>
      <c r="F560" s="2"/>
      <c r="H560" s="2"/>
      <c r="I560" s="2"/>
    </row>
    <row r="561" spans="2:9" ht="15.75" customHeight="1" x14ac:dyDescent="0.2">
      <c r="B561" s="61"/>
      <c r="D561" s="13"/>
      <c r="E561" s="62"/>
      <c r="F561" s="2"/>
      <c r="H561" s="2"/>
      <c r="I561" s="2"/>
    </row>
    <row r="562" spans="2:9" ht="15.75" customHeight="1" x14ac:dyDescent="0.2">
      <c r="B562" s="61"/>
      <c r="D562" s="13"/>
      <c r="E562" s="62"/>
      <c r="F562" s="2"/>
      <c r="H562" s="2"/>
      <c r="I562" s="2"/>
    </row>
    <row r="563" spans="2:9" ht="15.75" customHeight="1" x14ac:dyDescent="0.2">
      <c r="B563" s="61"/>
      <c r="D563" s="13"/>
      <c r="E563" s="62"/>
      <c r="F563" s="2"/>
      <c r="H563" s="2"/>
      <c r="I563" s="2"/>
    </row>
    <row r="564" spans="2:9" ht="15.75" customHeight="1" x14ac:dyDescent="0.2">
      <c r="B564" s="61"/>
      <c r="D564" s="13"/>
      <c r="E564" s="62"/>
      <c r="F564" s="2"/>
      <c r="H564" s="2"/>
      <c r="I564" s="2"/>
    </row>
    <row r="565" spans="2:9" ht="15.75" customHeight="1" x14ac:dyDescent="0.2">
      <c r="B565" s="61"/>
      <c r="D565" s="13"/>
      <c r="E565" s="62"/>
      <c r="F565" s="2"/>
      <c r="H565" s="2"/>
      <c r="I565" s="2"/>
    </row>
    <row r="566" spans="2:9" ht="15.75" customHeight="1" x14ac:dyDescent="0.2">
      <c r="B566" s="61"/>
      <c r="D566" s="13"/>
      <c r="E566" s="62"/>
      <c r="F566" s="2"/>
      <c r="H566" s="2"/>
      <c r="I566" s="2"/>
    </row>
    <row r="567" spans="2:9" ht="15.75" customHeight="1" x14ac:dyDescent="0.2">
      <c r="B567" s="61"/>
      <c r="D567" s="13"/>
      <c r="E567" s="62"/>
      <c r="F567" s="2"/>
      <c r="H567" s="2"/>
      <c r="I567" s="2"/>
    </row>
    <row r="568" spans="2:9" ht="15.75" customHeight="1" x14ac:dyDescent="0.2">
      <c r="B568" s="61"/>
      <c r="D568" s="13"/>
      <c r="E568" s="62"/>
      <c r="F568" s="2"/>
      <c r="H568" s="2"/>
      <c r="I568" s="2"/>
    </row>
    <row r="569" spans="2:9" ht="15.75" customHeight="1" x14ac:dyDescent="0.2">
      <c r="B569" s="61"/>
      <c r="D569" s="13"/>
      <c r="E569" s="62"/>
      <c r="F569" s="2"/>
      <c r="H569" s="2"/>
      <c r="I569" s="2"/>
    </row>
    <row r="570" spans="2:9" ht="15.75" customHeight="1" x14ac:dyDescent="0.2">
      <c r="B570" s="61"/>
      <c r="D570" s="13"/>
      <c r="E570" s="62"/>
      <c r="F570" s="2"/>
      <c r="H570" s="2"/>
      <c r="I570" s="2"/>
    </row>
    <row r="571" spans="2:9" ht="15.75" customHeight="1" x14ac:dyDescent="0.2">
      <c r="B571" s="61"/>
      <c r="D571" s="13"/>
      <c r="E571" s="62"/>
      <c r="F571" s="2"/>
      <c r="H571" s="2"/>
      <c r="I571" s="2"/>
    </row>
    <row r="572" spans="2:9" ht="15.75" customHeight="1" x14ac:dyDescent="0.2">
      <c r="B572" s="61"/>
      <c r="D572" s="13"/>
      <c r="E572" s="62"/>
      <c r="F572" s="2"/>
      <c r="H572" s="2"/>
      <c r="I572" s="2"/>
    </row>
    <row r="573" spans="2:9" ht="15.75" customHeight="1" x14ac:dyDescent="0.2">
      <c r="B573" s="61"/>
      <c r="D573" s="13"/>
      <c r="E573" s="62"/>
      <c r="F573" s="2"/>
      <c r="H573" s="2"/>
      <c r="I573" s="2"/>
    </row>
    <row r="574" spans="2:9" ht="15.75" customHeight="1" x14ac:dyDescent="0.2">
      <c r="B574" s="61"/>
      <c r="D574" s="13"/>
      <c r="E574" s="62"/>
      <c r="F574" s="2"/>
      <c r="H574" s="2"/>
      <c r="I574" s="2"/>
    </row>
    <row r="575" spans="2:9" ht="15.75" customHeight="1" x14ac:dyDescent="0.2">
      <c r="B575" s="61"/>
      <c r="D575" s="13"/>
      <c r="E575" s="62"/>
      <c r="F575" s="2"/>
      <c r="H575" s="2"/>
      <c r="I575" s="2"/>
    </row>
    <row r="576" spans="2:9" ht="15.75" customHeight="1" x14ac:dyDescent="0.2">
      <c r="B576" s="61"/>
      <c r="D576" s="13"/>
      <c r="E576" s="62"/>
      <c r="F576" s="2"/>
      <c r="H576" s="2"/>
      <c r="I576" s="2"/>
    </row>
    <row r="577" spans="2:9" ht="15.75" customHeight="1" x14ac:dyDescent="0.2">
      <c r="B577" s="61"/>
      <c r="D577" s="13"/>
      <c r="E577" s="62"/>
      <c r="F577" s="2"/>
      <c r="H577" s="2"/>
      <c r="I577" s="2"/>
    </row>
    <row r="578" spans="2:9" ht="15.75" customHeight="1" x14ac:dyDescent="0.2">
      <c r="B578" s="61"/>
      <c r="D578" s="13"/>
      <c r="E578" s="62"/>
      <c r="F578" s="2"/>
      <c r="H578" s="2"/>
      <c r="I578" s="2"/>
    </row>
    <row r="579" spans="2:9" ht="15.75" customHeight="1" x14ac:dyDescent="0.2">
      <c r="B579" s="61"/>
      <c r="D579" s="13"/>
      <c r="E579" s="62"/>
      <c r="F579" s="2"/>
      <c r="H579" s="2"/>
      <c r="I579" s="2"/>
    </row>
    <row r="580" spans="2:9" ht="15.75" customHeight="1" x14ac:dyDescent="0.2">
      <c r="B580" s="61"/>
      <c r="D580" s="13"/>
      <c r="E580" s="62"/>
      <c r="F580" s="2"/>
      <c r="H580" s="2"/>
      <c r="I580" s="2"/>
    </row>
    <row r="581" spans="2:9" ht="15.75" customHeight="1" x14ac:dyDescent="0.2">
      <c r="B581" s="61"/>
      <c r="D581" s="13"/>
      <c r="E581" s="62"/>
      <c r="F581" s="2"/>
      <c r="H581" s="2"/>
      <c r="I581" s="2"/>
    </row>
    <row r="582" spans="2:9" ht="15.75" customHeight="1" x14ac:dyDescent="0.2">
      <c r="B582" s="61"/>
      <c r="D582" s="13"/>
      <c r="E582" s="62"/>
      <c r="F582" s="2"/>
      <c r="H582" s="2"/>
      <c r="I582" s="2"/>
    </row>
    <row r="583" spans="2:9" ht="15.75" customHeight="1" x14ac:dyDescent="0.2">
      <c r="B583" s="61"/>
      <c r="D583" s="13"/>
      <c r="E583" s="62"/>
      <c r="F583" s="2"/>
      <c r="H583" s="2"/>
      <c r="I583" s="2"/>
    </row>
    <row r="584" spans="2:9" ht="15.75" customHeight="1" x14ac:dyDescent="0.2">
      <c r="B584" s="61"/>
      <c r="D584" s="13"/>
      <c r="E584" s="62"/>
      <c r="F584" s="2"/>
      <c r="H584" s="2"/>
      <c r="I584" s="2"/>
    </row>
    <row r="585" spans="2:9" ht="15.75" customHeight="1" x14ac:dyDescent="0.2">
      <c r="B585" s="61"/>
      <c r="D585" s="13"/>
      <c r="E585" s="62"/>
      <c r="F585" s="2"/>
      <c r="H585" s="2"/>
      <c r="I585" s="2"/>
    </row>
    <row r="586" spans="2:9" ht="15.75" customHeight="1" x14ac:dyDescent="0.2">
      <c r="B586" s="61"/>
      <c r="D586" s="13"/>
      <c r="E586" s="62"/>
      <c r="F586" s="2"/>
      <c r="H586" s="2"/>
      <c r="I586" s="2"/>
    </row>
    <row r="587" spans="2:9" ht="15.75" customHeight="1" x14ac:dyDescent="0.2">
      <c r="B587" s="61"/>
      <c r="D587" s="13"/>
      <c r="E587" s="62"/>
      <c r="F587" s="2"/>
      <c r="H587" s="2"/>
      <c r="I587" s="2"/>
    </row>
    <row r="588" spans="2:9" ht="15.75" customHeight="1" x14ac:dyDescent="0.2">
      <c r="B588" s="61"/>
      <c r="D588" s="13"/>
      <c r="E588" s="62"/>
      <c r="F588" s="2"/>
      <c r="H588" s="2"/>
      <c r="I588" s="2"/>
    </row>
    <row r="589" spans="2:9" ht="15.75" customHeight="1" x14ac:dyDescent="0.2">
      <c r="B589" s="61"/>
      <c r="D589" s="13"/>
      <c r="E589" s="62"/>
      <c r="F589" s="2"/>
      <c r="H589" s="2"/>
      <c r="I589" s="2"/>
    </row>
    <row r="590" spans="2:9" ht="15.75" customHeight="1" x14ac:dyDescent="0.2">
      <c r="B590" s="61"/>
      <c r="D590" s="13"/>
      <c r="E590" s="62"/>
      <c r="F590" s="2"/>
      <c r="H590" s="2"/>
      <c r="I590" s="2"/>
    </row>
    <row r="591" spans="2:9" ht="15.75" customHeight="1" x14ac:dyDescent="0.2">
      <c r="B591" s="61"/>
      <c r="D591" s="13"/>
      <c r="E591" s="62"/>
      <c r="F591" s="2"/>
      <c r="H591" s="2"/>
      <c r="I591" s="2"/>
    </row>
    <row r="592" spans="2:9" ht="15.75" customHeight="1" x14ac:dyDescent="0.2">
      <c r="B592" s="61"/>
      <c r="D592" s="13"/>
      <c r="E592" s="62"/>
      <c r="F592" s="2"/>
      <c r="H592" s="2"/>
      <c r="I592" s="2"/>
    </row>
    <row r="593" spans="2:9" ht="15.75" customHeight="1" x14ac:dyDescent="0.2">
      <c r="B593" s="61"/>
      <c r="D593" s="13"/>
      <c r="E593" s="62"/>
      <c r="F593" s="2"/>
      <c r="H593" s="2"/>
      <c r="I593" s="2"/>
    </row>
    <row r="594" spans="2:9" ht="15.75" customHeight="1" x14ac:dyDescent="0.2">
      <c r="B594" s="61"/>
      <c r="D594" s="13"/>
      <c r="E594" s="62"/>
      <c r="F594" s="2"/>
      <c r="H594" s="2"/>
      <c r="I594" s="2"/>
    </row>
    <row r="595" spans="2:9" ht="15.75" customHeight="1" x14ac:dyDescent="0.2">
      <c r="B595" s="61"/>
      <c r="D595" s="13"/>
      <c r="E595" s="62"/>
      <c r="F595" s="2"/>
      <c r="H595" s="2"/>
      <c r="I595" s="2"/>
    </row>
    <row r="596" spans="2:9" ht="15.75" customHeight="1" x14ac:dyDescent="0.2">
      <c r="B596" s="61"/>
      <c r="D596" s="13"/>
      <c r="E596" s="62"/>
      <c r="F596" s="2"/>
      <c r="H596" s="2"/>
      <c r="I596" s="2"/>
    </row>
    <row r="597" spans="2:9" ht="15.75" customHeight="1" x14ac:dyDescent="0.2">
      <c r="B597" s="61"/>
      <c r="D597" s="13"/>
      <c r="E597" s="62"/>
      <c r="F597" s="2"/>
      <c r="H597" s="2"/>
      <c r="I597" s="2"/>
    </row>
    <row r="598" spans="2:9" ht="15.75" customHeight="1" x14ac:dyDescent="0.2">
      <c r="B598" s="61"/>
      <c r="D598" s="13"/>
      <c r="E598" s="62"/>
      <c r="F598" s="2"/>
      <c r="H598" s="2"/>
      <c r="I598" s="2"/>
    </row>
    <row r="599" spans="2:9" ht="15.75" customHeight="1" x14ac:dyDescent="0.2">
      <c r="B599" s="61"/>
      <c r="D599" s="13"/>
      <c r="E599" s="62"/>
      <c r="F599" s="2"/>
      <c r="H599" s="2"/>
      <c r="I599" s="2"/>
    </row>
    <row r="600" spans="2:9" ht="15.75" customHeight="1" x14ac:dyDescent="0.2">
      <c r="B600" s="61"/>
      <c r="D600" s="13"/>
      <c r="E600" s="62"/>
      <c r="F600" s="2"/>
      <c r="H600" s="2"/>
      <c r="I600" s="2"/>
    </row>
    <row r="601" spans="2:9" ht="15.75" customHeight="1" x14ac:dyDescent="0.2">
      <c r="B601" s="61"/>
      <c r="D601" s="13"/>
      <c r="E601" s="62"/>
      <c r="F601" s="2"/>
      <c r="H601" s="2"/>
      <c r="I601" s="2"/>
    </row>
    <row r="602" spans="2:9" ht="15.75" customHeight="1" x14ac:dyDescent="0.2">
      <c r="B602" s="61"/>
      <c r="D602" s="13"/>
      <c r="E602" s="62"/>
      <c r="F602" s="2"/>
      <c r="H602" s="2"/>
      <c r="I602" s="2"/>
    </row>
    <row r="603" spans="2:9" ht="15.75" customHeight="1" x14ac:dyDescent="0.2">
      <c r="B603" s="61"/>
      <c r="D603" s="13"/>
      <c r="E603" s="62"/>
      <c r="F603" s="2"/>
      <c r="H603" s="2"/>
      <c r="I603" s="2"/>
    </row>
    <row r="604" spans="2:9" ht="15.75" customHeight="1" x14ac:dyDescent="0.2">
      <c r="B604" s="61"/>
      <c r="D604" s="13"/>
      <c r="E604" s="62"/>
      <c r="F604" s="2"/>
      <c r="H604" s="2"/>
      <c r="I604" s="2"/>
    </row>
    <row r="605" spans="2:9" ht="15.75" customHeight="1" x14ac:dyDescent="0.2">
      <c r="B605" s="61"/>
      <c r="D605" s="13"/>
      <c r="E605" s="62"/>
      <c r="F605" s="2"/>
      <c r="H605" s="2"/>
      <c r="I605" s="2"/>
    </row>
    <row r="606" spans="2:9" ht="15.75" customHeight="1" x14ac:dyDescent="0.2">
      <c r="B606" s="61"/>
      <c r="D606" s="13"/>
      <c r="E606" s="62"/>
      <c r="F606" s="2"/>
      <c r="H606" s="2"/>
      <c r="I606" s="2"/>
    </row>
    <row r="607" spans="2:9" ht="15.75" customHeight="1" x14ac:dyDescent="0.2">
      <c r="B607" s="61"/>
      <c r="D607" s="13"/>
      <c r="E607" s="62"/>
      <c r="F607" s="2"/>
      <c r="H607" s="2"/>
      <c r="I607" s="2"/>
    </row>
    <row r="608" spans="2:9" ht="15.75" customHeight="1" x14ac:dyDescent="0.2">
      <c r="B608" s="61"/>
      <c r="D608" s="13"/>
      <c r="E608" s="62"/>
      <c r="F608" s="2"/>
      <c r="H608" s="2"/>
      <c r="I608" s="2"/>
    </row>
    <row r="609" spans="2:9" ht="15.75" customHeight="1" x14ac:dyDescent="0.2">
      <c r="B609" s="61"/>
      <c r="D609" s="13"/>
      <c r="E609" s="62"/>
      <c r="F609" s="2"/>
      <c r="H609" s="2"/>
      <c r="I609" s="2"/>
    </row>
    <row r="610" spans="2:9" ht="15.75" customHeight="1" x14ac:dyDescent="0.2">
      <c r="B610" s="61"/>
      <c r="D610" s="13"/>
      <c r="E610" s="62"/>
      <c r="F610" s="2"/>
      <c r="H610" s="2"/>
      <c r="I610" s="2"/>
    </row>
    <row r="611" spans="2:9" ht="15.75" customHeight="1" x14ac:dyDescent="0.2">
      <c r="B611" s="61"/>
      <c r="D611" s="13"/>
      <c r="E611" s="62"/>
      <c r="F611" s="2"/>
      <c r="H611" s="2"/>
      <c r="I611" s="2"/>
    </row>
    <row r="612" spans="2:9" ht="15.75" customHeight="1" x14ac:dyDescent="0.2">
      <c r="B612" s="61"/>
      <c r="D612" s="13"/>
      <c r="E612" s="62"/>
      <c r="F612" s="2"/>
      <c r="H612" s="2"/>
      <c r="I612" s="2"/>
    </row>
    <row r="613" spans="2:9" ht="15.75" customHeight="1" x14ac:dyDescent="0.2">
      <c r="B613" s="61"/>
      <c r="D613" s="13"/>
      <c r="E613" s="62"/>
      <c r="F613" s="2"/>
      <c r="H613" s="2"/>
      <c r="I613" s="2"/>
    </row>
    <row r="614" spans="2:9" ht="15.75" customHeight="1" x14ac:dyDescent="0.2">
      <c r="B614" s="61"/>
      <c r="D614" s="13"/>
      <c r="E614" s="62"/>
      <c r="F614" s="2"/>
      <c r="H614" s="2"/>
      <c r="I614" s="2"/>
    </row>
    <row r="615" spans="2:9" ht="15.75" customHeight="1" x14ac:dyDescent="0.2">
      <c r="B615" s="61"/>
      <c r="D615" s="13"/>
      <c r="E615" s="62"/>
      <c r="F615" s="2"/>
      <c r="H615" s="2"/>
      <c r="I615" s="2"/>
    </row>
    <row r="616" spans="2:9" ht="15.75" customHeight="1" x14ac:dyDescent="0.2">
      <c r="B616" s="61"/>
      <c r="D616" s="13"/>
      <c r="E616" s="62"/>
      <c r="F616" s="2"/>
      <c r="H616" s="2"/>
      <c r="I616" s="2"/>
    </row>
    <row r="617" spans="2:9" ht="15.75" customHeight="1" x14ac:dyDescent="0.2">
      <c r="B617" s="61"/>
      <c r="D617" s="13"/>
      <c r="E617" s="62"/>
      <c r="F617" s="2"/>
      <c r="H617" s="2"/>
      <c r="I617" s="2"/>
    </row>
    <row r="618" spans="2:9" ht="15.75" customHeight="1" x14ac:dyDescent="0.2">
      <c r="B618" s="61"/>
      <c r="D618" s="13"/>
      <c r="E618" s="62"/>
      <c r="F618" s="2"/>
      <c r="H618" s="2"/>
      <c r="I618" s="2"/>
    </row>
    <row r="619" spans="2:9" ht="15.75" customHeight="1" x14ac:dyDescent="0.2">
      <c r="B619" s="61"/>
      <c r="D619" s="13"/>
      <c r="E619" s="62"/>
      <c r="F619" s="2"/>
      <c r="H619" s="2"/>
      <c r="I619" s="2"/>
    </row>
    <row r="620" spans="2:9" ht="15.75" customHeight="1" x14ac:dyDescent="0.2">
      <c r="B620" s="61"/>
      <c r="D620" s="13"/>
      <c r="E620" s="62"/>
      <c r="F620" s="2"/>
      <c r="H620" s="2"/>
      <c r="I620" s="2"/>
    </row>
    <row r="621" spans="2:9" ht="15.75" customHeight="1" x14ac:dyDescent="0.2">
      <c r="B621" s="61"/>
      <c r="D621" s="13"/>
      <c r="E621" s="62"/>
      <c r="F621" s="2"/>
      <c r="H621" s="2"/>
      <c r="I621" s="2"/>
    </row>
    <row r="622" spans="2:9" ht="15.75" customHeight="1" x14ac:dyDescent="0.2">
      <c r="B622" s="61"/>
      <c r="D622" s="13"/>
      <c r="E622" s="62"/>
      <c r="F622" s="2"/>
      <c r="H622" s="2"/>
      <c r="I622" s="2"/>
    </row>
    <row r="623" spans="2:9" ht="15.75" customHeight="1" x14ac:dyDescent="0.2">
      <c r="B623" s="61"/>
      <c r="D623" s="13"/>
      <c r="E623" s="62"/>
      <c r="F623" s="2"/>
      <c r="H623" s="2"/>
      <c r="I623" s="2"/>
    </row>
    <row r="624" spans="2:9" ht="15.75" customHeight="1" x14ac:dyDescent="0.2">
      <c r="B624" s="61"/>
      <c r="D624" s="13"/>
      <c r="E624" s="62"/>
      <c r="F624" s="2"/>
      <c r="H624" s="2"/>
      <c r="I624" s="2"/>
    </row>
    <row r="625" spans="2:9" ht="15.75" customHeight="1" x14ac:dyDescent="0.2">
      <c r="B625" s="61"/>
      <c r="D625" s="13"/>
      <c r="E625" s="62"/>
      <c r="F625" s="2"/>
      <c r="H625" s="2"/>
      <c r="I625" s="2"/>
    </row>
    <row r="626" spans="2:9" ht="15.75" customHeight="1" x14ac:dyDescent="0.2">
      <c r="B626" s="61"/>
      <c r="D626" s="13"/>
      <c r="E626" s="62"/>
      <c r="F626" s="2"/>
      <c r="H626" s="2"/>
      <c r="I626" s="2"/>
    </row>
    <row r="627" spans="2:9" ht="15.75" customHeight="1" x14ac:dyDescent="0.2">
      <c r="B627" s="61"/>
      <c r="D627" s="13"/>
      <c r="E627" s="62"/>
      <c r="F627" s="2"/>
      <c r="H627" s="2"/>
      <c r="I627" s="2"/>
    </row>
    <row r="628" spans="2:9" ht="15.75" customHeight="1" x14ac:dyDescent="0.2">
      <c r="B628" s="61"/>
      <c r="D628" s="13"/>
      <c r="E628" s="62"/>
      <c r="F628" s="2"/>
      <c r="H628" s="2"/>
      <c r="I628" s="2"/>
    </row>
    <row r="629" spans="2:9" ht="15.75" customHeight="1" x14ac:dyDescent="0.2">
      <c r="B629" s="61"/>
      <c r="D629" s="13"/>
      <c r="E629" s="62"/>
      <c r="F629" s="2"/>
      <c r="H629" s="2"/>
      <c r="I629" s="2"/>
    </row>
    <row r="630" spans="2:9" ht="15.75" customHeight="1" x14ac:dyDescent="0.2">
      <c r="B630" s="61"/>
      <c r="D630" s="13"/>
      <c r="E630" s="62"/>
      <c r="F630" s="2"/>
      <c r="H630" s="2"/>
      <c r="I630" s="2"/>
    </row>
    <row r="631" spans="2:9" ht="15.75" customHeight="1" x14ac:dyDescent="0.2">
      <c r="B631" s="61"/>
      <c r="D631" s="13"/>
      <c r="E631" s="62"/>
      <c r="F631" s="2"/>
      <c r="H631" s="2"/>
      <c r="I631" s="2"/>
    </row>
    <row r="632" spans="2:9" ht="15.75" customHeight="1" x14ac:dyDescent="0.2">
      <c r="B632" s="61"/>
      <c r="D632" s="13"/>
      <c r="E632" s="62"/>
      <c r="F632" s="2"/>
      <c r="H632" s="2"/>
      <c r="I632" s="2"/>
    </row>
    <row r="633" spans="2:9" ht="15.75" customHeight="1" x14ac:dyDescent="0.2">
      <c r="B633" s="61"/>
      <c r="D633" s="13"/>
      <c r="E633" s="62"/>
      <c r="F633" s="2"/>
      <c r="H633" s="2"/>
      <c r="I633" s="2"/>
    </row>
    <row r="634" spans="2:9" ht="15.75" customHeight="1" x14ac:dyDescent="0.2">
      <c r="B634" s="61"/>
      <c r="D634" s="13"/>
      <c r="E634" s="62"/>
      <c r="F634" s="2"/>
      <c r="H634" s="2"/>
      <c r="I634" s="2"/>
    </row>
    <row r="635" spans="2:9" ht="15.75" customHeight="1" x14ac:dyDescent="0.2">
      <c r="B635" s="61"/>
      <c r="D635" s="13"/>
      <c r="E635" s="62"/>
      <c r="F635" s="2"/>
      <c r="H635" s="2"/>
      <c r="I635" s="2"/>
    </row>
    <row r="636" spans="2:9" ht="15.75" customHeight="1" x14ac:dyDescent="0.2">
      <c r="B636" s="61"/>
      <c r="D636" s="13"/>
      <c r="E636" s="62"/>
      <c r="F636" s="2"/>
      <c r="H636" s="2"/>
      <c r="I636" s="2"/>
    </row>
    <row r="637" spans="2:9" ht="15.75" customHeight="1" x14ac:dyDescent="0.2">
      <c r="B637" s="61"/>
      <c r="D637" s="13"/>
      <c r="E637" s="62"/>
      <c r="F637" s="2"/>
      <c r="H637" s="2"/>
      <c r="I637" s="2"/>
    </row>
    <row r="638" spans="2:9" ht="15.75" customHeight="1" x14ac:dyDescent="0.2">
      <c r="B638" s="61"/>
      <c r="D638" s="13"/>
      <c r="E638" s="62"/>
      <c r="F638" s="2"/>
      <c r="H638" s="2"/>
      <c r="I638" s="2"/>
    </row>
    <row r="639" spans="2:9" ht="15.75" customHeight="1" x14ac:dyDescent="0.2">
      <c r="B639" s="61"/>
      <c r="D639" s="13"/>
      <c r="E639" s="62"/>
      <c r="F639" s="2"/>
      <c r="H639" s="2"/>
      <c r="I639" s="2"/>
    </row>
    <row r="640" spans="2:9" ht="15.75" customHeight="1" x14ac:dyDescent="0.2">
      <c r="B640" s="61"/>
      <c r="D640" s="13"/>
      <c r="E640" s="62"/>
      <c r="F640" s="2"/>
      <c r="H640" s="2"/>
      <c r="I640" s="2"/>
    </row>
    <row r="641" spans="2:9" ht="15.75" customHeight="1" x14ac:dyDescent="0.2">
      <c r="B641" s="61"/>
      <c r="D641" s="13"/>
      <c r="E641" s="62"/>
      <c r="F641" s="2"/>
      <c r="H641" s="2"/>
      <c r="I641" s="2"/>
    </row>
    <row r="642" spans="2:9" ht="15.75" customHeight="1" x14ac:dyDescent="0.2">
      <c r="B642" s="61"/>
      <c r="D642" s="13"/>
      <c r="E642" s="62"/>
      <c r="F642" s="2"/>
      <c r="H642" s="2"/>
      <c r="I642" s="2"/>
    </row>
    <row r="643" spans="2:9" ht="15.75" customHeight="1" x14ac:dyDescent="0.2">
      <c r="B643" s="61"/>
      <c r="D643" s="13"/>
      <c r="E643" s="62"/>
      <c r="F643" s="2"/>
      <c r="H643" s="2"/>
      <c r="I643" s="2"/>
    </row>
    <row r="644" spans="2:9" ht="15.75" customHeight="1" x14ac:dyDescent="0.2">
      <c r="B644" s="61"/>
      <c r="D644" s="13"/>
      <c r="E644" s="62"/>
      <c r="F644" s="2"/>
      <c r="H644" s="2"/>
      <c r="I644" s="2"/>
    </row>
    <row r="645" spans="2:9" ht="15.75" customHeight="1" x14ac:dyDescent="0.2">
      <c r="B645" s="61"/>
      <c r="D645" s="13"/>
      <c r="E645" s="62"/>
      <c r="F645" s="2"/>
      <c r="H645" s="2"/>
      <c r="I645" s="2"/>
    </row>
    <row r="646" spans="2:9" ht="15.75" customHeight="1" x14ac:dyDescent="0.2">
      <c r="B646" s="61"/>
      <c r="D646" s="13"/>
      <c r="E646" s="62"/>
      <c r="F646" s="2"/>
      <c r="H646" s="2"/>
      <c r="I646" s="2"/>
    </row>
    <row r="647" spans="2:9" ht="15.75" customHeight="1" x14ac:dyDescent="0.2">
      <c r="B647" s="61"/>
      <c r="D647" s="13"/>
      <c r="E647" s="62"/>
      <c r="F647" s="2"/>
      <c r="H647" s="2"/>
      <c r="I647" s="2"/>
    </row>
    <row r="648" spans="2:9" ht="15.75" customHeight="1" x14ac:dyDescent="0.2">
      <c r="B648" s="61"/>
      <c r="D648" s="13"/>
      <c r="E648" s="62"/>
      <c r="F648" s="2"/>
      <c r="H648" s="2"/>
      <c r="I648" s="2"/>
    </row>
    <row r="649" spans="2:9" ht="15.75" customHeight="1" x14ac:dyDescent="0.2">
      <c r="B649" s="61"/>
      <c r="D649" s="13"/>
      <c r="E649" s="62"/>
      <c r="F649" s="2"/>
      <c r="H649" s="2"/>
      <c r="I649" s="2"/>
    </row>
    <row r="650" spans="2:9" ht="15.75" customHeight="1" x14ac:dyDescent="0.2">
      <c r="B650" s="61"/>
      <c r="D650" s="13"/>
      <c r="E650" s="62"/>
      <c r="F650" s="2"/>
      <c r="H650" s="2"/>
      <c r="I650" s="2"/>
    </row>
    <row r="651" spans="2:9" ht="15.75" customHeight="1" x14ac:dyDescent="0.2">
      <c r="B651" s="61"/>
      <c r="D651" s="13"/>
      <c r="E651" s="62"/>
      <c r="F651" s="2"/>
      <c r="H651" s="2"/>
      <c r="I651" s="2"/>
    </row>
    <row r="652" spans="2:9" ht="15.75" customHeight="1" x14ac:dyDescent="0.2">
      <c r="B652" s="61"/>
      <c r="D652" s="13"/>
      <c r="E652" s="62"/>
      <c r="F652" s="2"/>
      <c r="H652" s="2"/>
      <c r="I652" s="2"/>
    </row>
    <row r="653" spans="2:9" ht="15.75" customHeight="1" x14ac:dyDescent="0.2">
      <c r="B653" s="61"/>
      <c r="D653" s="13"/>
      <c r="E653" s="62"/>
      <c r="F653" s="2"/>
      <c r="H653" s="2"/>
      <c r="I653" s="2"/>
    </row>
    <row r="654" spans="2:9" ht="15.75" customHeight="1" x14ac:dyDescent="0.2">
      <c r="B654" s="61"/>
      <c r="D654" s="13"/>
      <c r="E654" s="62"/>
      <c r="F654" s="2"/>
      <c r="H654" s="2"/>
      <c r="I654" s="2"/>
    </row>
    <row r="655" spans="2:9" ht="15.75" customHeight="1" x14ac:dyDescent="0.2">
      <c r="B655" s="61"/>
      <c r="D655" s="13"/>
      <c r="E655" s="62"/>
      <c r="F655" s="2"/>
      <c r="H655" s="2"/>
      <c r="I655" s="2"/>
    </row>
    <row r="656" spans="2:9" ht="15.75" customHeight="1" x14ac:dyDescent="0.2">
      <c r="B656" s="61"/>
      <c r="D656" s="13"/>
      <c r="E656" s="62"/>
      <c r="F656" s="2"/>
      <c r="H656" s="2"/>
      <c r="I656" s="2"/>
    </row>
    <row r="657" spans="2:9" ht="15.75" customHeight="1" x14ac:dyDescent="0.2">
      <c r="B657" s="61"/>
      <c r="D657" s="13"/>
      <c r="E657" s="62"/>
      <c r="F657" s="2"/>
      <c r="H657" s="2"/>
      <c r="I657" s="2"/>
    </row>
    <row r="658" spans="2:9" ht="15.75" customHeight="1" x14ac:dyDescent="0.2">
      <c r="B658" s="61"/>
      <c r="D658" s="13"/>
      <c r="E658" s="62"/>
      <c r="F658" s="2"/>
      <c r="H658" s="2"/>
      <c r="I658" s="2"/>
    </row>
    <row r="659" spans="2:9" ht="15.75" customHeight="1" x14ac:dyDescent="0.2">
      <c r="B659" s="61"/>
      <c r="D659" s="13"/>
      <c r="E659" s="62"/>
      <c r="F659" s="2"/>
      <c r="H659" s="2"/>
      <c r="I659" s="2"/>
    </row>
    <row r="660" spans="2:9" ht="15.75" customHeight="1" x14ac:dyDescent="0.2">
      <c r="B660" s="61"/>
      <c r="D660" s="13"/>
      <c r="E660" s="62"/>
      <c r="F660" s="2"/>
      <c r="H660" s="2"/>
      <c r="I660" s="2"/>
    </row>
    <row r="661" spans="2:9" ht="15.75" customHeight="1" x14ac:dyDescent="0.2">
      <c r="B661" s="61"/>
      <c r="D661" s="13"/>
      <c r="E661" s="62"/>
      <c r="F661" s="2"/>
      <c r="H661" s="2"/>
      <c r="I661" s="2"/>
    </row>
    <row r="662" spans="2:9" ht="15.75" customHeight="1" x14ac:dyDescent="0.2">
      <c r="B662" s="61"/>
      <c r="D662" s="13"/>
      <c r="E662" s="62"/>
      <c r="F662" s="2"/>
      <c r="H662" s="2"/>
      <c r="I662" s="2"/>
    </row>
    <row r="663" spans="2:9" ht="15.75" customHeight="1" x14ac:dyDescent="0.2">
      <c r="B663" s="61"/>
      <c r="D663" s="13"/>
      <c r="E663" s="62"/>
      <c r="F663" s="2"/>
      <c r="H663" s="2"/>
      <c r="I663" s="2"/>
    </row>
    <row r="664" spans="2:9" ht="15.75" customHeight="1" x14ac:dyDescent="0.2">
      <c r="B664" s="61"/>
      <c r="D664" s="13"/>
      <c r="E664" s="62"/>
      <c r="F664" s="2"/>
      <c r="H664" s="2"/>
      <c r="I664" s="2"/>
    </row>
    <row r="665" spans="2:9" ht="15.75" customHeight="1" x14ac:dyDescent="0.2">
      <c r="B665" s="61"/>
      <c r="D665" s="13"/>
      <c r="E665" s="62"/>
      <c r="F665" s="2"/>
      <c r="H665" s="2"/>
      <c r="I665" s="2"/>
    </row>
    <row r="666" spans="2:9" ht="15.75" customHeight="1" x14ac:dyDescent="0.2">
      <c r="B666" s="61"/>
      <c r="D666" s="13"/>
      <c r="E666" s="62"/>
      <c r="F666" s="2"/>
      <c r="H666" s="2"/>
      <c r="I666" s="2"/>
    </row>
    <row r="667" spans="2:9" ht="15.75" customHeight="1" x14ac:dyDescent="0.2">
      <c r="B667" s="61"/>
      <c r="D667" s="13"/>
      <c r="E667" s="62"/>
      <c r="F667" s="2"/>
      <c r="H667" s="2"/>
      <c r="I667" s="2"/>
    </row>
    <row r="668" spans="2:9" ht="15.75" customHeight="1" x14ac:dyDescent="0.2">
      <c r="B668" s="61"/>
      <c r="D668" s="13"/>
      <c r="E668" s="62"/>
      <c r="F668" s="2"/>
      <c r="H668" s="2"/>
      <c r="I668" s="2"/>
    </row>
    <row r="669" spans="2:9" ht="15.75" customHeight="1" x14ac:dyDescent="0.2">
      <c r="B669" s="61"/>
      <c r="D669" s="13"/>
      <c r="E669" s="62"/>
      <c r="F669" s="2"/>
      <c r="H669" s="2"/>
      <c r="I669" s="2"/>
    </row>
    <row r="670" spans="2:9" ht="15.75" customHeight="1" x14ac:dyDescent="0.2">
      <c r="B670" s="61"/>
      <c r="D670" s="13"/>
      <c r="E670" s="62"/>
      <c r="F670" s="2"/>
      <c r="H670" s="2"/>
      <c r="I670" s="2"/>
    </row>
    <row r="671" spans="2:9" ht="15.75" customHeight="1" x14ac:dyDescent="0.2">
      <c r="B671" s="61"/>
      <c r="D671" s="13"/>
      <c r="E671" s="62"/>
      <c r="F671" s="2"/>
      <c r="H671" s="2"/>
      <c r="I671" s="2"/>
    </row>
    <row r="672" spans="2:9" ht="15.75" customHeight="1" x14ac:dyDescent="0.2">
      <c r="B672" s="61"/>
      <c r="D672" s="13"/>
      <c r="E672" s="62"/>
      <c r="F672" s="2"/>
      <c r="H672" s="2"/>
      <c r="I672" s="2"/>
    </row>
    <row r="673" spans="2:9" ht="15.75" customHeight="1" x14ac:dyDescent="0.2">
      <c r="B673" s="61"/>
      <c r="D673" s="13"/>
      <c r="E673" s="62"/>
      <c r="F673" s="2"/>
      <c r="H673" s="2"/>
      <c r="I673" s="2"/>
    </row>
    <row r="674" spans="2:9" ht="15.75" customHeight="1" x14ac:dyDescent="0.2">
      <c r="B674" s="61"/>
      <c r="D674" s="13"/>
      <c r="E674" s="62"/>
      <c r="F674" s="2"/>
      <c r="H674" s="2"/>
      <c r="I674" s="2"/>
    </row>
    <row r="675" spans="2:9" ht="15.75" customHeight="1" x14ac:dyDescent="0.2">
      <c r="B675" s="61"/>
      <c r="D675" s="13"/>
      <c r="E675" s="62"/>
      <c r="F675" s="2"/>
      <c r="H675" s="2"/>
      <c r="I675" s="2"/>
    </row>
    <row r="676" spans="2:9" ht="15.75" customHeight="1" x14ac:dyDescent="0.2">
      <c r="B676" s="61"/>
      <c r="D676" s="13"/>
      <c r="E676" s="62"/>
      <c r="F676" s="2"/>
      <c r="H676" s="2"/>
      <c r="I676" s="2"/>
    </row>
    <row r="677" spans="2:9" ht="15.75" customHeight="1" x14ac:dyDescent="0.2">
      <c r="B677" s="61"/>
      <c r="D677" s="13"/>
      <c r="E677" s="62"/>
      <c r="F677" s="2"/>
      <c r="H677" s="2"/>
      <c r="I677" s="2"/>
    </row>
    <row r="678" spans="2:9" ht="15.75" customHeight="1" x14ac:dyDescent="0.2">
      <c r="B678" s="61"/>
      <c r="D678" s="13"/>
      <c r="E678" s="62"/>
      <c r="F678" s="2"/>
      <c r="H678" s="2"/>
      <c r="I678" s="2"/>
    </row>
    <row r="679" spans="2:9" ht="15.75" customHeight="1" x14ac:dyDescent="0.2">
      <c r="B679" s="61"/>
      <c r="D679" s="13"/>
      <c r="E679" s="62"/>
      <c r="F679" s="2"/>
      <c r="H679" s="2"/>
      <c r="I679" s="2"/>
    </row>
    <row r="680" spans="2:9" ht="15.75" customHeight="1" x14ac:dyDescent="0.2">
      <c r="B680" s="61"/>
      <c r="D680" s="13"/>
      <c r="E680" s="62"/>
      <c r="F680" s="2"/>
      <c r="H680" s="2"/>
      <c r="I680" s="2"/>
    </row>
    <row r="681" spans="2:9" ht="15.75" customHeight="1" x14ac:dyDescent="0.2">
      <c r="B681" s="61"/>
      <c r="D681" s="13"/>
      <c r="E681" s="62"/>
      <c r="F681" s="2"/>
      <c r="H681" s="2"/>
      <c r="I681" s="2"/>
    </row>
    <row r="682" spans="2:9" ht="15.75" customHeight="1" x14ac:dyDescent="0.2">
      <c r="B682" s="61"/>
      <c r="D682" s="13"/>
      <c r="E682" s="62"/>
      <c r="F682" s="2"/>
      <c r="H682" s="2"/>
      <c r="I682" s="2"/>
    </row>
    <row r="683" spans="2:9" ht="15.75" customHeight="1" x14ac:dyDescent="0.2">
      <c r="B683" s="61"/>
      <c r="D683" s="13"/>
      <c r="E683" s="62"/>
      <c r="F683" s="2"/>
      <c r="H683" s="2"/>
      <c r="I683" s="2"/>
    </row>
    <row r="684" spans="2:9" ht="15.75" customHeight="1" x14ac:dyDescent="0.2">
      <c r="B684" s="61"/>
      <c r="D684" s="13"/>
      <c r="E684" s="62"/>
      <c r="F684" s="2"/>
      <c r="H684" s="2"/>
      <c r="I684" s="2"/>
    </row>
    <row r="685" spans="2:9" ht="15.75" customHeight="1" x14ac:dyDescent="0.2">
      <c r="B685" s="61"/>
      <c r="D685" s="13"/>
      <c r="E685" s="62"/>
      <c r="F685" s="2"/>
      <c r="H685" s="2"/>
      <c r="I685" s="2"/>
    </row>
    <row r="686" spans="2:9" ht="15.75" customHeight="1" x14ac:dyDescent="0.2">
      <c r="B686" s="61"/>
      <c r="D686" s="13"/>
      <c r="E686" s="62"/>
      <c r="F686" s="2"/>
      <c r="H686" s="2"/>
      <c r="I686" s="2"/>
    </row>
    <row r="687" spans="2:9" ht="15.75" customHeight="1" x14ac:dyDescent="0.2">
      <c r="B687" s="61"/>
      <c r="D687" s="13"/>
      <c r="E687" s="62"/>
      <c r="F687" s="2"/>
      <c r="H687" s="2"/>
      <c r="I687" s="2"/>
    </row>
    <row r="688" spans="2:9" ht="15.75" customHeight="1" x14ac:dyDescent="0.2">
      <c r="B688" s="61"/>
      <c r="D688" s="13"/>
      <c r="E688" s="62"/>
      <c r="F688" s="2"/>
      <c r="H688" s="2"/>
      <c r="I688" s="2"/>
    </row>
    <row r="689" spans="2:9" ht="15.75" customHeight="1" x14ac:dyDescent="0.2">
      <c r="B689" s="61"/>
      <c r="D689" s="13"/>
      <c r="E689" s="62"/>
      <c r="F689" s="2"/>
      <c r="H689" s="2"/>
      <c r="I689" s="2"/>
    </row>
    <row r="690" spans="2:9" ht="15.75" customHeight="1" x14ac:dyDescent="0.2">
      <c r="B690" s="61"/>
      <c r="D690" s="13"/>
      <c r="E690" s="62"/>
      <c r="F690" s="2"/>
      <c r="H690" s="2"/>
      <c r="I690" s="2"/>
    </row>
    <row r="691" spans="2:9" ht="15.75" customHeight="1" x14ac:dyDescent="0.2">
      <c r="B691" s="61"/>
      <c r="D691" s="13"/>
      <c r="E691" s="62"/>
      <c r="F691" s="2"/>
      <c r="H691" s="2"/>
      <c r="I691" s="2"/>
    </row>
    <row r="692" spans="2:9" ht="15.75" customHeight="1" x14ac:dyDescent="0.2">
      <c r="B692" s="61"/>
      <c r="D692" s="13"/>
      <c r="E692" s="62"/>
      <c r="F692" s="2"/>
      <c r="H692" s="2"/>
      <c r="I692" s="2"/>
    </row>
    <row r="693" spans="2:9" ht="15.75" customHeight="1" x14ac:dyDescent="0.2">
      <c r="B693" s="61"/>
      <c r="D693" s="13"/>
      <c r="E693" s="62"/>
      <c r="F693" s="2"/>
      <c r="H693" s="2"/>
      <c r="I693" s="2"/>
    </row>
    <row r="694" spans="2:9" ht="15.75" customHeight="1" x14ac:dyDescent="0.2">
      <c r="B694" s="61"/>
      <c r="D694" s="13"/>
      <c r="E694" s="62"/>
      <c r="F694" s="2"/>
      <c r="H694" s="2"/>
      <c r="I694" s="2"/>
    </row>
    <row r="695" spans="2:9" ht="15.75" customHeight="1" x14ac:dyDescent="0.2">
      <c r="B695" s="61"/>
      <c r="D695" s="13"/>
      <c r="E695" s="62"/>
      <c r="F695" s="2"/>
      <c r="H695" s="2"/>
      <c r="I695" s="2"/>
    </row>
    <row r="696" spans="2:9" ht="15.75" customHeight="1" x14ac:dyDescent="0.2">
      <c r="B696" s="61"/>
      <c r="D696" s="13"/>
      <c r="E696" s="62"/>
      <c r="F696" s="2"/>
      <c r="H696" s="2"/>
      <c r="I696" s="2"/>
    </row>
    <row r="697" spans="2:9" ht="15.75" customHeight="1" x14ac:dyDescent="0.2">
      <c r="B697" s="61"/>
      <c r="D697" s="13"/>
      <c r="E697" s="62"/>
      <c r="F697" s="2"/>
      <c r="H697" s="2"/>
      <c r="I697" s="2"/>
    </row>
    <row r="698" spans="2:9" ht="15.75" customHeight="1" x14ac:dyDescent="0.2">
      <c r="B698" s="61"/>
      <c r="D698" s="13"/>
      <c r="E698" s="62"/>
      <c r="F698" s="2"/>
      <c r="H698" s="2"/>
      <c r="I698" s="2"/>
    </row>
    <row r="699" spans="2:9" ht="15.75" customHeight="1" x14ac:dyDescent="0.2">
      <c r="B699" s="61"/>
      <c r="D699" s="13"/>
      <c r="E699" s="62"/>
      <c r="F699" s="2"/>
      <c r="H699" s="2"/>
      <c r="I699" s="2"/>
    </row>
    <row r="700" spans="2:9" ht="15.75" customHeight="1" x14ac:dyDescent="0.2">
      <c r="B700" s="61"/>
      <c r="D700" s="13"/>
      <c r="E700" s="62"/>
      <c r="F700" s="2"/>
      <c r="H700" s="2"/>
      <c r="I700" s="2"/>
    </row>
    <row r="701" spans="2:9" ht="15.75" customHeight="1" x14ac:dyDescent="0.2">
      <c r="B701" s="61"/>
      <c r="D701" s="13"/>
      <c r="E701" s="62"/>
      <c r="F701" s="2"/>
      <c r="H701" s="2"/>
      <c r="I701" s="2"/>
    </row>
    <row r="702" spans="2:9" ht="15.75" customHeight="1" x14ac:dyDescent="0.2">
      <c r="B702" s="61"/>
      <c r="D702" s="13"/>
      <c r="E702" s="62"/>
      <c r="F702" s="2"/>
      <c r="H702" s="2"/>
      <c r="I702" s="2"/>
    </row>
    <row r="703" spans="2:9" ht="15.75" customHeight="1" x14ac:dyDescent="0.2">
      <c r="B703" s="61"/>
      <c r="D703" s="13"/>
      <c r="E703" s="62"/>
      <c r="F703" s="2"/>
      <c r="H703" s="2"/>
      <c r="I703" s="2"/>
    </row>
    <row r="704" spans="2:9" ht="15.75" customHeight="1" x14ac:dyDescent="0.2">
      <c r="B704" s="61"/>
      <c r="D704" s="13"/>
      <c r="E704" s="62"/>
      <c r="F704" s="2"/>
      <c r="H704" s="2"/>
      <c r="I704" s="2"/>
    </row>
    <row r="705" spans="2:9" ht="15.75" customHeight="1" x14ac:dyDescent="0.2">
      <c r="B705" s="61"/>
      <c r="D705" s="13"/>
      <c r="E705" s="62"/>
      <c r="F705" s="2"/>
      <c r="H705" s="2"/>
      <c r="I705" s="2"/>
    </row>
    <row r="706" spans="2:9" ht="15.75" customHeight="1" x14ac:dyDescent="0.2">
      <c r="B706" s="61"/>
      <c r="D706" s="13"/>
      <c r="E706" s="62"/>
      <c r="F706" s="2"/>
      <c r="H706" s="2"/>
      <c r="I706" s="2"/>
    </row>
    <row r="707" spans="2:9" ht="15.75" customHeight="1" x14ac:dyDescent="0.2">
      <c r="B707" s="61"/>
      <c r="D707" s="13"/>
      <c r="E707" s="62"/>
      <c r="F707" s="2"/>
      <c r="H707" s="2"/>
      <c r="I707" s="2"/>
    </row>
    <row r="708" spans="2:9" ht="15.75" customHeight="1" x14ac:dyDescent="0.2">
      <c r="B708" s="61"/>
      <c r="D708" s="13"/>
      <c r="E708" s="62"/>
      <c r="F708" s="2"/>
      <c r="H708" s="2"/>
      <c r="I708" s="2"/>
    </row>
    <row r="709" spans="2:9" ht="15.75" customHeight="1" x14ac:dyDescent="0.2">
      <c r="B709" s="61"/>
      <c r="D709" s="13"/>
      <c r="E709" s="62"/>
      <c r="F709" s="2"/>
      <c r="H709" s="2"/>
      <c r="I709" s="2"/>
    </row>
    <row r="710" spans="2:9" ht="15.75" customHeight="1" x14ac:dyDescent="0.2">
      <c r="B710" s="61"/>
      <c r="D710" s="13"/>
      <c r="E710" s="62"/>
      <c r="F710" s="2"/>
      <c r="H710" s="2"/>
      <c r="I710" s="2"/>
    </row>
    <row r="711" spans="2:9" ht="15.75" customHeight="1" x14ac:dyDescent="0.2">
      <c r="B711" s="61"/>
      <c r="D711" s="13"/>
      <c r="E711" s="62"/>
      <c r="F711" s="2"/>
      <c r="H711" s="2"/>
      <c r="I711" s="2"/>
    </row>
    <row r="712" spans="2:9" ht="15.75" customHeight="1" x14ac:dyDescent="0.2">
      <c r="B712" s="61"/>
      <c r="D712" s="13"/>
      <c r="E712" s="62"/>
      <c r="F712" s="2"/>
      <c r="H712" s="2"/>
      <c r="I712" s="2"/>
    </row>
    <row r="713" spans="2:9" ht="15.75" customHeight="1" x14ac:dyDescent="0.2">
      <c r="B713" s="61"/>
      <c r="D713" s="13"/>
      <c r="E713" s="62"/>
      <c r="F713" s="2"/>
      <c r="H713" s="2"/>
      <c r="I713" s="2"/>
    </row>
    <row r="714" spans="2:9" ht="15.75" customHeight="1" x14ac:dyDescent="0.2">
      <c r="B714" s="61"/>
      <c r="D714" s="13"/>
      <c r="E714" s="62"/>
      <c r="F714" s="2"/>
      <c r="H714" s="2"/>
      <c r="I714" s="2"/>
    </row>
    <row r="715" spans="2:9" ht="15.75" customHeight="1" x14ac:dyDescent="0.2">
      <c r="B715" s="61"/>
      <c r="D715" s="13"/>
      <c r="E715" s="62"/>
      <c r="F715" s="2"/>
      <c r="H715" s="2"/>
      <c r="I715" s="2"/>
    </row>
    <row r="716" spans="2:9" ht="15.75" customHeight="1" x14ac:dyDescent="0.2">
      <c r="B716" s="61"/>
      <c r="D716" s="13"/>
      <c r="E716" s="62"/>
      <c r="F716" s="2"/>
      <c r="H716" s="2"/>
      <c r="I716" s="2"/>
    </row>
    <row r="717" spans="2:9" ht="15.75" customHeight="1" x14ac:dyDescent="0.2">
      <c r="B717" s="61"/>
      <c r="D717" s="13"/>
      <c r="E717" s="62"/>
      <c r="F717" s="2"/>
      <c r="H717" s="2"/>
      <c r="I717" s="2"/>
    </row>
    <row r="718" spans="2:9" ht="15.75" customHeight="1" x14ac:dyDescent="0.2">
      <c r="B718" s="61"/>
      <c r="D718" s="13"/>
      <c r="E718" s="62"/>
      <c r="F718" s="2"/>
      <c r="H718" s="2"/>
      <c r="I718" s="2"/>
    </row>
    <row r="719" spans="2:9" ht="15.75" customHeight="1" x14ac:dyDescent="0.2">
      <c r="B719" s="61"/>
      <c r="D719" s="13"/>
      <c r="E719" s="62"/>
      <c r="F719" s="2"/>
      <c r="H719" s="2"/>
      <c r="I719" s="2"/>
    </row>
    <row r="720" spans="2:9" ht="15.75" customHeight="1" x14ac:dyDescent="0.2">
      <c r="B720" s="61"/>
      <c r="D720" s="13"/>
      <c r="E720" s="62"/>
      <c r="F720" s="2"/>
      <c r="H720" s="2"/>
      <c r="I720" s="2"/>
    </row>
    <row r="721" spans="2:9" ht="15.75" customHeight="1" x14ac:dyDescent="0.2">
      <c r="B721" s="61"/>
      <c r="D721" s="13"/>
      <c r="E721" s="62"/>
      <c r="F721" s="2"/>
      <c r="H721" s="2"/>
      <c r="I721" s="2"/>
    </row>
    <row r="722" spans="2:9" ht="15.75" customHeight="1" x14ac:dyDescent="0.2">
      <c r="B722" s="61"/>
      <c r="D722" s="13"/>
      <c r="E722" s="62"/>
      <c r="F722" s="2"/>
      <c r="H722" s="2"/>
      <c r="I722" s="2"/>
    </row>
    <row r="723" spans="2:9" ht="15.75" customHeight="1" x14ac:dyDescent="0.2">
      <c r="B723" s="61"/>
      <c r="D723" s="13"/>
      <c r="E723" s="62"/>
      <c r="F723" s="2"/>
      <c r="H723" s="2"/>
      <c r="I723" s="2"/>
    </row>
    <row r="724" spans="2:9" ht="15.75" customHeight="1" x14ac:dyDescent="0.2">
      <c r="B724" s="61"/>
      <c r="D724" s="13"/>
      <c r="E724" s="62"/>
      <c r="F724" s="2"/>
      <c r="H724" s="2"/>
      <c r="I724" s="2"/>
    </row>
    <row r="725" spans="2:9" ht="15.75" customHeight="1" x14ac:dyDescent="0.2">
      <c r="B725" s="61"/>
      <c r="D725" s="13"/>
      <c r="E725" s="62"/>
      <c r="F725" s="2"/>
      <c r="H725" s="2"/>
      <c r="I725" s="2"/>
    </row>
    <row r="726" spans="2:9" ht="15.75" customHeight="1" x14ac:dyDescent="0.2">
      <c r="B726" s="61"/>
      <c r="D726" s="13"/>
      <c r="E726" s="62"/>
      <c r="F726" s="2"/>
      <c r="H726" s="2"/>
      <c r="I726" s="2"/>
    </row>
    <row r="727" spans="2:9" ht="15.75" customHeight="1" x14ac:dyDescent="0.2">
      <c r="B727" s="61"/>
      <c r="D727" s="13"/>
      <c r="E727" s="62"/>
      <c r="F727" s="2"/>
      <c r="H727" s="2"/>
      <c r="I727" s="2"/>
    </row>
    <row r="728" spans="2:9" ht="15.75" customHeight="1" x14ac:dyDescent="0.2">
      <c r="B728" s="61"/>
      <c r="D728" s="13"/>
      <c r="E728" s="62"/>
      <c r="F728" s="2"/>
      <c r="H728" s="2"/>
      <c r="I728" s="2"/>
    </row>
    <row r="729" spans="2:9" ht="15.75" customHeight="1" x14ac:dyDescent="0.2">
      <c r="B729" s="61"/>
      <c r="D729" s="13"/>
      <c r="E729" s="62"/>
      <c r="F729" s="2"/>
      <c r="H729" s="2"/>
      <c r="I729" s="2"/>
    </row>
    <row r="730" spans="2:9" ht="15.75" customHeight="1" x14ac:dyDescent="0.2">
      <c r="B730" s="61"/>
      <c r="D730" s="13"/>
      <c r="E730" s="62"/>
      <c r="F730" s="2"/>
      <c r="H730" s="2"/>
      <c r="I730" s="2"/>
    </row>
    <row r="731" spans="2:9" ht="15.75" customHeight="1" x14ac:dyDescent="0.2">
      <c r="B731" s="61"/>
      <c r="D731" s="13"/>
      <c r="E731" s="62"/>
      <c r="F731" s="2"/>
      <c r="H731" s="2"/>
      <c r="I731" s="2"/>
    </row>
    <row r="732" spans="2:9" ht="15.75" customHeight="1" x14ac:dyDescent="0.2">
      <c r="B732" s="61"/>
      <c r="D732" s="13"/>
      <c r="E732" s="62"/>
      <c r="F732" s="2"/>
      <c r="H732" s="2"/>
      <c r="I732" s="2"/>
    </row>
    <row r="733" spans="2:9" ht="15.75" customHeight="1" x14ac:dyDescent="0.2">
      <c r="B733" s="61"/>
      <c r="D733" s="13"/>
      <c r="E733" s="62"/>
      <c r="F733" s="2"/>
      <c r="H733" s="2"/>
      <c r="I733" s="2"/>
    </row>
    <row r="734" spans="2:9" ht="15.75" customHeight="1" x14ac:dyDescent="0.2">
      <c r="B734" s="61"/>
      <c r="D734" s="13"/>
      <c r="E734" s="62"/>
      <c r="F734" s="2"/>
      <c r="H734" s="2"/>
      <c r="I734" s="2"/>
    </row>
    <row r="735" spans="2:9" ht="15.75" customHeight="1" x14ac:dyDescent="0.2">
      <c r="B735" s="61"/>
      <c r="D735" s="13"/>
      <c r="E735" s="62"/>
      <c r="F735" s="2"/>
      <c r="H735" s="2"/>
      <c r="I735" s="2"/>
    </row>
    <row r="736" spans="2:9" ht="15.75" customHeight="1" x14ac:dyDescent="0.2">
      <c r="B736" s="61"/>
      <c r="D736" s="13"/>
      <c r="E736" s="62"/>
      <c r="F736" s="2"/>
      <c r="H736" s="2"/>
      <c r="I736" s="2"/>
    </row>
    <row r="737" spans="2:9" ht="15.75" customHeight="1" x14ac:dyDescent="0.2">
      <c r="B737" s="61"/>
      <c r="D737" s="13"/>
      <c r="E737" s="62"/>
      <c r="F737" s="2"/>
      <c r="H737" s="2"/>
      <c r="I737" s="2"/>
    </row>
    <row r="738" spans="2:9" ht="15.75" customHeight="1" x14ac:dyDescent="0.2">
      <c r="B738" s="61"/>
      <c r="D738" s="13"/>
      <c r="E738" s="62"/>
      <c r="F738" s="2"/>
      <c r="H738" s="2"/>
      <c r="I738" s="2"/>
    </row>
    <row r="739" spans="2:9" ht="15.75" customHeight="1" x14ac:dyDescent="0.2">
      <c r="B739" s="61"/>
      <c r="D739" s="13"/>
      <c r="E739" s="62"/>
      <c r="F739" s="2"/>
      <c r="H739" s="2"/>
      <c r="I739" s="2"/>
    </row>
    <row r="740" spans="2:9" ht="15.75" customHeight="1" x14ac:dyDescent="0.2">
      <c r="B740" s="61"/>
      <c r="D740" s="13"/>
      <c r="E740" s="62"/>
      <c r="F740" s="2"/>
      <c r="H740" s="2"/>
      <c r="I740" s="2"/>
    </row>
    <row r="741" spans="2:9" ht="15.75" customHeight="1" x14ac:dyDescent="0.2">
      <c r="B741" s="61"/>
      <c r="D741" s="13"/>
      <c r="E741" s="62"/>
      <c r="F741" s="2"/>
      <c r="H741" s="2"/>
      <c r="I741" s="2"/>
    </row>
    <row r="742" spans="2:9" ht="15.75" customHeight="1" x14ac:dyDescent="0.2">
      <c r="B742" s="61"/>
      <c r="D742" s="13"/>
      <c r="E742" s="62"/>
      <c r="F742" s="2"/>
      <c r="H742" s="2"/>
      <c r="I742" s="2"/>
    </row>
    <row r="743" spans="2:9" ht="15.75" customHeight="1" x14ac:dyDescent="0.2">
      <c r="B743" s="61"/>
      <c r="D743" s="13"/>
      <c r="E743" s="62"/>
      <c r="F743" s="2"/>
      <c r="H743" s="2"/>
      <c r="I743" s="2"/>
    </row>
    <row r="744" spans="2:9" ht="15.75" customHeight="1" x14ac:dyDescent="0.2">
      <c r="B744" s="61"/>
      <c r="D744" s="13"/>
      <c r="E744" s="62"/>
      <c r="F744" s="2"/>
      <c r="H744" s="2"/>
      <c r="I744" s="2"/>
    </row>
    <row r="745" spans="2:9" ht="15.75" customHeight="1" x14ac:dyDescent="0.2">
      <c r="B745" s="61"/>
      <c r="D745" s="13"/>
      <c r="E745" s="62"/>
      <c r="F745" s="2"/>
      <c r="H745" s="2"/>
      <c r="I745" s="2"/>
    </row>
    <row r="746" spans="2:9" ht="15.75" customHeight="1" x14ac:dyDescent="0.2">
      <c r="B746" s="61"/>
      <c r="D746" s="13"/>
      <c r="E746" s="62"/>
      <c r="F746" s="2"/>
      <c r="H746" s="2"/>
      <c r="I746" s="2"/>
    </row>
    <row r="747" spans="2:9" ht="15.75" customHeight="1" x14ac:dyDescent="0.2">
      <c r="B747" s="61"/>
      <c r="D747" s="13"/>
      <c r="E747" s="62"/>
      <c r="F747" s="2"/>
      <c r="H747" s="2"/>
      <c r="I747" s="2"/>
    </row>
    <row r="748" spans="2:9" ht="15.75" customHeight="1" x14ac:dyDescent="0.2">
      <c r="B748" s="61"/>
      <c r="D748" s="13"/>
      <c r="E748" s="62"/>
      <c r="F748" s="2"/>
      <c r="H748" s="2"/>
      <c r="I748" s="2"/>
    </row>
    <row r="749" spans="2:9" ht="15.75" customHeight="1" x14ac:dyDescent="0.2">
      <c r="B749" s="61"/>
      <c r="D749" s="13"/>
      <c r="E749" s="62"/>
      <c r="F749" s="2"/>
      <c r="H749" s="2"/>
      <c r="I749" s="2"/>
    </row>
    <row r="750" spans="2:9" ht="15.75" customHeight="1" x14ac:dyDescent="0.2">
      <c r="B750" s="61"/>
      <c r="D750" s="13"/>
      <c r="E750" s="62"/>
      <c r="F750" s="2"/>
      <c r="H750" s="2"/>
      <c r="I750" s="2"/>
    </row>
    <row r="751" spans="2:9" ht="15.75" customHeight="1" x14ac:dyDescent="0.2">
      <c r="B751" s="61"/>
      <c r="D751" s="13"/>
      <c r="E751" s="62"/>
      <c r="F751" s="2"/>
      <c r="H751" s="2"/>
      <c r="I751" s="2"/>
    </row>
    <row r="752" spans="2:9" ht="15.75" customHeight="1" x14ac:dyDescent="0.2">
      <c r="B752" s="61"/>
      <c r="D752" s="13"/>
      <c r="E752" s="62"/>
      <c r="F752" s="2"/>
      <c r="H752" s="2"/>
      <c r="I752" s="2"/>
    </row>
    <row r="753" spans="2:9" ht="15.75" customHeight="1" x14ac:dyDescent="0.2">
      <c r="B753" s="61"/>
      <c r="D753" s="13"/>
      <c r="E753" s="62"/>
      <c r="F753" s="2"/>
      <c r="H753" s="2"/>
      <c r="I753" s="2"/>
    </row>
    <row r="754" spans="2:9" ht="15.75" customHeight="1" x14ac:dyDescent="0.2">
      <c r="B754" s="61"/>
      <c r="D754" s="13"/>
      <c r="E754" s="62"/>
      <c r="F754" s="2"/>
      <c r="H754" s="2"/>
      <c r="I754" s="2"/>
    </row>
    <row r="755" spans="2:9" ht="15.75" customHeight="1" x14ac:dyDescent="0.2">
      <c r="B755" s="61"/>
      <c r="D755" s="13"/>
      <c r="E755" s="62"/>
      <c r="F755" s="2"/>
      <c r="H755" s="2"/>
      <c r="I755" s="2"/>
    </row>
    <row r="756" spans="2:9" ht="15.75" customHeight="1" x14ac:dyDescent="0.2">
      <c r="B756" s="61"/>
      <c r="D756" s="13"/>
      <c r="E756" s="62"/>
      <c r="F756" s="2"/>
      <c r="H756" s="2"/>
      <c r="I756" s="2"/>
    </row>
    <row r="757" spans="2:9" ht="15.75" customHeight="1" x14ac:dyDescent="0.2">
      <c r="B757" s="61"/>
      <c r="D757" s="13"/>
      <c r="E757" s="62"/>
      <c r="F757" s="2"/>
      <c r="H757" s="2"/>
      <c r="I757" s="2"/>
    </row>
    <row r="758" spans="2:9" ht="15.75" customHeight="1" x14ac:dyDescent="0.2">
      <c r="B758" s="61"/>
      <c r="D758" s="13"/>
      <c r="E758" s="62"/>
      <c r="F758" s="2"/>
      <c r="H758" s="2"/>
      <c r="I758" s="2"/>
    </row>
    <row r="759" spans="2:9" ht="15.75" customHeight="1" x14ac:dyDescent="0.2">
      <c r="B759" s="61"/>
      <c r="D759" s="13"/>
      <c r="E759" s="62"/>
      <c r="F759" s="2"/>
      <c r="H759" s="2"/>
      <c r="I759" s="2"/>
    </row>
    <row r="760" spans="2:9" ht="15.75" customHeight="1" x14ac:dyDescent="0.2">
      <c r="B760" s="61"/>
      <c r="D760" s="13"/>
      <c r="E760" s="62"/>
      <c r="F760" s="2"/>
      <c r="H760" s="2"/>
      <c r="I760" s="2"/>
    </row>
    <row r="761" spans="2:9" ht="15.75" customHeight="1" x14ac:dyDescent="0.2">
      <c r="B761" s="61"/>
      <c r="D761" s="13"/>
      <c r="E761" s="62"/>
      <c r="F761" s="2"/>
      <c r="H761" s="2"/>
      <c r="I761" s="2"/>
    </row>
    <row r="762" spans="2:9" ht="15.75" customHeight="1" x14ac:dyDescent="0.2">
      <c r="B762" s="61"/>
      <c r="D762" s="13"/>
      <c r="E762" s="62"/>
      <c r="F762" s="2"/>
      <c r="H762" s="2"/>
      <c r="I762" s="2"/>
    </row>
    <row r="763" spans="2:9" ht="15.75" customHeight="1" x14ac:dyDescent="0.2">
      <c r="B763" s="61"/>
      <c r="D763" s="13"/>
      <c r="E763" s="62"/>
      <c r="F763" s="2"/>
      <c r="H763" s="2"/>
      <c r="I763" s="2"/>
    </row>
    <row r="764" spans="2:9" ht="15.75" customHeight="1" x14ac:dyDescent="0.2">
      <c r="B764" s="61"/>
      <c r="D764" s="13"/>
      <c r="E764" s="62"/>
      <c r="F764" s="2"/>
      <c r="H764" s="2"/>
      <c r="I764" s="2"/>
    </row>
    <row r="765" spans="2:9" ht="15.75" customHeight="1" x14ac:dyDescent="0.2">
      <c r="B765" s="61"/>
      <c r="D765" s="13"/>
      <c r="E765" s="62"/>
      <c r="F765" s="2"/>
      <c r="H765" s="2"/>
      <c r="I765" s="2"/>
    </row>
    <row r="766" spans="2:9" ht="15.75" customHeight="1" x14ac:dyDescent="0.2">
      <c r="B766" s="61"/>
      <c r="D766" s="13"/>
      <c r="E766" s="62"/>
      <c r="F766" s="2"/>
      <c r="H766" s="2"/>
      <c r="I766" s="2"/>
    </row>
    <row r="767" spans="2:9" ht="15.75" customHeight="1" x14ac:dyDescent="0.2">
      <c r="B767" s="61"/>
      <c r="D767" s="13"/>
      <c r="E767" s="62"/>
      <c r="F767" s="2"/>
      <c r="H767" s="2"/>
      <c r="I767" s="2"/>
    </row>
    <row r="768" spans="2:9" ht="15.75" customHeight="1" x14ac:dyDescent="0.2">
      <c r="B768" s="61"/>
      <c r="D768" s="13"/>
      <c r="E768" s="62"/>
      <c r="F768" s="2"/>
      <c r="H768" s="2"/>
      <c r="I768" s="2"/>
    </row>
    <row r="769" spans="2:9" ht="15.75" customHeight="1" x14ac:dyDescent="0.2">
      <c r="B769" s="61"/>
      <c r="D769" s="13"/>
      <c r="E769" s="62"/>
      <c r="F769" s="2"/>
      <c r="H769" s="2"/>
      <c r="I769" s="2"/>
    </row>
    <row r="770" spans="2:9" ht="15.75" customHeight="1" x14ac:dyDescent="0.2">
      <c r="B770" s="61"/>
      <c r="D770" s="13"/>
      <c r="E770" s="62"/>
      <c r="F770" s="2"/>
      <c r="H770" s="2"/>
      <c r="I770" s="2"/>
    </row>
    <row r="771" spans="2:9" ht="15.75" customHeight="1" x14ac:dyDescent="0.2">
      <c r="B771" s="61"/>
      <c r="D771" s="13"/>
      <c r="E771" s="62"/>
      <c r="F771" s="2"/>
      <c r="H771" s="2"/>
      <c r="I771" s="2"/>
    </row>
    <row r="772" spans="2:9" ht="15.75" customHeight="1" x14ac:dyDescent="0.2">
      <c r="B772" s="61"/>
      <c r="D772" s="13"/>
      <c r="E772" s="62"/>
      <c r="F772" s="2"/>
      <c r="H772" s="2"/>
      <c r="I772" s="2"/>
    </row>
    <row r="773" spans="2:9" ht="15.75" customHeight="1" x14ac:dyDescent="0.2">
      <c r="B773" s="61"/>
      <c r="D773" s="13"/>
      <c r="E773" s="62"/>
      <c r="F773" s="2"/>
      <c r="H773" s="2"/>
      <c r="I773" s="2"/>
    </row>
    <row r="774" spans="2:9" ht="15.75" customHeight="1" x14ac:dyDescent="0.2">
      <c r="B774" s="61"/>
      <c r="D774" s="13"/>
      <c r="E774" s="62"/>
      <c r="F774" s="2"/>
      <c r="H774" s="2"/>
      <c r="I774" s="2"/>
    </row>
    <row r="775" spans="2:9" ht="15.75" customHeight="1" x14ac:dyDescent="0.2">
      <c r="B775" s="61"/>
      <c r="D775" s="13"/>
      <c r="E775" s="62"/>
      <c r="F775" s="2"/>
      <c r="H775" s="2"/>
      <c r="I775" s="2"/>
    </row>
    <row r="776" spans="2:9" ht="15.75" customHeight="1" x14ac:dyDescent="0.2">
      <c r="B776" s="61"/>
      <c r="D776" s="13"/>
      <c r="E776" s="62"/>
      <c r="F776" s="2"/>
      <c r="H776" s="2"/>
      <c r="I776" s="2"/>
    </row>
    <row r="777" spans="2:9" ht="15.75" customHeight="1" x14ac:dyDescent="0.2">
      <c r="B777" s="61"/>
      <c r="D777" s="13"/>
      <c r="E777" s="62"/>
      <c r="F777" s="2"/>
      <c r="H777" s="2"/>
      <c r="I777" s="2"/>
    </row>
    <row r="778" spans="2:9" ht="15.75" customHeight="1" x14ac:dyDescent="0.2">
      <c r="B778" s="61"/>
      <c r="D778" s="13"/>
      <c r="E778" s="62"/>
      <c r="F778" s="2"/>
      <c r="H778" s="2"/>
      <c r="I778" s="2"/>
    </row>
    <row r="779" spans="2:9" ht="15.75" customHeight="1" x14ac:dyDescent="0.2">
      <c r="B779" s="61"/>
      <c r="D779" s="13"/>
      <c r="E779" s="62"/>
      <c r="F779" s="2"/>
      <c r="H779" s="2"/>
      <c r="I779" s="2"/>
    </row>
    <row r="780" spans="2:9" ht="15.75" customHeight="1" x14ac:dyDescent="0.2">
      <c r="B780" s="61"/>
      <c r="D780" s="13"/>
      <c r="E780" s="62"/>
      <c r="F780" s="2"/>
      <c r="H780" s="2"/>
      <c r="I780" s="2"/>
    </row>
    <row r="781" spans="2:9" ht="15.75" customHeight="1" x14ac:dyDescent="0.2">
      <c r="B781" s="61"/>
      <c r="D781" s="13"/>
      <c r="E781" s="62"/>
      <c r="F781" s="2"/>
      <c r="H781" s="2"/>
      <c r="I781" s="2"/>
    </row>
    <row r="782" spans="2:9" ht="15.75" customHeight="1" x14ac:dyDescent="0.2">
      <c r="B782" s="61"/>
      <c r="D782" s="13"/>
      <c r="E782" s="62"/>
      <c r="F782" s="2"/>
      <c r="H782" s="2"/>
      <c r="I782" s="2"/>
    </row>
    <row r="783" spans="2:9" ht="15.75" customHeight="1" x14ac:dyDescent="0.2">
      <c r="B783" s="61"/>
      <c r="D783" s="13"/>
      <c r="E783" s="62"/>
      <c r="F783" s="2"/>
      <c r="H783" s="2"/>
      <c r="I783" s="2"/>
    </row>
    <row r="784" spans="2:9" ht="15.75" customHeight="1" x14ac:dyDescent="0.2">
      <c r="B784" s="61"/>
      <c r="D784" s="13"/>
      <c r="E784" s="62"/>
      <c r="F784" s="2"/>
      <c r="H784" s="2"/>
      <c r="I784" s="2"/>
    </row>
    <row r="785" spans="2:9" ht="15.75" customHeight="1" x14ac:dyDescent="0.2">
      <c r="B785" s="61"/>
      <c r="D785" s="13"/>
      <c r="E785" s="62"/>
      <c r="F785" s="2"/>
      <c r="H785" s="2"/>
      <c r="I785" s="2"/>
    </row>
    <row r="786" spans="2:9" ht="15.75" customHeight="1" x14ac:dyDescent="0.2">
      <c r="B786" s="61"/>
      <c r="D786" s="13"/>
      <c r="E786" s="62"/>
      <c r="F786" s="2"/>
      <c r="H786" s="2"/>
      <c r="I786" s="2"/>
    </row>
    <row r="787" spans="2:9" ht="15.75" customHeight="1" x14ac:dyDescent="0.2">
      <c r="B787" s="61"/>
      <c r="D787" s="13"/>
      <c r="E787" s="62"/>
      <c r="F787" s="2"/>
      <c r="H787" s="2"/>
      <c r="I787" s="2"/>
    </row>
    <row r="788" spans="2:9" ht="15.75" customHeight="1" x14ac:dyDescent="0.2">
      <c r="B788" s="61"/>
      <c r="D788" s="13"/>
      <c r="E788" s="62"/>
      <c r="F788" s="2"/>
      <c r="H788" s="2"/>
      <c r="I788" s="2"/>
    </row>
    <row r="789" spans="2:9" ht="15.75" customHeight="1" x14ac:dyDescent="0.2">
      <c r="B789" s="61"/>
      <c r="D789" s="13"/>
      <c r="E789" s="62"/>
      <c r="F789" s="2"/>
      <c r="H789" s="2"/>
      <c r="I789" s="2"/>
    </row>
    <row r="790" spans="2:9" ht="15.75" customHeight="1" x14ac:dyDescent="0.2">
      <c r="B790" s="61"/>
      <c r="D790" s="13"/>
      <c r="E790" s="62"/>
      <c r="F790" s="2"/>
      <c r="H790" s="2"/>
      <c r="I790" s="2"/>
    </row>
    <row r="791" spans="2:9" ht="15.75" customHeight="1" x14ac:dyDescent="0.2">
      <c r="B791" s="61"/>
      <c r="D791" s="13"/>
      <c r="E791" s="62"/>
      <c r="F791" s="2"/>
      <c r="H791" s="2"/>
      <c r="I791" s="2"/>
    </row>
    <row r="792" spans="2:9" ht="15.75" customHeight="1" x14ac:dyDescent="0.2">
      <c r="B792" s="61"/>
      <c r="D792" s="13"/>
      <c r="E792" s="62"/>
      <c r="F792" s="2"/>
      <c r="H792" s="2"/>
      <c r="I792" s="2"/>
    </row>
    <row r="793" spans="2:9" ht="15.75" customHeight="1" x14ac:dyDescent="0.2">
      <c r="B793" s="61"/>
      <c r="D793" s="13"/>
      <c r="E793" s="62"/>
      <c r="F793" s="2"/>
      <c r="H793" s="2"/>
      <c r="I793" s="2"/>
    </row>
    <row r="794" spans="2:9" ht="15.75" customHeight="1" x14ac:dyDescent="0.2">
      <c r="B794" s="61"/>
      <c r="D794" s="13"/>
      <c r="E794" s="62"/>
      <c r="F794" s="2"/>
      <c r="H794" s="2"/>
      <c r="I794" s="2"/>
    </row>
    <row r="795" spans="2:9" ht="15.75" customHeight="1" x14ac:dyDescent="0.2">
      <c r="B795" s="61"/>
      <c r="D795" s="13"/>
      <c r="E795" s="62"/>
      <c r="F795" s="2"/>
      <c r="H795" s="2"/>
      <c r="I795" s="2"/>
    </row>
    <row r="796" spans="2:9" ht="15.75" customHeight="1" x14ac:dyDescent="0.2">
      <c r="B796" s="61"/>
      <c r="D796" s="13"/>
      <c r="E796" s="62"/>
      <c r="F796" s="2"/>
      <c r="H796" s="2"/>
      <c r="I796" s="2"/>
    </row>
    <row r="797" spans="2:9" ht="15.75" customHeight="1" x14ac:dyDescent="0.2">
      <c r="B797" s="61"/>
      <c r="D797" s="13"/>
      <c r="E797" s="62"/>
      <c r="F797" s="2"/>
      <c r="H797" s="2"/>
      <c r="I797" s="2"/>
    </row>
    <row r="798" spans="2:9" ht="15.75" customHeight="1" x14ac:dyDescent="0.2">
      <c r="B798" s="61"/>
      <c r="D798" s="13"/>
      <c r="E798" s="62"/>
      <c r="F798" s="2"/>
      <c r="H798" s="2"/>
      <c r="I798" s="2"/>
    </row>
    <row r="799" spans="2:9" ht="15.75" customHeight="1" x14ac:dyDescent="0.2">
      <c r="B799" s="61"/>
      <c r="D799" s="13"/>
      <c r="E799" s="62"/>
      <c r="F799" s="2"/>
      <c r="H799" s="2"/>
      <c r="I799" s="2"/>
    </row>
    <row r="800" spans="2:9" ht="15.75" customHeight="1" x14ac:dyDescent="0.2">
      <c r="B800" s="61"/>
      <c r="D800" s="13"/>
      <c r="E800" s="62"/>
      <c r="F800" s="2"/>
      <c r="H800" s="2"/>
      <c r="I800" s="2"/>
    </row>
    <row r="801" spans="2:9" ht="15.75" customHeight="1" x14ac:dyDescent="0.2">
      <c r="B801" s="61"/>
      <c r="D801" s="13"/>
      <c r="E801" s="62"/>
      <c r="F801" s="2"/>
      <c r="H801" s="2"/>
      <c r="I801" s="2"/>
    </row>
    <row r="802" spans="2:9" ht="15.75" customHeight="1" x14ac:dyDescent="0.2">
      <c r="B802" s="61"/>
      <c r="D802" s="13"/>
      <c r="E802" s="62"/>
      <c r="F802" s="2"/>
      <c r="H802" s="2"/>
      <c r="I802" s="2"/>
    </row>
    <row r="803" spans="2:9" ht="15.75" customHeight="1" x14ac:dyDescent="0.2">
      <c r="B803" s="61"/>
      <c r="D803" s="13"/>
      <c r="E803" s="62"/>
      <c r="F803" s="2"/>
      <c r="H803" s="2"/>
      <c r="I803" s="2"/>
    </row>
    <row r="804" spans="2:9" ht="15.75" customHeight="1" x14ac:dyDescent="0.2">
      <c r="B804" s="61"/>
      <c r="D804" s="13"/>
      <c r="E804" s="62"/>
      <c r="F804" s="2"/>
      <c r="H804" s="2"/>
      <c r="I804" s="2"/>
    </row>
    <row r="805" spans="2:9" ht="15.75" customHeight="1" x14ac:dyDescent="0.2">
      <c r="B805" s="61"/>
      <c r="D805" s="13"/>
      <c r="E805" s="62"/>
      <c r="F805" s="2"/>
      <c r="H805" s="2"/>
      <c r="I805" s="2"/>
    </row>
    <row r="806" spans="2:9" ht="15.75" customHeight="1" x14ac:dyDescent="0.2">
      <c r="B806" s="61"/>
      <c r="D806" s="13"/>
      <c r="E806" s="62"/>
      <c r="F806" s="2"/>
      <c r="H806" s="2"/>
      <c r="I806" s="2"/>
    </row>
    <row r="807" spans="2:9" ht="15.75" customHeight="1" x14ac:dyDescent="0.2">
      <c r="B807" s="61"/>
      <c r="D807" s="13"/>
      <c r="E807" s="62"/>
      <c r="F807" s="2"/>
      <c r="H807" s="2"/>
      <c r="I807" s="2"/>
    </row>
    <row r="808" spans="2:9" ht="15.75" customHeight="1" x14ac:dyDescent="0.2">
      <c r="B808" s="61"/>
      <c r="D808" s="13"/>
      <c r="E808" s="62"/>
      <c r="F808" s="2"/>
      <c r="H808" s="2"/>
      <c r="I808" s="2"/>
    </row>
    <row r="809" spans="2:9" ht="15.75" customHeight="1" x14ac:dyDescent="0.2">
      <c r="B809" s="61"/>
      <c r="D809" s="13"/>
      <c r="E809" s="62"/>
      <c r="F809" s="2"/>
      <c r="H809" s="2"/>
      <c r="I809" s="2"/>
    </row>
    <row r="810" spans="2:9" ht="15.75" customHeight="1" x14ac:dyDescent="0.2">
      <c r="B810" s="61"/>
      <c r="D810" s="13"/>
      <c r="E810" s="62"/>
      <c r="F810" s="2"/>
      <c r="H810" s="2"/>
      <c r="I810" s="2"/>
    </row>
    <row r="811" spans="2:9" ht="15.75" customHeight="1" x14ac:dyDescent="0.2">
      <c r="B811" s="61"/>
      <c r="D811" s="13"/>
      <c r="E811" s="62"/>
      <c r="F811" s="2"/>
      <c r="H811" s="2"/>
      <c r="I811" s="2"/>
    </row>
    <row r="812" spans="2:9" ht="15.75" customHeight="1" x14ac:dyDescent="0.2">
      <c r="B812" s="61"/>
      <c r="D812" s="13"/>
      <c r="E812" s="62"/>
      <c r="F812" s="2"/>
      <c r="H812" s="2"/>
      <c r="I812" s="2"/>
    </row>
    <row r="813" spans="2:9" ht="15.75" customHeight="1" x14ac:dyDescent="0.2">
      <c r="B813" s="61"/>
      <c r="D813" s="13"/>
      <c r="E813" s="62"/>
      <c r="F813" s="2"/>
      <c r="H813" s="2"/>
      <c r="I813" s="2"/>
    </row>
    <row r="814" spans="2:9" ht="15.75" customHeight="1" x14ac:dyDescent="0.2">
      <c r="B814" s="61"/>
      <c r="D814" s="13"/>
      <c r="E814" s="62"/>
      <c r="F814" s="2"/>
      <c r="H814" s="2"/>
      <c r="I814" s="2"/>
    </row>
    <row r="815" spans="2:9" ht="15.75" customHeight="1" x14ac:dyDescent="0.2">
      <c r="B815" s="61"/>
      <c r="D815" s="13"/>
      <c r="E815" s="62"/>
      <c r="F815" s="2"/>
      <c r="H815" s="2"/>
      <c r="I815" s="2"/>
    </row>
    <row r="816" spans="2:9" ht="15.75" customHeight="1" x14ac:dyDescent="0.2">
      <c r="B816" s="61"/>
      <c r="D816" s="13"/>
      <c r="E816" s="62"/>
      <c r="F816" s="2"/>
      <c r="H816" s="2"/>
      <c r="I816" s="2"/>
    </row>
    <row r="817" spans="2:9" ht="15.75" customHeight="1" x14ac:dyDescent="0.2">
      <c r="B817" s="61"/>
      <c r="D817" s="13"/>
      <c r="E817" s="62"/>
      <c r="F817" s="2"/>
      <c r="H817" s="2"/>
      <c r="I817" s="2"/>
    </row>
    <row r="818" spans="2:9" ht="15.75" customHeight="1" x14ac:dyDescent="0.2">
      <c r="B818" s="61"/>
      <c r="D818" s="13"/>
      <c r="E818" s="62"/>
      <c r="F818" s="2"/>
      <c r="H818" s="2"/>
      <c r="I818" s="2"/>
    </row>
    <row r="819" spans="2:9" ht="15.75" customHeight="1" x14ac:dyDescent="0.2">
      <c r="B819" s="61"/>
      <c r="D819" s="13"/>
      <c r="E819" s="62"/>
      <c r="F819" s="2"/>
      <c r="H819" s="2"/>
      <c r="I819" s="2"/>
    </row>
    <row r="820" spans="2:9" ht="15.75" customHeight="1" x14ac:dyDescent="0.2">
      <c r="B820" s="61"/>
      <c r="D820" s="13"/>
      <c r="E820" s="62"/>
      <c r="F820" s="2"/>
      <c r="H820" s="2"/>
      <c r="I820" s="2"/>
    </row>
    <row r="821" spans="2:9" ht="15.75" customHeight="1" x14ac:dyDescent="0.2">
      <c r="B821" s="61"/>
      <c r="D821" s="13"/>
      <c r="E821" s="62"/>
      <c r="F821" s="2"/>
      <c r="H821" s="2"/>
      <c r="I821" s="2"/>
    </row>
    <row r="822" spans="2:9" ht="15.75" customHeight="1" x14ac:dyDescent="0.2">
      <c r="B822" s="61"/>
      <c r="D822" s="13"/>
      <c r="E822" s="62"/>
      <c r="F822" s="2"/>
      <c r="H822" s="2"/>
      <c r="I822" s="2"/>
    </row>
    <row r="823" spans="2:9" ht="15.75" customHeight="1" x14ac:dyDescent="0.2">
      <c r="B823" s="61"/>
      <c r="D823" s="13"/>
      <c r="E823" s="62"/>
      <c r="F823" s="2"/>
      <c r="H823" s="2"/>
      <c r="I823" s="2"/>
    </row>
    <row r="824" spans="2:9" ht="15.75" customHeight="1" x14ac:dyDescent="0.2">
      <c r="B824" s="61"/>
      <c r="D824" s="13"/>
      <c r="E824" s="62"/>
      <c r="F824" s="2"/>
      <c r="H824" s="2"/>
      <c r="I824" s="2"/>
    </row>
    <row r="825" spans="2:9" ht="15.75" customHeight="1" x14ac:dyDescent="0.2">
      <c r="B825" s="61"/>
      <c r="D825" s="13"/>
      <c r="E825" s="62"/>
      <c r="F825" s="2"/>
      <c r="H825" s="2"/>
      <c r="I825" s="2"/>
    </row>
    <row r="826" spans="2:9" ht="15.75" customHeight="1" x14ac:dyDescent="0.2">
      <c r="B826" s="61"/>
      <c r="D826" s="13"/>
      <c r="E826" s="62"/>
      <c r="F826" s="2"/>
      <c r="H826" s="2"/>
      <c r="I826" s="2"/>
    </row>
    <row r="827" spans="2:9" ht="15.75" customHeight="1" x14ac:dyDescent="0.2">
      <c r="B827" s="61"/>
      <c r="D827" s="13"/>
      <c r="E827" s="62"/>
      <c r="F827" s="2"/>
      <c r="H827" s="2"/>
      <c r="I827" s="2"/>
    </row>
    <row r="828" spans="2:9" ht="15.75" customHeight="1" x14ac:dyDescent="0.2">
      <c r="B828" s="61"/>
      <c r="D828" s="13"/>
      <c r="E828" s="62"/>
      <c r="F828" s="2"/>
      <c r="H828" s="2"/>
      <c r="I828" s="2"/>
    </row>
    <row r="829" spans="2:9" ht="15.75" customHeight="1" x14ac:dyDescent="0.2">
      <c r="B829" s="61"/>
      <c r="D829" s="13"/>
      <c r="E829" s="62"/>
      <c r="F829" s="2"/>
      <c r="H829" s="2"/>
      <c r="I829" s="2"/>
    </row>
    <row r="830" spans="2:9" ht="15.75" customHeight="1" x14ac:dyDescent="0.2">
      <c r="B830" s="61"/>
      <c r="D830" s="13"/>
      <c r="E830" s="62"/>
      <c r="F830" s="2"/>
      <c r="H830" s="2"/>
      <c r="I830" s="2"/>
    </row>
    <row r="831" spans="2:9" ht="15.75" customHeight="1" x14ac:dyDescent="0.2">
      <c r="B831" s="61"/>
      <c r="D831" s="13"/>
      <c r="E831" s="62"/>
      <c r="F831" s="2"/>
      <c r="H831" s="2"/>
      <c r="I831" s="2"/>
    </row>
    <row r="832" spans="2:9" ht="15.75" customHeight="1" x14ac:dyDescent="0.2">
      <c r="B832" s="61"/>
      <c r="D832" s="13"/>
      <c r="E832" s="62"/>
      <c r="F832" s="2"/>
      <c r="H832" s="2"/>
      <c r="I832" s="2"/>
    </row>
    <row r="833" spans="2:9" ht="15.75" customHeight="1" x14ac:dyDescent="0.2">
      <c r="B833" s="61"/>
      <c r="D833" s="13"/>
      <c r="E833" s="62"/>
      <c r="F833" s="2"/>
      <c r="H833" s="2"/>
      <c r="I833" s="2"/>
    </row>
    <row r="834" spans="2:9" ht="15.75" customHeight="1" x14ac:dyDescent="0.2">
      <c r="B834" s="61"/>
      <c r="D834" s="13"/>
      <c r="E834" s="62"/>
      <c r="F834" s="2"/>
      <c r="H834" s="2"/>
      <c r="I834" s="2"/>
    </row>
    <row r="835" spans="2:9" ht="15.75" customHeight="1" x14ac:dyDescent="0.2">
      <c r="B835" s="61"/>
      <c r="D835" s="13"/>
      <c r="E835" s="62"/>
      <c r="F835" s="2"/>
      <c r="H835" s="2"/>
      <c r="I835" s="2"/>
    </row>
    <row r="836" spans="2:9" ht="15.75" customHeight="1" x14ac:dyDescent="0.2">
      <c r="B836" s="61"/>
      <c r="D836" s="13"/>
      <c r="E836" s="62"/>
      <c r="F836" s="2"/>
      <c r="H836" s="2"/>
      <c r="I836" s="2"/>
    </row>
    <row r="837" spans="2:9" ht="15.75" customHeight="1" x14ac:dyDescent="0.2">
      <c r="B837" s="61"/>
      <c r="D837" s="13"/>
      <c r="E837" s="62"/>
      <c r="F837" s="2"/>
      <c r="H837" s="2"/>
      <c r="I837" s="2"/>
    </row>
    <row r="838" spans="2:9" ht="15.75" customHeight="1" x14ac:dyDescent="0.2">
      <c r="B838" s="61"/>
      <c r="D838" s="13"/>
      <c r="E838" s="62"/>
      <c r="F838" s="2"/>
      <c r="H838" s="2"/>
      <c r="I838" s="2"/>
    </row>
    <row r="839" spans="2:9" ht="15.75" customHeight="1" x14ac:dyDescent="0.2">
      <c r="B839" s="61"/>
      <c r="D839" s="13"/>
      <c r="E839" s="62"/>
      <c r="F839" s="2"/>
      <c r="H839" s="2"/>
      <c r="I839" s="2"/>
    </row>
    <row r="840" spans="2:9" ht="15.75" customHeight="1" x14ac:dyDescent="0.2">
      <c r="B840" s="61"/>
      <c r="D840" s="13"/>
      <c r="E840" s="62"/>
      <c r="F840" s="2"/>
      <c r="H840" s="2"/>
      <c r="I840" s="2"/>
    </row>
    <row r="841" spans="2:9" ht="15.75" customHeight="1" x14ac:dyDescent="0.2">
      <c r="B841" s="61"/>
      <c r="D841" s="13"/>
      <c r="E841" s="62"/>
      <c r="F841" s="2"/>
      <c r="H841" s="2"/>
      <c r="I841" s="2"/>
    </row>
    <row r="842" spans="2:9" ht="15.75" customHeight="1" x14ac:dyDescent="0.2">
      <c r="B842" s="61"/>
      <c r="D842" s="13"/>
      <c r="E842" s="62"/>
      <c r="F842" s="2"/>
      <c r="H842" s="2"/>
      <c r="I842" s="2"/>
    </row>
    <row r="843" spans="2:9" ht="15.75" customHeight="1" x14ac:dyDescent="0.2">
      <c r="B843" s="61"/>
      <c r="D843" s="13"/>
      <c r="E843" s="62"/>
      <c r="F843" s="2"/>
      <c r="H843" s="2"/>
      <c r="I843" s="2"/>
    </row>
    <row r="844" spans="2:9" ht="15.75" customHeight="1" x14ac:dyDescent="0.2">
      <c r="B844" s="61"/>
      <c r="D844" s="13"/>
      <c r="E844" s="62"/>
      <c r="F844" s="2"/>
      <c r="H844" s="2"/>
      <c r="I844" s="2"/>
    </row>
    <row r="845" spans="2:9" ht="15.75" customHeight="1" x14ac:dyDescent="0.2">
      <c r="B845" s="61"/>
      <c r="D845" s="13"/>
      <c r="E845" s="62"/>
      <c r="F845" s="2"/>
      <c r="H845" s="2"/>
      <c r="I845" s="2"/>
    </row>
    <row r="846" spans="2:9" ht="15.75" customHeight="1" x14ac:dyDescent="0.2">
      <c r="B846" s="61"/>
      <c r="D846" s="13"/>
      <c r="E846" s="62"/>
      <c r="F846" s="2"/>
      <c r="H846" s="2"/>
      <c r="I846" s="2"/>
    </row>
    <row r="847" spans="2:9" ht="15.75" customHeight="1" x14ac:dyDescent="0.2">
      <c r="B847" s="61"/>
      <c r="D847" s="13"/>
      <c r="E847" s="62"/>
      <c r="F847" s="2"/>
      <c r="H847" s="2"/>
      <c r="I847" s="2"/>
    </row>
    <row r="848" spans="2:9" ht="15.75" customHeight="1" x14ac:dyDescent="0.2">
      <c r="B848" s="61"/>
      <c r="D848" s="13"/>
      <c r="E848" s="62"/>
      <c r="F848" s="2"/>
      <c r="H848" s="2"/>
      <c r="I848" s="2"/>
    </row>
    <row r="849" spans="2:9" ht="15.75" customHeight="1" x14ac:dyDescent="0.2">
      <c r="B849" s="61"/>
      <c r="D849" s="13"/>
      <c r="E849" s="62"/>
      <c r="F849" s="2"/>
      <c r="H849" s="2"/>
      <c r="I849" s="2"/>
    </row>
    <row r="850" spans="2:9" ht="15.75" customHeight="1" x14ac:dyDescent="0.2">
      <c r="B850" s="61"/>
      <c r="D850" s="13"/>
      <c r="E850" s="62"/>
      <c r="F850" s="2"/>
      <c r="H850" s="2"/>
      <c r="I850" s="2"/>
    </row>
    <row r="851" spans="2:9" ht="15.75" customHeight="1" x14ac:dyDescent="0.2">
      <c r="B851" s="61"/>
      <c r="D851" s="13"/>
      <c r="E851" s="62"/>
      <c r="F851" s="2"/>
      <c r="H851" s="2"/>
      <c r="I851" s="2"/>
    </row>
    <row r="852" spans="2:9" ht="15.75" customHeight="1" x14ac:dyDescent="0.2">
      <c r="B852" s="61"/>
      <c r="D852" s="13"/>
      <c r="E852" s="62"/>
      <c r="F852" s="2"/>
      <c r="H852" s="2"/>
      <c r="I852" s="2"/>
    </row>
    <row r="853" spans="2:9" ht="15.75" customHeight="1" x14ac:dyDescent="0.2">
      <c r="B853" s="61"/>
      <c r="D853" s="13"/>
      <c r="E853" s="62"/>
      <c r="F853" s="2"/>
      <c r="H853" s="2"/>
      <c r="I853" s="2"/>
    </row>
    <row r="854" spans="2:9" ht="15.75" customHeight="1" x14ac:dyDescent="0.2">
      <c r="B854" s="61"/>
      <c r="D854" s="13"/>
      <c r="E854" s="62"/>
      <c r="F854" s="2"/>
      <c r="H854" s="2"/>
      <c r="I854" s="2"/>
    </row>
    <row r="855" spans="2:9" ht="15.75" customHeight="1" x14ac:dyDescent="0.2">
      <c r="B855" s="61"/>
      <c r="D855" s="13"/>
      <c r="E855" s="62"/>
      <c r="F855" s="2"/>
      <c r="H855" s="2"/>
      <c r="I855" s="2"/>
    </row>
    <row r="856" spans="2:9" ht="15.75" customHeight="1" x14ac:dyDescent="0.2">
      <c r="B856" s="61"/>
      <c r="D856" s="13"/>
      <c r="E856" s="62"/>
      <c r="F856" s="2"/>
      <c r="H856" s="2"/>
      <c r="I856" s="2"/>
    </row>
    <row r="857" spans="2:9" ht="15.75" customHeight="1" x14ac:dyDescent="0.2">
      <c r="B857" s="61"/>
      <c r="D857" s="13"/>
      <c r="E857" s="62"/>
      <c r="F857" s="2"/>
      <c r="H857" s="2"/>
      <c r="I857" s="2"/>
    </row>
    <row r="858" spans="2:9" ht="15.75" customHeight="1" x14ac:dyDescent="0.2">
      <c r="B858" s="61"/>
      <c r="D858" s="13"/>
      <c r="E858" s="62"/>
      <c r="F858" s="2"/>
      <c r="H858" s="2"/>
      <c r="I858" s="2"/>
    </row>
    <row r="859" spans="2:9" ht="15.75" customHeight="1" x14ac:dyDescent="0.2">
      <c r="B859" s="61"/>
      <c r="D859" s="13"/>
      <c r="E859" s="62"/>
      <c r="F859" s="2"/>
      <c r="H859" s="2"/>
      <c r="I859" s="2"/>
    </row>
    <row r="860" spans="2:9" ht="15.75" customHeight="1" x14ac:dyDescent="0.2">
      <c r="B860" s="61"/>
      <c r="D860" s="13"/>
      <c r="E860" s="62"/>
      <c r="F860" s="2"/>
      <c r="H860" s="2"/>
      <c r="I860" s="2"/>
    </row>
    <row r="861" spans="2:9" ht="15.75" customHeight="1" x14ac:dyDescent="0.2">
      <c r="B861" s="61"/>
      <c r="D861" s="13"/>
      <c r="E861" s="62"/>
      <c r="F861" s="2"/>
      <c r="H861" s="2"/>
      <c r="I861" s="2"/>
    </row>
    <row r="862" spans="2:9" ht="15.75" customHeight="1" x14ac:dyDescent="0.2">
      <c r="B862" s="61"/>
      <c r="D862" s="13"/>
      <c r="E862" s="62"/>
      <c r="F862" s="2"/>
      <c r="H862" s="2"/>
      <c r="I862" s="2"/>
    </row>
    <row r="863" spans="2:9" ht="15.75" customHeight="1" x14ac:dyDescent="0.2">
      <c r="B863" s="61"/>
      <c r="D863" s="13"/>
      <c r="E863" s="62"/>
      <c r="F863" s="2"/>
      <c r="H863" s="2"/>
      <c r="I863" s="2"/>
    </row>
    <row r="864" spans="2:9" ht="15.75" customHeight="1" x14ac:dyDescent="0.2">
      <c r="B864" s="61"/>
      <c r="D864" s="13"/>
      <c r="E864" s="62"/>
      <c r="F864" s="2"/>
      <c r="H864" s="2"/>
      <c r="I864" s="2"/>
    </row>
    <row r="865" spans="2:9" ht="15.75" customHeight="1" x14ac:dyDescent="0.2">
      <c r="B865" s="61"/>
      <c r="D865" s="13"/>
      <c r="E865" s="62"/>
      <c r="F865" s="2"/>
      <c r="H865" s="2"/>
      <c r="I865" s="2"/>
    </row>
    <row r="866" spans="2:9" ht="15.75" customHeight="1" x14ac:dyDescent="0.2">
      <c r="B866" s="61"/>
      <c r="D866" s="13"/>
      <c r="E866" s="62"/>
      <c r="F866" s="2"/>
      <c r="H866" s="2"/>
      <c r="I866" s="2"/>
    </row>
    <row r="867" spans="2:9" ht="15.75" customHeight="1" x14ac:dyDescent="0.2">
      <c r="B867" s="61"/>
      <c r="D867" s="13"/>
      <c r="E867" s="62"/>
      <c r="F867" s="2"/>
      <c r="H867" s="2"/>
      <c r="I867" s="2"/>
    </row>
    <row r="868" spans="2:9" ht="15.75" customHeight="1" x14ac:dyDescent="0.2">
      <c r="B868" s="61"/>
      <c r="D868" s="13"/>
      <c r="E868" s="62"/>
      <c r="F868" s="2"/>
      <c r="H868" s="2"/>
      <c r="I868" s="2"/>
    </row>
    <row r="869" spans="2:9" ht="15.75" customHeight="1" x14ac:dyDescent="0.2">
      <c r="B869" s="61"/>
      <c r="D869" s="13"/>
      <c r="E869" s="62"/>
      <c r="F869" s="2"/>
      <c r="H869" s="2"/>
      <c r="I869" s="2"/>
    </row>
    <row r="870" spans="2:9" ht="15.75" customHeight="1" x14ac:dyDescent="0.2">
      <c r="B870" s="61"/>
      <c r="D870" s="13"/>
      <c r="E870" s="62"/>
      <c r="F870" s="2"/>
      <c r="H870" s="2"/>
      <c r="I870" s="2"/>
    </row>
    <row r="871" spans="2:9" ht="15.75" customHeight="1" x14ac:dyDescent="0.2">
      <c r="B871" s="61"/>
      <c r="D871" s="13"/>
      <c r="E871" s="62"/>
      <c r="F871" s="2"/>
      <c r="H871" s="2"/>
      <c r="I871" s="2"/>
    </row>
    <row r="872" spans="2:9" ht="15.75" customHeight="1" x14ac:dyDescent="0.2">
      <c r="B872" s="61"/>
      <c r="D872" s="13"/>
      <c r="E872" s="62"/>
      <c r="F872" s="2"/>
      <c r="H872" s="2"/>
      <c r="I872" s="2"/>
    </row>
    <row r="873" spans="2:9" ht="15.75" customHeight="1" x14ac:dyDescent="0.2">
      <c r="B873" s="61"/>
      <c r="D873" s="13"/>
      <c r="E873" s="62"/>
      <c r="F873" s="2"/>
      <c r="H873" s="2"/>
      <c r="I873" s="2"/>
    </row>
    <row r="874" spans="2:9" ht="15.75" customHeight="1" x14ac:dyDescent="0.2">
      <c r="B874" s="61"/>
      <c r="D874" s="13"/>
      <c r="E874" s="62"/>
      <c r="F874" s="2"/>
      <c r="H874" s="2"/>
      <c r="I874" s="2"/>
    </row>
    <row r="875" spans="2:9" ht="15.75" customHeight="1" x14ac:dyDescent="0.2">
      <c r="B875" s="61"/>
      <c r="D875" s="13"/>
      <c r="E875" s="62"/>
      <c r="F875" s="2"/>
      <c r="H875" s="2"/>
      <c r="I875" s="2"/>
    </row>
    <row r="876" spans="2:9" ht="15.75" customHeight="1" x14ac:dyDescent="0.2">
      <c r="B876" s="61"/>
      <c r="D876" s="13"/>
      <c r="E876" s="62"/>
      <c r="F876" s="2"/>
      <c r="H876" s="2"/>
      <c r="I876" s="2"/>
    </row>
    <row r="877" spans="2:9" ht="15.75" customHeight="1" x14ac:dyDescent="0.2">
      <c r="B877" s="61"/>
      <c r="D877" s="13"/>
      <c r="E877" s="62"/>
      <c r="F877" s="2"/>
      <c r="H877" s="2"/>
      <c r="I877" s="2"/>
    </row>
    <row r="878" spans="2:9" ht="15.75" customHeight="1" x14ac:dyDescent="0.2">
      <c r="B878" s="61"/>
      <c r="D878" s="13"/>
      <c r="E878" s="62"/>
      <c r="F878" s="2"/>
      <c r="H878" s="2"/>
      <c r="I878" s="2"/>
    </row>
    <row r="879" spans="2:9" ht="15.75" customHeight="1" x14ac:dyDescent="0.2">
      <c r="B879" s="61"/>
      <c r="D879" s="13"/>
      <c r="E879" s="62"/>
      <c r="F879" s="2"/>
      <c r="H879" s="2"/>
      <c r="I879" s="2"/>
    </row>
    <row r="880" spans="2:9" ht="15.75" customHeight="1" x14ac:dyDescent="0.2">
      <c r="B880" s="61"/>
      <c r="D880" s="13"/>
      <c r="E880" s="62"/>
      <c r="F880" s="2"/>
      <c r="H880" s="2"/>
      <c r="I880" s="2"/>
    </row>
    <row r="881" spans="2:9" ht="15.75" customHeight="1" x14ac:dyDescent="0.2">
      <c r="B881" s="61"/>
      <c r="D881" s="13"/>
      <c r="E881" s="62"/>
      <c r="F881" s="2"/>
      <c r="H881" s="2"/>
      <c r="I881" s="2"/>
    </row>
    <row r="882" spans="2:9" ht="15.75" customHeight="1" x14ac:dyDescent="0.2">
      <c r="B882" s="61"/>
      <c r="D882" s="13"/>
      <c r="E882" s="62"/>
      <c r="F882" s="2"/>
      <c r="H882" s="2"/>
      <c r="I882" s="2"/>
    </row>
    <row r="883" spans="2:9" ht="15.75" customHeight="1" x14ac:dyDescent="0.2">
      <c r="B883" s="61"/>
      <c r="D883" s="13"/>
      <c r="E883" s="62"/>
      <c r="F883" s="2"/>
      <c r="H883" s="2"/>
      <c r="I883" s="2"/>
    </row>
    <row r="884" spans="2:9" ht="15.75" customHeight="1" x14ac:dyDescent="0.2">
      <c r="B884" s="61"/>
      <c r="D884" s="13"/>
      <c r="E884" s="62"/>
      <c r="F884" s="2"/>
      <c r="H884" s="2"/>
      <c r="I884" s="2"/>
    </row>
    <row r="885" spans="2:9" ht="15.75" customHeight="1" x14ac:dyDescent="0.2">
      <c r="B885" s="61"/>
      <c r="D885" s="13"/>
      <c r="E885" s="62"/>
      <c r="F885" s="2"/>
      <c r="H885" s="2"/>
      <c r="I885" s="2"/>
    </row>
    <row r="886" spans="2:9" ht="15.75" customHeight="1" x14ac:dyDescent="0.2">
      <c r="B886" s="61"/>
      <c r="D886" s="13"/>
      <c r="E886" s="62"/>
      <c r="F886" s="2"/>
      <c r="H886" s="2"/>
      <c r="I886" s="2"/>
    </row>
    <row r="887" spans="2:9" ht="15.75" customHeight="1" x14ac:dyDescent="0.2">
      <c r="B887" s="61"/>
      <c r="D887" s="13"/>
      <c r="E887" s="62"/>
      <c r="F887" s="2"/>
      <c r="H887" s="2"/>
      <c r="I887" s="2"/>
    </row>
    <row r="888" spans="2:9" ht="15.75" customHeight="1" x14ac:dyDescent="0.2">
      <c r="B888" s="61"/>
      <c r="D888" s="13"/>
      <c r="E888" s="62"/>
      <c r="F888" s="2"/>
      <c r="H888" s="2"/>
      <c r="I888" s="2"/>
    </row>
    <row r="889" spans="2:9" ht="15.75" customHeight="1" x14ac:dyDescent="0.2">
      <c r="B889" s="61"/>
      <c r="D889" s="13"/>
      <c r="E889" s="62"/>
      <c r="F889" s="2"/>
      <c r="H889" s="2"/>
      <c r="I889" s="2"/>
    </row>
    <row r="890" spans="2:9" ht="15.75" customHeight="1" x14ac:dyDescent="0.2">
      <c r="B890" s="61"/>
      <c r="D890" s="13"/>
      <c r="E890" s="62"/>
      <c r="F890" s="2"/>
      <c r="H890" s="2"/>
      <c r="I890" s="2"/>
    </row>
    <row r="891" spans="2:9" ht="15.75" customHeight="1" x14ac:dyDescent="0.2">
      <c r="B891" s="61"/>
      <c r="D891" s="13"/>
      <c r="E891" s="62"/>
      <c r="F891" s="2"/>
      <c r="H891" s="2"/>
      <c r="I891" s="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Jobs!$E:$E</xm:f>
          </x14:formula1>
          <xm:sqref>C3:C16</xm:sqref>
        </x14:dataValidation>
        <x14:dataValidation type="list" allowBlank="1" showErrorMessage="1" xr:uid="{00000000-0002-0000-0300-000001000000}">
          <x14:formula1>
            <xm:f>resume!$K$3:$K$16</xm:f>
          </x14:formula1>
          <xm:sqref>F3:F34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</vt:lpstr>
      <vt:lpstr>List</vt:lpstr>
      <vt:lpstr>Jobs</vt:lpstr>
      <vt:lpstr>Logbook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Hendy Risdianto Wijaya</cp:lastModifiedBy>
  <dcterms:modified xsi:type="dcterms:W3CDTF">2025-08-31T14:31:54Z</dcterms:modified>
</cp:coreProperties>
</file>