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w\PycharmProjects\math1058Coursework\src\"/>
    </mc:Choice>
  </mc:AlternateContent>
  <xr:revisionPtr revIDLastSave="0" documentId="13_ncr:1_{BFA5DFBC-2B00-4101-B0B2-5D794AA0B9AD}" xr6:coauthVersionLast="43" xr6:coauthVersionMax="43" xr10:uidLastSave="{00000000-0000-0000-0000-000000000000}"/>
  <bookViews>
    <workbookView xWindow="-110" yWindow="-110" windowWidth="32220" windowHeight="17760" activeTab="2" xr2:uid="{BAFC5255-95CE-406A-AD01-E44BC2005980}"/>
  </bookViews>
  <sheets>
    <sheet name="Dijkstra 1 data" sheetId="2" r:id="rId1"/>
    <sheet name="Dijkstra 2 data" sheetId="4" r:id="rId2"/>
    <sheet name="Analysis" sheetId="1" r:id="rId3"/>
  </sheets>
  <definedNames>
    <definedName name="ExternalData_1" localSheetId="0" hidden="1">'Dijkstra 1 data'!$B$2:$N$100</definedName>
    <definedName name="ExternalData_1" localSheetId="1" hidden="1">'Dijkstra 2 data'!$B$2:$N$100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E3" i="1" s="1"/>
  <c r="B4" i="1"/>
  <c r="E4" i="1" s="1"/>
  <c r="B6" i="1"/>
  <c r="E6" i="1" s="1"/>
  <c r="B5" i="1"/>
  <c r="E5" i="1" s="1"/>
  <c r="B8" i="1"/>
  <c r="E8" i="1" s="1"/>
  <c r="B10" i="1"/>
  <c r="E10" i="1" s="1"/>
  <c r="B7" i="1"/>
  <c r="E7" i="1" s="1"/>
  <c r="B11" i="1"/>
  <c r="E11" i="1" s="1"/>
  <c r="B13" i="1"/>
  <c r="E13" i="1" s="1"/>
  <c r="B9" i="1"/>
  <c r="E9" i="1" s="1"/>
  <c r="B12" i="1"/>
  <c r="E12" i="1" s="1"/>
  <c r="B14" i="1"/>
  <c r="E14" i="1" s="1"/>
  <c r="R3" i="4" a="1"/>
  <c r="R14" i="4" s="1"/>
  <c r="D14" i="1" s="1"/>
  <c r="G14" i="1" s="1"/>
  <c r="R3" i="2" a="1"/>
  <c r="R3" i="2" s="1"/>
  <c r="C3" i="1" s="1"/>
  <c r="F3" i="1" s="1"/>
  <c r="R3" i="4" l="1"/>
  <c r="D3" i="1" s="1"/>
  <c r="G3" i="1" s="1"/>
  <c r="R7" i="4"/>
  <c r="D8" i="1" s="1"/>
  <c r="G8" i="1" s="1"/>
  <c r="R11" i="4"/>
  <c r="D13" i="1" s="1"/>
  <c r="G13" i="1" s="1"/>
  <c r="R4" i="4"/>
  <c r="D4" i="1" s="1"/>
  <c r="G4" i="1" s="1"/>
  <c r="R8" i="4"/>
  <c r="D10" i="1" s="1"/>
  <c r="G10" i="1" s="1"/>
  <c r="R12" i="4"/>
  <c r="D9" i="1" s="1"/>
  <c r="G9" i="1" s="1"/>
  <c r="R5" i="4"/>
  <c r="D6" i="1" s="1"/>
  <c r="G6" i="1" s="1"/>
  <c r="R9" i="4"/>
  <c r="D7" i="1" s="1"/>
  <c r="G7" i="1" s="1"/>
  <c r="R13" i="4"/>
  <c r="D12" i="1" s="1"/>
  <c r="G12" i="1" s="1"/>
  <c r="R6" i="4"/>
  <c r="D5" i="1" s="1"/>
  <c r="G5" i="1" s="1"/>
  <c r="R10" i="4"/>
  <c r="D11" i="1" s="1"/>
  <c r="G11" i="1" s="1"/>
  <c r="R14" i="2"/>
  <c r="C14" i="1" s="1"/>
  <c r="F14" i="1" s="1"/>
  <c r="R10" i="2"/>
  <c r="C11" i="1" s="1"/>
  <c r="F11" i="1" s="1"/>
  <c r="R6" i="2"/>
  <c r="C5" i="1" s="1"/>
  <c r="F5" i="1" s="1"/>
  <c r="R13" i="2"/>
  <c r="C12" i="1" s="1"/>
  <c r="F12" i="1" s="1"/>
  <c r="R9" i="2"/>
  <c r="C7" i="1" s="1"/>
  <c r="F7" i="1" s="1"/>
  <c r="R5" i="2"/>
  <c r="C6" i="1" s="1"/>
  <c r="F6" i="1" s="1"/>
  <c r="R12" i="2"/>
  <c r="C9" i="1" s="1"/>
  <c r="F9" i="1" s="1"/>
  <c r="R8" i="2"/>
  <c r="C10" i="1" s="1"/>
  <c r="F10" i="1" s="1"/>
  <c r="R4" i="2"/>
  <c r="C4" i="1" s="1"/>
  <c r="F4" i="1" s="1"/>
  <c r="M4" i="1" s="1"/>
  <c r="R11" i="2"/>
  <c r="C13" i="1" s="1"/>
  <c r="F13" i="1" s="1"/>
  <c r="R7" i="2"/>
  <c r="C8" i="1" s="1"/>
  <c r="F8" i="1" s="1"/>
  <c r="L5" i="1" l="1"/>
  <c r="M5" i="1"/>
  <c r="L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9A72B-A35A-40C3-949C-0820F054295F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CBE6AE05-05F6-409E-B6F6-4E9F85B95B83}" keepAlive="1" name="Query - Data (2)" description="Connection to the 'Data (2)' query in the workbook." type="5" refreshedVersion="6" background="1" saveData="1">
    <dbPr connection="Provider=Microsoft.Mashup.OleDb.1;Data Source=$Workbook$;Location=Data (2);Extended Properties=&quot;&quot;" command="SELECT * FROM [Data (2)]"/>
  </connection>
</connections>
</file>

<file path=xl/sharedStrings.xml><?xml version="1.0" encoding="utf-8"?>
<sst xmlns="http://schemas.openxmlformats.org/spreadsheetml/2006/main" count="53" uniqueCount="29">
  <si>
    <t>Node count</t>
  </si>
  <si>
    <t>Dijkstra 1</t>
  </si>
  <si>
    <t>Dijkstra 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</si>
  <si>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</si>
  <si>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</si>
  <si>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</si>
  <si>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</si>
  <si>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</si>
  <si>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</si>
  <si>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</si>
  <si>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</si>
  <si>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</si>
  <si>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</si>
  <si>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</si>
  <si>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</si>
  <si>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</si>
  <si>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n = |V|</t>
  </si>
  <si>
    <t>m = |A|</t>
  </si>
  <si>
    <t>Dijkstra times [microsec]</t>
  </si>
  <si>
    <t>Average times</t>
  </si>
  <si>
    <t>Ln Nodes</t>
  </si>
  <si>
    <t>Ln D1</t>
  </si>
  <si>
    <t>Ln D2</t>
  </si>
  <si>
    <t>LN</t>
  </si>
  <si>
    <t>SLOPE</t>
  </si>
  <si>
    <t>INTERCEPT</t>
  </si>
  <si>
    <t>K_i</t>
  </si>
  <si>
    <t>ln(C_i)</t>
  </si>
  <si>
    <t>\author(Dave Waddington)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</si>
</sst>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ABS Times</a:t>
            </a:r>
            <a:r>
              <a:rPr lang="en-GB" baseline="0"/>
              <a:t> vs Node count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Analysis!$C$2</c:f>
              <c:strCache>
                <c:ptCount val="1"/>
                <c:pt idx="0">
                  <c:v>Dijkstra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6191925212535684E-3"/>
                  <c:y val="4.3964756121731925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Analysis!$B$3:$B$14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16</c:v>
                </c:pt>
                <c:pt idx="3">
                  <c:v>24</c:v>
                </c:pt>
                <c:pt idx="4">
                  <c:v>24</c:v>
                </c:pt>
                <c:pt idx="5">
                  <c:v>32</c:v>
                </c:pt>
                <c:pt idx="6">
                  <c:v>32</c:v>
                </c:pt>
                <c:pt idx="7">
                  <c:v>48</c:v>
                </c:pt>
                <c:pt idx="8">
                  <c:v>48</c:v>
                </c:pt>
                <c:pt idx="9">
                  <c:v>64</c:v>
                </c:pt>
                <c:pt idx="10">
                  <c:v>72</c:v>
                </c:pt>
                <c:pt idx="11">
                  <c:v>96</c:v>
                </c:pt>
              </c:numCache>
            </c:numRef>
          </c:xVal>
          <c:yVal>
            <c:numRef>
              <c:f>Analysis!$C$3:$C$14</c:f>
              <c:numCache>
                <c:formatCode>General</c:formatCode>
                <c:ptCount val="12"/>
                <c:pt idx="0">
                  <c:v>7.2296296296296296E-5</c:v>
                </c:pt>
                <c:pt idx="1">
                  <c:v>4.3891358024691343E-4</c:v>
                </c:pt>
                <c:pt idx="2">
                  <c:v>2.7496296296296296E-4</c:v>
                </c:pt>
                <c:pt idx="3">
                  <c:v>1.2701234567901228E-3</c:v>
                </c:pt>
                <c:pt idx="4">
                  <c:v>6.8385185185193542E-4</c:v>
                </c:pt>
                <c:pt idx="5">
                  <c:v>2.9720493827160507E-3</c:v>
                </c:pt>
                <c:pt idx="6">
                  <c:v>1.4680493827161634E-3</c:v>
                </c:pt>
                <c:pt idx="7">
                  <c:v>1.8410271604938272E-2</c:v>
                </c:pt>
                <c:pt idx="8">
                  <c:v>6.3719506172839058E-3</c:v>
                </c:pt>
                <c:pt idx="9">
                  <c:v>1.8998913580246857E-2</c:v>
                </c:pt>
                <c:pt idx="10">
                  <c:v>4.4270222222222211E-2</c:v>
                </c:pt>
                <c:pt idx="11">
                  <c:v>7.3347950617283608E-2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C-46DA-A703-B7C04EFFFBC0}"/>
            </c:ext>
          </c:extLst>
        </c:ser>
        <c:ser>
          <c:idx val="1"/>
          <c:order val="1"/>
          <c:tx>
            <c:strRef>
              <c:f>Analysis!$D$2</c:f>
              <c:strCache>
                <c:ptCount val="1"/>
                <c:pt idx="0">
                  <c:v>Dijkstra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7880917275778774"/>
                  <c:y val="-5.0615686769131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Analysis!$B$3:$B$14</c:f>
              <c:numCache>
                <c:formatCode>General</c:formatCode>
                <c:ptCount val="12"/>
                <c:pt idx="0">
                  <c:v>8</c:v>
                </c:pt>
                <c:pt idx="1">
                  <c:v>16</c:v>
                </c:pt>
                <c:pt idx="2">
                  <c:v>16</c:v>
                </c:pt>
                <c:pt idx="3">
                  <c:v>24</c:v>
                </c:pt>
                <c:pt idx="4">
                  <c:v>24</c:v>
                </c:pt>
                <c:pt idx="5">
                  <c:v>32</c:v>
                </c:pt>
                <c:pt idx="6">
                  <c:v>32</c:v>
                </c:pt>
                <c:pt idx="7">
                  <c:v>48</c:v>
                </c:pt>
                <c:pt idx="8">
                  <c:v>48</c:v>
                </c:pt>
                <c:pt idx="9">
                  <c:v>64</c:v>
                </c:pt>
                <c:pt idx="10">
                  <c:v>72</c:v>
                </c:pt>
                <c:pt idx="11">
                  <c:v>96</c:v>
                </c:pt>
              </c:numCache>
            </c:numRef>
          </c:xVal>
          <c:yVal>
            <c:numRef>
              <c:f>Analysis!$D$3:$D$14</c:f>
              <c:numCache>
                <c:formatCode>General</c:formatCode>
                <c:ptCount val="12"/>
                <c:pt idx="0">
                  <c:v>9.3629629629887745E-5</c:v>
                </c:pt>
                <c:pt idx="1">
                  <c:v>1.8923456790176374E-4</c:v>
                </c:pt>
                <c:pt idx="2">
                  <c:v>3.2079012345676006E-4</c:v>
                </c:pt>
                <c:pt idx="3">
                  <c:v>3.8004938271640754E-4</c:v>
                </c:pt>
                <c:pt idx="4">
                  <c:v>3.4093827160397439E-4</c:v>
                </c:pt>
                <c:pt idx="5">
                  <c:v>6.7437037037088032E-4</c:v>
                </c:pt>
                <c:pt idx="6">
                  <c:v>5.4400000000143223E-4</c:v>
                </c:pt>
                <c:pt idx="7">
                  <c:v>1.2159999999994398E-3</c:v>
                </c:pt>
                <c:pt idx="8">
                  <c:v>1.3037037037033627E-3</c:v>
                </c:pt>
                <c:pt idx="9">
                  <c:v>2.2000987654315907E-3</c:v>
                </c:pt>
                <c:pt idx="10">
                  <c:v>4.1647407407410242E-3</c:v>
                </c:pt>
                <c:pt idx="11">
                  <c:v>8.2864197530874151E-3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2C-46DA-A703-B7C04EFF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400432"/>
        <c:axId val="632917488"/>
      </c:scatterChart>
      <c:valAx>
        <c:axId val="62740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17488"/>
        <c:crosses val="autoZero"/>
        <c:crossBetween val="midCat"/>
      </c:valAx>
      <c:valAx>
        <c:axId val="6329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0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Natural</a:t>
            </a:r>
            <a:r>
              <a:rPr lang="en-GB" baseline="0"/>
              <a:t> log graph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122713247567819E-2"/>
          <c:y val="0.14940138506783035"/>
          <c:w val="0.88887729658792647"/>
          <c:h val="0.6714577865266842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Analysis!$F$2</c:f>
              <c:strCache>
                <c:ptCount val="1"/>
                <c:pt idx="0">
                  <c:v>Ln D1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960663642954698E-2"/>
                  <c:y val="0.57684908014857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Analysis!$E$3:$E$14</c:f>
              <c:numCache>
                <c:formatCode>General</c:formatCode>
                <c:ptCount val="12"/>
                <c:pt idx="0">
                  <c:v>2.0794415416798357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3.1780538303479458</c:v>
                </c:pt>
                <c:pt idx="4">
                  <c:v>3.1780538303479458</c:v>
                </c:pt>
                <c:pt idx="5">
                  <c:v>3.4657359027997265</c:v>
                </c:pt>
                <c:pt idx="6">
                  <c:v>3.4657359027997265</c:v>
                </c:pt>
                <c:pt idx="7">
                  <c:v>3.8712010109078911</c:v>
                </c:pt>
                <c:pt idx="8">
                  <c:v>3.8712010109078911</c:v>
                </c:pt>
                <c:pt idx="9">
                  <c:v>4.1588830833596715</c:v>
                </c:pt>
                <c:pt idx="10">
                  <c:v>4.2766661190160553</c:v>
                </c:pt>
                <c:pt idx="11">
                  <c:v>4.5643481914678361</c:v>
                </c:pt>
              </c:numCache>
            </c:numRef>
          </c:xVal>
          <c:yVal>
            <c:numRef>
              <c:f>Analysis!$F$3:$F$14</c:f>
              <c:numCache>
                <c:formatCode>General</c:formatCode>
                <c:ptCount val="12"/>
                <c:pt idx="0">
                  <c:v>-9.5347376569955653</c:v>
                </c:pt>
                <c:pt idx="1">
                  <c:v>-7.7312080201973563</c:v>
                </c:pt>
                <c:pt idx="2">
                  <c:v>-8.1988741495025668</c:v>
                </c:pt>
                <c:pt idx="3">
                  <c:v>-6.6686411731652671</c:v>
                </c:pt>
                <c:pt idx="4">
                  <c:v>-7.2877692546606552</c:v>
                </c:pt>
                <c:pt idx="5">
                  <c:v>-5.8185035362767641</c:v>
                </c:pt>
                <c:pt idx="6">
                  <c:v>-6.5238207099031795</c:v>
                </c:pt>
                <c:pt idx="7">
                  <c:v>-3.994846530726027</c:v>
                </c:pt>
                <c:pt idx="8">
                  <c:v>-5.0558496369198105</c:v>
                </c:pt>
                <c:pt idx="9">
                  <c:v>-3.9633734814375421</c:v>
                </c:pt>
                <c:pt idx="10">
                  <c:v>-3.1174430125483545</c:v>
                </c:pt>
                <c:pt idx="11">
                  <c:v>-2.6125407145614705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6-4988-9CAC-070792B9234D}"/>
            </c:ext>
          </c:extLst>
        </c:ser>
        <c:ser>
          <c:idx val="1"/>
          <c:order val="1"/>
          <c:tx>
            <c:strRef>
              <c:f>Analysis!$G$2</c:f>
              <c:strCache>
                <c:ptCount val="1"/>
                <c:pt idx="0">
                  <c:v>Ln D2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252811546308319"/>
                  <c:y val="0.53368137601891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Analysis!$E$3:$E$14</c:f>
              <c:numCache>
                <c:formatCode>General</c:formatCode>
                <c:ptCount val="12"/>
                <c:pt idx="0">
                  <c:v>2.0794415416798357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3.1780538303479458</c:v>
                </c:pt>
                <c:pt idx="4">
                  <c:v>3.1780538303479458</c:v>
                </c:pt>
                <c:pt idx="5">
                  <c:v>3.4657359027997265</c:v>
                </c:pt>
                <c:pt idx="6">
                  <c:v>3.4657359027997265</c:v>
                </c:pt>
                <c:pt idx="7">
                  <c:v>3.8712010109078911</c:v>
                </c:pt>
                <c:pt idx="8">
                  <c:v>3.8712010109078911</c:v>
                </c:pt>
                <c:pt idx="9">
                  <c:v>4.1588830833596715</c:v>
                </c:pt>
                <c:pt idx="10">
                  <c:v>4.2766661190160553</c:v>
                </c:pt>
                <c:pt idx="11">
                  <c:v>4.5643481914678361</c:v>
                </c:pt>
              </c:numCache>
            </c:numRef>
          </c:xVal>
          <c:yVal>
            <c:numRef>
              <c:f>Analysis!$G$3:$G$14</c:f>
              <c:numCache>
                <c:formatCode>General</c:formatCode>
                <c:ptCount val="12"/>
                <c:pt idx="0">
                  <c:v>-9.2761636686990983</c:v>
                </c:pt>
                <c:pt idx="1">
                  <c:v>-8.572523212423274</c:v>
                </c:pt>
                <c:pt idx="2">
                  <c:v>-8.044723469675402</c:v>
                </c:pt>
                <c:pt idx="3">
                  <c:v>-7.8752093591703378</c:v>
                </c:pt>
                <c:pt idx="4">
                  <c:v>-7.9838091187563851</c:v>
                </c:pt>
                <c:pt idx="5">
                  <c:v>-7.3017310870417891</c:v>
                </c:pt>
                <c:pt idx="6">
                  <c:v>-7.5165613111056988</c:v>
                </c:pt>
                <c:pt idx="7">
                  <c:v>-6.7121884954386228</c:v>
                </c:pt>
                <c:pt idx="8">
                  <c:v>-6.6425460623826762</c:v>
                </c:pt>
                <c:pt idx="9">
                  <c:v>-6.1192530262475486</c:v>
                </c:pt>
                <c:pt idx="10">
                  <c:v>-5.4811012524217659</c:v>
                </c:pt>
                <c:pt idx="11">
                  <c:v>-4.793137278501459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B6-4988-9CAC-070792B92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585616"/>
        <c:axId val="915707568"/>
      </c:scatterChart>
      <c:valAx>
        <c:axId val="63758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707568"/>
        <c:crosses val="autoZero"/>
        <c:crossBetween val="midCat"/>
      </c:valAx>
      <c:valAx>
        <c:axId val="9157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8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15</xdr:row>
      <xdr:rowOff>31750</xdr:rowOff>
    </xdr:from>
    <xdr:to>
      <xdr:col>7</xdr:col>
      <xdr:colOff>196850</xdr:colOff>
      <xdr:row>34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7852D-4F1D-4F04-A59E-9D2AEB5D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260350</xdr:colOff>
      <xdr:row>12</xdr:row>
      <xdr:rowOff>104774</xdr:rowOff>
    </xdr:from>
    <xdr:to>
      <xdr:col>16</xdr:col>
      <xdr:colOff>69850</xdr:colOff>
      <xdr:row>31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5090B9-4584-4259-B954-8324440B1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5A4EFE-BCE1-43F9-B677-FD5E672CF61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F0268F-B6EC-40E9-A321-D4E9560F721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BE7C3-60EA-4A5C-9233-17C9102CC132}" name="Data" displayName="Data" ref="B2:N100" tableType="queryTable" totalsRowShown="0">
  <autoFilter ref="B2:N100" xr:uid="{0A52FFAB-D8C1-4F45-A5FC-FDC45EA8226A}"/>
  <tableColumns count="13">
    <tableColumn id="1" xr3:uid="{BECF68DA-F4DE-479E-A06F-C0C9DEF12A05}" uniqueName="1" name="Column1" queryTableFieldId="1" dataDxfId="1"/>
    <tableColumn id="2" xr3:uid="{52863C4E-0E57-48DF-A34F-FB392A691838}" uniqueName="2" name="Column2" queryTableFieldId="2"/>
    <tableColumn id="3" xr3:uid="{EF1D99C2-FDB7-486F-984E-AFCD1F12D0C2}" uniqueName="3" name="Column3" queryTableFieldId="3"/>
    <tableColumn id="4" xr3:uid="{D7A68E9E-79D2-4968-B83B-FAE95085D59C}" uniqueName="4" name="Column4" queryTableFieldId="4"/>
    <tableColumn id="5" xr3:uid="{26E4146C-BEEE-48CE-B652-E0BE6C4CAE2D}" uniqueName="5" name="Column5" queryTableFieldId="5"/>
    <tableColumn id="6" xr3:uid="{FCE1EA82-EF1C-4558-835D-BB20D9C0B33C}" uniqueName="6" name="Column6" queryTableFieldId="6"/>
    <tableColumn id="7" xr3:uid="{D502AC93-FC1D-43FC-B819-8F579711B4C7}" uniqueName="7" name="Column7" queryTableFieldId="7"/>
    <tableColumn id="8" xr3:uid="{EA75A9D9-14CA-4EE8-B1D9-2C867F51DD4E}" uniqueName="8" name="Column8" queryTableFieldId="8"/>
    <tableColumn id="9" xr3:uid="{F2A6AFE5-1957-42B9-A133-43267B9C8FB1}" uniqueName="9" name="Column9" queryTableFieldId="9"/>
    <tableColumn id="10" xr3:uid="{980B26EE-561C-4577-BFCE-3D2F0EAC018A}" uniqueName="10" name="Column10" queryTableFieldId="10"/>
    <tableColumn id="11" xr3:uid="{86A6E1DD-6995-4DCF-8B00-4BECC85E5BF7}" uniqueName="11" name="Column11" queryTableFieldId="11"/>
    <tableColumn id="12" xr3:uid="{5C4A0363-F865-40E9-A9DC-5815F620BEF0}" uniqueName="12" name="Column12" queryTableFieldId="12"/>
    <tableColumn id="13" xr3:uid="{7F7A761B-1A6F-4717-9FBF-9E4480E6FF7B}" uniqueName="13" name="Column13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DECF0C-F362-47EA-9CF2-91C4CA22F1B2}" name="Data__2" displayName="Data__2" ref="B2:N100" tableType="queryTable" totalsRowShown="0">
  <autoFilter ref="B2:N100" xr:uid="{16F1261A-2872-4662-BDF8-0782E43C3C74}"/>
  <tableColumns count="13">
    <tableColumn id="1" xr3:uid="{9C633834-19F1-4D22-AC70-BF9AA153F648}" uniqueName="1" name="Column1" queryTableFieldId="1" dataDxfId="0"/>
    <tableColumn id="2" xr3:uid="{E91E4ACB-91E6-4B40-AF1B-24B5DD26159C}" uniqueName="2" name="Column2" queryTableFieldId="2"/>
    <tableColumn id="3" xr3:uid="{C1E9D789-401C-463B-A870-8F7CEFBF13DE}" uniqueName="3" name="Column3" queryTableFieldId="3"/>
    <tableColumn id="4" xr3:uid="{4F18953B-7F71-4148-AB5F-3C3D96433734}" uniqueName="4" name="Column4" queryTableFieldId="4"/>
    <tableColumn id="5" xr3:uid="{6167D83B-1D7F-4F42-A43C-A6F1B1986BE2}" uniqueName="5" name="Column5" queryTableFieldId="5"/>
    <tableColumn id="6" xr3:uid="{AE3DA2CE-C86D-4485-A834-C08F628370AD}" uniqueName="6" name="Column6" queryTableFieldId="6"/>
    <tableColumn id="7" xr3:uid="{F7A58D2E-EAE8-4559-A17E-056218780433}" uniqueName="7" name="Column7" queryTableFieldId="7"/>
    <tableColumn id="8" xr3:uid="{B684F679-0126-4B43-AF76-30B3A3E5E8E8}" uniqueName="8" name="Column8" queryTableFieldId="8"/>
    <tableColumn id="9" xr3:uid="{8A003E77-D237-4A1B-8610-E40FAAFFDC90}" uniqueName="9" name="Column9" queryTableFieldId="9"/>
    <tableColumn id="10" xr3:uid="{85956014-BC7C-4E62-BC93-E6B7FD9951D5}" uniqueName="10" name="Column10" queryTableFieldId="10"/>
    <tableColumn id="11" xr3:uid="{539B3EA3-2662-41D9-9B80-1828468A68CB}" uniqueName="11" name="Column11" queryTableFieldId="11"/>
    <tableColumn id="12" xr3:uid="{3759E499-8396-4B20-BA2F-3D33F4308166}" uniqueName="12" name="Column12" queryTableFieldId="12"/>
    <tableColumn id="13" xr3:uid="{0F5289F0-3D68-40AA-B7A1-22B56F584CE6}" uniqueName="13" name="Column13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42FBC9-9A3C-4EBE-AFAC-0F14A1AC9071}" name="Table4" displayName="Table4" ref="B2:G14" totalsRowShown="0">
  <autoFilter ref="B2:G14" xr:uid="{8FBF5EA3-7548-4E31-AA09-A9080BE33831}"/>
  <sortState xmlns:xlrd2="http://schemas.microsoft.com/office/spreadsheetml/2017/richdata2" ref="B3:D14">
    <sortCondition ref="B2:B14"/>
  </sortState>
  <tableColumns count="6">
    <tableColumn id="1" xr3:uid="{D9D84E18-2888-42B2-BFFC-38014387291C}" name="Node count" dataDxfId="5">
      <calculatedColumnFormula>'Dijkstra 1 data'!P2</calculatedColumnFormula>
    </tableColumn>
    <tableColumn id="2" xr3:uid="{E7316C52-0382-470E-8DE7-48B814219D2A}" name="Dijkstra 1">
      <calculatedColumnFormula>'Dijkstra 1 data'!R2</calculatedColumnFormula>
    </tableColumn>
    <tableColumn id="3" xr3:uid="{E4829B72-7DF5-41C6-82CD-CB123E048347}" name="Dijkstra 2">
      <calculatedColumnFormula>'Dijkstra 2 data'!R2</calculatedColumnFormula>
    </tableColumn>
    <tableColumn id="6" xr3:uid="{5E2D3024-F3F9-4265-B044-EA2D93A72CBC}" name="Ln Nodes" dataDxfId="4">
      <calculatedColumnFormula>LN(Table4[[#This Row],[Node count]])</calculatedColumnFormula>
    </tableColumn>
    <tableColumn id="4" xr3:uid="{11698AFF-55B3-4DBF-B3E3-1AEA01D62539}" name="Ln D1" dataDxfId="3">
      <calculatedColumnFormula>LN(Table4[[#This Row],[Dijkstra 1]])</calculatedColumnFormula>
    </tableColumn>
    <tableColumn id="5" xr3:uid="{2FD45B49-79F5-4232-A495-AE084A9E4146}" name="Ln D2" dataDxfId="2">
      <calculatedColumnFormula>LN(Table4[[#This Row],[Dijkstra 2]])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BB8B-1C52-43BC-8773-DE15AD48576C}">
  <dimension ref="A1:R100"/>
  <sheetViews>
    <sheetView workbookViewId="0">
      <selection activeCell="P2" sqref="P2:R14"/>
    </sheetView>
  </sheetViews>
  <sheetFormatPr defaultRowHeight="14.5" x14ac:dyDescent="0.35"/>
  <cols>
    <col min="1" max="2" width="21.453125" bestFit="1" customWidth="1"/>
    <col min="3" max="14" width="11.81640625" bestFit="1" customWidth="1"/>
    <col min="18" max="18" width="11.81640625" bestFit="1" customWidth="1"/>
  </cols>
  <sheetData>
    <row r="1" spans="1:18" x14ac:dyDescent="0.35">
      <c r="A1" t="s">
        <v>1</v>
      </c>
    </row>
    <row r="2" spans="1:18" x14ac:dyDescent="0.3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s="2" t="s">
        <v>16</v>
      </c>
      <c r="Q2" s="5" t="s">
        <v>17</v>
      </c>
      <c r="R2" s="2" t="s">
        <v>19</v>
      </c>
    </row>
    <row r="3" spans="1:18" x14ac:dyDescent="0.35">
      <c r="B3" s="1" t="s">
        <v>16</v>
      </c>
      <c r="C3">
        <v>8</v>
      </c>
      <c r="D3">
        <v>16</v>
      </c>
      <c r="E3">
        <v>24</v>
      </c>
      <c r="F3">
        <v>16</v>
      </c>
      <c r="G3">
        <v>32</v>
      </c>
      <c r="H3">
        <v>48</v>
      </c>
      <c r="I3">
        <v>24</v>
      </c>
      <c r="J3">
        <v>48</v>
      </c>
      <c r="K3">
        <v>72</v>
      </c>
      <c r="L3">
        <v>32</v>
      </c>
      <c r="M3">
        <v>64</v>
      </c>
      <c r="N3">
        <v>96</v>
      </c>
      <c r="P3" s="3">
        <v>8</v>
      </c>
      <c r="Q3" s="6">
        <v>12</v>
      </c>
      <c r="R3" s="3">
        <f t="array" ref="R3:R14">TRANSPOSE(C5:N5)</f>
        <v>7.2296296296296296E-5</v>
      </c>
    </row>
    <row r="4" spans="1:18" x14ac:dyDescent="0.35">
      <c r="B4" s="1" t="s">
        <v>17</v>
      </c>
      <c r="C4">
        <v>12</v>
      </c>
      <c r="D4">
        <v>56</v>
      </c>
      <c r="E4">
        <v>132</v>
      </c>
      <c r="F4">
        <v>24</v>
      </c>
      <c r="G4">
        <v>112</v>
      </c>
      <c r="H4">
        <v>264</v>
      </c>
      <c r="I4">
        <v>36</v>
      </c>
      <c r="J4">
        <v>168</v>
      </c>
      <c r="K4">
        <v>396</v>
      </c>
      <c r="L4">
        <v>48</v>
      </c>
      <c r="M4">
        <v>224</v>
      </c>
      <c r="N4">
        <v>528</v>
      </c>
      <c r="P4" s="3">
        <v>16</v>
      </c>
      <c r="Q4" s="6">
        <v>56</v>
      </c>
      <c r="R4" s="3">
        <v>4.3891358024691343E-4</v>
      </c>
    </row>
    <row r="5" spans="1:18" x14ac:dyDescent="0.35">
      <c r="B5" s="1" t="s">
        <v>18</v>
      </c>
      <c r="C5">
        <v>7.2296296296296296E-5</v>
      </c>
      <c r="D5">
        <v>4.3891358024691343E-4</v>
      </c>
      <c r="E5">
        <v>1.2701234567901228E-3</v>
      </c>
      <c r="F5">
        <v>2.7496296296296296E-4</v>
      </c>
      <c r="G5">
        <v>2.9720493827160507E-3</v>
      </c>
      <c r="H5">
        <v>1.8410271604938272E-2</v>
      </c>
      <c r="I5">
        <v>6.8385185185193542E-4</v>
      </c>
      <c r="J5">
        <v>6.3719506172839058E-3</v>
      </c>
      <c r="K5">
        <v>4.4270222222222211E-2</v>
      </c>
      <c r="L5">
        <v>1.4680493827161634E-3</v>
      </c>
      <c r="M5">
        <v>1.8998913580246857E-2</v>
      </c>
      <c r="N5">
        <v>7.3347950617283608E-2</v>
      </c>
      <c r="P5" s="3">
        <v>24</v>
      </c>
      <c r="Q5" s="6">
        <v>132</v>
      </c>
      <c r="R5" s="3">
        <v>1.2701234567901228E-3</v>
      </c>
    </row>
    <row r="6" spans="1:18" x14ac:dyDescent="0.35">
      <c r="B6" s="1"/>
      <c r="C6">
        <v>6.9925925925925944E-5</v>
      </c>
      <c r="D6">
        <v>4.4523456790123458E-4</v>
      </c>
      <c r="E6">
        <v>1.7801481481481488E-3</v>
      </c>
      <c r="F6">
        <v>2.812839506172865E-4</v>
      </c>
      <c r="G6">
        <v>2.66469135802469E-3</v>
      </c>
      <c r="H6">
        <v>1.6362666666666664E-2</v>
      </c>
      <c r="I6">
        <v>6.8187654320994717E-4</v>
      </c>
      <c r="J6">
        <v>1.0740938271604938E-2</v>
      </c>
      <c r="K6">
        <v>4.3764938271604992E-2</v>
      </c>
      <c r="L6">
        <v>1.3459753086420001E-3</v>
      </c>
      <c r="M6">
        <v>1.8242765432098462E-2</v>
      </c>
      <c r="N6">
        <v>7.5266370370369984E-2</v>
      </c>
      <c r="P6" s="3">
        <v>16</v>
      </c>
      <c r="Q6" s="6">
        <v>24</v>
      </c>
      <c r="R6" s="3">
        <v>2.7496296296296296E-4</v>
      </c>
    </row>
    <row r="7" spans="1:18" x14ac:dyDescent="0.35">
      <c r="B7" s="1"/>
      <c r="C7">
        <v>6.8345679012345683E-5</v>
      </c>
      <c r="D7">
        <v>4.507654320987653E-4</v>
      </c>
      <c r="E7">
        <v>2.0152098765432083E-3</v>
      </c>
      <c r="F7">
        <v>2.694320987654264E-4</v>
      </c>
      <c r="G7">
        <v>3.2774320987654232E-3</v>
      </c>
      <c r="H7">
        <v>3.6497777777777768E-2</v>
      </c>
      <c r="I7">
        <v>7.0044444444439247E-4</v>
      </c>
      <c r="J7">
        <v>1.2421530864197505E-2</v>
      </c>
      <c r="K7">
        <v>5.0544197530864032E-2</v>
      </c>
      <c r="L7">
        <v>1.4368395061730155E-3</v>
      </c>
      <c r="M7">
        <v>1.5091753086419857E-2</v>
      </c>
      <c r="N7">
        <v>9.2284049382716837E-2</v>
      </c>
      <c r="P7" s="3">
        <v>32</v>
      </c>
      <c r="Q7" s="6">
        <v>112</v>
      </c>
      <c r="R7" s="3">
        <v>2.9720493827160507E-3</v>
      </c>
    </row>
    <row r="8" spans="1:18" x14ac:dyDescent="0.35">
      <c r="B8" s="1"/>
      <c r="C8">
        <v>6.8740740740740741E-5</v>
      </c>
      <c r="D8">
        <v>4.4562962962962959E-4</v>
      </c>
      <c r="E8">
        <v>1.7797530864197553E-3</v>
      </c>
      <c r="F8">
        <v>2.812839506172865E-4</v>
      </c>
      <c r="G8">
        <v>2.6319012345678988E-3</v>
      </c>
      <c r="H8">
        <v>1.5081481481481473E-2</v>
      </c>
      <c r="I8">
        <v>7.3639506172840097E-4</v>
      </c>
      <c r="J8">
        <v>1.0582913580246878E-2</v>
      </c>
      <c r="K8">
        <v>3.7366123456790135E-2</v>
      </c>
      <c r="L8">
        <v>1.8117530864198983E-3</v>
      </c>
      <c r="M8">
        <v>2.3801283950617425E-2</v>
      </c>
      <c r="N8">
        <v>9.9117432098765335E-2</v>
      </c>
      <c r="P8" s="3">
        <v>48</v>
      </c>
      <c r="Q8" s="6">
        <v>264</v>
      </c>
      <c r="R8" s="3">
        <v>1.8410271604938272E-2</v>
      </c>
    </row>
    <row r="9" spans="1:18" x14ac:dyDescent="0.35">
      <c r="B9" s="1"/>
      <c r="C9">
        <v>6.6765432098765394E-5</v>
      </c>
      <c r="D9">
        <v>4.507654320987653E-4</v>
      </c>
      <c r="E9">
        <v>1.9196049382716046E-3</v>
      </c>
      <c r="F9">
        <v>2.8088888888888608E-4</v>
      </c>
      <c r="G9">
        <v>2.8219259259259222E-3</v>
      </c>
      <c r="H9">
        <v>1.4234469135802508E-2</v>
      </c>
      <c r="I9">
        <v>6.8819753086424296E-4</v>
      </c>
      <c r="J9">
        <v>1.4042469135802427E-2</v>
      </c>
      <c r="K9">
        <v>3.5643654320987483E-2</v>
      </c>
      <c r="L9">
        <v>1.3803456790122404E-3</v>
      </c>
      <c r="M9">
        <v>2.165333333333308E-2</v>
      </c>
      <c r="N9">
        <v>0.1007028148148148</v>
      </c>
      <c r="P9" s="3">
        <v>24</v>
      </c>
      <c r="Q9" s="6">
        <v>36</v>
      </c>
      <c r="R9" s="3">
        <v>6.8385185185193542E-4</v>
      </c>
    </row>
    <row r="10" spans="1:18" x14ac:dyDescent="0.35">
      <c r="B10" s="1"/>
      <c r="C10">
        <v>6.6765432098765502E-5</v>
      </c>
      <c r="D10">
        <v>4.5274074074074053E-4</v>
      </c>
      <c r="E10">
        <v>1.5340246913580248E-3</v>
      </c>
      <c r="F10">
        <v>2.8523456790123525E-4</v>
      </c>
      <c r="G10">
        <v>4.2911604938271619E-3</v>
      </c>
      <c r="H10">
        <v>1.6305777777777808E-2</v>
      </c>
      <c r="I10">
        <v>9.1930864197531381E-4</v>
      </c>
      <c r="J10">
        <v>8.3768888888888782E-3</v>
      </c>
      <c r="K10">
        <v>3.8541037037036929E-2</v>
      </c>
      <c r="L10">
        <v>1.3878518518519734E-3</v>
      </c>
      <c r="M10">
        <v>1.6878617283950348E-2</v>
      </c>
      <c r="N10">
        <v>8.2057481481481176E-2</v>
      </c>
      <c r="P10" s="3">
        <v>48</v>
      </c>
      <c r="Q10" s="6">
        <v>168</v>
      </c>
      <c r="R10" s="3">
        <v>6.3719506172839058E-3</v>
      </c>
    </row>
    <row r="11" spans="1:18" x14ac:dyDescent="0.35">
      <c r="B11" s="1"/>
      <c r="C11">
        <v>6.5580246913580272E-5</v>
      </c>
      <c r="D11">
        <v>4.5669135802469101E-4</v>
      </c>
      <c r="E11">
        <v>1.4881975308641965E-3</v>
      </c>
      <c r="F11">
        <v>2.8641975308642265E-4</v>
      </c>
      <c r="G11">
        <v>3.3173333333333249E-3</v>
      </c>
      <c r="H11">
        <v>9.6458271604938361E-3</v>
      </c>
      <c r="I11">
        <v>1.4399999999999968E-3</v>
      </c>
      <c r="J11">
        <v>7.486814814814835E-3</v>
      </c>
      <c r="K11">
        <v>3.0983506172839403E-2</v>
      </c>
      <c r="L11">
        <v>1.601975308641812E-3</v>
      </c>
      <c r="M11">
        <v>1.5199209876543662E-2</v>
      </c>
      <c r="N11">
        <v>0.10624948148148139</v>
      </c>
      <c r="P11" s="3">
        <v>72</v>
      </c>
      <c r="Q11" s="6">
        <v>396</v>
      </c>
      <c r="R11" s="3">
        <v>4.4270222222222211E-2</v>
      </c>
    </row>
    <row r="12" spans="1:18" x14ac:dyDescent="0.35">
      <c r="B12" s="1"/>
      <c r="C12">
        <v>6.6765432098765394E-5</v>
      </c>
      <c r="D12">
        <v>4.2706172839506156E-4</v>
      </c>
      <c r="E12">
        <v>1.4415802469135812E-3</v>
      </c>
      <c r="F12">
        <v>2.7772839506173125E-4</v>
      </c>
      <c r="G12">
        <v>2.4193580246913565E-3</v>
      </c>
      <c r="H12">
        <v>8.7043950617283761E-3</v>
      </c>
      <c r="I12">
        <v>1.5277037037036978E-3</v>
      </c>
      <c r="J12">
        <v>8.8596543209876755E-3</v>
      </c>
      <c r="K12">
        <v>2.834883950617284E-2</v>
      </c>
      <c r="L12">
        <v>1.4206419753084454E-3</v>
      </c>
      <c r="M12">
        <v>1.5384098765432341E-2</v>
      </c>
      <c r="N12">
        <v>0.1123685925925928</v>
      </c>
      <c r="P12" s="3">
        <v>32</v>
      </c>
      <c r="Q12" s="6">
        <v>48</v>
      </c>
      <c r="R12" s="3">
        <v>1.4680493827161634E-3</v>
      </c>
    </row>
    <row r="13" spans="1:18" x14ac:dyDescent="0.35">
      <c r="B13" s="1"/>
      <c r="D13">
        <v>4.4325925925925869E-4</v>
      </c>
      <c r="E13">
        <v>1.6462222222222225E-3</v>
      </c>
      <c r="F13">
        <v>2.6903703703703985E-4</v>
      </c>
      <c r="G13">
        <v>2.5003456790123474E-3</v>
      </c>
      <c r="H13">
        <v>1.7615407407407413E-2</v>
      </c>
      <c r="I13">
        <v>1.3831111111111127E-3</v>
      </c>
      <c r="J13">
        <v>6.7784691358023785E-3</v>
      </c>
      <c r="K13">
        <v>3.677234567901233E-2</v>
      </c>
      <c r="L13">
        <v>2.1680987654320028E-3</v>
      </c>
      <c r="M13">
        <v>2.1154370370370046E-2</v>
      </c>
      <c r="N13">
        <v>0.1082761481481489</v>
      </c>
      <c r="P13" s="3">
        <v>64</v>
      </c>
      <c r="Q13" s="6">
        <v>224</v>
      </c>
      <c r="R13" s="3">
        <v>1.8998913580246857E-2</v>
      </c>
    </row>
    <row r="14" spans="1:18" x14ac:dyDescent="0.35">
      <c r="B14" s="1"/>
      <c r="D14">
        <v>4.6380246913580239E-4</v>
      </c>
      <c r="E14">
        <v>1.7943703703703698E-3</v>
      </c>
      <c r="F14">
        <v>2.7298765432098859E-4</v>
      </c>
      <c r="G14">
        <v>2.6800987654320985E-3</v>
      </c>
      <c r="H14">
        <v>1.4351407407407424E-2</v>
      </c>
      <c r="I14">
        <v>1.3795555555555783E-3</v>
      </c>
      <c r="J14">
        <v>1.3764345679012302E-2</v>
      </c>
      <c r="K14">
        <v>3.7269728395061597E-2</v>
      </c>
      <c r="L14">
        <v>2.8077037037039787E-3</v>
      </c>
      <c r="M14">
        <v>1.6441283950617169E-2</v>
      </c>
      <c r="N14">
        <v>8.824019753086354E-2</v>
      </c>
      <c r="P14" s="4">
        <v>96</v>
      </c>
      <c r="Q14" s="7">
        <v>528</v>
      </c>
      <c r="R14" s="3">
        <v>7.3347950617283608E-2</v>
      </c>
    </row>
    <row r="15" spans="1:18" x14ac:dyDescent="0.35">
      <c r="B15" s="1"/>
      <c r="D15">
        <v>4.5945679012345756E-4</v>
      </c>
      <c r="E15">
        <v>1.4558024691358022E-3</v>
      </c>
      <c r="F15">
        <v>2.7535802469135645E-4</v>
      </c>
      <c r="G15">
        <v>4.2540246913580215E-3</v>
      </c>
      <c r="H15">
        <v>8.5989135802468919E-3</v>
      </c>
      <c r="I15">
        <v>1.3910123456789547E-3</v>
      </c>
      <c r="J15">
        <v>1.3846913580246922E-2</v>
      </c>
      <c r="K15">
        <v>2.9032691358024776E-2</v>
      </c>
      <c r="L15">
        <v>2.7105185185183345E-3</v>
      </c>
      <c r="M15">
        <v>1.9146271604938647E-2</v>
      </c>
      <c r="N15">
        <v>0.1021661234567901</v>
      </c>
    </row>
    <row r="16" spans="1:18" x14ac:dyDescent="0.35">
      <c r="B16" s="1"/>
      <c r="D16">
        <v>4.4444444444444436E-4</v>
      </c>
      <c r="E16">
        <v>1.7923950617283919E-3</v>
      </c>
      <c r="F16">
        <v>2.8404938271604785E-4</v>
      </c>
      <c r="G16">
        <v>2.5765925925925887E-3</v>
      </c>
      <c r="H16">
        <v>1.3727209876543245E-2</v>
      </c>
      <c r="I16">
        <v>1.3475555555555463E-3</v>
      </c>
      <c r="J16">
        <v>1.3618172839506171E-2</v>
      </c>
      <c r="K16">
        <v>4.4620641975308573E-2</v>
      </c>
      <c r="L16">
        <v>2.2834567901233171E-3</v>
      </c>
      <c r="M16">
        <v>1.5514074074074458E-2</v>
      </c>
      <c r="N16">
        <v>0.14198083950617235</v>
      </c>
    </row>
    <row r="17" spans="2:14" x14ac:dyDescent="0.35">
      <c r="B17" s="1"/>
      <c r="D17">
        <v>4.5669135802469188E-4</v>
      </c>
      <c r="E17">
        <v>1.3333333333333391E-3</v>
      </c>
      <c r="F17">
        <v>2.7772839506173125E-4</v>
      </c>
      <c r="G17">
        <v>2.5434074074074109E-3</v>
      </c>
      <c r="H17">
        <v>1.1766913580246896E-2</v>
      </c>
      <c r="I17">
        <v>1.3436049382716808E-3</v>
      </c>
      <c r="J17">
        <v>1.3455012345679029E-2</v>
      </c>
      <c r="K17">
        <v>2.9844938271605059E-2</v>
      </c>
      <c r="L17">
        <v>1.3388641975309312E-3</v>
      </c>
      <c r="M17">
        <v>1.5176296296296243E-2</v>
      </c>
      <c r="N17">
        <v>0.10481382716049392</v>
      </c>
    </row>
    <row r="18" spans="2:14" x14ac:dyDescent="0.35">
      <c r="B18" s="1"/>
      <c r="D18">
        <v>4.5392592592592533E-4</v>
      </c>
      <c r="E18">
        <v>1.6035555555555525E-3</v>
      </c>
      <c r="F18">
        <v>2.7970370370370562E-4</v>
      </c>
      <c r="G18">
        <v>2.6074074074074055E-3</v>
      </c>
      <c r="H18">
        <v>8.4531358024691472E-3</v>
      </c>
      <c r="I18">
        <v>1.3870617283950892E-3</v>
      </c>
      <c r="J18">
        <v>1.4332839506172923E-2</v>
      </c>
      <c r="K18">
        <v>3.0619654320987566E-2</v>
      </c>
      <c r="L18">
        <v>1.3748148148149397E-3</v>
      </c>
      <c r="M18">
        <v>2.0632493827160481E-2</v>
      </c>
      <c r="N18">
        <v>0.10991012345678985</v>
      </c>
    </row>
    <row r="19" spans="2:14" x14ac:dyDescent="0.35">
      <c r="B19" s="1"/>
      <c r="D19">
        <v>4.5866666666666625E-4</v>
      </c>
      <c r="E19">
        <v>1.5154567901234581E-3</v>
      </c>
      <c r="F19">
        <v>2.9037037037037139E-4</v>
      </c>
      <c r="G19">
        <v>2.5497283950617344E-3</v>
      </c>
      <c r="H19">
        <v>1.3533629629629618E-2</v>
      </c>
      <c r="I19">
        <v>1.3317530864197513E-3</v>
      </c>
      <c r="J19">
        <v>1.3291061728395115E-2</v>
      </c>
      <c r="K19">
        <v>3.3780938271604999E-2</v>
      </c>
      <c r="L19">
        <v>1.360987654321022E-3</v>
      </c>
      <c r="M19">
        <v>1.6152888888888661E-2</v>
      </c>
      <c r="N19">
        <v>0.11594469135802488</v>
      </c>
    </row>
    <row r="20" spans="2:14" x14ac:dyDescent="0.35">
      <c r="B20" s="1"/>
      <c r="D20">
        <v>4.6024691358024714E-4</v>
      </c>
      <c r="E20">
        <v>1.6094814814814826E-3</v>
      </c>
      <c r="F20">
        <v>2.7851851851851822E-4</v>
      </c>
      <c r="G20">
        <v>2.8428641975308672E-3</v>
      </c>
      <c r="H20">
        <v>8.835555555555541E-3</v>
      </c>
      <c r="I20">
        <v>1.3151604938271833E-3</v>
      </c>
      <c r="J20">
        <v>1.8276740740740705E-2</v>
      </c>
      <c r="K20">
        <v>3.4015209876543162E-2</v>
      </c>
      <c r="L20">
        <v>1.3732345679011715E-3</v>
      </c>
      <c r="M20">
        <v>1.5579259259259182E-2</v>
      </c>
      <c r="N20">
        <v>0.11033758024691309</v>
      </c>
    </row>
    <row r="21" spans="2:14" x14ac:dyDescent="0.35">
      <c r="B21" s="1"/>
      <c r="E21">
        <v>1.7106172839506176E-3</v>
      </c>
      <c r="G21">
        <v>2.3668148148148077E-3</v>
      </c>
      <c r="H21">
        <v>6.9084444444444393E-3</v>
      </c>
      <c r="I21">
        <v>1.3495308641975345E-3</v>
      </c>
      <c r="J21">
        <v>1.8833777777777838E-2</v>
      </c>
      <c r="K21">
        <v>3.5313777777777888E-2</v>
      </c>
      <c r="L21">
        <v>2.4410864197528248E-3</v>
      </c>
      <c r="M21">
        <v>1.9189728395061501E-2</v>
      </c>
      <c r="N21">
        <v>0.13146469135802441</v>
      </c>
    </row>
    <row r="22" spans="2:14" x14ac:dyDescent="0.35">
      <c r="B22" s="1"/>
      <c r="E22">
        <v>1.639901234567899E-3</v>
      </c>
      <c r="G22">
        <v>2.1199012345679003E-3</v>
      </c>
      <c r="H22">
        <v>8.3962469135802631E-3</v>
      </c>
      <c r="I22">
        <v>1.3993086419753498E-3</v>
      </c>
      <c r="J22">
        <v>1.5029728395061781E-2</v>
      </c>
      <c r="K22">
        <v>3.1611259259259228E-2</v>
      </c>
      <c r="L22">
        <v>1.9808395061726713E-3</v>
      </c>
      <c r="M22">
        <v>2.3606123456790584E-2</v>
      </c>
      <c r="N22">
        <v>9.4484938271604868E-2</v>
      </c>
    </row>
    <row r="23" spans="2:14" x14ac:dyDescent="0.35">
      <c r="B23" s="1"/>
      <c r="E23">
        <v>1.6209382716049353E-3</v>
      </c>
      <c r="G23">
        <v>2.1333333333333343E-3</v>
      </c>
      <c r="H23">
        <v>1.1420444444444455E-2</v>
      </c>
      <c r="I23">
        <v>1.5079506172839263E-3</v>
      </c>
      <c r="J23">
        <v>1.537935802469137E-2</v>
      </c>
      <c r="K23">
        <v>3.8296098765431941E-2</v>
      </c>
      <c r="L23">
        <v>2.4079012345676887E-3</v>
      </c>
      <c r="M23">
        <v>1.8107259259259934E-2</v>
      </c>
      <c r="N23">
        <v>0.11941017283950561</v>
      </c>
    </row>
    <row r="24" spans="2:14" x14ac:dyDescent="0.35">
      <c r="B24" s="1"/>
      <c r="E24">
        <v>1.2989629629629601E-3</v>
      </c>
      <c r="G24">
        <v>2.2664691358024736E-3</v>
      </c>
      <c r="H24">
        <v>6.8341728395061585E-3</v>
      </c>
      <c r="I24">
        <v>6.8661728395069677E-4</v>
      </c>
      <c r="J24">
        <v>1.5258469135802422E-2</v>
      </c>
      <c r="K24">
        <v>2.991802469135818E-2</v>
      </c>
      <c r="L24">
        <v>2.8148148148146035E-3</v>
      </c>
      <c r="M24">
        <v>1.5992493827161169E-2</v>
      </c>
      <c r="N24">
        <v>7.8728296296295852E-2</v>
      </c>
    </row>
    <row r="25" spans="2:14" x14ac:dyDescent="0.35">
      <c r="B25" s="1"/>
      <c r="E25">
        <v>1.9836049382716062E-3</v>
      </c>
      <c r="G25">
        <v>2.123851851851849E-3</v>
      </c>
      <c r="H25">
        <v>7.5279012345678686E-3</v>
      </c>
      <c r="I25">
        <v>6.9570370370364287E-4</v>
      </c>
      <c r="J25">
        <v>1.4492049382716088E-2</v>
      </c>
      <c r="K25">
        <v>3.0531160493827425E-2</v>
      </c>
      <c r="L25">
        <v>1.4435555555554203E-3</v>
      </c>
      <c r="M25">
        <v>1.6726518518518141E-2</v>
      </c>
      <c r="N25">
        <v>9.6931160493827662E-2</v>
      </c>
    </row>
    <row r="26" spans="2:14" x14ac:dyDescent="0.35">
      <c r="B26" s="1"/>
      <c r="E26">
        <v>3.3090370370370339E-3</v>
      </c>
      <c r="G26">
        <v>2.2700246913580219E-3</v>
      </c>
      <c r="H26">
        <v>1.2914172839506188E-2</v>
      </c>
      <c r="I26">
        <v>6.9293827160488153E-4</v>
      </c>
      <c r="J26">
        <v>1.4006123456790087E-2</v>
      </c>
      <c r="K26">
        <v>3.2903506172839325E-2</v>
      </c>
      <c r="L26">
        <v>1.4044444444443194E-3</v>
      </c>
      <c r="M26">
        <v>1.4831012345678296E-2</v>
      </c>
      <c r="N26">
        <v>9.4198123456790128E-2</v>
      </c>
    </row>
    <row r="27" spans="2:14" x14ac:dyDescent="0.35">
      <c r="B27" s="1"/>
      <c r="E27">
        <v>3.3524938271604909E-3</v>
      </c>
      <c r="G27">
        <v>4.6656790123456859E-3</v>
      </c>
      <c r="H27">
        <v>7.4153086419753156E-3</v>
      </c>
      <c r="I27">
        <v>6.9807407407407318E-4</v>
      </c>
      <c r="J27">
        <v>1.4376691358024773E-2</v>
      </c>
      <c r="K27">
        <v>3.114469135802489E-2</v>
      </c>
      <c r="L27">
        <v>1.4135308641973765E-3</v>
      </c>
      <c r="M27">
        <v>1.7642666666667139E-2</v>
      </c>
      <c r="N27">
        <v>0.11704019753086392</v>
      </c>
    </row>
    <row r="28" spans="2:14" x14ac:dyDescent="0.35">
      <c r="B28" s="1"/>
      <c r="E28">
        <v>1.6252839506172775E-3</v>
      </c>
      <c r="G28">
        <v>4.6806913580247078E-3</v>
      </c>
      <c r="H28">
        <v>8.9216790123456402E-3</v>
      </c>
      <c r="I28">
        <v>6.9767901234563112E-4</v>
      </c>
      <c r="J28">
        <v>1.1168000000000067E-2</v>
      </c>
      <c r="K28">
        <v>3.4322567901234891E-2</v>
      </c>
      <c r="L28">
        <v>1.9994074074074497E-3</v>
      </c>
      <c r="M28">
        <v>1.4992197530864004E-2</v>
      </c>
      <c r="N28">
        <v>9.9657876543210122E-2</v>
      </c>
    </row>
    <row r="29" spans="2:14" x14ac:dyDescent="0.35">
      <c r="B29" s="1"/>
      <c r="G29">
        <v>4.9931851851851838E-3</v>
      </c>
      <c r="H29">
        <v>8.5890370370370617E-3</v>
      </c>
      <c r="J29">
        <v>1.0294913580246812E-2</v>
      </c>
      <c r="K29">
        <v>3.9454024691357947E-2</v>
      </c>
      <c r="L29">
        <v>2.8290370370371853E-3</v>
      </c>
      <c r="M29">
        <v>1.4706172839506593E-2</v>
      </c>
      <c r="N29">
        <v>9.3040197530864788E-2</v>
      </c>
    </row>
    <row r="30" spans="2:14" x14ac:dyDescent="0.35">
      <c r="B30" s="1"/>
      <c r="G30">
        <v>4.4614320987654277E-3</v>
      </c>
      <c r="H30">
        <v>9.1373827160493581E-3</v>
      </c>
      <c r="J30">
        <v>8.6862222222221508E-3</v>
      </c>
      <c r="K30">
        <v>3.4600296296296573E-2</v>
      </c>
      <c r="L30">
        <v>2.8724938271604827E-3</v>
      </c>
      <c r="M30">
        <v>1.9713580246913942E-2</v>
      </c>
      <c r="N30">
        <v>8.6890271604938007E-2</v>
      </c>
    </row>
    <row r="31" spans="2:14" x14ac:dyDescent="0.35">
      <c r="B31" s="1"/>
      <c r="G31">
        <v>4.2797037037037022E-3</v>
      </c>
      <c r="H31">
        <v>1.5550024691358078E-2</v>
      </c>
      <c r="J31">
        <v>6.4948148148147311E-3</v>
      </c>
      <c r="K31">
        <v>4.6631506172839288E-2</v>
      </c>
      <c r="L31">
        <v>2.841679012345999E-3</v>
      </c>
      <c r="M31">
        <v>1.9820641975308639E-2</v>
      </c>
      <c r="N31">
        <v>8.7532246913579748E-2</v>
      </c>
    </row>
    <row r="32" spans="2:14" x14ac:dyDescent="0.35">
      <c r="B32" s="1"/>
      <c r="G32">
        <v>4.5724444444444623E-3</v>
      </c>
      <c r="H32">
        <v>8.5009382716049187E-3</v>
      </c>
      <c r="J32">
        <v>7.3623703703704635E-3</v>
      </c>
      <c r="K32">
        <v>4.6639802469135905E-2</v>
      </c>
      <c r="L32">
        <v>2.0871111111109286E-3</v>
      </c>
      <c r="M32">
        <v>1.9773629629629141E-2</v>
      </c>
      <c r="N32">
        <v>7.1727802469135682E-2</v>
      </c>
    </row>
    <row r="33" spans="2:14" x14ac:dyDescent="0.35">
      <c r="B33" s="1"/>
      <c r="G33">
        <v>4.7399506172839667E-3</v>
      </c>
      <c r="H33">
        <v>1.0509827160493868E-2</v>
      </c>
      <c r="J33">
        <v>1.2595358024691361E-2</v>
      </c>
      <c r="K33">
        <v>4.4032395061728291E-2</v>
      </c>
      <c r="L33">
        <v>1.3621728395061261E-3</v>
      </c>
      <c r="M33">
        <v>1.6602469135802878E-2</v>
      </c>
      <c r="N33">
        <v>9.4987851851850991E-2</v>
      </c>
    </row>
    <row r="34" spans="2:14" x14ac:dyDescent="0.35">
      <c r="B34" s="1"/>
      <c r="G34">
        <v>4.2733827160493787E-3</v>
      </c>
      <c r="H34">
        <v>8.6621234567900718E-3</v>
      </c>
      <c r="J34">
        <v>1.1033679012345754E-2</v>
      </c>
      <c r="K34">
        <v>2.8334617283950703E-2</v>
      </c>
      <c r="L34">
        <v>1.3866666666664251E-3</v>
      </c>
      <c r="M34">
        <v>2.403437037037115E-2</v>
      </c>
      <c r="N34">
        <v>8.8849777777777916E-2</v>
      </c>
    </row>
    <row r="35" spans="2:14" x14ac:dyDescent="0.35">
      <c r="B35" s="1"/>
      <c r="G35">
        <v>4.6629135802469246E-3</v>
      </c>
      <c r="H35">
        <v>9.7011358024691186E-3</v>
      </c>
      <c r="J35">
        <v>9.1500246913580607E-3</v>
      </c>
      <c r="K35">
        <v>3.9040790123456848E-2</v>
      </c>
      <c r="L35">
        <v>1.6051358024689044E-3</v>
      </c>
      <c r="M35">
        <v>2.1242864197531297E-2</v>
      </c>
      <c r="N35">
        <v>7.9401481481482961E-2</v>
      </c>
    </row>
    <row r="36" spans="2:14" x14ac:dyDescent="0.35">
      <c r="B36" s="1"/>
      <c r="G36">
        <v>4.3247407407407401E-3</v>
      </c>
      <c r="H36">
        <v>1.4996543209876534E-2</v>
      </c>
      <c r="J36">
        <v>1.1047506172839672E-2</v>
      </c>
      <c r="K36">
        <v>4.0249679012345663E-2</v>
      </c>
      <c r="L36">
        <v>1.392592592592834E-3</v>
      </c>
      <c r="M36">
        <v>2.2424888888888717E-2</v>
      </c>
      <c r="N36">
        <v>0.10058548148148105</v>
      </c>
    </row>
    <row r="37" spans="2:14" x14ac:dyDescent="0.35">
      <c r="B37" s="1"/>
      <c r="H37">
        <v>8.9366913580246621E-3</v>
      </c>
      <c r="J37">
        <v>1.2204246913580352E-2</v>
      </c>
      <c r="K37">
        <v>2.89220740740741E-2</v>
      </c>
      <c r="M37">
        <v>1.5872790123457214E-2</v>
      </c>
      <c r="N37">
        <v>0.10122192592592683</v>
      </c>
    </row>
    <row r="38" spans="2:14" x14ac:dyDescent="0.35">
      <c r="B38" s="1"/>
      <c r="H38">
        <v>1.5366320987654336E-2</v>
      </c>
      <c r="J38">
        <v>1.3431703703703723E-2</v>
      </c>
      <c r="K38">
        <v>2.949491358024714E-2</v>
      </c>
      <c r="M38">
        <v>1.5793382716049464E-2</v>
      </c>
      <c r="N38">
        <v>9.9040790123456901E-2</v>
      </c>
    </row>
    <row r="39" spans="2:14" x14ac:dyDescent="0.35">
      <c r="B39" s="1"/>
      <c r="H39">
        <v>1.2805925925925887E-2</v>
      </c>
      <c r="J39">
        <v>1.0605037037036968E-2</v>
      </c>
      <c r="K39">
        <v>3.7099456790123497E-2</v>
      </c>
      <c r="M39">
        <v>2.1238123456789992E-2</v>
      </c>
      <c r="N39">
        <v>9.351940740740794E-2</v>
      </c>
    </row>
    <row r="40" spans="2:14" x14ac:dyDescent="0.35">
      <c r="B40" s="1"/>
      <c r="H40">
        <v>9.3945679012344963E-3</v>
      </c>
      <c r="J40">
        <v>1.3046518518518679E-2</v>
      </c>
      <c r="K40">
        <v>3.7768691358024409E-2</v>
      </c>
      <c r="M40">
        <v>1.5481679012345317E-2</v>
      </c>
      <c r="N40">
        <v>8.0086518518520222E-2</v>
      </c>
    </row>
    <row r="41" spans="2:14" x14ac:dyDescent="0.35">
      <c r="B41" s="1"/>
      <c r="H41">
        <v>8.6008888888888801E-3</v>
      </c>
      <c r="J41">
        <v>1.1267950617283917E-2</v>
      </c>
      <c r="K41">
        <v>3.4856691358024605E-2</v>
      </c>
      <c r="M41">
        <v>1.505303703703742E-2</v>
      </c>
      <c r="N41">
        <v>7.1115851851850209E-2</v>
      </c>
    </row>
    <row r="42" spans="2:14" x14ac:dyDescent="0.35">
      <c r="B42" s="1"/>
      <c r="H42">
        <v>1.0694320987654327E-2</v>
      </c>
      <c r="J42">
        <v>9.8749629629630853E-3</v>
      </c>
      <c r="K42">
        <v>2.6558419753086593E-2</v>
      </c>
      <c r="M42">
        <v>1.5405827160493324E-2</v>
      </c>
      <c r="N42">
        <v>6.663150617283975E-2</v>
      </c>
    </row>
    <row r="43" spans="2:14" x14ac:dyDescent="0.35">
      <c r="B43" s="1"/>
      <c r="H43">
        <v>8.023308641975313E-3</v>
      </c>
      <c r="J43">
        <v>9.6229135802470278E-3</v>
      </c>
      <c r="K43">
        <v>2.7359604938271609E-2</v>
      </c>
      <c r="M43">
        <v>1.5392000000000294E-2</v>
      </c>
      <c r="N43">
        <v>7.192454320987629E-2</v>
      </c>
    </row>
    <row r="44" spans="2:14" x14ac:dyDescent="0.35">
      <c r="B44" s="1"/>
      <c r="H44">
        <v>1.3140543209876565E-2</v>
      </c>
      <c r="J44">
        <v>1.0912395061728475E-2</v>
      </c>
      <c r="K44">
        <v>5.1714765432099075E-2</v>
      </c>
      <c r="M44">
        <v>2.0732444444444553E-2</v>
      </c>
      <c r="N44">
        <v>6.2163358024690751E-2</v>
      </c>
    </row>
    <row r="45" spans="2:14" x14ac:dyDescent="0.35">
      <c r="B45" s="1"/>
      <c r="H45">
        <v>8.2240000000000091E-3</v>
      </c>
      <c r="J45">
        <v>1.3404839506172994E-2</v>
      </c>
      <c r="K45">
        <v>5.1444543209876681E-2</v>
      </c>
      <c r="M45">
        <v>1.5255308641975773E-2</v>
      </c>
      <c r="N45">
        <v>7.2713481481480713E-2</v>
      </c>
    </row>
    <row r="46" spans="2:14" x14ac:dyDescent="0.35">
      <c r="B46" s="1"/>
      <c r="H46">
        <v>9.9113086419753138E-3</v>
      </c>
      <c r="J46">
        <v>1.082390123456789E-2</v>
      </c>
      <c r="K46">
        <v>3.4486123456789919E-2</v>
      </c>
      <c r="M46">
        <v>1.7214024691358354E-2</v>
      </c>
      <c r="N46">
        <v>6.6170864197529156E-2</v>
      </c>
    </row>
    <row r="47" spans="2:14" x14ac:dyDescent="0.35">
      <c r="B47" s="1"/>
      <c r="H47">
        <v>9.9650370370369945E-3</v>
      </c>
      <c r="J47">
        <v>7.7317530864198236E-3</v>
      </c>
      <c r="K47">
        <v>3.0107654320987276E-2</v>
      </c>
      <c r="M47">
        <v>1.5034864197530418E-2</v>
      </c>
      <c r="N47">
        <v>5.9005629629629297E-2</v>
      </c>
    </row>
    <row r="48" spans="2:14" x14ac:dyDescent="0.35">
      <c r="B48" s="1"/>
      <c r="H48">
        <v>1.3219160493827098E-2</v>
      </c>
      <c r="J48">
        <v>1.3841382716049511E-2</v>
      </c>
      <c r="K48">
        <v>3.1701728395061579E-2</v>
      </c>
      <c r="M48">
        <v>2.2823506172839458E-2</v>
      </c>
      <c r="N48">
        <v>6.7798913580245923E-2</v>
      </c>
    </row>
    <row r="49" spans="2:14" x14ac:dyDescent="0.35">
      <c r="B49" s="1"/>
      <c r="H49">
        <v>1.2965925925925936E-2</v>
      </c>
      <c r="J49">
        <v>1.0624790123456629E-2</v>
      </c>
      <c r="K49">
        <v>2.6976790123456773E-2</v>
      </c>
      <c r="M49">
        <v>1.5413728395062165E-2</v>
      </c>
      <c r="N49">
        <v>7.0756740740741009E-2</v>
      </c>
    </row>
    <row r="50" spans="2:14" x14ac:dyDescent="0.35">
      <c r="B50" s="1"/>
      <c r="H50">
        <v>9.1938765432099112E-3</v>
      </c>
      <c r="J50">
        <v>6.6034567901234187E-3</v>
      </c>
      <c r="K50">
        <v>3.3929086419752785E-2</v>
      </c>
      <c r="M50">
        <v>1.5176296296296243E-2</v>
      </c>
      <c r="N50">
        <v>7.8179555555554003E-2</v>
      </c>
    </row>
    <row r="51" spans="2:14" x14ac:dyDescent="0.35">
      <c r="B51" s="1"/>
      <c r="H51">
        <v>8.5878518518518465E-3</v>
      </c>
      <c r="J51">
        <v>6.069728395061702E-3</v>
      </c>
      <c r="K51">
        <v>3.5256888888888671E-2</v>
      </c>
      <c r="M51">
        <v>1.6546370370369878E-2</v>
      </c>
      <c r="N51">
        <v>6.4922469135801464E-2</v>
      </c>
    </row>
    <row r="52" spans="2:14" x14ac:dyDescent="0.35">
      <c r="B52" s="1"/>
      <c r="H52">
        <v>1.0944395061728396E-2</v>
      </c>
      <c r="J52">
        <v>6.3707654320988016E-3</v>
      </c>
      <c r="K52">
        <v>4.74986666666668E-2</v>
      </c>
      <c r="M52">
        <v>1.6860049382716014E-2</v>
      </c>
      <c r="N52">
        <v>7.043555555555514E-2</v>
      </c>
    </row>
    <row r="53" spans="2:14" x14ac:dyDescent="0.35">
      <c r="B53" s="1"/>
      <c r="K53">
        <v>4.1021629629629519E-2</v>
      </c>
      <c r="M53">
        <v>1.6684641975309056E-2</v>
      </c>
      <c r="N53">
        <v>6.9580246913581334E-2</v>
      </c>
    </row>
    <row r="54" spans="2:14" x14ac:dyDescent="0.35">
      <c r="B54" s="1"/>
      <c r="K54">
        <v>3.8056691358024697E-2</v>
      </c>
      <c r="M54">
        <v>1.7639901234567823E-2</v>
      </c>
      <c r="N54">
        <v>6.5808197530865087E-2</v>
      </c>
    </row>
    <row r="55" spans="2:14" x14ac:dyDescent="0.35">
      <c r="B55" s="1"/>
      <c r="K55">
        <v>3.4425679012345611E-2</v>
      </c>
      <c r="M55">
        <v>1.8421728395061621E-2</v>
      </c>
      <c r="N55">
        <v>6.2798617283949199E-2</v>
      </c>
    </row>
    <row r="56" spans="2:14" x14ac:dyDescent="0.35">
      <c r="B56" s="1"/>
      <c r="K56">
        <v>3.4919901234568229E-2</v>
      </c>
      <c r="M56">
        <v>1.8994962962963768E-2</v>
      </c>
      <c r="N56">
        <v>8.4517135802469667E-2</v>
      </c>
    </row>
    <row r="57" spans="2:14" x14ac:dyDescent="0.35">
      <c r="B57" s="1"/>
      <c r="K57">
        <v>3.2848197530864098E-2</v>
      </c>
      <c r="M57">
        <v>1.5296395061728418E-2</v>
      </c>
      <c r="N57">
        <v>6.6928987654321759E-2</v>
      </c>
    </row>
    <row r="58" spans="2:14" x14ac:dyDescent="0.35">
      <c r="B58" s="1"/>
      <c r="K58">
        <v>4.141471604938296E-2</v>
      </c>
      <c r="M58">
        <v>1.5503802469136296E-2</v>
      </c>
      <c r="N58">
        <v>6.6634666666667286E-2</v>
      </c>
    </row>
    <row r="59" spans="2:14" x14ac:dyDescent="0.35">
      <c r="B59" s="1"/>
      <c r="K59">
        <v>3.9846716049382724E-2</v>
      </c>
      <c r="M59">
        <v>1.910913580246909E-2</v>
      </c>
      <c r="N59">
        <v>6.0910222222222643E-2</v>
      </c>
    </row>
    <row r="60" spans="2:14" x14ac:dyDescent="0.35">
      <c r="B60" s="1"/>
      <c r="K60">
        <v>3.0443456790123502E-2</v>
      </c>
      <c r="M60">
        <v>1.497441975308611E-2</v>
      </c>
      <c r="N60">
        <v>7.0514172839507339E-2</v>
      </c>
    </row>
    <row r="61" spans="2:14" x14ac:dyDescent="0.35">
      <c r="B61" s="1"/>
      <c r="K61">
        <v>3.5429530864197645E-2</v>
      </c>
      <c r="M61">
        <v>1.4355358024691789E-2</v>
      </c>
      <c r="N61">
        <v>6.3282172839505435E-2</v>
      </c>
    </row>
    <row r="62" spans="2:14" x14ac:dyDescent="0.35">
      <c r="B62" s="1"/>
      <c r="K62">
        <v>3.4260938271605035E-2</v>
      </c>
      <c r="M62">
        <v>1.4568296296295635E-2</v>
      </c>
      <c r="N62">
        <v>6.9998617283951958E-2</v>
      </c>
    </row>
    <row r="63" spans="2:14" x14ac:dyDescent="0.35">
      <c r="B63" s="1"/>
      <c r="K63">
        <v>2.9060740740741053E-2</v>
      </c>
      <c r="M63">
        <v>1.4347061728395616E-2</v>
      </c>
      <c r="N63">
        <v>6.7222123456790683E-2</v>
      </c>
    </row>
    <row r="64" spans="2:14" x14ac:dyDescent="0.35">
      <c r="B64" s="1"/>
      <c r="K64">
        <v>2.9834666666666898E-2</v>
      </c>
      <c r="M64">
        <v>1.5128493827160305E-2</v>
      </c>
      <c r="N64">
        <v>7.2872691358025321E-2</v>
      </c>
    </row>
    <row r="65" spans="2:14" x14ac:dyDescent="0.35">
      <c r="B65" s="1"/>
      <c r="K65">
        <v>4.4347654320987751E-2</v>
      </c>
      <c r="M65">
        <v>1.4669037037037036E-2</v>
      </c>
      <c r="N65">
        <v>7.2562567901233166E-2</v>
      </c>
    </row>
    <row r="66" spans="2:14" x14ac:dyDescent="0.35">
      <c r="B66" s="1"/>
      <c r="K66">
        <v>2.7915061728394974E-2</v>
      </c>
      <c r="M66">
        <v>1.5367901234568215E-2</v>
      </c>
      <c r="N66">
        <v>6.4728098765431952E-2</v>
      </c>
    </row>
    <row r="67" spans="2:14" x14ac:dyDescent="0.35">
      <c r="B67" s="1"/>
      <c r="K67">
        <v>3.2841086419753474E-2</v>
      </c>
      <c r="M67">
        <v>2.3966814814815329E-2</v>
      </c>
      <c r="N67">
        <v>6.6517333333333539E-2</v>
      </c>
    </row>
    <row r="68" spans="2:14" x14ac:dyDescent="0.35">
      <c r="B68" s="1"/>
      <c r="K68">
        <v>3.0982716049382741E-2</v>
      </c>
      <c r="M68">
        <v>1.8864197530864324E-2</v>
      </c>
      <c r="N68">
        <v>7.7662814814814851E-2</v>
      </c>
    </row>
    <row r="69" spans="2:14" x14ac:dyDescent="0.35">
      <c r="B69" s="1"/>
      <c r="K69">
        <v>3.8051555555555616E-2</v>
      </c>
      <c r="N69">
        <v>6.9710617283950782E-2</v>
      </c>
    </row>
    <row r="70" spans="2:14" x14ac:dyDescent="0.35">
      <c r="B70" s="1"/>
      <c r="K70">
        <v>2.8388345679012161E-2</v>
      </c>
      <c r="N70">
        <v>7.2949333333333755E-2</v>
      </c>
    </row>
    <row r="71" spans="2:14" x14ac:dyDescent="0.35">
      <c r="B71" s="1"/>
      <c r="K71">
        <v>3.1318123456790303E-2</v>
      </c>
      <c r="N71">
        <v>6.6886320987654457E-2</v>
      </c>
    </row>
    <row r="72" spans="2:14" x14ac:dyDescent="0.35">
      <c r="B72" s="1"/>
      <c r="K72">
        <v>3.5856592592592662E-2</v>
      </c>
      <c r="N72">
        <v>6.9670320987654577E-2</v>
      </c>
    </row>
    <row r="73" spans="2:14" x14ac:dyDescent="0.35">
      <c r="B73" s="1"/>
      <c r="K73">
        <v>2.8961975308642085E-2</v>
      </c>
      <c r="N73">
        <v>7.8046024691357019E-2</v>
      </c>
    </row>
    <row r="74" spans="2:14" x14ac:dyDescent="0.35">
      <c r="B74" s="1"/>
      <c r="K74">
        <v>3.8602666666666785E-2</v>
      </c>
      <c r="N74">
        <v>7.3489382716049434E-2</v>
      </c>
    </row>
    <row r="75" spans="2:14" x14ac:dyDescent="0.35">
      <c r="B75" s="1"/>
      <c r="K75">
        <v>3.484483950617312E-2</v>
      </c>
      <c r="N75">
        <v>7.5660246913580309E-2</v>
      </c>
    </row>
    <row r="76" spans="2:14" x14ac:dyDescent="0.35">
      <c r="B76" s="1"/>
      <c r="K76">
        <v>3.7964246913580357E-2</v>
      </c>
      <c r="N76">
        <v>6.9139753086419731E-2</v>
      </c>
    </row>
    <row r="77" spans="2:14" x14ac:dyDescent="0.35">
      <c r="B77" s="1"/>
      <c r="N77">
        <v>7.0677333333332371E-2</v>
      </c>
    </row>
    <row r="78" spans="2:14" x14ac:dyDescent="0.35">
      <c r="B78" s="1"/>
      <c r="N78">
        <v>8.1559308641974582E-2</v>
      </c>
    </row>
    <row r="79" spans="2:14" x14ac:dyDescent="0.35">
      <c r="B79" s="1"/>
      <c r="N79">
        <v>8.1089975308641371E-2</v>
      </c>
    </row>
    <row r="80" spans="2:14" x14ac:dyDescent="0.35">
      <c r="B80" s="1"/>
      <c r="N80">
        <v>0.13628641975308753</v>
      </c>
    </row>
    <row r="81" spans="2:14" x14ac:dyDescent="0.35">
      <c r="B81" s="1"/>
      <c r="N81">
        <v>0.10219772839506192</v>
      </c>
    </row>
    <row r="82" spans="2:14" x14ac:dyDescent="0.35">
      <c r="B82" s="1"/>
      <c r="N82">
        <v>7.1708049382715799E-2</v>
      </c>
    </row>
    <row r="83" spans="2:14" x14ac:dyDescent="0.35">
      <c r="B83" s="1"/>
      <c r="N83">
        <v>7.8414617283950605E-2</v>
      </c>
    </row>
    <row r="84" spans="2:14" x14ac:dyDescent="0.35">
      <c r="B84" s="1"/>
      <c r="N84">
        <v>6.2707358024692184E-2</v>
      </c>
    </row>
    <row r="85" spans="2:14" x14ac:dyDescent="0.35">
      <c r="B85" s="1"/>
      <c r="N85">
        <v>6.8182123456789867E-2</v>
      </c>
    </row>
    <row r="86" spans="2:14" x14ac:dyDescent="0.35">
      <c r="B86" s="1"/>
      <c r="N86">
        <v>7.0745283950616411E-2</v>
      </c>
    </row>
    <row r="87" spans="2:14" x14ac:dyDescent="0.35">
      <c r="B87" s="1"/>
      <c r="N87">
        <v>6.955219753086439E-2</v>
      </c>
    </row>
    <row r="88" spans="2:14" x14ac:dyDescent="0.35">
      <c r="B88" s="1"/>
      <c r="N88">
        <v>7.0633481481481297E-2</v>
      </c>
    </row>
    <row r="89" spans="2:14" x14ac:dyDescent="0.35">
      <c r="B89" s="1"/>
      <c r="N89">
        <v>7.4379456790122589E-2</v>
      </c>
    </row>
    <row r="90" spans="2:14" x14ac:dyDescent="0.35">
      <c r="B90" s="1"/>
      <c r="N90">
        <v>9.2820938271605868E-2</v>
      </c>
    </row>
    <row r="91" spans="2:14" x14ac:dyDescent="0.35">
      <c r="B91" s="1"/>
      <c r="N91">
        <v>7.3333333333334139E-2</v>
      </c>
    </row>
    <row r="92" spans="2:14" x14ac:dyDescent="0.35">
      <c r="B92" s="1"/>
      <c r="N92">
        <v>6.8998320987653017E-2</v>
      </c>
    </row>
    <row r="93" spans="2:14" x14ac:dyDescent="0.35">
      <c r="B93" s="1"/>
      <c r="N93">
        <v>7.4174814814815804E-2</v>
      </c>
    </row>
    <row r="94" spans="2:14" x14ac:dyDescent="0.35">
      <c r="B94" s="1"/>
      <c r="N94">
        <v>7.2632098765431863E-2</v>
      </c>
    </row>
    <row r="95" spans="2:14" x14ac:dyDescent="0.35">
      <c r="B95" s="1"/>
      <c r="N95">
        <v>6.5119209876543849E-2</v>
      </c>
    </row>
    <row r="96" spans="2:14" x14ac:dyDescent="0.35">
      <c r="B96" s="1"/>
      <c r="N96">
        <v>8.3583209876541886E-2</v>
      </c>
    </row>
    <row r="97" spans="2:14" x14ac:dyDescent="0.35">
      <c r="B97" s="1"/>
      <c r="N97">
        <v>6.5051259259259808E-2</v>
      </c>
    </row>
    <row r="98" spans="2:14" x14ac:dyDescent="0.35">
      <c r="B98" s="1"/>
      <c r="N98">
        <v>7.4800592592591642E-2</v>
      </c>
    </row>
    <row r="99" spans="2:14" x14ac:dyDescent="0.35">
      <c r="B99" s="1"/>
      <c r="N99">
        <v>7.9794567901233293E-2</v>
      </c>
    </row>
    <row r="100" spans="2:14" x14ac:dyDescent="0.35">
      <c r="B100" s="1"/>
      <c r="N100">
        <v>7.5476543209877178E-2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7F8B-E7C3-4AC1-B304-B8A0E390A627}">
  <dimension ref="B2:R100"/>
  <sheetViews>
    <sheetView workbookViewId="0">
      <selection activeCell="R2" sqref="R2:R14"/>
    </sheetView>
  </sheetViews>
  <sheetFormatPr defaultRowHeight="14.5" x14ac:dyDescent="0.35"/>
  <cols>
    <col min="1" max="2" width="21.453125" bestFit="1" customWidth="1"/>
    <col min="3" max="14" width="11.81640625" bestFit="1" customWidth="1"/>
    <col min="18" max="18" width="12.54296875" bestFit="1" customWidth="1"/>
  </cols>
  <sheetData>
    <row r="2" spans="2:18" x14ac:dyDescent="0.3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s="2" t="s">
        <v>16</v>
      </c>
      <c r="Q2" s="5" t="s">
        <v>17</v>
      </c>
      <c r="R2" s="2" t="s">
        <v>19</v>
      </c>
    </row>
    <row r="3" spans="2:18" x14ac:dyDescent="0.35">
      <c r="B3" s="1" t="s">
        <v>16</v>
      </c>
      <c r="C3">
        <v>8</v>
      </c>
      <c r="D3">
        <v>16</v>
      </c>
      <c r="E3">
        <v>24</v>
      </c>
      <c r="F3">
        <v>16</v>
      </c>
      <c r="G3">
        <v>32</v>
      </c>
      <c r="H3">
        <v>48</v>
      </c>
      <c r="I3">
        <v>24</v>
      </c>
      <c r="J3">
        <v>48</v>
      </c>
      <c r="K3">
        <v>72</v>
      </c>
      <c r="L3">
        <v>32</v>
      </c>
      <c r="M3">
        <v>64</v>
      </c>
      <c r="N3">
        <v>96</v>
      </c>
      <c r="P3" s="3">
        <v>8</v>
      </c>
      <c r="Q3" s="6">
        <v>12</v>
      </c>
      <c r="R3" s="3">
        <f t="array" ref="R3:R14">TRANSPOSE(C5:N5)</f>
        <v>9.3629629629887745E-5</v>
      </c>
    </row>
    <row r="4" spans="2:18" x14ac:dyDescent="0.35">
      <c r="B4" s="1" t="s">
        <v>17</v>
      </c>
      <c r="C4">
        <v>12</v>
      </c>
      <c r="D4">
        <v>56</v>
      </c>
      <c r="E4">
        <v>132</v>
      </c>
      <c r="F4">
        <v>24</v>
      </c>
      <c r="G4">
        <v>112</v>
      </c>
      <c r="H4">
        <v>264</v>
      </c>
      <c r="I4">
        <v>36</v>
      </c>
      <c r="J4">
        <v>168</v>
      </c>
      <c r="K4">
        <v>396</v>
      </c>
      <c r="L4">
        <v>48</v>
      </c>
      <c r="M4">
        <v>224</v>
      </c>
      <c r="N4">
        <v>528</v>
      </c>
      <c r="P4" s="3">
        <v>16</v>
      </c>
      <c r="Q4" s="6">
        <v>56</v>
      </c>
      <c r="R4" s="3">
        <v>1.8923456790176374E-4</v>
      </c>
    </row>
    <row r="5" spans="2:18" x14ac:dyDescent="0.35">
      <c r="B5" s="2" t="s">
        <v>18</v>
      </c>
      <c r="C5" s="3">
        <v>9.3629629629887745E-5</v>
      </c>
      <c r="D5" s="3">
        <v>1.8923456790176374E-4</v>
      </c>
      <c r="E5" s="3">
        <v>3.8004938271640754E-4</v>
      </c>
      <c r="F5" s="3">
        <v>3.2079012345676006E-4</v>
      </c>
      <c r="G5" s="3">
        <v>6.7437037037088032E-4</v>
      </c>
      <c r="H5" s="3">
        <v>1.2159999999994398E-3</v>
      </c>
      <c r="I5" s="3">
        <v>3.4093827160397439E-4</v>
      </c>
      <c r="J5" s="3">
        <v>1.3037037037033627E-3</v>
      </c>
      <c r="K5" s="3">
        <v>4.1647407407410242E-3</v>
      </c>
      <c r="L5" s="3">
        <v>5.4400000000143223E-4</v>
      </c>
      <c r="M5" s="3">
        <v>2.2000987654315907E-3</v>
      </c>
      <c r="N5" s="3">
        <v>8.2864197530874151E-3</v>
      </c>
      <c r="P5" s="3">
        <v>24</v>
      </c>
      <c r="Q5" s="6">
        <v>132</v>
      </c>
      <c r="R5" s="3">
        <v>3.8004938271640754E-4</v>
      </c>
    </row>
    <row r="6" spans="2:18" x14ac:dyDescent="0.35">
      <c r="B6" s="1"/>
      <c r="C6">
        <v>6.2024691358075756E-5</v>
      </c>
      <c r="D6">
        <v>1.8528395061778724E-4</v>
      </c>
      <c r="E6">
        <v>3.7412345679044279E-4</v>
      </c>
      <c r="F6">
        <v>3.2197530864230828E-4</v>
      </c>
      <c r="G6">
        <v>5.66518518519743E-4</v>
      </c>
      <c r="H6">
        <v>1.4660740740755074E-3</v>
      </c>
      <c r="I6">
        <v>3.3303703703779775E-4</v>
      </c>
      <c r="J6">
        <v>1.1456790123460792E-3</v>
      </c>
      <c r="K6">
        <v>2.9376790123443186E-3</v>
      </c>
      <c r="L6">
        <v>5.3530864197526284E-4</v>
      </c>
      <c r="M6">
        <v>1.9468641975315393E-3</v>
      </c>
      <c r="N6">
        <v>8.0146172839512531E-3</v>
      </c>
      <c r="P6" s="3">
        <v>16</v>
      </c>
      <c r="Q6" s="6">
        <v>24</v>
      </c>
      <c r="R6" s="3">
        <v>3.2079012345676006E-4</v>
      </c>
    </row>
    <row r="7" spans="2:18" x14ac:dyDescent="0.35">
      <c r="B7" s="1"/>
      <c r="C7">
        <v>5.9654320988755671E-5</v>
      </c>
      <c r="D7">
        <v>1.8014814814826252E-4</v>
      </c>
      <c r="E7">
        <v>3.7175308641934635E-4</v>
      </c>
      <c r="F7">
        <v>3.1525925925812714E-4</v>
      </c>
      <c r="G7">
        <v>5.625679012357665E-4</v>
      </c>
      <c r="H7">
        <v>1.2021728395072984E-3</v>
      </c>
      <c r="I7">
        <v>3.3066666666492495E-4</v>
      </c>
      <c r="J7">
        <v>1.1456790123460792E-3</v>
      </c>
      <c r="K7">
        <v>2.466765432098228E-3</v>
      </c>
      <c r="L7">
        <v>8.4424691358009341E-4</v>
      </c>
      <c r="M7">
        <v>1.9488395061717512E-3</v>
      </c>
      <c r="N7">
        <v>4.323950617283856E-3</v>
      </c>
      <c r="P7" s="3">
        <v>32</v>
      </c>
      <c r="Q7" s="6">
        <v>112</v>
      </c>
      <c r="R7" s="3">
        <v>6.7437037037088032E-4</v>
      </c>
    </row>
    <row r="8" spans="2:18" x14ac:dyDescent="0.35">
      <c r="B8" s="1"/>
      <c r="C8">
        <v>1.3748148148096107E-4</v>
      </c>
      <c r="D8">
        <v>1.7856790123360611E-4</v>
      </c>
      <c r="E8">
        <v>5.1555555555538035E-4</v>
      </c>
      <c r="F8">
        <v>3.1407407407435528E-4</v>
      </c>
      <c r="G8">
        <v>5.5980246913556186E-4</v>
      </c>
      <c r="H8">
        <v>1.2306172839497975E-3</v>
      </c>
      <c r="I8">
        <v>3.2632098765361661E-4</v>
      </c>
      <c r="J8">
        <v>1.1433086419749827E-3</v>
      </c>
      <c r="K8">
        <v>7.4982716049376563E-3</v>
      </c>
      <c r="L8">
        <v>5.3530864197526284E-4</v>
      </c>
      <c r="M8">
        <v>2.0349629629627941E-3</v>
      </c>
      <c r="N8">
        <v>4.4128395061715509E-3</v>
      </c>
      <c r="P8" s="3">
        <v>48</v>
      </c>
      <c r="Q8" s="6">
        <v>264</v>
      </c>
      <c r="R8" s="3">
        <v>1.2159999999994398E-3</v>
      </c>
    </row>
    <row r="9" spans="2:18" x14ac:dyDescent="0.35">
      <c r="B9" s="1"/>
      <c r="C9">
        <v>6.5580246912944062E-5</v>
      </c>
      <c r="D9">
        <v>1.8014814814826252E-4</v>
      </c>
      <c r="E9">
        <v>3.9743209876519359E-4</v>
      </c>
      <c r="F9">
        <v>3.2474074074073656E-4</v>
      </c>
      <c r="G9">
        <v>5.6177777777755011E-4</v>
      </c>
      <c r="H9">
        <v>1.3878518518524174E-3</v>
      </c>
      <c r="I9">
        <v>4.7525925925917534E-4</v>
      </c>
      <c r="J9">
        <v>1.553777777777654E-3</v>
      </c>
      <c r="K9">
        <v>5.3463703703702237E-3</v>
      </c>
      <c r="L9">
        <v>5.3175308642039454E-4</v>
      </c>
      <c r="M9">
        <v>2.041283950617867E-3</v>
      </c>
      <c r="N9">
        <v>5.6229135802468022E-3</v>
      </c>
      <c r="P9" s="3">
        <v>24</v>
      </c>
      <c r="Q9" s="6">
        <v>36</v>
      </c>
      <c r="R9" s="3">
        <v>3.4093827160397439E-4</v>
      </c>
    </row>
    <row r="10" spans="2:18" x14ac:dyDescent="0.35">
      <c r="B10" s="1"/>
      <c r="C10">
        <v>6.1629629630743921E-5</v>
      </c>
      <c r="D10">
        <v>1.789629629627143E-4</v>
      </c>
      <c r="E10">
        <v>3.7254320987578637E-4</v>
      </c>
      <c r="F10">
        <v>3.2474074074073656E-4</v>
      </c>
      <c r="G10">
        <v>5.6098765431933373E-4</v>
      </c>
      <c r="H10">
        <v>1.1911111111100325E-3</v>
      </c>
      <c r="I10">
        <v>4.6419753086546223E-4</v>
      </c>
      <c r="J10">
        <v>1.1405432098765544E-3</v>
      </c>
      <c r="K10">
        <v>7.4390123456797852E-3</v>
      </c>
      <c r="L10">
        <v>5.3254320987683457E-4</v>
      </c>
      <c r="M10">
        <v>8.0608395061734228E-3</v>
      </c>
      <c r="N10">
        <v>4.5854814814827449E-3</v>
      </c>
      <c r="P10" s="3">
        <v>48</v>
      </c>
      <c r="Q10" s="6">
        <v>168</v>
      </c>
      <c r="R10" s="3">
        <v>1.3037037037033627E-3</v>
      </c>
    </row>
    <row r="11" spans="2:18" x14ac:dyDescent="0.35">
      <c r="B11" s="1"/>
      <c r="C11">
        <v>5.8864197532315643E-5</v>
      </c>
      <c r="D11">
        <v>1.7935802469004614E-4</v>
      </c>
      <c r="E11">
        <v>3.7214814814845454E-4</v>
      </c>
      <c r="F11">
        <v>3.2118518518409189E-4</v>
      </c>
      <c r="G11">
        <v>5.6059259259377825E-4</v>
      </c>
      <c r="H11">
        <v>1.242469135801727E-3</v>
      </c>
      <c r="I11">
        <v>3.2987654320848492E-4</v>
      </c>
      <c r="J11">
        <v>1.1413333333329945E-3</v>
      </c>
      <c r="K11">
        <v>6.8357530864187055E-3</v>
      </c>
      <c r="L11">
        <v>6.1945679012431754E-4</v>
      </c>
      <c r="M11">
        <v>4.3575308641976562E-3</v>
      </c>
      <c r="N11">
        <v>4.4073086419764707E-3</v>
      </c>
      <c r="P11" s="3">
        <v>72</v>
      </c>
      <c r="Q11" s="6">
        <v>396</v>
      </c>
      <c r="R11" s="3">
        <v>4.1647407407410242E-3</v>
      </c>
    </row>
    <row r="12" spans="2:18" x14ac:dyDescent="0.35">
      <c r="B12" s="1"/>
      <c r="C12">
        <v>5.6888888888551037E-5</v>
      </c>
      <c r="D12">
        <v>1.750123456787378E-4</v>
      </c>
      <c r="E12">
        <v>3.693827160482499E-4</v>
      </c>
      <c r="F12">
        <v>3.1604938271634353E-4</v>
      </c>
      <c r="G12">
        <v>5.6296296296309833E-4</v>
      </c>
      <c r="H12">
        <v>1.1978271604942137E-3</v>
      </c>
      <c r="I12">
        <v>3.2513580246984475E-4</v>
      </c>
      <c r="J12">
        <v>1.1358024691361379E-3</v>
      </c>
      <c r="K12">
        <v>5.4399999999983351E-3</v>
      </c>
      <c r="L12">
        <v>5.3412345678971462E-4</v>
      </c>
      <c r="M12">
        <v>4.2603456790111238E-3</v>
      </c>
      <c r="N12">
        <v>4.5100246913580833E-3</v>
      </c>
      <c r="P12" s="3">
        <v>32</v>
      </c>
      <c r="Q12" s="6">
        <v>48</v>
      </c>
      <c r="R12" s="3">
        <v>5.4400000000143223E-4</v>
      </c>
    </row>
    <row r="13" spans="2:18" x14ac:dyDescent="0.35">
      <c r="B13" s="1"/>
      <c r="D13">
        <v>1.8449382716134721E-4</v>
      </c>
      <c r="E13">
        <v>5.6888888888906308E-4</v>
      </c>
      <c r="F13">
        <v>3.3422222222334597E-4</v>
      </c>
      <c r="G13">
        <v>5.6691358024707483E-4</v>
      </c>
      <c r="H13">
        <v>1.1946666666666772E-3</v>
      </c>
      <c r="I13">
        <v>3.2908641975382125E-4</v>
      </c>
      <c r="J13">
        <v>1.1417283950621027E-3</v>
      </c>
      <c r="K13">
        <v>8.336592592591785E-3</v>
      </c>
      <c r="L13">
        <v>5.3017283950573812E-4</v>
      </c>
      <c r="M13">
        <v>4.0395061728393244E-3</v>
      </c>
      <c r="N13">
        <v>5.7596049382730996E-3</v>
      </c>
      <c r="P13" s="3">
        <v>64</v>
      </c>
      <c r="Q13" s="6">
        <v>224</v>
      </c>
      <c r="R13" s="3">
        <v>2.2000987654315907E-3</v>
      </c>
    </row>
    <row r="14" spans="2:18" x14ac:dyDescent="0.35">
      <c r="B14" s="1"/>
      <c r="D14">
        <v>1.8528395061601088E-4</v>
      </c>
      <c r="E14">
        <v>4.1679012345596789E-4</v>
      </c>
      <c r="F14">
        <v>4.6775308641855418E-4</v>
      </c>
      <c r="G14">
        <v>5.6454320987597839E-4</v>
      </c>
      <c r="H14">
        <v>1.440790123456992E-3</v>
      </c>
      <c r="I14">
        <v>3.2908641975382125E-4</v>
      </c>
      <c r="J14">
        <v>1.2886913580238968E-3</v>
      </c>
      <c r="K14">
        <v>2.5837037037028665E-3</v>
      </c>
      <c r="L14">
        <v>6.3723456790221178E-4</v>
      </c>
      <c r="M14">
        <v>4.7328395061718709E-3</v>
      </c>
      <c r="N14">
        <v>4.4073086419746943E-3</v>
      </c>
      <c r="P14" s="4">
        <v>96</v>
      </c>
      <c r="Q14" s="7">
        <v>528</v>
      </c>
      <c r="R14" s="3">
        <v>8.2864197530874151E-3</v>
      </c>
    </row>
    <row r="15" spans="2:18" x14ac:dyDescent="0.35">
      <c r="B15" s="1"/>
      <c r="D15">
        <v>1.8567901234511908E-4</v>
      </c>
      <c r="E15">
        <v>3.7135802469201451E-4</v>
      </c>
      <c r="F15">
        <v>1.7975308642093069E-4</v>
      </c>
      <c r="G15">
        <v>5.9140740740737385E-4</v>
      </c>
      <c r="H15">
        <v>1.1986172839506537E-3</v>
      </c>
      <c r="I15">
        <v>3.2790123456827303E-4</v>
      </c>
      <c r="J15">
        <v>1.5597037037036188E-3</v>
      </c>
      <c r="K15">
        <v>1.1529086419754364E-2</v>
      </c>
      <c r="L15">
        <v>6.2143209876630578E-4</v>
      </c>
      <c r="M15">
        <v>3.738074074075115E-3</v>
      </c>
      <c r="N15">
        <v>4.1761975308638455E-3</v>
      </c>
    </row>
    <row r="16" spans="2:18" x14ac:dyDescent="0.35">
      <c r="B16" s="1"/>
      <c r="D16">
        <v>1.8212345679025077E-4</v>
      </c>
      <c r="E16">
        <v>3.7372839506311095E-4</v>
      </c>
      <c r="F16">
        <v>4.0730864197513483E-4</v>
      </c>
      <c r="G16">
        <v>7.802469135800294E-4</v>
      </c>
      <c r="H16">
        <v>1.176888888888783E-3</v>
      </c>
      <c r="I16">
        <v>3.2869135802471305E-4</v>
      </c>
      <c r="J16">
        <v>1.1417283950621027E-3</v>
      </c>
      <c r="K16">
        <v>6.2012839506184747E-3</v>
      </c>
      <c r="L16">
        <v>5.2582716049265343E-4</v>
      </c>
      <c r="M16">
        <v>4.259160493827352E-3</v>
      </c>
      <c r="N16">
        <v>4.6103703703703758E-3</v>
      </c>
    </row>
    <row r="17" spans="2:14" x14ac:dyDescent="0.35">
      <c r="B17" s="1"/>
      <c r="D17">
        <v>1.8409876543223902E-4</v>
      </c>
      <c r="E17">
        <v>3.8044444444551573E-4</v>
      </c>
      <c r="F17">
        <v>2.1175308642007451E-4</v>
      </c>
      <c r="G17">
        <v>5.6770370370351486E-4</v>
      </c>
      <c r="H17">
        <v>1.1919012345682489E-3</v>
      </c>
      <c r="I17">
        <v>3.3145679012491769E-4</v>
      </c>
      <c r="J17">
        <v>1.241679012345287E-3</v>
      </c>
      <c r="K17">
        <v>8.3626666666667404E-3</v>
      </c>
      <c r="L17">
        <v>5.3135802469128635E-4</v>
      </c>
      <c r="M17">
        <v>4.5179259259260363E-3</v>
      </c>
      <c r="N17">
        <v>7.1656296296289668E-3</v>
      </c>
    </row>
    <row r="18" spans="2:14" x14ac:dyDescent="0.35">
      <c r="B18" s="1"/>
      <c r="D18">
        <v>1.8212345679025077E-4</v>
      </c>
      <c r="E18">
        <v>3.8597530864237228E-4</v>
      </c>
      <c r="F18">
        <v>3.2276543209874831E-4</v>
      </c>
      <c r="G18">
        <v>5.6414814814864656E-4</v>
      </c>
      <c r="H18">
        <v>1.5344197530868797E-3</v>
      </c>
      <c r="I18">
        <v>3.915061728410052E-4</v>
      </c>
      <c r="J18">
        <v>1.1417283950621027E-3</v>
      </c>
      <c r="K18">
        <v>5.6999506172843439E-3</v>
      </c>
      <c r="L18">
        <v>5.4202469135766762E-4</v>
      </c>
      <c r="M18">
        <v>3.9209876543200295E-3</v>
      </c>
      <c r="N18">
        <v>8.281283950616114E-3</v>
      </c>
    </row>
    <row r="19" spans="2:14" x14ac:dyDescent="0.35">
      <c r="B19" s="1"/>
      <c r="D19">
        <v>1.8212345679025077E-4</v>
      </c>
      <c r="E19">
        <v>5.0844444444386738E-4</v>
      </c>
      <c r="F19">
        <v>1.7382716049318958E-4</v>
      </c>
      <c r="G19">
        <v>5.6296296296309833E-4</v>
      </c>
      <c r="H19">
        <v>1.2140246913574515E-3</v>
      </c>
      <c r="I19">
        <v>3.8439506172771587E-4</v>
      </c>
      <c r="J19">
        <v>1.1393580246927826E-3</v>
      </c>
      <c r="K19">
        <v>5.2918518518509927E-3</v>
      </c>
      <c r="L19">
        <v>5.3214814814772637E-4</v>
      </c>
      <c r="M19">
        <v>5.5739259259262042E-3</v>
      </c>
      <c r="N19">
        <v>8.5076543209865463E-3</v>
      </c>
    </row>
    <row r="20" spans="2:14" x14ac:dyDescent="0.35">
      <c r="B20" s="1"/>
      <c r="D20">
        <v>1.864691358015591E-4</v>
      </c>
      <c r="E20">
        <v>7.2809876543189489E-4</v>
      </c>
      <c r="F20">
        <v>3.346172839506778E-4</v>
      </c>
      <c r="G20">
        <v>5.6217283950665831E-4</v>
      </c>
      <c r="H20">
        <v>1.514271604937889E-3</v>
      </c>
      <c r="I20">
        <v>3.3343209876512958E-4</v>
      </c>
      <c r="J20">
        <v>1.1397530864201144E-3</v>
      </c>
      <c r="K20">
        <v>4.2512592592576226E-3</v>
      </c>
      <c r="L20">
        <v>5.3886419753013115E-4</v>
      </c>
      <c r="M20">
        <v>2.9831111111118247E-3</v>
      </c>
      <c r="N20">
        <v>5.9595061728394683E-3</v>
      </c>
    </row>
    <row r="21" spans="2:14" x14ac:dyDescent="0.35">
      <c r="B21" s="1"/>
      <c r="E21">
        <v>7.31259259257655E-4</v>
      </c>
      <c r="G21">
        <v>5.7876543209900433E-4</v>
      </c>
      <c r="H21">
        <v>1.1990123456779855E-3</v>
      </c>
      <c r="I21">
        <v>3.3580246913622602E-4</v>
      </c>
      <c r="J21">
        <v>1.5660246913569154E-3</v>
      </c>
      <c r="K21">
        <v>2.5232592592594472E-3</v>
      </c>
      <c r="L21">
        <v>5.4123456790122759E-4</v>
      </c>
      <c r="M21">
        <v>1.9180246913563792E-3</v>
      </c>
      <c r="N21">
        <v>4.3464691358021668E-3</v>
      </c>
    </row>
    <row r="22" spans="2:14" x14ac:dyDescent="0.35">
      <c r="B22" s="1"/>
      <c r="E22">
        <v>8.1738271604869794E-4</v>
      </c>
      <c r="G22">
        <v>5.8153086419743261E-4</v>
      </c>
      <c r="H22">
        <v>1.2061234567912749E-3</v>
      </c>
      <c r="I22">
        <v>3.3580246913622602E-4</v>
      </c>
      <c r="J22">
        <v>1.146074074073411E-3</v>
      </c>
      <c r="K22">
        <v>2.5252345678996591E-3</v>
      </c>
      <c r="L22">
        <v>5.4123456790122759E-4</v>
      </c>
      <c r="M22">
        <v>2.1574320987642892E-3</v>
      </c>
      <c r="N22">
        <v>4.2129382716051822E-3</v>
      </c>
    </row>
    <row r="23" spans="2:14" x14ac:dyDescent="0.35">
      <c r="B23" s="1"/>
      <c r="E23">
        <v>9.78567901233518E-4</v>
      </c>
      <c r="G23">
        <v>1.1630617283948652E-3</v>
      </c>
      <c r="H23">
        <v>1.3167407407408405E-3</v>
      </c>
      <c r="I23">
        <v>3.3303703703602139E-4</v>
      </c>
      <c r="J23">
        <v>1.1484444444445074E-3</v>
      </c>
      <c r="K23">
        <v>2.642172839506074E-3</v>
      </c>
      <c r="L23">
        <v>5.3886419753013115E-4</v>
      </c>
      <c r="M23">
        <v>2.0499753086422601E-3</v>
      </c>
      <c r="N23">
        <v>4.603654320987971E-3</v>
      </c>
    </row>
    <row r="24" spans="2:14" x14ac:dyDescent="0.35">
      <c r="B24" s="1"/>
      <c r="E24">
        <v>7.3837037036916797E-4</v>
      </c>
      <c r="G24">
        <v>1.098666666665693E-3</v>
      </c>
      <c r="H24">
        <v>1.1998024691362019E-3</v>
      </c>
      <c r="I24">
        <v>3.3224691358135772E-4</v>
      </c>
      <c r="J24">
        <v>1.1468641975316274E-3</v>
      </c>
      <c r="K24">
        <v>2.8843456790124122E-3</v>
      </c>
      <c r="L24">
        <v>5.368888888881429E-4</v>
      </c>
      <c r="M24">
        <v>1.9180246913581556E-3</v>
      </c>
      <c r="N24">
        <v>4.1647407407410242E-3</v>
      </c>
    </row>
    <row r="25" spans="2:14" x14ac:dyDescent="0.35">
      <c r="B25" s="1"/>
      <c r="E25">
        <v>7.2138271604949011E-4</v>
      </c>
      <c r="G25">
        <v>1.4060246913576435E-3</v>
      </c>
      <c r="H25">
        <v>1.2017777777781902E-3</v>
      </c>
      <c r="I25">
        <v>3.3264197530868955E-4</v>
      </c>
      <c r="J25">
        <v>1.145283950616971E-3</v>
      </c>
      <c r="K25">
        <v>2.5923950617272595E-3</v>
      </c>
      <c r="L25">
        <v>5.408395061721194E-4</v>
      </c>
      <c r="M25">
        <v>2.051950617282472E-3</v>
      </c>
      <c r="N25">
        <v>4.4772345679007231E-3</v>
      </c>
    </row>
    <row r="26" spans="2:14" x14ac:dyDescent="0.35">
      <c r="B26" s="1"/>
      <c r="E26">
        <v>7.257283950625748E-4</v>
      </c>
      <c r="G26">
        <v>1.1460740740751874E-3</v>
      </c>
      <c r="H26">
        <v>1.2029629629637384E-3</v>
      </c>
      <c r="I26">
        <v>3.3185185185224952E-4</v>
      </c>
      <c r="J26">
        <v>1.1733333333321383E-3</v>
      </c>
      <c r="K26">
        <v>2.5975308641967843E-3</v>
      </c>
      <c r="L26">
        <v>7.2019753086394189E-4</v>
      </c>
      <c r="M26">
        <v>3.9928888888880465E-3</v>
      </c>
      <c r="N26">
        <v>4.165925925924796E-3</v>
      </c>
    </row>
    <row r="27" spans="2:14" x14ac:dyDescent="0.35">
      <c r="B27" s="1"/>
      <c r="E27">
        <v>7.3876543209827616E-4</v>
      </c>
      <c r="G27">
        <v>7.8617283950599415E-4</v>
      </c>
      <c r="H27">
        <v>1.4850370370371735E-3</v>
      </c>
      <c r="I27">
        <v>4.689382716041024E-4</v>
      </c>
      <c r="J27">
        <v>1.4352592592583591E-3</v>
      </c>
      <c r="K27">
        <v>2.6002962962969889E-3</v>
      </c>
      <c r="L27">
        <v>5.4241975308677581E-4</v>
      </c>
      <c r="M27">
        <v>3.5776790123449587E-3</v>
      </c>
      <c r="N27">
        <v>4.620246913580317E-3</v>
      </c>
    </row>
    <row r="28" spans="2:14" x14ac:dyDescent="0.35">
      <c r="B28" s="1"/>
      <c r="E28">
        <v>7.1427160493797714E-4</v>
      </c>
      <c r="G28">
        <v>5.8666666666695733E-4</v>
      </c>
      <c r="H28">
        <v>1.2053333333330585E-3</v>
      </c>
      <c r="I28">
        <v>4.4009876543249504E-4</v>
      </c>
      <c r="J28">
        <v>1.1508148148138275E-3</v>
      </c>
      <c r="K28">
        <v>2.7279012345680087E-3</v>
      </c>
      <c r="L28">
        <v>5.3925925925923934E-4</v>
      </c>
      <c r="M28">
        <v>2.7361975308650699E-3</v>
      </c>
      <c r="N28">
        <v>4.2390123456783613E-3</v>
      </c>
    </row>
    <row r="29" spans="2:14" x14ac:dyDescent="0.35">
      <c r="B29" s="1"/>
      <c r="G29">
        <v>5.9219753086559024E-4</v>
      </c>
      <c r="H29">
        <v>1.6829629629633303E-3</v>
      </c>
      <c r="J29">
        <v>1.3309629629638664E-3</v>
      </c>
      <c r="K29">
        <v>3.2351604938281042E-3</v>
      </c>
      <c r="L29">
        <v>5.4083950617389576E-4</v>
      </c>
      <c r="M29">
        <v>2.1084444444454675E-3</v>
      </c>
      <c r="N29">
        <v>4.4140246913588754E-3</v>
      </c>
    </row>
    <row r="30" spans="2:14" x14ac:dyDescent="0.35">
      <c r="B30" s="1"/>
      <c r="G30">
        <v>5.8706172839428916E-4</v>
      </c>
      <c r="H30">
        <v>2.2629135802478828E-3</v>
      </c>
      <c r="J30">
        <v>1.1705679012354864E-3</v>
      </c>
      <c r="K30">
        <v>2.4738765432097409E-3</v>
      </c>
      <c r="L30">
        <v>5.4518518518520409E-4</v>
      </c>
      <c r="M30">
        <v>1.9496296296299676E-3</v>
      </c>
      <c r="N30">
        <v>4.508049382716095E-3</v>
      </c>
    </row>
    <row r="31" spans="2:14" x14ac:dyDescent="0.35">
      <c r="B31" s="1"/>
      <c r="G31">
        <v>5.8745679012339735E-4</v>
      </c>
      <c r="H31">
        <v>2.6145185185182385E-3</v>
      </c>
      <c r="J31">
        <v>1.1670123456788417E-3</v>
      </c>
      <c r="K31">
        <v>2.6204444444442032E-3</v>
      </c>
      <c r="L31">
        <v>5.4083950617389576E-4</v>
      </c>
      <c r="M31">
        <v>2.1621728395064821E-3</v>
      </c>
      <c r="N31">
        <v>4.1264197530868074E-3</v>
      </c>
    </row>
    <row r="32" spans="2:14" x14ac:dyDescent="0.35">
      <c r="B32" s="1"/>
      <c r="G32">
        <v>5.8627160493962549E-4</v>
      </c>
      <c r="H32">
        <v>2.2447407407408804E-3</v>
      </c>
      <c r="J32">
        <v>1.1626666666675334E-3</v>
      </c>
      <c r="K32">
        <v>2.9092345679018194E-3</v>
      </c>
      <c r="L32">
        <v>1.0358518518529536E-3</v>
      </c>
      <c r="M32">
        <v>2.184296296297461E-3</v>
      </c>
      <c r="N32">
        <v>4.3685925925913693E-3</v>
      </c>
    </row>
    <row r="33" spans="2:14" x14ac:dyDescent="0.35">
      <c r="B33" s="1"/>
      <c r="G33">
        <v>5.8429629629586088E-4</v>
      </c>
      <c r="H33">
        <v>1.2397037037032987E-3</v>
      </c>
      <c r="J33">
        <v>1.1587160493835569E-3</v>
      </c>
      <c r="K33">
        <v>2.4608395061722632E-3</v>
      </c>
      <c r="L33">
        <v>5.487407407400724E-4</v>
      </c>
      <c r="M33">
        <v>1.9464691358024311E-3</v>
      </c>
      <c r="N33">
        <v>4.4025679012342778E-3</v>
      </c>
    </row>
    <row r="34" spans="2:14" x14ac:dyDescent="0.35">
      <c r="B34" s="1"/>
      <c r="G34">
        <v>5.8429629629586088E-4</v>
      </c>
      <c r="H34">
        <v>1.217185185184988E-3</v>
      </c>
      <c r="J34">
        <v>1.6173827160486098E-3</v>
      </c>
      <c r="K34">
        <v>2.7508148148154277E-3</v>
      </c>
      <c r="L34">
        <v>5.4123456790122759E-4</v>
      </c>
      <c r="M34">
        <v>1.9468641975297629E-3</v>
      </c>
      <c r="N34">
        <v>7.6748641975310505E-3</v>
      </c>
    </row>
    <row r="35" spans="2:14" x14ac:dyDescent="0.35">
      <c r="B35" s="1"/>
      <c r="G35">
        <v>5.8903703703627741E-4</v>
      </c>
      <c r="H35">
        <v>1.2215308641980727E-3</v>
      </c>
      <c r="J35">
        <v>1.161876543209317E-3</v>
      </c>
      <c r="K35">
        <v>2.9598024691370739E-3</v>
      </c>
      <c r="L35">
        <v>5.3886419753013115E-4</v>
      </c>
      <c r="M35">
        <v>2.0796049382720838E-3</v>
      </c>
      <c r="N35">
        <v>6.5805432098766659E-3</v>
      </c>
    </row>
    <row r="36" spans="2:14" x14ac:dyDescent="0.35">
      <c r="B36" s="1"/>
      <c r="G36">
        <v>8.4780246913673807E-4</v>
      </c>
      <c r="H36">
        <v>1.3688888888871986E-3</v>
      </c>
      <c r="J36">
        <v>1.1654320987641853E-3</v>
      </c>
      <c r="K36">
        <v>2.4592592592593832E-3</v>
      </c>
      <c r="L36">
        <v>5.3412345678971462E-4</v>
      </c>
      <c r="M36">
        <v>2.0373333333338906E-3</v>
      </c>
      <c r="N36">
        <v>6.6520493827155747E-3</v>
      </c>
    </row>
    <row r="37" spans="2:14" x14ac:dyDescent="0.35">
      <c r="B37" s="1"/>
      <c r="H37">
        <v>1.3815308641991209E-3</v>
      </c>
      <c r="J37">
        <v>1.1701728395046018E-3</v>
      </c>
      <c r="K37">
        <v>3.1336296296302635E-3</v>
      </c>
      <c r="M37">
        <v>1.9630617283947771E-3</v>
      </c>
      <c r="N37">
        <v>7.806814814815155E-3</v>
      </c>
    </row>
    <row r="38" spans="2:14" x14ac:dyDescent="0.35">
      <c r="B38" s="1"/>
      <c r="H38">
        <v>1.3566419753079373E-3</v>
      </c>
      <c r="J38">
        <v>1.17056790123371E-3</v>
      </c>
      <c r="K38">
        <v>2.7318518518502088E-3</v>
      </c>
      <c r="M38">
        <v>2.0444444444436272E-3</v>
      </c>
      <c r="N38">
        <v>5.9476543209875388E-3</v>
      </c>
    </row>
    <row r="39" spans="2:14" x14ac:dyDescent="0.35">
      <c r="B39" s="1"/>
      <c r="H39">
        <v>1.2203456790125244E-3</v>
      </c>
      <c r="J39">
        <v>1.5699753086426682E-3</v>
      </c>
      <c r="K39">
        <v>2.5600000000007839E-3</v>
      </c>
      <c r="M39">
        <v>2.2170864197530449E-3</v>
      </c>
      <c r="N39">
        <v>8.3646419753087287E-3</v>
      </c>
    </row>
    <row r="40" spans="2:14" x14ac:dyDescent="0.35">
      <c r="B40" s="1"/>
      <c r="H40">
        <v>1.2215308641962963E-3</v>
      </c>
      <c r="J40">
        <v>1.4048395061738717E-3</v>
      </c>
      <c r="K40">
        <v>2.4801975308648139E-3</v>
      </c>
      <c r="M40">
        <v>1.9583209876543606E-3</v>
      </c>
      <c r="N40">
        <v>8.149728395062894E-3</v>
      </c>
    </row>
    <row r="41" spans="2:14" x14ac:dyDescent="0.35">
      <c r="B41" s="1"/>
      <c r="H41">
        <v>1.2254814814802728E-3</v>
      </c>
      <c r="J41">
        <v>2.2577777777765817E-3</v>
      </c>
      <c r="K41">
        <v>2.7824197530872397E-3</v>
      </c>
      <c r="M41">
        <v>1.9591111111108006E-3</v>
      </c>
      <c r="N41">
        <v>1.1952592592592737E-2</v>
      </c>
    </row>
    <row r="42" spans="2:14" x14ac:dyDescent="0.35">
      <c r="B42" s="1"/>
      <c r="H42">
        <v>1.5091358024701407E-3</v>
      </c>
      <c r="J42">
        <v>2.2806913580240007E-3</v>
      </c>
      <c r="K42">
        <v>2.484148148147014E-3</v>
      </c>
      <c r="M42">
        <v>1.9579259259270287E-3</v>
      </c>
      <c r="N42">
        <v>5.518222222221425E-3</v>
      </c>
    </row>
    <row r="43" spans="2:14" x14ac:dyDescent="0.35">
      <c r="B43" s="1"/>
      <c r="H43">
        <v>1.2211358024689645E-3</v>
      </c>
      <c r="J43">
        <v>2.4541234567898584E-3</v>
      </c>
      <c r="K43">
        <v>2.5797530864206664E-3</v>
      </c>
      <c r="M43">
        <v>2.1530864197529809E-3</v>
      </c>
      <c r="N43">
        <v>4.4231111111106003E-3</v>
      </c>
    </row>
    <row r="44" spans="2:14" x14ac:dyDescent="0.35">
      <c r="B44" s="1"/>
      <c r="H44">
        <v>1.2171851851867643E-3</v>
      </c>
      <c r="J44">
        <v>2.3944691358028791E-3</v>
      </c>
      <c r="K44">
        <v>2.866567901234518E-3</v>
      </c>
      <c r="M44">
        <v>2.0756543209881073E-3</v>
      </c>
      <c r="N44">
        <v>4.5013333333319139E-3</v>
      </c>
    </row>
    <row r="45" spans="2:14" x14ac:dyDescent="0.35">
      <c r="B45" s="1"/>
      <c r="H45">
        <v>1.306469135801791E-3</v>
      </c>
      <c r="J45">
        <v>2.3083456790136125E-3</v>
      </c>
      <c r="K45">
        <v>2.6354567901236692E-3</v>
      </c>
      <c r="M45">
        <v>2.1981234567896024E-3</v>
      </c>
      <c r="N45">
        <v>5.0496790123464308E-3</v>
      </c>
    </row>
    <row r="46" spans="2:14" x14ac:dyDescent="0.35">
      <c r="B46" s="1"/>
      <c r="H46">
        <v>1.2231111111109527E-3</v>
      </c>
      <c r="J46">
        <v>2.3221728395075303E-3</v>
      </c>
      <c r="K46">
        <v>2.4817777777776939E-3</v>
      </c>
      <c r="M46">
        <v>4.0335802469133597E-3</v>
      </c>
      <c r="N46">
        <v>4.1679012345685607E-3</v>
      </c>
    </row>
    <row r="47" spans="2:14" x14ac:dyDescent="0.35">
      <c r="B47" s="1"/>
      <c r="H47">
        <v>1.3866666666650929E-3</v>
      </c>
      <c r="J47">
        <v>1.8121481481472301E-3</v>
      </c>
      <c r="K47">
        <v>2.8432592592597672E-3</v>
      </c>
      <c r="M47">
        <v>3.6954074074060372E-3</v>
      </c>
      <c r="N47">
        <v>4.3780740740739787E-3</v>
      </c>
    </row>
    <row r="48" spans="2:14" x14ac:dyDescent="0.35">
      <c r="B48" s="1"/>
      <c r="H48">
        <v>1.2744691358026472E-3</v>
      </c>
      <c r="J48">
        <v>3.2387160493829725E-3</v>
      </c>
      <c r="K48">
        <v>2.4837530864196822E-3</v>
      </c>
      <c r="M48">
        <v>3.9996049382704513E-3</v>
      </c>
      <c r="N48">
        <v>5.5115061728390202E-3</v>
      </c>
    </row>
    <row r="49" spans="2:14" x14ac:dyDescent="0.35">
      <c r="B49" s="1"/>
      <c r="H49">
        <v>1.3167407407408405E-3</v>
      </c>
      <c r="J49">
        <v>1.713382716049594E-3</v>
      </c>
      <c r="K49">
        <v>2.674567901234326E-3</v>
      </c>
      <c r="M49">
        <v>3.5109135802464664E-3</v>
      </c>
      <c r="N49">
        <v>4.1726419753089772E-3</v>
      </c>
    </row>
    <row r="50" spans="2:14" x14ac:dyDescent="0.35">
      <c r="B50" s="1"/>
      <c r="H50">
        <v>1.2547160493827647E-3</v>
      </c>
      <c r="J50">
        <v>1.4143209876547047E-3</v>
      </c>
      <c r="K50">
        <v>2.6556049382708835E-3</v>
      </c>
      <c r="M50">
        <v>3.6479999999983193E-3</v>
      </c>
      <c r="N50">
        <v>4.3832098765435035E-3</v>
      </c>
    </row>
    <row r="51" spans="2:14" x14ac:dyDescent="0.35">
      <c r="B51" s="1"/>
      <c r="H51">
        <v>1.2203456790125244E-3</v>
      </c>
      <c r="J51">
        <v>2.7014320987639451E-3</v>
      </c>
      <c r="K51">
        <v>4.4148148148153155E-3</v>
      </c>
      <c r="M51">
        <v>3.9917037037024983E-3</v>
      </c>
      <c r="N51">
        <v>6.5920000000012635E-3</v>
      </c>
    </row>
    <row r="52" spans="2:14" x14ac:dyDescent="0.35">
      <c r="B52" s="1"/>
      <c r="H52">
        <v>1.2128395061719033E-3</v>
      </c>
      <c r="J52">
        <v>2.3427160493838528E-3</v>
      </c>
      <c r="K52">
        <v>5.0275555555554519E-3</v>
      </c>
      <c r="M52">
        <v>3.6499753086420839E-3</v>
      </c>
      <c r="N52">
        <v>7.4500740740734983E-3</v>
      </c>
    </row>
    <row r="53" spans="2:14" x14ac:dyDescent="0.35">
      <c r="B53" s="1"/>
      <c r="K53">
        <v>4.052148148147694E-3</v>
      </c>
      <c r="M53">
        <v>2.6390123456803138E-3</v>
      </c>
      <c r="N53">
        <v>6.7539753086425236E-3</v>
      </c>
    </row>
    <row r="54" spans="2:14" x14ac:dyDescent="0.35">
      <c r="B54" s="1"/>
      <c r="K54">
        <v>2.906074074074283E-3</v>
      </c>
      <c r="M54">
        <v>4.1390617283951769E-3</v>
      </c>
      <c r="N54">
        <v>4.5839012345680885E-3</v>
      </c>
    </row>
    <row r="55" spans="2:14" x14ac:dyDescent="0.35">
      <c r="B55" s="1"/>
      <c r="K55">
        <v>5.2227160493831803E-3</v>
      </c>
      <c r="M55">
        <v>3.7748148148146754E-3</v>
      </c>
      <c r="N55">
        <v>4.1939753086417397E-3</v>
      </c>
    </row>
    <row r="56" spans="2:14" x14ac:dyDescent="0.35">
      <c r="B56" s="1"/>
      <c r="K56">
        <v>5.0492839506173226E-3</v>
      </c>
      <c r="M56">
        <v>3.6495802469129757E-3</v>
      </c>
      <c r="N56">
        <v>5.4874074074078294E-3</v>
      </c>
    </row>
    <row r="57" spans="2:14" x14ac:dyDescent="0.35">
      <c r="B57" s="1"/>
      <c r="K57">
        <v>3.8719999999994315E-3</v>
      </c>
      <c r="M57">
        <v>4.580740740740552E-3</v>
      </c>
      <c r="N57">
        <v>5.5683950617293476E-3</v>
      </c>
    </row>
    <row r="58" spans="2:14" x14ac:dyDescent="0.35">
      <c r="B58" s="1"/>
      <c r="K58">
        <v>4.1422222222227134E-3</v>
      </c>
      <c r="M58">
        <v>1.9855802469130879E-3</v>
      </c>
      <c r="N58">
        <v>4.1999012345677045E-3</v>
      </c>
    </row>
    <row r="59" spans="2:14" x14ac:dyDescent="0.35">
      <c r="B59" s="1"/>
      <c r="K59">
        <v>3.4358518518509129E-3</v>
      </c>
      <c r="M59">
        <v>1.9737283950611584E-3</v>
      </c>
      <c r="N59">
        <v>5.8761481481468536E-3</v>
      </c>
    </row>
    <row r="60" spans="2:14" x14ac:dyDescent="0.35">
      <c r="B60" s="1"/>
      <c r="K60">
        <v>2.5698765432107251E-3</v>
      </c>
      <c r="M60">
        <v>1.9713580246918383E-3</v>
      </c>
      <c r="N60">
        <v>7.7001481481495659E-3</v>
      </c>
    </row>
    <row r="61" spans="2:14" x14ac:dyDescent="0.35">
      <c r="B61" s="1"/>
      <c r="K61">
        <v>4.6802962962964045E-3</v>
      </c>
      <c r="M61">
        <v>2.1977283950604942E-3</v>
      </c>
      <c r="N61">
        <v>4.2042469135807892E-3</v>
      </c>
    </row>
    <row r="62" spans="2:14" x14ac:dyDescent="0.35">
      <c r="B62" s="1"/>
      <c r="K62">
        <v>5.1124938271591702E-3</v>
      </c>
      <c r="M62">
        <v>1.9602962962963488E-3</v>
      </c>
      <c r="N62">
        <v>8.1414320987658328E-3</v>
      </c>
    </row>
    <row r="63" spans="2:14" x14ac:dyDescent="0.35">
      <c r="B63" s="1"/>
      <c r="K63">
        <v>4.7241481481474779E-3</v>
      </c>
      <c r="M63">
        <v>1.959901234569017E-3</v>
      </c>
      <c r="N63">
        <v>8.6775308641975357E-3</v>
      </c>
    </row>
    <row r="64" spans="2:14" x14ac:dyDescent="0.35">
      <c r="B64" s="1"/>
      <c r="K64">
        <v>5.1519999999989352E-3</v>
      </c>
      <c r="M64">
        <v>2.1491358024690044E-3</v>
      </c>
      <c r="N64">
        <v>4.2085925925920975E-3</v>
      </c>
    </row>
    <row r="65" spans="2:14" x14ac:dyDescent="0.35">
      <c r="B65" s="1"/>
      <c r="K65">
        <v>4.4752592592605112E-3</v>
      </c>
      <c r="M65">
        <v>4.3681975308658139E-3</v>
      </c>
      <c r="N65">
        <v>4.9544691358018866E-3</v>
      </c>
    </row>
    <row r="66" spans="2:14" x14ac:dyDescent="0.35">
      <c r="B66" s="1"/>
      <c r="K66">
        <v>2.6224197530861915E-3</v>
      </c>
      <c r="M66">
        <v>3.7226666666665409E-3</v>
      </c>
      <c r="N66">
        <v>4.5925925925924815E-3</v>
      </c>
    </row>
    <row r="67" spans="2:14" x14ac:dyDescent="0.35">
      <c r="B67" s="1"/>
      <c r="K67">
        <v>2.9914074074088859E-3</v>
      </c>
      <c r="M67">
        <v>3.4658765432098448E-3</v>
      </c>
      <c r="N67">
        <v>7.7732345679013548E-3</v>
      </c>
    </row>
    <row r="68" spans="2:14" x14ac:dyDescent="0.35">
      <c r="B68" s="1"/>
      <c r="K68">
        <v>5.5107160493825802E-3</v>
      </c>
      <c r="M68">
        <v>1.9606913580236807E-3</v>
      </c>
      <c r="N68">
        <v>5.0125432098759859E-3</v>
      </c>
    </row>
    <row r="69" spans="2:14" x14ac:dyDescent="0.35">
      <c r="B69" s="1"/>
      <c r="K69">
        <v>5.5142716049374485E-3</v>
      </c>
      <c r="N69">
        <v>5.3570370370366049E-3</v>
      </c>
    </row>
    <row r="70" spans="2:14" x14ac:dyDescent="0.35">
      <c r="B70" s="1"/>
      <c r="K70">
        <v>4.6957037037049787E-3</v>
      </c>
      <c r="N70">
        <v>4.2326913580250647E-3</v>
      </c>
    </row>
    <row r="71" spans="2:14" x14ac:dyDescent="0.35">
      <c r="B71" s="1"/>
      <c r="K71">
        <v>5.1934814814806884E-3</v>
      </c>
      <c r="N71">
        <v>4.9517037037034584E-3</v>
      </c>
    </row>
    <row r="72" spans="2:14" x14ac:dyDescent="0.35">
      <c r="B72" s="1"/>
      <c r="K72">
        <v>2.7389629629617218E-3</v>
      </c>
      <c r="N72">
        <v>4.380839506172407E-3</v>
      </c>
    </row>
    <row r="73" spans="2:14" x14ac:dyDescent="0.35">
      <c r="B73" s="1"/>
      <c r="K73">
        <v>2.5833086419755347E-3</v>
      </c>
      <c r="N73">
        <v>8.4582716049386164E-3</v>
      </c>
    </row>
    <row r="74" spans="2:14" x14ac:dyDescent="0.35">
      <c r="B74" s="1"/>
      <c r="K74">
        <v>2.6374320987656574E-3</v>
      </c>
      <c r="N74">
        <v>5.7347160493836924E-3</v>
      </c>
    </row>
    <row r="75" spans="2:14" x14ac:dyDescent="0.35">
      <c r="B75" s="1"/>
      <c r="K75">
        <v>2.4837530864196822E-3</v>
      </c>
      <c r="N75">
        <v>4.6881975308643575E-3</v>
      </c>
    </row>
    <row r="76" spans="2:14" x14ac:dyDescent="0.35">
      <c r="B76" s="1"/>
      <c r="K76">
        <v>2.7381728395052818E-3</v>
      </c>
      <c r="N76">
        <v>4.2105679012340858E-3</v>
      </c>
    </row>
    <row r="77" spans="2:14" x14ac:dyDescent="0.35">
      <c r="B77" s="1"/>
      <c r="N77">
        <v>5.8018765432095165E-3</v>
      </c>
    </row>
    <row r="78" spans="2:14" x14ac:dyDescent="0.35">
      <c r="B78" s="1"/>
      <c r="N78">
        <v>5.9275061728385481E-3</v>
      </c>
    </row>
    <row r="79" spans="2:14" x14ac:dyDescent="0.35">
      <c r="B79" s="1"/>
      <c r="N79">
        <v>4.2303209876539682E-3</v>
      </c>
    </row>
    <row r="80" spans="2:14" x14ac:dyDescent="0.35">
      <c r="B80" s="1"/>
      <c r="N80">
        <v>5.4012839506185628E-3</v>
      </c>
    </row>
    <row r="81" spans="2:14" x14ac:dyDescent="0.35">
      <c r="B81" s="1"/>
      <c r="N81">
        <v>4.939456790124197E-3</v>
      </c>
    </row>
    <row r="82" spans="2:14" x14ac:dyDescent="0.35">
      <c r="B82" s="1"/>
      <c r="N82">
        <v>4.4906666666655326E-3</v>
      </c>
    </row>
    <row r="83" spans="2:14" x14ac:dyDescent="0.35">
      <c r="B83" s="1"/>
      <c r="N83">
        <v>4.2172839506164905E-3</v>
      </c>
    </row>
    <row r="84" spans="2:14" x14ac:dyDescent="0.35">
      <c r="B84" s="1"/>
      <c r="N84">
        <v>4.955259259260103E-3</v>
      </c>
    </row>
    <row r="85" spans="2:14" x14ac:dyDescent="0.35">
      <c r="B85" s="1"/>
      <c r="N85">
        <v>4.5724444444434909E-3</v>
      </c>
    </row>
    <row r="86" spans="2:14" x14ac:dyDescent="0.35">
      <c r="B86" s="1"/>
      <c r="N86">
        <v>4.2228148148151234E-3</v>
      </c>
    </row>
    <row r="87" spans="2:14" x14ac:dyDescent="0.35">
      <c r="B87" s="1"/>
      <c r="N87">
        <v>4.9141728395056816E-3</v>
      </c>
    </row>
    <row r="88" spans="2:14" x14ac:dyDescent="0.35">
      <c r="B88" s="1"/>
      <c r="N88">
        <v>4.2409876543221259E-3</v>
      </c>
    </row>
    <row r="89" spans="2:14" x14ac:dyDescent="0.35">
      <c r="B89" s="1"/>
      <c r="N89">
        <v>4.5226666666664528E-3</v>
      </c>
    </row>
    <row r="90" spans="2:14" x14ac:dyDescent="0.35">
      <c r="B90" s="1"/>
      <c r="N90">
        <v>4.572049382716159E-3</v>
      </c>
    </row>
    <row r="91" spans="2:14" x14ac:dyDescent="0.35">
      <c r="B91" s="1"/>
      <c r="N91">
        <v>4.7036049382711553E-3</v>
      </c>
    </row>
    <row r="92" spans="2:14" x14ac:dyDescent="0.35">
      <c r="B92" s="1"/>
      <c r="N92">
        <v>4.5044938271612267E-3</v>
      </c>
    </row>
    <row r="93" spans="2:14" x14ac:dyDescent="0.35">
      <c r="B93" s="1"/>
      <c r="N93">
        <v>4.2322962962959565E-3</v>
      </c>
    </row>
    <row r="94" spans="2:14" x14ac:dyDescent="0.35">
      <c r="B94" s="1"/>
      <c r="N94">
        <v>5.708641975308737E-3</v>
      </c>
    </row>
    <row r="95" spans="2:14" x14ac:dyDescent="0.35">
      <c r="B95" s="1"/>
      <c r="N95">
        <v>4.3128888888901429E-3</v>
      </c>
    </row>
    <row r="96" spans="2:14" x14ac:dyDescent="0.35">
      <c r="B96" s="1"/>
      <c r="N96">
        <v>4.5605925925933377E-3</v>
      </c>
    </row>
    <row r="97" spans="2:14" x14ac:dyDescent="0.35">
      <c r="B97" s="1"/>
      <c r="N97">
        <v>4.9714567901233409E-3</v>
      </c>
    </row>
    <row r="98" spans="2:14" x14ac:dyDescent="0.35">
      <c r="B98" s="1"/>
      <c r="N98">
        <v>4.963950617284496E-3</v>
      </c>
    </row>
    <row r="99" spans="2:14" x14ac:dyDescent="0.35">
      <c r="B99" s="1"/>
      <c r="N99">
        <v>4.4997530864190338E-3</v>
      </c>
    </row>
    <row r="100" spans="2:14" x14ac:dyDescent="0.35">
      <c r="B100" s="1"/>
      <c r="N100">
        <v>4.2184691358020387E-3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BB02-D3F8-4724-BCF3-4EFF24FFB48E}">
  <dimension ref="B1:M15"/>
  <sheetViews>
    <sheetView tabSelected="1" workbookViewId="0">
      <selection activeCell="D2" sqref="D2"/>
    </sheetView>
  </sheetViews>
  <sheetFormatPr defaultRowHeight="14.5" x14ac:dyDescent="0.35"/>
  <cols>
    <col min="2" max="2" width="19" customWidth="1"/>
    <col min="3" max="3" width="14.1796875" bestFit="1" customWidth="1"/>
    <col min="4" max="4" width="12.54296875" bestFit="1" customWidth="1"/>
    <col min="5" max="5" width="12.54296875" customWidth="1"/>
    <col min="6" max="7" width="12.453125" bestFit="1" customWidth="1"/>
    <col min="11" max="11" width="12.54296875" bestFit="1" customWidth="1"/>
    <col min="13" max="13" width="14" customWidth="1"/>
  </cols>
  <sheetData>
    <row r="1" spans="2:13" x14ac:dyDescent="0.35">
      <c r="B1" t="s">
        <v>28</v>
      </c>
      <c r="D1">
        <v>30091055</v>
      </c>
    </row>
    <row r="2" spans="2:13" x14ac:dyDescent="0.35">
      <c r="B2" t="s">
        <v>0</v>
      </c>
      <c r="C2" t="s">
        <v>1</v>
      </c>
      <c r="D2" t="s">
        <v>2</v>
      </c>
      <c r="E2" t="s">
        <v>20</v>
      </c>
      <c r="F2" t="s">
        <v>21</v>
      </c>
      <c r="G2" t="s">
        <v>22</v>
      </c>
      <c r="L2" t="s">
        <v>26</v>
      </c>
      <c r="M2" t="s">
        <v>27</v>
      </c>
    </row>
    <row r="3" spans="2:13" x14ac:dyDescent="0.35">
      <c r="B3" s="8">
        <f>'Dijkstra 1 data'!P3</f>
        <v>8</v>
      </c>
      <c r="C3">
        <f>'Dijkstra 1 data'!R3</f>
        <v>7.2296296296296296E-5</v>
      </c>
      <c r="D3">
        <f>'Dijkstra 2 data'!R3</f>
        <v>9.3629629629887745E-5</v>
      </c>
      <c r="E3">
        <f>LN(Table4[[#This Row],[Node count]])</f>
        <v>2.0794415416798357</v>
      </c>
      <c r="F3">
        <f>LN(Table4[[#This Row],[Dijkstra 1]])</f>
        <v>-9.5347376569955653</v>
      </c>
      <c r="G3">
        <f>LN(Table4[[#This Row],[Dijkstra 2]])</f>
        <v>-9.2761636686990983</v>
      </c>
      <c r="K3" t="s">
        <v>23</v>
      </c>
      <c r="L3" t="s">
        <v>24</v>
      </c>
      <c r="M3" t="s">
        <v>25</v>
      </c>
    </row>
    <row r="4" spans="2:13" x14ac:dyDescent="0.35">
      <c r="B4" s="8">
        <f>'Dijkstra 1 data'!P4</f>
        <v>16</v>
      </c>
      <c r="C4">
        <f>'Dijkstra 1 data'!R4</f>
        <v>4.3891358024691343E-4</v>
      </c>
      <c r="D4">
        <f>'Dijkstra 2 data'!R4</f>
        <v>1.8923456790176374E-4</v>
      </c>
      <c r="E4">
        <f>LN(Table4[[#This Row],[Node count]])</f>
        <v>2.7725887222397811</v>
      </c>
      <c r="F4">
        <f>LN(Table4[[#This Row],[Dijkstra 1]])</f>
        <v>-7.7312080201973563</v>
      </c>
      <c r="G4">
        <f>LN(Table4[[#This Row],[Dijkstra 2]])</f>
        <v>-8.572523212423274</v>
      </c>
      <c r="K4" t="s">
        <v>1</v>
      </c>
      <c r="L4">
        <f>SLOPE(Table4[Ln D1],Table4[Ln Nodes])</f>
        <v>2.9441538240455865</v>
      </c>
      <c r="M4">
        <f>INTERCEPT(Table4[Ln D1],Table4[Ln Nodes])</f>
        <v>-16.095404755333448</v>
      </c>
    </row>
    <row r="5" spans="2:13" x14ac:dyDescent="0.35">
      <c r="B5" s="8">
        <f>'Dijkstra 1 data'!P6</f>
        <v>16</v>
      </c>
      <c r="C5">
        <f>'Dijkstra 1 data'!R6</f>
        <v>2.7496296296296296E-4</v>
      </c>
      <c r="D5">
        <f>'Dijkstra 2 data'!R6</f>
        <v>3.2079012345676006E-4</v>
      </c>
      <c r="E5">
        <f>LN(Table4[[#This Row],[Node count]])</f>
        <v>2.7725887222397811</v>
      </c>
      <c r="F5">
        <f>LN(Table4[[#This Row],[Dijkstra 1]])</f>
        <v>-8.1988741495025668</v>
      </c>
      <c r="G5">
        <f>LN(Table4[[#This Row],[Dijkstra 2]])</f>
        <v>-8.044723469675402</v>
      </c>
      <c r="K5" t="s">
        <v>2</v>
      </c>
      <c r="L5">
        <f>SLOPE(Table4[Ln D2],Table4[Ln Nodes])</f>
        <v>1.7556676040098951</v>
      </c>
      <c r="M5">
        <f>INTERCEPT(Table4[Ln D2],Table4[Ln Nodes])</f>
        <v>-13.2875333175176</v>
      </c>
    </row>
    <row r="6" spans="2:13" x14ac:dyDescent="0.35">
      <c r="B6" s="8">
        <f>'Dijkstra 1 data'!P5</f>
        <v>24</v>
      </c>
      <c r="C6">
        <f>'Dijkstra 1 data'!R5</f>
        <v>1.2701234567901228E-3</v>
      </c>
      <c r="D6">
        <f>'Dijkstra 2 data'!R5</f>
        <v>3.8004938271640754E-4</v>
      </c>
      <c r="E6">
        <f>LN(Table4[[#This Row],[Node count]])</f>
        <v>3.1780538303479458</v>
      </c>
      <c r="F6">
        <f>LN(Table4[[#This Row],[Dijkstra 1]])</f>
        <v>-6.6686411731652671</v>
      </c>
      <c r="G6">
        <f>LN(Table4[[#This Row],[Dijkstra 2]])</f>
        <v>-7.8752093591703378</v>
      </c>
    </row>
    <row r="7" spans="2:13" x14ac:dyDescent="0.35">
      <c r="B7" s="8">
        <f>'Dijkstra 1 data'!P9</f>
        <v>24</v>
      </c>
      <c r="C7">
        <f>'Dijkstra 1 data'!R9</f>
        <v>6.8385185185193542E-4</v>
      </c>
      <c r="D7">
        <f>'Dijkstra 2 data'!R9</f>
        <v>3.4093827160397439E-4</v>
      </c>
      <c r="E7">
        <f>LN(Table4[[#This Row],[Node count]])</f>
        <v>3.1780538303479458</v>
      </c>
      <c r="F7">
        <f>LN(Table4[[#This Row],[Dijkstra 1]])</f>
        <v>-7.2877692546606552</v>
      </c>
      <c r="G7">
        <f>LN(Table4[[#This Row],[Dijkstra 2]])</f>
        <v>-7.9838091187563851</v>
      </c>
    </row>
    <row r="8" spans="2:13" x14ac:dyDescent="0.35">
      <c r="B8" s="8">
        <f>'Dijkstra 1 data'!P7</f>
        <v>32</v>
      </c>
      <c r="C8">
        <f>'Dijkstra 1 data'!R7</f>
        <v>2.9720493827160507E-3</v>
      </c>
      <c r="D8">
        <f>'Dijkstra 2 data'!R7</f>
        <v>6.7437037037088032E-4</v>
      </c>
      <c r="E8">
        <f>LN(Table4[[#This Row],[Node count]])</f>
        <v>3.4657359027997265</v>
      </c>
      <c r="F8">
        <f>LN(Table4[[#This Row],[Dijkstra 1]])</f>
        <v>-5.8185035362767641</v>
      </c>
      <c r="G8">
        <f>LN(Table4[[#This Row],[Dijkstra 2]])</f>
        <v>-7.3017310870417891</v>
      </c>
    </row>
    <row r="9" spans="2:13" x14ac:dyDescent="0.35">
      <c r="B9" s="8">
        <f>'Dijkstra 1 data'!P12</f>
        <v>32</v>
      </c>
      <c r="C9">
        <f>'Dijkstra 1 data'!R12</f>
        <v>1.4680493827161634E-3</v>
      </c>
      <c r="D9">
        <f>'Dijkstra 2 data'!R12</f>
        <v>5.4400000000143223E-4</v>
      </c>
      <c r="E9">
        <f>LN(Table4[[#This Row],[Node count]])</f>
        <v>3.4657359027997265</v>
      </c>
      <c r="F9">
        <f>LN(Table4[[#This Row],[Dijkstra 1]])</f>
        <v>-6.5238207099031795</v>
      </c>
      <c r="G9">
        <f>LN(Table4[[#This Row],[Dijkstra 2]])</f>
        <v>-7.5165613111056988</v>
      </c>
    </row>
    <row r="10" spans="2:13" x14ac:dyDescent="0.35">
      <c r="B10" s="8">
        <f>'Dijkstra 1 data'!P8</f>
        <v>48</v>
      </c>
      <c r="C10">
        <f>'Dijkstra 1 data'!R8</f>
        <v>1.8410271604938272E-2</v>
      </c>
      <c r="D10">
        <f>'Dijkstra 2 data'!R8</f>
        <v>1.2159999999994398E-3</v>
      </c>
      <c r="E10">
        <f>LN(Table4[[#This Row],[Node count]])</f>
        <v>3.8712010109078911</v>
      </c>
      <c r="F10">
        <f>LN(Table4[[#This Row],[Dijkstra 1]])</f>
        <v>-3.994846530726027</v>
      </c>
      <c r="G10">
        <f>LN(Table4[[#This Row],[Dijkstra 2]])</f>
        <v>-6.7121884954386228</v>
      </c>
    </row>
    <row r="11" spans="2:13" x14ac:dyDescent="0.35">
      <c r="B11" s="8">
        <f>'Dijkstra 1 data'!P10</f>
        <v>48</v>
      </c>
      <c r="C11">
        <f>'Dijkstra 1 data'!R10</f>
        <v>6.3719506172839058E-3</v>
      </c>
      <c r="D11">
        <f>'Dijkstra 2 data'!R10</f>
        <v>1.3037037037033627E-3</v>
      </c>
      <c r="E11">
        <f>LN(Table4[[#This Row],[Node count]])</f>
        <v>3.8712010109078911</v>
      </c>
      <c r="F11">
        <f>LN(Table4[[#This Row],[Dijkstra 1]])</f>
        <v>-5.0558496369198105</v>
      </c>
      <c r="G11">
        <f>LN(Table4[[#This Row],[Dijkstra 2]])</f>
        <v>-6.6425460623826762</v>
      </c>
    </row>
    <row r="12" spans="2:13" x14ac:dyDescent="0.35">
      <c r="B12" s="8">
        <f>'Dijkstra 1 data'!P13</f>
        <v>64</v>
      </c>
      <c r="C12">
        <f>'Dijkstra 1 data'!R13</f>
        <v>1.8998913580246857E-2</v>
      </c>
      <c r="D12">
        <f>'Dijkstra 2 data'!R13</f>
        <v>2.2000987654315907E-3</v>
      </c>
      <c r="E12">
        <f>LN(Table4[[#This Row],[Node count]])</f>
        <v>4.1588830833596715</v>
      </c>
      <c r="F12">
        <f>LN(Table4[[#This Row],[Dijkstra 1]])</f>
        <v>-3.9633734814375421</v>
      </c>
      <c r="G12">
        <f>LN(Table4[[#This Row],[Dijkstra 2]])</f>
        <v>-6.1192530262475486</v>
      </c>
    </row>
    <row r="13" spans="2:13" x14ac:dyDescent="0.35">
      <c r="B13" s="8">
        <f>'Dijkstra 1 data'!P11</f>
        <v>72</v>
      </c>
      <c r="C13">
        <f>'Dijkstra 1 data'!R11</f>
        <v>4.4270222222222211E-2</v>
      </c>
      <c r="D13">
        <f>'Dijkstra 2 data'!R11</f>
        <v>4.1647407407410242E-3</v>
      </c>
      <c r="E13">
        <f>LN(Table4[[#This Row],[Node count]])</f>
        <v>4.2766661190160553</v>
      </c>
      <c r="F13">
        <f>LN(Table4[[#This Row],[Dijkstra 1]])</f>
        <v>-3.1174430125483545</v>
      </c>
      <c r="G13">
        <f>LN(Table4[[#This Row],[Dijkstra 2]])</f>
        <v>-5.4811012524217659</v>
      </c>
    </row>
    <row r="14" spans="2:13" x14ac:dyDescent="0.35">
      <c r="B14" s="8">
        <f>'Dijkstra 1 data'!P14</f>
        <v>96</v>
      </c>
      <c r="C14">
        <f>'Dijkstra 1 data'!R14</f>
        <v>7.3347950617283608E-2</v>
      </c>
      <c r="D14">
        <f>'Dijkstra 2 data'!R14</f>
        <v>8.2864197530874151E-3</v>
      </c>
      <c r="E14">
        <f>LN(Table4[[#This Row],[Node count]])</f>
        <v>4.5643481914678361</v>
      </c>
      <c r="F14">
        <f>LN(Table4[[#This Row],[Dijkstra 1]])</f>
        <v>-2.6125407145614705</v>
      </c>
      <c r="G14">
        <f>LN(Table4[[#This Row],[Dijkstra 2]])</f>
        <v>-4.793137278501459</v>
      </c>
    </row>
    <row r="15" spans="2:13" x14ac:dyDescent="0.35">
      <c r="B15" s="8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B3ABD-39A2-407B-AFA6-1FC6ED24F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Dijkstra 1 data</vt:lpstr>
      <vt:lpstr>Dijkstra 2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Waddington</dc:creator>
  <cp:lastModifiedBy>Dave Waddington</cp:lastModifiedBy>
  <dcterms:created xsi:type="dcterms:W3CDTF">2019-04-07T09:03:36Z</dcterms:created>
  <dcterms:modified xsi:type="dcterms:W3CDTF">2019-04-10T16:52:34Z</dcterms:modified>
</cp:coreProperties>
</file>