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1"/>
  </bookViews>
  <sheets>
    <sheet name="1. Графический метод" sheetId="1" r:id="rId1"/>
    <sheet name="1. Симплексный метод" sheetId="2" r:id="rId2"/>
    <sheet name="Отчет о результатах 1" sheetId="8" r:id="rId3"/>
    <sheet name="Отчет об устойчивости 1" sheetId="9" r:id="rId4"/>
    <sheet name="Отчет о пределах 1" sheetId="10" r:id="rId5"/>
    <sheet name="1. Поиск решения" sheetId="3" r:id="rId6"/>
  </sheets>
  <definedNames>
    <definedName name="solver_adj" localSheetId="5" hidden="1">'1. Поиск решения'!$B$3:$C$3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'1. Поиск решения'!$D$4:$D$6</definedName>
    <definedName name="solver_lhs2" localSheetId="5" hidden="1">'1. Поиск решения'!$B$6:$C$6</definedName>
    <definedName name="solver_lhs3" localSheetId="5" hidden="1">'1. Поиск решения'!$B$6:$C$6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'1. Поиск решения'!$D$1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el3" localSheetId="5" hidden="1">1</definedName>
    <definedName name="solver_rhs1" localSheetId="5" hidden="1">'1. Поиск решения'!$F$4:$F$6</definedName>
    <definedName name="solver_rhs2" localSheetId="5" hidden="1">'1. Поиск решения'!$F$6</definedName>
    <definedName name="solver_rhs3" localSheetId="5" hidden="1">'1. Поиск решения'!$F$6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1" i="3"/>
  <c r="D2" i="3"/>
  <c r="J20" i="2"/>
  <c r="J19" i="2"/>
  <c r="J18" i="2"/>
  <c r="D19" i="2"/>
  <c r="F19" i="2"/>
  <c r="G19" i="2"/>
  <c r="H19" i="2"/>
  <c r="I19" i="2"/>
  <c r="E19" i="2"/>
  <c r="D22" i="2"/>
  <c r="F22" i="2"/>
  <c r="G22" i="2"/>
  <c r="H22" i="2"/>
  <c r="I22" i="2"/>
  <c r="E22" i="2"/>
  <c r="F18" i="2"/>
  <c r="G18" i="2"/>
  <c r="H18" i="2"/>
  <c r="I18" i="2"/>
  <c r="D18" i="2"/>
  <c r="E18" i="2"/>
</calcChain>
</file>

<file path=xl/sharedStrings.xml><?xml version="1.0" encoding="utf-8"?>
<sst xmlns="http://schemas.openxmlformats.org/spreadsheetml/2006/main" count="188" uniqueCount="83">
  <si>
    <t>Коэфициенты целевой функции</t>
  </si>
  <si>
    <t>Переменные</t>
  </si>
  <si>
    <t>y1</t>
  </si>
  <si>
    <t>y2</t>
  </si>
  <si>
    <t>y3</t>
  </si>
  <si>
    <t>x1</t>
  </si>
  <si>
    <t>x2</t>
  </si>
  <si>
    <t>&lt;=</t>
  </si>
  <si>
    <t>Запас</t>
  </si>
  <si>
    <t>Знак</t>
  </si>
  <si>
    <t>Номер итерации</t>
  </si>
  <si>
    <t>БП</t>
  </si>
  <si>
    <t>b</t>
  </si>
  <si>
    <t>x3</t>
  </si>
  <si>
    <t>x4</t>
  </si>
  <si>
    <t>x5</t>
  </si>
  <si>
    <t>Симплексные отношения</t>
  </si>
  <si>
    <t>Оценки</t>
  </si>
  <si>
    <t>Δ1</t>
  </si>
  <si>
    <t>Δ2</t>
  </si>
  <si>
    <t>Δ3</t>
  </si>
  <si>
    <t>Δ4</t>
  </si>
  <si>
    <t>Δ5</t>
  </si>
  <si>
    <t>Δ0</t>
  </si>
  <si>
    <t>-</t>
  </si>
  <si>
    <t>Токарное</t>
  </si>
  <si>
    <t>Фрезерное</t>
  </si>
  <si>
    <t>Сварочные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</si>
  <si>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</si>
  <si>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</si>
  <si>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</si>
  <si>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</si>
  <si>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</si>
  <si>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</si>
  <si>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</si>
  <si>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</si>
  <si>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</si>
  <si>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</si>
  <si>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</si>
  <si>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</si>
  <si>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</si>
  <si>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</si>
  <si>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</si>
  <si>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</si>
  <si>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</si>
  <si>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</si>
  <si>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</si>
  <si>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</si>
  <si>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$D$1</t>
  </si>
  <si>
    <t>$B$3</t>
  </si>
  <si>
    <t>Продолжить</t>
  </si>
  <si>
    <t>$C$3</t>
  </si>
  <si>
    <t>$D$4</t>
  </si>
  <si>
    <t>$D$4&lt;=$F$4</t>
  </si>
  <si>
    <t>Без привязки</t>
  </si>
  <si>
    <t>$D$5</t>
  </si>
  <si>
    <t>$D$5&lt;=$F$5</t>
  </si>
  <si>
    <t>Привязка</t>
  </si>
  <si>
    <t>$D$6</t>
  </si>
  <si>
    <t>$D$6&lt;=$F$6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</si>
  <si>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</si>
  <si>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</si>
  <si>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</si>
  <si>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</si>
  <si>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</si>
  <si>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</si>
  <si>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</si>
  <si>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</si>
  <si>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</si>
  <si>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</si>
  <si>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</si>
  <si>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</si>
  <si>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</si>
  <si>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</si>
  <si>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</si>
  <si>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</si>
  <si>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</si>
  <si>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</si>
  <si>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</si>
  <si>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</si>
  <si>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Лист: [Lab2.1.xlsx]1. Поиск решения</t>
  </si>
  <si>
    <t>Отчет создан: 20.09.2021 8:07:48</t>
  </si>
  <si>
    <t>Время решения: 0,031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</si>
</sst>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7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4" xfId="0" applyFont="1" applyBorder="1"/>
    <xf numFmtId="0" fontId="1" fillId="3" borderId="1" xfId="2" applyBorder="1"/>
    <xf numFmtId="0" fontId="7" fillId="0" borderId="1" xfId="0" applyFont="1" applyBorder="1"/>
    <xf numFmtId="0" fontId="5" fillId="0" borderId="1" xfId="0" applyFont="1" applyBorder="1"/>
    <xf numFmtId="0" fontId="1" fillId="4" borderId="1" xfId="3" applyBorder="1"/>
    <xf numFmtId="0" fontId="3" fillId="2" borderId="1" xfId="1" applyBorder="1"/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/>
    </xf>
  </cellXfs>
  <cellStyles count="4">
    <cellStyle name="20% — акцент1" xfId="2" builtinId="30"/>
    <cellStyle name="40% — акцент1" xfId="3" builtinId="31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42862</xdr:rowOff>
    </xdr:from>
    <xdr:ext cx="1085105" cy="7126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86100" y="233362"/>
              <a:ext cx="1085105" cy="71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sSub>
                              <m:sSubPr>
                                <m:ctrlP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≤37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≤20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≤30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86100" y="233362"/>
              <a:ext cx="1085105" cy="71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1+𝑥_2≤37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𝑥_2≤3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176212</xdr:rowOff>
    </xdr:from>
    <xdr:ext cx="1195455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09600" y="1128712"/>
              <a:ext cx="1195455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≥11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≥6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9600" y="1128712"/>
              <a:ext cx="1195455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3𝑦_1+〖2𝑦〗_2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1+2𝑦_2+𝑦_3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≥6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8</xdr:row>
      <xdr:rowOff>23812</xdr:rowOff>
    </xdr:from>
    <xdr:ext cx="9636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466975" y="1547812"/>
              <a:ext cx="9636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=11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+6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66975" y="1547812"/>
              <a:ext cx="9636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𝑧=11𝑥_1+6𝑥_2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38100</xdr:colOff>
      <xdr:row>5</xdr:row>
      <xdr:rowOff>109537</xdr:rowOff>
    </xdr:from>
    <xdr:ext cx="1022011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76500" y="1062037"/>
              <a:ext cx="1022011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76500" y="1062037"/>
              <a:ext cx="1022011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2=−(11𝑥_1)/6+𝑧/6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19050</xdr:colOff>
      <xdr:row>10</xdr:row>
      <xdr:rowOff>14287</xdr:rowOff>
    </xdr:from>
    <xdr:ext cx="7446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752850" y="1919287"/>
              <a:ext cx="744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=110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52850" y="1919287"/>
              <a:ext cx="744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𝑚𝑎𝑥=110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6</xdr:col>
      <xdr:colOff>548528</xdr:colOff>
      <xdr:row>1</xdr:row>
      <xdr:rowOff>34178</xdr:rowOff>
    </xdr:from>
    <xdr:to>
      <xdr:col>22</xdr:col>
      <xdr:colOff>156833</xdr:colOff>
      <xdr:row>41</xdr:row>
      <xdr:rowOff>99892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9116" y="224678"/>
          <a:ext cx="9290188" cy="7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6</xdr:row>
      <xdr:rowOff>14287</xdr:rowOff>
    </xdr:from>
    <xdr:ext cx="21197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3825" y="1395412"/>
              <a:ext cx="211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=11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+6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3825" y="1395412"/>
              <a:ext cx="21197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𝑧=11𝑥_1+6𝑥_2+0𝑥_3+0𝑥_4+0𝑥_5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123825</xdr:colOff>
      <xdr:row>2</xdr:row>
      <xdr:rowOff>23812</xdr:rowOff>
    </xdr:from>
    <xdr:ext cx="1318758" cy="540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467225" y="404812"/>
              <a:ext cx="1318758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=37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=20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=30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467225" y="404812"/>
              <a:ext cx="1318758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3𝑥_1+𝑥_2+𝑥_3=37</a:t>
              </a:r>
              <a:r>
                <a:rPr lang="ru-RU" sz="1100" b="0" i="0">
                  <a:latin typeface="Cambria Math" panose="02040503050406030204" pitchFamily="18" charset="0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𝑥〗_2+𝑥_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𝑥_2+𝑥_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204787</xdr:colOff>
      <xdr:row>8</xdr:row>
      <xdr:rowOff>90487</xdr:rowOff>
    </xdr:from>
    <xdr:ext cx="1615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19387" y="1614487"/>
              <a:ext cx="161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Б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19387" y="1614487"/>
              <a:ext cx="161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latin typeface="Cambria Math" panose="02040503050406030204" pitchFamily="18" charset="0"/>
                </a:rPr>
                <a:t>с_Б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3</xdr:col>
      <xdr:colOff>80962</xdr:colOff>
      <xdr:row>6</xdr:row>
      <xdr:rowOff>14287</xdr:rowOff>
    </xdr:from>
    <xdr:ext cx="22044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547937" y="1395412"/>
              <a:ext cx="2204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−11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−6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−0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n-US" sz="1100"/>
                <a:t>=0</a:t>
              </a:r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547937" y="1395412"/>
              <a:ext cx="2204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11𝑥_1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6𝑥_2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0𝑥_3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0𝑥_4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0𝑥_5</a:t>
              </a:r>
              <a:r>
                <a:rPr lang="en-US" sz="1100"/>
                <a:t>=0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204787</xdr:colOff>
      <xdr:row>15</xdr:row>
      <xdr:rowOff>90487</xdr:rowOff>
    </xdr:from>
    <xdr:ext cx="1615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062162" y="1852612"/>
              <a:ext cx="161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с</m:t>
                        </m:r>
                      </m:e>
                      <m:sub>
                        <m:r>
                          <a:rPr lang="ru-RU" sz="1100" b="1" i="1">
                            <a:latin typeface="Cambria Math" panose="02040503050406030204" pitchFamily="18" charset="0"/>
                          </a:rPr>
                          <m:t>Б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062162" y="1852612"/>
              <a:ext cx="1615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1" i="0">
                  <a:latin typeface="Cambria Math" panose="02040503050406030204" pitchFamily="18" charset="0"/>
                </a:rPr>
                <a:t>с_Б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</xdr:col>
      <xdr:colOff>19050</xdr:colOff>
      <xdr:row>23</xdr:row>
      <xdr:rowOff>57150</xdr:rowOff>
    </xdr:from>
    <xdr:ext cx="1301959" cy="540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266825" y="4686300"/>
              <a:ext cx="1301959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+7=37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=20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+30=30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66825" y="4686300"/>
              <a:ext cx="1301959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3𝑥_1+𝑥_2+7=37</a:t>
              </a:r>
              <a:r>
                <a:rPr lang="ru-RU" sz="1100" b="0" i="0">
                  <a:latin typeface="Cambria Math" panose="02040503050406030204" pitchFamily="18" charset="0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𝑥〗_2+𝑥_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23</xdr:row>
      <xdr:rowOff>28575</xdr:rowOff>
    </xdr:from>
    <xdr:ext cx="594842" cy="540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686050" y="4657725"/>
              <a:ext cx="594842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=10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686050" y="4657725"/>
              <a:ext cx="594842" cy="54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𝑥_1=10</a:t>
              </a:r>
              <a:r>
                <a:rPr lang="ru-RU" sz="1100" b="0" i="0">
                  <a:latin typeface="Cambria Math" panose="02040503050406030204" pitchFamily="18" charset="0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47625</xdr:colOff>
      <xdr:row>24</xdr:row>
      <xdr:rowOff>14287</xdr:rowOff>
    </xdr:from>
    <xdr:ext cx="33483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3766185" y="4654867"/>
              <a:ext cx="3348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=11∗10+6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∗0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+0∗7+0∗10+0∗30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=110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3766185" y="4654867"/>
              <a:ext cx="33483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𝑧_𝑚𝑎𝑥=11∗10+6</a:t>
              </a:r>
              <a:r>
                <a:rPr lang="ru-RU" sz="1100" b="0" i="0">
                  <a:latin typeface="Cambria Math" panose="02040503050406030204" pitchFamily="18" charset="0"/>
                </a:rPr>
                <a:t>∗0</a:t>
              </a:r>
              <a:r>
                <a:rPr lang="en-US" sz="1100" b="0" i="0">
                  <a:latin typeface="Cambria Math" panose="02040503050406030204" pitchFamily="18" charset="0"/>
                </a:rPr>
                <a:t>+0∗7+0∗10+0∗30=110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30" sqref="C30"/>
    </sheetView>
  </sheetViews>
  <sheetFormatPr defaultColWidth="9.109375" defaultRowHeight="13.8" x14ac:dyDescent="0.25"/>
  <cols>
    <col min="1" max="1" width="28.5546875" style="3" customWidth="1"/>
    <col min="2" max="16384" width="9.109375" style="3"/>
  </cols>
  <sheetData>
    <row r="1" spans="1:5" x14ac:dyDescent="0.25">
      <c r="A1" s="2" t="s">
        <v>0</v>
      </c>
      <c r="B1" s="2">
        <v>11</v>
      </c>
      <c r="C1" s="2">
        <v>6</v>
      </c>
      <c r="D1" s="2"/>
      <c r="E1" s="2"/>
    </row>
    <row r="2" spans="1:5" x14ac:dyDescent="0.25">
      <c r="A2" s="2" t="s">
        <v>1</v>
      </c>
      <c r="B2" s="2" t="s">
        <v>5</v>
      </c>
      <c r="C2" s="2" t="s">
        <v>6</v>
      </c>
      <c r="D2" s="2" t="s">
        <v>9</v>
      </c>
      <c r="E2" s="2" t="s">
        <v>8</v>
      </c>
    </row>
    <row r="3" spans="1:5" x14ac:dyDescent="0.25">
      <c r="A3" s="2" t="s">
        <v>2</v>
      </c>
      <c r="B3" s="2">
        <v>3</v>
      </c>
      <c r="C3" s="2">
        <v>1</v>
      </c>
      <c r="D3" s="2" t="s">
        <v>7</v>
      </c>
      <c r="E3" s="2">
        <v>37</v>
      </c>
    </row>
    <row r="4" spans="1:5" x14ac:dyDescent="0.25">
      <c r="A4" s="2" t="s">
        <v>3</v>
      </c>
      <c r="B4" s="2">
        <v>2</v>
      </c>
      <c r="C4" s="2">
        <v>2</v>
      </c>
      <c r="D4" s="2" t="s">
        <v>7</v>
      </c>
      <c r="E4" s="2">
        <v>20</v>
      </c>
    </row>
    <row r="5" spans="1:5" x14ac:dyDescent="0.25">
      <c r="A5" s="2" t="s">
        <v>4</v>
      </c>
      <c r="B5" s="2">
        <v>0</v>
      </c>
      <c r="C5" s="2">
        <v>1</v>
      </c>
      <c r="D5" s="2" t="s">
        <v>7</v>
      </c>
      <c r="E5" s="2">
        <v>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22" sqref="D22"/>
    </sheetView>
  </sheetViews>
  <sheetFormatPr defaultRowHeight="14.4" x14ac:dyDescent="0.3"/>
  <cols>
    <col min="1" max="1" width="18.6640625" customWidth="1"/>
    <col min="10" max="10" width="17.33203125" customWidth="1"/>
  </cols>
  <sheetData>
    <row r="1" spans="1:10" ht="33.75" customHeight="1" x14ac:dyDescent="0.3">
      <c r="A1" s="6" t="s">
        <v>0</v>
      </c>
      <c r="B1" s="2">
        <v>11</v>
      </c>
      <c r="C1" s="2">
        <v>6</v>
      </c>
      <c r="D1" s="2"/>
      <c r="E1" s="2"/>
    </row>
    <row r="2" spans="1:10" x14ac:dyDescent="0.3">
      <c r="A2" s="5" t="s">
        <v>1</v>
      </c>
      <c r="B2" s="5" t="s">
        <v>5</v>
      </c>
      <c r="C2" s="5" t="s">
        <v>6</v>
      </c>
      <c r="D2" s="5" t="s">
        <v>9</v>
      </c>
      <c r="E2" s="5" t="s">
        <v>8</v>
      </c>
    </row>
    <row r="3" spans="1:10" x14ac:dyDescent="0.3">
      <c r="A3" s="2" t="s">
        <v>2</v>
      </c>
      <c r="B3" s="2">
        <v>3</v>
      </c>
      <c r="C3" s="2">
        <v>1</v>
      </c>
      <c r="D3" s="2" t="s">
        <v>7</v>
      </c>
      <c r="E3" s="2">
        <v>37</v>
      </c>
    </row>
    <row r="4" spans="1:10" x14ac:dyDescent="0.3">
      <c r="A4" s="2" t="s">
        <v>3</v>
      </c>
      <c r="B4" s="2">
        <v>2</v>
      </c>
      <c r="C4" s="2">
        <v>2</v>
      </c>
      <c r="D4" s="2" t="s">
        <v>7</v>
      </c>
      <c r="E4" s="2">
        <v>20</v>
      </c>
    </row>
    <row r="5" spans="1:10" x14ac:dyDescent="0.3">
      <c r="A5" s="2" t="s">
        <v>4</v>
      </c>
      <c r="B5" s="2">
        <v>0</v>
      </c>
      <c r="C5" s="2">
        <v>1</v>
      </c>
      <c r="D5" s="2" t="s">
        <v>7</v>
      </c>
      <c r="E5" s="2">
        <v>30</v>
      </c>
    </row>
    <row r="9" spans="1:10" x14ac:dyDescent="0.3">
      <c r="A9" s="38" t="s">
        <v>10</v>
      </c>
      <c r="B9" s="38" t="s">
        <v>11</v>
      </c>
      <c r="C9" s="38"/>
      <c r="D9" s="38" t="s">
        <v>12</v>
      </c>
      <c r="E9" s="4" t="s">
        <v>5</v>
      </c>
      <c r="F9" s="4" t="s">
        <v>6</v>
      </c>
      <c r="G9" s="4" t="s">
        <v>13</v>
      </c>
      <c r="H9" s="4" t="s">
        <v>14</v>
      </c>
      <c r="I9" s="4" t="s">
        <v>15</v>
      </c>
      <c r="J9" s="33" t="s">
        <v>16</v>
      </c>
    </row>
    <row r="10" spans="1:10" x14ac:dyDescent="0.3">
      <c r="A10" s="38"/>
      <c r="B10" s="38"/>
      <c r="C10" s="38"/>
      <c r="D10" s="38"/>
      <c r="E10" s="2">
        <v>11</v>
      </c>
      <c r="F10" s="2">
        <v>6</v>
      </c>
      <c r="G10" s="2">
        <v>0</v>
      </c>
      <c r="H10" s="2">
        <v>0</v>
      </c>
      <c r="I10" s="2">
        <v>0</v>
      </c>
      <c r="J10" s="33"/>
    </row>
    <row r="11" spans="1:10" x14ac:dyDescent="0.3">
      <c r="A11" s="26">
        <v>0</v>
      </c>
      <c r="B11" s="2" t="s">
        <v>13</v>
      </c>
      <c r="C11" s="2">
        <v>0</v>
      </c>
      <c r="D11" s="2">
        <v>37</v>
      </c>
      <c r="E11" s="11">
        <v>3</v>
      </c>
      <c r="F11" s="8">
        <v>1</v>
      </c>
      <c r="G11" s="8">
        <v>1</v>
      </c>
      <c r="H11" s="8">
        <v>0</v>
      </c>
      <c r="I11" s="8">
        <v>0</v>
      </c>
      <c r="J11" s="13">
        <v>12.6</v>
      </c>
    </row>
    <row r="12" spans="1:10" x14ac:dyDescent="0.3">
      <c r="A12" s="26"/>
      <c r="B12" s="2" t="s">
        <v>14</v>
      </c>
      <c r="C12" s="2">
        <v>0</v>
      </c>
      <c r="D12" s="11">
        <v>20</v>
      </c>
      <c r="E12" s="12">
        <v>2</v>
      </c>
      <c r="F12" s="11">
        <v>2</v>
      </c>
      <c r="G12" s="11">
        <v>0</v>
      </c>
      <c r="H12" s="11">
        <v>1</v>
      </c>
      <c r="I12" s="11">
        <v>0</v>
      </c>
      <c r="J12" s="15">
        <v>10</v>
      </c>
    </row>
    <row r="13" spans="1:10" x14ac:dyDescent="0.3">
      <c r="A13" s="26"/>
      <c r="B13" s="2" t="s">
        <v>15</v>
      </c>
      <c r="C13" s="2">
        <v>0</v>
      </c>
      <c r="D13" s="2">
        <v>30</v>
      </c>
      <c r="E13" s="11">
        <v>0</v>
      </c>
      <c r="F13" s="8">
        <v>1</v>
      </c>
      <c r="G13" s="8">
        <v>0</v>
      </c>
      <c r="H13" s="8">
        <v>0</v>
      </c>
      <c r="I13" s="8">
        <v>1</v>
      </c>
      <c r="J13" s="14" t="s">
        <v>24</v>
      </c>
    </row>
    <row r="14" spans="1:10" x14ac:dyDescent="0.3">
      <c r="A14" s="26"/>
      <c r="B14" s="27" t="s">
        <v>17</v>
      </c>
      <c r="C14" s="28"/>
      <c r="D14" s="9" t="s">
        <v>23</v>
      </c>
      <c r="E14" s="10" t="s">
        <v>18</v>
      </c>
      <c r="F14" s="10" t="s">
        <v>19</v>
      </c>
      <c r="G14" s="10" t="s">
        <v>20</v>
      </c>
      <c r="H14" s="10" t="s">
        <v>21</v>
      </c>
      <c r="I14" s="10" t="s">
        <v>22</v>
      </c>
      <c r="J14" s="31"/>
    </row>
    <row r="15" spans="1:10" ht="15" thickBot="1" x14ac:dyDescent="0.35">
      <c r="A15" s="40"/>
      <c r="B15" s="34"/>
      <c r="C15" s="35"/>
      <c r="D15" s="7">
        <v>0</v>
      </c>
      <c r="E15" s="7">
        <v>-11</v>
      </c>
      <c r="F15" s="7">
        <v>-6</v>
      </c>
      <c r="G15" s="7">
        <v>0</v>
      </c>
      <c r="H15" s="7">
        <v>0</v>
      </c>
      <c r="I15" s="7">
        <v>0</v>
      </c>
      <c r="J15" s="36"/>
    </row>
    <row r="16" spans="1:10" x14ac:dyDescent="0.3">
      <c r="A16" s="37" t="s">
        <v>10</v>
      </c>
      <c r="B16" s="37" t="s">
        <v>11</v>
      </c>
      <c r="C16" s="37"/>
      <c r="D16" s="37" t="s">
        <v>12</v>
      </c>
      <c r="E16" s="16" t="s">
        <v>5</v>
      </c>
      <c r="F16" s="16" t="s">
        <v>6</v>
      </c>
      <c r="G16" s="16" t="s">
        <v>13</v>
      </c>
      <c r="H16" s="16" t="s">
        <v>14</v>
      </c>
      <c r="I16" s="16" t="s">
        <v>15</v>
      </c>
      <c r="J16" s="39" t="s">
        <v>16</v>
      </c>
    </row>
    <row r="17" spans="1:10" x14ac:dyDescent="0.3">
      <c r="A17" s="38"/>
      <c r="B17" s="38"/>
      <c r="C17" s="38"/>
      <c r="D17" s="38"/>
      <c r="E17" s="2">
        <v>11</v>
      </c>
      <c r="F17" s="2">
        <v>6</v>
      </c>
      <c r="G17" s="2">
        <v>0</v>
      </c>
      <c r="H17" s="2">
        <v>0</v>
      </c>
      <c r="I17" s="2">
        <v>0</v>
      </c>
      <c r="J17" s="33"/>
    </row>
    <row r="18" spans="1:10" x14ac:dyDescent="0.3">
      <c r="A18" s="26">
        <v>1</v>
      </c>
      <c r="B18" s="2" t="s">
        <v>13</v>
      </c>
      <c r="C18" s="2">
        <v>0</v>
      </c>
      <c r="D18">
        <f>D11-1.5*D12</f>
        <v>7</v>
      </c>
      <c r="E18" s="8">
        <f>E11-1.5*E12</f>
        <v>0</v>
      </c>
      <c r="F18" s="8">
        <f t="shared" ref="F18:I18" si="0">F11-1.5*F12</f>
        <v>-2</v>
      </c>
      <c r="G18" s="8">
        <f t="shared" si="0"/>
        <v>1</v>
      </c>
      <c r="H18" s="8">
        <f t="shared" si="0"/>
        <v>-1.5</v>
      </c>
      <c r="I18" s="8">
        <f t="shared" si="0"/>
        <v>0</v>
      </c>
      <c r="J18" s="13">
        <f>D18/G18</f>
        <v>7</v>
      </c>
    </row>
    <row r="19" spans="1:10" x14ac:dyDescent="0.3">
      <c r="A19" s="26"/>
      <c r="B19" s="2" t="s">
        <v>5</v>
      </c>
      <c r="C19" s="2">
        <v>0</v>
      </c>
      <c r="D19" s="8">
        <f>D12/2</f>
        <v>10</v>
      </c>
      <c r="E19" s="8">
        <f>E12/2</f>
        <v>1</v>
      </c>
      <c r="F19" s="8">
        <f t="shared" ref="F19:I19" si="1">F12/2</f>
        <v>1</v>
      </c>
      <c r="G19" s="8">
        <f t="shared" si="1"/>
        <v>0</v>
      </c>
      <c r="H19" s="8">
        <f t="shared" si="1"/>
        <v>0.5</v>
      </c>
      <c r="I19" s="8">
        <f t="shared" si="1"/>
        <v>0</v>
      </c>
      <c r="J19" s="14">
        <f>D19/E19</f>
        <v>10</v>
      </c>
    </row>
    <row r="20" spans="1:10" x14ac:dyDescent="0.3">
      <c r="A20" s="26"/>
      <c r="B20" s="1" t="s">
        <v>15</v>
      </c>
      <c r="C20" s="1">
        <v>0</v>
      </c>
      <c r="D20" s="1">
        <v>30</v>
      </c>
      <c r="E20" s="8">
        <v>0</v>
      </c>
      <c r="F20" s="8">
        <v>1</v>
      </c>
      <c r="G20" s="8">
        <v>0</v>
      </c>
      <c r="H20" s="8">
        <v>0</v>
      </c>
      <c r="I20" s="8">
        <v>1</v>
      </c>
      <c r="J20" s="17">
        <f>D20/I20</f>
        <v>30</v>
      </c>
    </row>
    <row r="21" spans="1:10" x14ac:dyDescent="0.3">
      <c r="A21" s="26"/>
      <c r="B21" s="27" t="s">
        <v>17</v>
      </c>
      <c r="C21" s="28"/>
      <c r="D21" s="9" t="s">
        <v>23</v>
      </c>
      <c r="E21" s="10" t="s">
        <v>18</v>
      </c>
      <c r="F21" s="10" t="s">
        <v>19</v>
      </c>
      <c r="G21" s="10" t="s">
        <v>20</v>
      </c>
      <c r="H21" s="10" t="s">
        <v>21</v>
      </c>
      <c r="I21" s="10" t="s">
        <v>22</v>
      </c>
      <c r="J21" s="31"/>
    </row>
    <row r="22" spans="1:10" x14ac:dyDescent="0.3">
      <c r="A22" s="26"/>
      <c r="B22" s="29"/>
      <c r="C22" s="30"/>
      <c r="D22" s="2">
        <f t="shared" ref="D22:I22" si="2">D15+5.5*D12</f>
        <v>110</v>
      </c>
      <c r="E22" s="2">
        <f>E15+5.5*E12</f>
        <v>0</v>
      </c>
      <c r="F22" s="2">
        <f t="shared" si="2"/>
        <v>5</v>
      </c>
      <c r="G22" s="2">
        <f t="shared" si="2"/>
        <v>0</v>
      </c>
      <c r="H22" s="2">
        <f t="shared" si="2"/>
        <v>5.5</v>
      </c>
      <c r="I22" s="2">
        <f t="shared" si="2"/>
        <v>0</v>
      </c>
      <c r="J22" s="32"/>
    </row>
  </sheetData>
  <mergeCells count="16">
    <mergeCell ref="A18:A22"/>
    <mergeCell ref="B21:C22"/>
    <mergeCell ref="J21:J22"/>
    <mergeCell ref="J9:J10"/>
    <mergeCell ref="B14:C15"/>
    <mergeCell ref="J14:J15"/>
    <mergeCell ref="A16:A17"/>
    <mergeCell ref="B16:B17"/>
    <mergeCell ref="C16:C17"/>
    <mergeCell ref="D16:D17"/>
    <mergeCell ref="J16:J17"/>
    <mergeCell ref="D9:D10"/>
    <mergeCell ref="C9:C10"/>
    <mergeCell ref="B9:B10"/>
    <mergeCell ref="A9:A10"/>
    <mergeCell ref="A11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/>
  </sheetViews>
  <sheetFormatPr defaultRowHeight="14.4" x14ac:dyDescent="0.3"/>
  <cols>
    <col min="1" max="1" width="2.33203125" customWidth="1"/>
    <col min="2" max="2" width="7.5546875" customWidth="1"/>
    <col min="3" max="3" width="30.88671875" bestFit="1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customWidth="1"/>
  </cols>
  <sheetData>
    <row r="1" spans="1:5" x14ac:dyDescent="0.3">
      <c r="A1" s="18" t="s">
        <v>28</v>
      </c>
    </row>
    <row r="2" spans="1:5" x14ac:dyDescent="0.3">
      <c r="A2" s="18" t="s">
        <v>80</v>
      </c>
    </row>
    <row r="3" spans="1:5" x14ac:dyDescent="0.3">
      <c r="A3" s="18" t="s">
        <v>81</v>
      </c>
    </row>
    <row r="4" spans="1:5" x14ac:dyDescent="0.3">
      <c r="A4" s="18" t="s">
        <v>29</v>
      </c>
    </row>
    <row r="5" spans="1:5" x14ac:dyDescent="0.3">
      <c r="A5" s="18" t="s">
        <v>30</v>
      </c>
    </row>
    <row r="6" spans="1:5" x14ac:dyDescent="0.3">
      <c r="A6" s="18"/>
      <c r="B6" t="s">
        <v>31</v>
      </c>
    </row>
    <row r="7" spans="1:5" x14ac:dyDescent="0.3">
      <c r="A7" s="18"/>
      <c r="B7" t="s">
        <v>82</v>
      </c>
    </row>
    <row r="8" spans="1:5" x14ac:dyDescent="0.3">
      <c r="A8" s="18"/>
      <c r="B8" t="s">
        <v>32</v>
      </c>
    </row>
    <row r="9" spans="1:5" x14ac:dyDescent="0.3">
      <c r="A9" s="18" t="s">
        <v>33</v>
      </c>
    </row>
    <row r="10" spans="1:5" x14ac:dyDescent="0.3">
      <c r="B10" t="s">
        <v>34</v>
      </c>
    </row>
    <row r="11" spans="1:5" x14ac:dyDescent="0.3">
      <c r="B11" t="s">
        <v>35</v>
      </c>
    </row>
    <row r="14" spans="1:5" ht="15" thickBot="1" x14ac:dyDescent="0.35">
      <c r="A14" t="s">
        <v>36</v>
      </c>
    </row>
    <row r="15" spans="1:5" ht="15" thickBot="1" x14ac:dyDescent="0.35">
      <c r="B15" s="25" t="s">
        <v>37</v>
      </c>
      <c r="C15" s="25" t="s">
        <v>38</v>
      </c>
      <c r="D15" s="25" t="s">
        <v>39</v>
      </c>
      <c r="E15" s="25" t="s">
        <v>40</v>
      </c>
    </row>
    <row r="16" spans="1:5" ht="15" thickBot="1" x14ac:dyDescent="0.35">
      <c r="B16" s="19" t="s">
        <v>48</v>
      </c>
      <c r="C16" s="19" t="s">
        <v>0</v>
      </c>
      <c r="D16" s="21">
        <v>110</v>
      </c>
      <c r="E16" s="21">
        <v>110</v>
      </c>
    </row>
    <row r="19" spans="1:7" ht="15" thickBot="1" x14ac:dyDescent="0.35">
      <c r="A19" t="s">
        <v>41</v>
      </c>
    </row>
    <row r="20" spans="1:7" ht="15" thickBot="1" x14ac:dyDescent="0.35">
      <c r="B20" s="25" t="s">
        <v>37</v>
      </c>
      <c r="C20" s="25" t="s">
        <v>38</v>
      </c>
      <c r="D20" s="25" t="s">
        <v>39</v>
      </c>
      <c r="E20" s="25" t="s">
        <v>40</v>
      </c>
      <c r="F20" s="25" t="s">
        <v>42</v>
      </c>
    </row>
    <row r="21" spans="1:7" x14ac:dyDescent="0.3">
      <c r="B21" s="20" t="s">
        <v>49</v>
      </c>
      <c r="C21" s="20" t="s">
        <v>5</v>
      </c>
      <c r="D21" s="22">
        <v>10</v>
      </c>
      <c r="E21" s="22">
        <v>10</v>
      </c>
      <c r="F21" s="20" t="s">
        <v>50</v>
      </c>
    </row>
    <row r="22" spans="1:7" ht="15" thickBot="1" x14ac:dyDescent="0.35">
      <c r="B22" s="19" t="s">
        <v>51</v>
      </c>
      <c r="C22" s="19" t="s">
        <v>6</v>
      </c>
      <c r="D22" s="21">
        <v>0</v>
      </c>
      <c r="E22" s="21">
        <v>0</v>
      </c>
      <c r="F22" s="19" t="s">
        <v>50</v>
      </c>
    </row>
    <row r="25" spans="1:7" ht="15" thickBot="1" x14ac:dyDescent="0.35">
      <c r="A25" t="s">
        <v>43</v>
      </c>
    </row>
    <row r="26" spans="1:7" ht="15" thickBot="1" x14ac:dyDescent="0.35">
      <c r="B26" s="25" t="s">
        <v>37</v>
      </c>
      <c r="C26" s="25" t="s">
        <v>38</v>
      </c>
      <c r="D26" s="25" t="s">
        <v>44</v>
      </c>
      <c r="E26" s="25" t="s">
        <v>45</v>
      </c>
      <c r="F26" s="25" t="s">
        <v>46</v>
      </c>
      <c r="G26" s="25" t="s">
        <v>47</v>
      </c>
    </row>
    <row r="27" spans="1:7" x14ac:dyDescent="0.3">
      <c r="B27" s="20" t="s">
        <v>52</v>
      </c>
      <c r="C27" s="20" t="s">
        <v>25</v>
      </c>
      <c r="D27" s="22">
        <v>30</v>
      </c>
      <c r="E27" s="20" t="s">
        <v>53</v>
      </c>
      <c r="F27" s="20" t="s">
        <v>54</v>
      </c>
      <c r="G27" s="20">
        <v>7</v>
      </c>
    </row>
    <row r="28" spans="1:7" x14ac:dyDescent="0.3">
      <c r="B28" s="20" t="s">
        <v>55</v>
      </c>
      <c r="C28" s="20" t="s">
        <v>26</v>
      </c>
      <c r="D28" s="22">
        <v>20</v>
      </c>
      <c r="E28" s="20" t="s">
        <v>56</v>
      </c>
      <c r="F28" s="20" t="s">
        <v>57</v>
      </c>
      <c r="G28" s="20">
        <v>0</v>
      </c>
    </row>
    <row r="29" spans="1:7" ht="15" thickBot="1" x14ac:dyDescent="0.35">
      <c r="B29" s="19" t="s">
        <v>58</v>
      </c>
      <c r="C29" s="19" t="s">
        <v>27</v>
      </c>
      <c r="D29" s="21">
        <v>0</v>
      </c>
      <c r="E29" s="19" t="s">
        <v>59</v>
      </c>
      <c r="F29" s="19" t="s">
        <v>54</v>
      </c>
      <c r="G29" s="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opLeftCell="A7" zoomScale="161" workbookViewId="0"/>
  </sheetViews>
  <sheetFormatPr defaultRowHeight="14.4" x14ac:dyDescent="0.3"/>
  <cols>
    <col min="1" max="1" width="2.33203125" customWidth="1"/>
    <col min="2" max="2" width="7.5546875" customWidth="1"/>
    <col min="3" max="3" width="11.33203125" bestFit="1" customWidth="1"/>
    <col min="4" max="4" width="15.44140625" bestFit="1" customWidth="1"/>
    <col min="5" max="5" width="12" bestFit="1" customWidth="1"/>
    <col min="6" max="6" width="17.44140625" bestFit="1" customWidth="1"/>
    <col min="7" max="7" width="12.44140625" bestFit="1" customWidth="1"/>
    <col min="8" max="8" width="13.33203125" bestFit="1" customWidth="1"/>
  </cols>
  <sheetData>
    <row r="1" spans="1:8" x14ac:dyDescent="0.3">
      <c r="A1" s="18" t="s">
        <v>60</v>
      </c>
    </row>
    <row r="2" spans="1:8" x14ac:dyDescent="0.3">
      <c r="A2" s="18" t="s">
        <v>80</v>
      </c>
    </row>
    <row r="3" spans="1:8" x14ac:dyDescent="0.3">
      <c r="A3" s="18" t="s">
        <v>81</v>
      </c>
    </row>
    <row r="6" spans="1:8" ht="15" thickBot="1" x14ac:dyDescent="0.35">
      <c r="A6" t="s">
        <v>41</v>
      </c>
    </row>
    <row r="7" spans="1:8" x14ac:dyDescent="0.3">
      <c r="B7" s="23"/>
      <c r="C7" s="23"/>
      <c r="D7" s="23" t="s">
        <v>61</v>
      </c>
      <c r="E7" s="23" t="s">
        <v>63</v>
      </c>
      <c r="F7" s="23" t="s">
        <v>65</v>
      </c>
      <c r="G7" s="23" t="s">
        <v>67</v>
      </c>
      <c r="H7" s="23" t="s">
        <v>67</v>
      </c>
    </row>
    <row r="8" spans="1:8" ht="15" thickBot="1" x14ac:dyDescent="0.35">
      <c r="B8" s="24" t="s">
        <v>37</v>
      </c>
      <c r="C8" s="24" t="s">
        <v>38</v>
      </c>
      <c r="D8" s="24" t="s">
        <v>62</v>
      </c>
      <c r="E8" s="24" t="s">
        <v>64</v>
      </c>
      <c r="F8" s="24" t="s">
        <v>66</v>
      </c>
      <c r="G8" s="24" t="s">
        <v>68</v>
      </c>
      <c r="H8" s="24" t="s">
        <v>69</v>
      </c>
    </row>
    <row r="9" spans="1:8" x14ac:dyDescent="0.3">
      <c r="B9" s="20" t="s">
        <v>49</v>
      </c>
      <c r="C9" s="20" t="s">
        <v>5</v>
      </c>
      <c r="D9" s="20">
        <v>10</v>
      </c>
      <c r="E9" s="20">
        <v>0</v>
      </c>
      <c r="F9" s="20">
        <v>11</v>
      </c>
      <c r="G9" s="20">
        <v>1E+30</v>
      </c>
      <c r="H9" s="20">
        <v>5</v>
      </c>
    </row>
    <row r="10" spans="1:8" ht="15" thickBot="1" x14ac:dyDescent="0.35">
      <c r="B10" s="19" t="s">
        <v>51</v>
      </c>
      <c r="C10" s="19" t="s">
        <v>6</v>
      </c>
      <c r="D10" s="19">
        <v>0</v>
      </c>
      <c r="E10" s="19">
        <v>-5</v>
      </c>
      <c r="F10" s="19">
        <v>6</v>
      </c>
      <c r="G10" s="19">
        <v>5</v>
      </c>
      <c r="H10" s="19">
        <v>1E+30</v>
      </c>
    </row>
    <row r="12" spans="1:8" ht="15" thickBot="1" x14ac:dyDescent="0.35">
      <c r="A12" t="s">
        <v>43</v>
      </c>
    </row>
    <row r="13" spans="1:8" x14ac:dyDescent="0.3">
      <c r="B13" s="23"/>
      <c r="C13" s="23"/>
      <c r="D13" s="23" t="s">
        <v>61</v>
      </c>
      <c r="E13" s="23" t="s">
        <v>70</v>
      </c>
      <c r="F13" s="23" t="s">
        <v>72</v>
      </c>
      <c r="G13" s="23" t="s">
        <v>67</v>
      </c>
      <c r="H13" s="23" t="s">
        <v>67</v>
      </c>
    </row>
    <row r="14" spans="1:8" ht="15" thickBot="1" x14ac:dyDescent="0.35">
      <c r="B14" s="24" t="s">
        <v>37</v>
      </c>
      <c r="C14" s="24" t="s">
        <v>38</v>
      </c>
      <c r="D14" s="24" t="s">
        <v>62</v>
      </c>
      <c r="E14" s="24" t="s">
        <v>71</v>
      </c>
      <c r="F14" s="24" t="s">
        <v>73</v>
      </c>
      <c r="G14" s="24" t="s">
        <v>68</v>
      </c>
      <c r="H14" s="24" t="s">
        <v>69</v>
      </c>
    </row>
    <row r="15" spans="1:8" x14ac:dyDescent="0.3">
      <c r="B15" s="20" t="s">
        <v>52</v>
      </c>
      <c r="C15" s="20" t="s">
        <v>25</v>
      </c>
      <c r="D15" s="20">
        <v>30</v>
      </c>
      <c r="E15" s="20">
        <v>0</v>
      </c>
      <c r="F15" s="20">
        <v>37</v>
      </c>
      <c r="G15" s="20">
        <v>1E+30</v>
      </c>
      <c r="H15" s="20">
        <v>7</v>
      </c>
    </row>
    <row r="16" spans="1:8" x14ac:dyDescent="0.3">
      <c r="B16" s="20" t="s">
        <v>55</v>
      </c>
      <c r="C16" s="20" t="s">
        <v>26</v>
      </c>
      <c r="D16" s="20">
        <v>20</v>
      </c>
      <c r="E16" s="20">
        <v>5.5</v>
      </c>
      <c r="F16" s="20">
        <v>20</v>
      </c>
      <c r="G16" s="20">
        <v>4.666666666666667</v>
      </c>
      <c r="H16" s="20">
        <v>20</v>
      </c>
    </row>
    <row r="17" spans="2:8" ht="15" thickBot="1" x14ac:dyDescent="0.35">
      <c r="B17" s="19" t="s">
        <v>58</v>
      </c>
      <c r="C17" s="19" t="s">
        <v>27</v>
      </c>
      <c r="D17" s="19">
        <v>0</v>
      </c>
      <c r="E17" s="19">
        <v>0</v>
      </c>
      <c r="F17" s="19">
        <v>30</v>
      </c>
      <c r="G17" s="19">
        <v>1E+30</v>
      </c>
      <c r="H17" s="19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K26" sqref="K26"/>
    </sheetView>
  </sheetViews>
  <sheetFormatPr defaultRowHeight="14.4" x14ac:dyDescent="0.3"/>
  <cols>
    <col min="1" max="1" width="2.33203125" customWidth="1"/>
    <col min="2" max="2" width="7.5546875" customWidth="1"/>
    <col min="3" max="3" width="12.6640625" customWidth="1"/>
    <col min="4" max="4" width="9.6640625" bestFit="1" customWidth="1"/>
    <col min="5" max="5" width="2.33203125" customWidth="1"/>
    <col min="6" max="6" width="8.44140625" customWidth="1"/>
    <col min="7" max="7" width="17.44140625" bestFit="1" customWidth="1"/>
    <col min="8" max="8" width="2.33203125" customWidth="1"/>
    <col min="9" max="9" width="8.88671875" customWidth="1"/>
    <col min="10" max="10" width="17.44140625" bestFit="1" customWidth="1"/>
  </cols>
  <sheetData>
    <row r="1" spans="1:10" x14ac:dyDescent="0.3">
      <c r="A1" s="18" t="s">
        <v>74</v>
      </c>
    </row>
    <row r="2" spans="1:10" x14ac:dyDescent="0.3">
      <c r="A2" s="18" t="s">
        <v>80</v>
      </c>
    </row>
    <row r="3" spans="1:10" x14ac:dyDescent="0.3">
      <c r="A3" s="18" t="s">
        <v>81</v>
      </c>
    </row>
    <row r="5" spans="1:10" ht="15" thickBot="1" x14ac:dyDescent="0.35"/>
    <row r="6" spans="1:10" x14ac:dyDescent="0.3">
      <c r="B6" s="23"/>
      <c r="C6" s="23" t="s">
        <v>65</v>
      </c>
      <c r="D6" s="23"/>
    </row>
    <row r="7" spans="1:10" ht="15" thickBot="1" x14ac:dyDescent="0.35">
      <c r="B7" s="24" t="s">
        <v>37</v>
      </c>
      <c r="C7" s="24" t="s">
        <v>38</v>
      </c>
      <c r="D7" s="24" t="s">
        <v>62</v>
      </c>
    </row>
    <row r="8" spans="1:10" ht="15" thickBot="1" x14ac:dyDescent="0.35">
      <c r="B8" s="19" t="s">
        <v>48</v>
      </c>
      <c r="C8" s="19" t="s">
        <v>0</v>
      </c>
      <c r="D8" s="21">
        <v>110</v>
      </c>
    </row>
    <row r="10" spans="1:10" ht="15" thickBot="1" x14ac:dyDescent="0.35"/>
    <row r="11" spans="1:10" x14ac:dyDescent="0.3">
      <c r="B11" s="23"/>
      <c r="C11" s="23" t="s">
        <v>75</v>
      </c>
      <c r="D11" s="23"/>
      <c r="F11" s="23" t="s">
        <v>76</v>
      </c>
      <c r="G11" s="23" t="s">
        <v>65</v>
      </c>
      <c r="I11" s="23" t="s">
        <v>79</v>
      </c>
      <c r="J11" s="23" t="s">
        <v>65</v>
      </c>
    </row>
    <row r="12" spans="1:10" ht="15" thickBot="1" x14ac:dyDescent="0.35">
      <c r="B12" s="24" t="s">
        <v>37</v>
      </c>
      <c r="C12" s="24" t="s">
        <v>38</v>
      </c>
      <c r="D12" s="24" t="s">
        <v>62</v>
      </c>
      <c r="F12" s="24" t="s">
        <v>77</v>
      </c>
      <c r="G12" s="24" t="s">
        <v>78</v>
      </c>
      <c r="I12" s="24" t="s">
        <v>77</v>
      </c>
      <c r="J12" s="24" t="s">
        <v>78</v>
      </c>
    </row>
    <row r="13" spans="1:10" x14ac:dyDescent="0.3">
      <c r="B13" s="20" t="s">
        <v>49</v>
      </c>
      <c r="C13" s="20" t="s">
        <v>5</v>
      </c>
      <c r="D13" s="22">
        <v>10</v>
      </c>
      <c r="F13" s="22">
        <v>0</v>
      </c>
      <c r="G13" s="22">
        <v>0</v>
      </c>
      <c r="I13" s="22">
        <v>10</v>
      </c>
      <c r="J13" s="22">
        <v>110</v>
      </c>
    </row>
    <row r="14" spans="1:10" ht="15" thickBot="1" x14ac:dyDescent="0.35">
      <c r="B14" s="19" t="s">
        <v>51</v>
      </c>
      <c r="C14" s="19" t="s">
        <v>6</v>
      </c>
      <c r="D14" s="21">
        <v>0</v>
      </c>
      <c r="F14" s="21">
        <v>0</v>
      </c>
      <c r="G14" s="21">
        <v>110</v>
      </c>
      <c r="I14" s="21">
        <v>0</v>
      </c>
      <c r="J14" s="21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8" sqref="E8"/>
    </sheetView>
  </sheetViews>
  <sheetFormatPr defaultRowHeight="14.4" x14ac:dyDescent="0.3"/>
  <cols>
    <col min="1" max="1" width="23.6640625" customWidth="1"/>
    <col min="2" max="3" width="3.33203125" bestFit="1" customWidth="1"/>
    <col min="4" max="4" width="4" bestFit="1" customWidth="1"/>
    <col min="6" max="6" width="6.44140625" bestFit="1" customWidth="1"/>
  </cols>
  <sheetData>
    <row r="1" spans="1:6" ht="28.2" x14ac:dyDescent="0.3">
      <c r="A1" s="6" t="s">
        <v>0</v>
      </c>
      <c r="B1" s="2">
        <v>11</v>
      </c>
      <c r="C1" s="2">
        <v>6</v>
      </c>
      <c r="D1" s="2">
        <f>SUMPRODUCT(B$3:C$3,B1:C1)</f>
        <v>110</v>
      </c>
      <c r="E1" s="2"/>
      <c r="F1" s="1"/>
    </row>
    <row r="2" spans="1:6" x14ac:dyDescent="0.3">
      <c r="A2" s="5" t="s">
        <v>1</v>
      </c>
      <c r="B2" s="5" t="s">
        <v>5</v>
      </c>
      <c r="C2" s="5" t="s">
        <v>6</v>
      </c>
      <c r="D2" s="1">
        <f>COUNT($B$3:$C$3)</f>
        <v>2</v>
      </c>
      <c r="E2" s="5" t="s">
        <v>9</v>
      </c>
      <c r="F2" s="5" t="s">
        <v>8</v>
      </c>
    </row>
    <row r="3" spans="1:6" x14ac:dyDescent="0.3">
      <c r="A3" s="1"/>
      <c r="B3" s="1">
        <v>10</v>
      </c>
      <c r="C3" s="1">
        <v>0</v>
      </c>
      <c r="D3" s="1"/>
      <c r="E3" s="1"/>
      <c r="F3" s="1"/>
    </row>
    <row r="4" spans="1:6" ht="15.75" customHeight="1" x14ac:dyDescent="0.3">
      <c r="A4" s="2" t="s">
        <v>25</v>
      </c>
      <c r="B4" s="2">
        <v>3</v>
      </c>
      <c r="C4" s="2">
        <v>1</v>
      </c>
      <c r="D4" s="2">
        <f>SUMPRODUCT(B$3:C$3,B4:C4)</f>
        <v>30</v>
      </c>
      <c r="E4" s="2" t="s">
        <v>7</v>
      </c>
      <c r="F4" s="2">
        <v>37</v>
      </c>
    </row>
    <row r="5" spans="1:6" x14ac:dyDescent="0.3">
      <c r="A5" s="2" t="s">
        <v>26</v>
      </c>
      <c r="B5" s="2">
        <v>2</v>
      </c>
      <c r="C5" s="2">
        <v>2</v>
      </c>
      <c r="D5" s="2">
        <f>SUMPRODUCT(B$3:C$3,B5:C5)</f>
        <v>20</v>
      </c>
      <c r="E5" s="2" t="s">
        <v>7</v>
      </c>
      <c r="F5" s="2">
        <v>20</v>
      </c>
    </row>
    <row r="6" spans="1:6" x14ac:dyDescent="0.3">
      <c r="A6" s="2" t="s">
        <v>27</v>
      </c>
      <c r="B6" s="2">
        <v>0</v>
      </c>
      <c r="C6" s="2">
        <v>1</v>
      </c>
      <c r="D6" s="2">
        <f>SUMPRODUCT(B$3:C$3,B6:C6)</f>
        <v>0</v>
      </c>
      <c r="E6" s="2" t="s">
        <v>7</v>
      </c>
      <c r="F6" s="2">
        <v>30</v>
      </c>
    </row>
  </sheetData>
  <scenarios current="0">
    <scenario name="Станки" count="2" user="Автор" comment="Автор: Автор , 9/19/2021">
      <inputCells r="B3" val="10"/>
      <inputCells r="C3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1. Графический метод</vt:lpstr>
      <vt:lpstr>1. Симплексный метод</vt:lpstr>
      <vt:lpstr>Отчет о результатах 1</vt:lpstr>
      <vt:lpstr>Отчет об устойчивости 1</vt:lpstr>
      <vt:lpstr>Отчет о пределах 1</vt:lpstr>
      <vt:lpstr>1. Поиск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2021-09-21T11:14:27Z</dcterms:modified>
</cp:coreProperties>
</file>