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cognizantonline-my.sharepoint.com/personal/351355_cognizant_com/Documents/Desktop/DevLed/Java/"/>
    </mc:Choice>
  </mc:AlternateContent>
  <xr:revisionPtr revIDLastSave="674" documentId="13_ncr:1_{30394AEC-C1A9-4BEE-9B47-191CC3C0DD8D}" xr6:coauthVersionLast="47" xr6:coauthVersionMax="47" xr10:uidLastSave="{0DE10B6C-DE2A-4ABD-A76B-8D43C92A220E}"/>
  <bookViews>
    <workbookView minimized="1" xWindow="5480" yWindow="3490" windowWidth="14400" windowHeight="7270" tabRatio="936" activeTab="1" xr2:uid="{00000000-000D-0000-FFFF-FFFF00000000}"/>
  </bookViews>
  <sheets>
    <sheet name="About the Curriculum" sheetId="1" r:id="rId1"/>
    <sheet name="Dev-Led View" sheetId="12" r:id="rId2"/>
    <sheet name="Module List" sheetId="9" r:id="rId3"/>
    <sheet name="Performance Outcomes" sheetId="3" r:id="rId4"/>
    <sheet name="Sprint 0&amp;1 - Tech Scope" sheetId="4" r:id="rId5"/>
    <sheet name="Sprint 2 - Tech Scope" sheetId="5" r:id="rId6"/>
    <sheet name="Sprint 3 - Tech Scope" sheetId="6" r:id="rId7"/>
    <sheet name="Sprint 4 - Tech Scope" sheetId="7" r:id="rId8"/>
    <sheet name="Sprint 5 - Tech Scope" sheetId="13" r:id="rId9"/>
    <sheet name="BH Training - Scope" sheetId="10" r:id="rId10"/>
    <sheet name="AI Accelerate - Coverage"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 i="9" l="1"/>
  <c r="I27" i="9"/>
  <c r="I25" i="9"/>
  <c r="E3" i="9"/>
  <c r="I11" i="9" l="1"/>
  <c r="J11" i="9" s="1"/>
  <c r="F28" i="9"/>
  <c r="F27" i="9"/>
  <c r="F30" i="9"/>
  <c r="F29" i="9"/>
  <c r="E24" i="9" l="1"/>
  <c r="I23" i="9" s="1"/>
  <c r="J23" i="9" s="1"/>
  <c r="E20" i="9"/>
  <c r="E19" i="9"/>
  <c r="E18" i="9"/>
  <c r="E17" i="9"/>
  <c r="E14" i="9"/>
  <c r="E13" i="9"/>
  <c r="E12" i="9"/>
  <c r="F9" i="9"/>
  <c r="E8" i="9"/>
  <c r="F5" i="9"/>
  <c r="I17" i="9" l="1"/>
  <c r="J17" i="9" s="1"/>
  <c r="I12" i="9"/>
  <c r="F8" i="9"/>
  <c r="I7" i="9"/>
  <c r="J7" i="9" s="1"/>
  <c r="J12" i="9"/>
  <c r="J25" i="9"/>
  <c r="E4" i="9" l="1"/>
  <c r="I2" i="9" s="1"/>
  <c r="J2" i="9" l="1"/>
  <c r="I31" i="9"/>
  <c r="J31" i="9" s="1"/>
</calcChain>
</file>

<file path=xl/sharedStrings.xml><?xml version="1.0" encoding="utf-8"?>
<sst xmlns="http://schemas.openxmlformats.org/spreadsheetml/2006/main" count="525" uniqueCount="427">
  <si>
    <t>1. Name of the track</t>
  </si>
  <si>
    <t xml:space="preserve">2. Category (Technical/Domain/Behavioral): </t>
  </si>
  <si>
    <t>Technical and Behavioral</t>
  </si>
  <si>
    <t>Delivery Readiness according to Performance Outcomes detailed in this file (Refer "Performance Outcomes" sheet</t>
  </si>
  <si>
    <t xml:space="preserve">5. Who is the target audience? </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</si>
  <si>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</si>
  <si>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</si>
  <si>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Week</t>
  </si>
  <si>
    <t>Sprint</t>
  </si>
  <si>
    <t>Duration</t>
  </si>
  <si>
    <t>Skills</t>
  </si>
  <si>
    <t>FSE Aspect</t>
  </si>
  <si>
    <t>Deliverables</t>
  </si>
  <si>
    <t>Agile Ceremonies</t>
  </si>
  <si>
    <t>Software Tools/APIs</t>
  </si>
  <si>
    <t>Week 1-4</t>
  </si>
  <si>
    <t>Sprint 1 - Advanced UI Development</t>
  </si>
  <si>
    <t>4 weeks (20 days)</t>
  </si>
  <si>
    <t>Advanced Frontend Development</t>
  </si>
  <si>
    <t>Week 5-6</t>
  </si>
  <si>
    <t>Sprint 2 - Backend Development Basics</t>
  </si>
  <si>
    <t>1.5 weeks (8 days)</t>
  </si>
  <si>
    <t>Spring Core and Maven (4 days)
Spring Data JPA with Spring Boot, Hibernate (4 days)</t>
  </si>
  <si>
    <t>Backend Development</t>
  </si>
  <si>
    <t>Week 6</t>
  </si>
  <si>
    <t>Interim Evaluation</t>
  </si>
  <si>
    <t>Practical project, code review, and a technical interview</t>
  </si>
  <si>
    <t>Week 7-10</t>
  </si>
  <si>
    <t>Sprint 3 - RESTful Services and Microservices</t>
  </si>
  <si>
    <t>Microservices and RESTful Services</t>
  </si>
  <si>
    <t>Week 11</t>
  </si>
  <si>
    <t>Sprint 4 - Unit Testing and Code Quality</t>
  </si>
  <si>
    <t>1 week (5 days)</t>
  </si>
  <si>
    <t>TDD using JUnit and Mockito (2 days)
SLF4J and Lombok (1 day)
Code Quality Standards (1 day)
SonarQube (1 day)</t>
  </si>
  <si>
    <t>Software Engineering Practices</t>
  </si>
  <si>
    <t>Week 12</t>
  </si>
  <si>
    <t>Sprint 5 - DevOps and Cloud Basics</t>
  </si>
  <si>
    <t>DevOps and Cloud</t>
  </si>
  <si>
    <t>Week 13</t>
  </si>
  <si>
    <t>Final Evaluation</t>
  </si>
  <si>
    <t>3 days</t>
  </si>
  <si>
    <t>Capstone project presentation, code review, and a comprehensive technical interview</t>
  </si>
  <si>
    <t>Course Categories</t>
  </si>
  <si>
    <t>Courses/Modules</t>
  </si>
  <si>
    <t>Delivery Mode</t>
  </si>
  <si>
    <t>Baseline Duration(Hrs.)</t>
  </si>
  <si>
    <t>No of days</t>
  </si>
  <si>
    <t>Enablement Assured Level</t>
  </si>
  <si>
    <t>Assessment Assured Level</t>
  </si>
  <si>
    <t>Agile Methodology</t>
  </si>
  <si>
    <t>Knowledge</t>
  </si>
  <si>
    <t>Advanced UI Development</t>
  </si>
  <si>
    <t>Angular (v19)</t>
  </si>
  <si>
    <t>Skill</t>
  </si>
  <si>
    <t xml:space="preserve">Application Debugging - Front-end </t>
  </si>
  <si>
    <t>Sprint  2</t>
  </si>
  <si>
    <t>Backend Development Basics</t>
  </si>
  <si>
    <t>Spring Core and Maven</t>
  </si>
  <si>
    <t>Spring Data JPA with Spring Boot, Hibernate</t>
  </si>
  <si>
    <t>GENERATIVE AI GUIDE: DALL-E, CHATGPT, AND CREATIVITY WITH AI</t>
  </si>
  <si>
    <t>E-Learning (Udemy)</t>
  </si>
  <si>
    <t>E-Learning</t>
  </si>
  <si>
    <t>Sprint  3</t>
  </si>
  <si>
    <t>RESTful Services and Microservices</t>
  </si>
  <si>
    <t xml:space="preserve">Spring REST using Spring Boot 3 </t>
  </si>
  <si>
    <t>Microservices with Spring Boot 3 and Spring Cloud</t>
  </si>
  <si>
    <t>Microservices Implementation</t>
  </si>
  <si>
    <t>Project</t>
  </si>
  <si>
    <t>Sprint 4</t>
  </si>
  <si>
    <t>Logging and Continuous Code Quality</t>
  </si>
  <si>
    <t xml:space="preserve">TDD using JUnit and Mockito </t>
  </si>
  <si>
    <t>SLF4J and Lombok</t>
  </si>
  <si>
    <t>Code Quality Standards</t>
  </si>
  <si>
    <t>SonarQube</t>
  </si>
  <si>
    <t>ChatGPT Masterclass - The Ultimate Guide</t>
  </si>
  <si>
    <t>Sprint 5</t>
  </si>
  <si>
    <t>Version Control System</t>
  </si>
  <si>
    <t>GIT</t>
  </si>
  <si>
    <t>Neural Networks</t>
  </si>
  <si>
    <t>The Complete Neural Networks Bootcamp: Theory, Applications</t>
  </si>
  <si>
    <t>LLM</t>
  </si>
  <si>
    <t>LLMs Mastery: Complete Guide to Transformers &amp; Generative AI</t>
  </si>
  <si>
    <t>Containerization</t>
  </si>
  <si>
    <t>Docker Basics</t>
  </si>
  <si>
    <t>Cloud and DevOps</t>
  </si>
  <si>
    <t>Final Assessment</t>
  </si>
  <si>
    <t>LangChain</t>
  </si>
  <si>
    <t>LangChain- Develop LLM powered applications with LangChain</t>
  </si>
  <si>
    <t>All Sprints</t>
  </si>
  <si>
    <t>Behavioral Training</t>
  </si>
  <si>
    <t>Behavioral Sessions</t>
  </si>
  <si>
    <t>AI Accelerate</t>
  </si>
  <si>
    <t>Blended Learning</t>
  </si>
  <si>
    <t>Cohort Mentoring</t>
  </si>
  <si>
    <t>Cohort Mentor Sessions</t>
  </si>
  <si>
    <t>Total Track Duration (Hrs.)</t>
  </si>
  <si>
    <t>Secure Coding - Mandatory Learning</t>
  </si>
  <si>
    <t>NA</t>
  </si>
  <si>
    <t>Mandatory Learning (Clearn)</t>
  </si>
  <si>
    <t>Java Security Fundamentals (CTKJE819)</t>
  </si>
  <si>
    <t>Java Advanced Secure Coding (ELRNG00274)</t>
  </si>
  <si>
    <t>Key Performance Outcomes</t>
  </si>
  <si>
    <t>Topics</t>
  </si>
  <si>
    <t>Sub-Topics</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</si>
  <si>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</si>
  <si>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</si>
  <si>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</si>
  <si>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</si>
  <si>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</si>
  <si>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</si>
  <si>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</si>
  <si>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</si>
  <si>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</si>
  <si>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</si>
  <si>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</si>
  <si>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</si>
  <si>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SOLID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</si>
  <si>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</si>
  <si>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Spring with Maven</t>
  </si>
  <si>
    <t>Introduction to Spring Framework</t>
  </si>
  <si>
    <t>Overview of the Spring Framework, Inversion of Control (IoC) and Dependency Injection (DI), Spring modules: Core, AOP, Data Access, ORM, MVC, etc., Benefits of using Spring in Java applications</t>
  </si>
  <si>
    <t>Setting up a Spring Project with Maven</t>
  </si>
  <si>
    <t>Introduction to Maven build tool, Creating a new Maven project, Adding Spring dependencies in the pom.xml file, Configuring Maven for building and managing dependencies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</si>
  <si>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</si>
  <si>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</si>
  <si>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</si>
  <si>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</si>
  <si>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</si>
  <si>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</si>
  <si>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</si>
  <si>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</si>
  <si>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</si>
  <si>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</si>
  <si>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</si>
  <si>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</si>
  <si>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</si>
  <si>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</si>
  <si>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TDD using JUnit and Mockito</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</si>
  <si>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</si>
  <si>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</si>
  <si>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</si>
  <si>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</si>
  <si>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</si>
  <si>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</si>
  <si>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</si>
  <si>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</si>
  <si>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</si>
  <si>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</si>
  <si>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</si>
  <si>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</si>
  <si>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SLF4J, Lombok</t>
  </si>
  <si>
    <t>SLF4J vs. Log4J vs. Lombok, SLF4J - Env Setup, Sample Logging, SLF4j - error messages, warning levels, parameterized logging, different appenders
Lombok - Configuring Project using Lombok
Logging using Lombok annotations</t>
  </si>
  <si>
    <t>Continuous Code Quality using SONAR</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</si>
  <si>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</si>
  <si>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</si>
  <si>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</si>
  <si>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</si>
  <si>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</si>
  <si>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</si>
  <si>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</si>
  <si>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</si>
  <si>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</si>
  <si>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</si>
  <si>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</si>
  <si>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</si>
  <si>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</si>
  <si>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</si>
  <si>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</si>
  <si>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</si>
  <si>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</si>
  <si>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</si>
  <si>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</si>
  <si>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</si>
  <si>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</si>
  <si>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</si>
  <si>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</si>
  <si>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</si>
  <si>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</si>
  <si>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</si>
  <si>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</si>
  <si>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</si>
  <si>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</si>
  <si>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</si>
  <si>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</si>
  <si>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</si>
  <si>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</si>
  <si>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</si>
  <si>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</si>
  <si>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</si>
  <si>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</si>
  <si>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</si>
  <si>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</si>
  <si>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</si>
  <si>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</si>
  <si>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</si>
  <si>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</si>
  <si>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Spring REST with Spring Boot 3</t>
  </si>
  <si>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</si>
  <si>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</si>
  <si>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</si>
  <si>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</si>
  <si>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</si>
  <si>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</si>
  <si>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</si>
  <si>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</si>
  <si>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</si>
  <si>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</si>
  <si>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</si>
  <si>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</si>
  <si>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</si>
  <si>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</si>
  <si>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</si>
  <si>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</si>
  <si>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</si>
  <si>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</si>
  <si>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</si>
  <si>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</si>
  <si>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</si>
  <si>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</si>
  <si>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</si>
  <si>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</si>
  <si>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</si>
  <si>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</si>
  <si>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</si>
  <si>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</si>
  <si>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</si>
  <si>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</si>
  <si>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</si>
  <si>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</si>
  <si>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</si>
  <si>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</si>
  <si>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</si>
  <si>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</si>
  <si>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</si>
  <si>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</si>
  <si>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</si>
  <si>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</si>
  <si>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</si>
  <si>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</si>
  <si>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</si>
  <si>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</si>
  <si>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</si>
  <si>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</si>
  <si>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</si>
  <si>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</si>
  <si>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</si>
  <si>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</si>
  <si>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</si>
  <si>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Introduction to Cloud Computing</t>
  </si>
  <si>
    <t>Cloud Service Models</t>
  </si>
  <si>
    <t>Cloud Deployment Models</t>
  </si>
  <si>
    <t>Cloud Service Providers</t>
  </si>
  <si>
    <t>AWS, Azure, GCP</t>
  </si>
  <si>
    <t>Introduction to Angular and Setting Up Environment</t>
  </si>
  <si>
    <t>Overview of Angular, Setting Up the Development Environment-Installing Angular CLI and Creating a New Angular Project, Angular Project Structure and Files, Running and Building Angular Applications</t>
  </si>
  <si>
    <t>TypeScript Essentials for Angular</t>
  </si>
  <si>
    <t>Basic Types, Type Annotations, Interfaces and Type Aliases, Functions, Classes, Modules and Imports/Exports, Generics, Union and Intersection Types, Type Assertions and Type Guards, Asynchronous Programming</t>
  </si>
  <si>
    <t>Angular Components</t>
  </si>
  <si>
    <t>Creating Components, Component Interaction - Data Binding: Property Binding, Event Binding, and Two-way Binding, Component Lifecycle Hooks (ngOnInit, ngOnChanges, etc.), Parent-Child Component Communication (@Input and @Output)</t>
  </si>
  <si>
    <t>Directives and Pipes</t>
  </si>
  <si>
    <t>Built-in Directives - Structural Directives: *ngIf, *ngFor, and *ngSwitch, Attribute Directives: ngClass, ngStyle, ngModel, Custom Directives, Pipes - Built-in Pipes (e.g., date, uppercase, currency), Creating Custom Pipes</t>
  </si>
  <si>
    <t>Angular Forms</t>
  </si>
  <si>
    <t>Template-driven Forms - Basics of Template-driven Forms and Form Validation, Binding Data with ngModel and Handling Form Submission Reactive Forms - Setting Up Reactive Forms with FormBuilder, Form Control, FormGroup, and FormArray, Reactive Form Validation (Built-in Validators, Custom Validators)</t>
  </si>
  <si>
    <t>Dependency Injection and Services</t>
  </si>
  <si>
    <t>Introduction to Dependency Injection, Creating and Using Services, Hierarchical Dependency Injection</t>
  </si>
  <si>
    <t>Angular Routing and Navigation</t>
  </si>
  <si>
    <t>Setting Up Routing - Configuring Routes in app-routing.module.ts, Route Parameters and Query Parameters, Nested Routes and Lazy Loading Modules</t>
  </si>
  <si>
    <t>Router Features</t>
  </si>
  <si>
    <t>Router Guards: CanActivate, CanDeactivate, Resolve, Router Events and Navigation Lifecycle, Passing Data Between Routes</t>
  </si>
  <si>
    <t>HTTP Client and APIs</t>
  </si>
  <si>
    <t>Using Angular HTTP Client - Setting Up HTTPClientModule and Making HTTP Requests, GET, POST, PUT, DELETE Requests with HTTP Client , Handling API Responses - Observables and Promises in Angular, Error Handling and Retry Strategies, Interceptors for Modifying Requests and Responses</t>
  </si>
  <si>
    <t>State Management in Angular</t>
  </si>
  <si>
    <t>Introduction to State Management, Using Services for State Management, NgRx for Advanced State Management</t>
  </si>
  <si>
    <t>Reactive Programming with RxJS</t>
  </si>
  <si>
    <t>RxJS Observables and Operators, Reactive Patterns in Angular</t>
  </si>
  <si>
    <t>Testing Angular Applications</t>
  </si>
  <si>
    <t>Unit Testing with Jasmine and Karma, Component and Service Testing, End-to-End (E2E) Testing</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</si>
  <si>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</si>
  <si>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</si>
  <si>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</si>
  <si>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</si>
  <si>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</si>
  <si>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</si>
  <si>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Debugging Angular Applications with Chrome DevTools</t>
  </si>
  <si>
    <t>Setting Up the Environment, Launching the Application, Opening Chrome DevTools, Inspecting Elements, Debugging JavaScript, Debugging Angular Code</t>
  </si>
  <si>
    <t>Debugging with Visual Studio Code</t>
  </si>
  <si>
    <t>Installing Angular Extension, Attaching Visual Studio Code Debugger, Breakpoints and Watches, Debugging State Management</t>
  </si>
  <si>
    <t>Session Name</t>
  </si>
  <si>
    <t>Module</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</si>
  <si>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</si>
  <si>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</si>
  <si>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</si>
  <si>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</si>
  <si>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</si>
  <si>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</si>
  <si>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</si>
  <si>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</si>
  <si>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</si>
  <si>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</si>
  <si>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</si>
  <si>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</si>
  <si>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</si>
  <si>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</si>
  <si>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</si>
  <si>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</si>
  <si>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</si>
  <si>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</si>
  <si>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</si>
  <si>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</si>
  <si>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</si>
  <si>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</si>
  <si>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</si>
  <si>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</si>
  <si>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</si>
  <si>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</si>
  <si>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</si>
  <si>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</si>
  <si>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</si>
  <si>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</si>
  <si>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</si>
  <si>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</si>
  <si>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</si>
  <si>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</si>
  <si>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</si>
  <si>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</si>
  <si>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</si>
  <si>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</si>
  <si>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</si>
  <si>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</si>
  <si>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t xml:space="preserve">3. Outcome Expected </t>
  </si>
  <si>
    <t>• Development of Angular components for various domain-specific functionalities.
• Integration of services for efficient data management.
• Debugging and resolving frontend issues.
• Creation of a responsive and dynamic user interface for the management system.</t>
  </si>
  <si>
    <t>• Setup of a Spring Boot application.
• Creation of domain-specific entities and repositories using Spring Data JPA.
• Implementation of CRUD operations for domain data.
• Integration with Hibernate for Object-Relational Mapping (ORM).</t>
  </si>
  <si>
    <t>• Development of RESTful APIs for domain-specific management (CRUD operations).
• Design of a microservices architecture for various modules.
• Implementation of inter-service communication.
• Debugging and resolving backend issues.</t>
  </si>
  <si>
    <t>• Writing unit tests using JUnit and Mockito.
• Implementing logging with SLF4J and Lombok.
• Ensuring code quality with SonarQube.</t>
  </si>
  <si>
    <t>• Sprint Planning: 1 hour (Day 1 of Week 1)
• Daily Stand-ups: 15 minutes each (Days 2-5 of each week)
• Sprint Review and Retrospective: 1 hour (Day 5 of Week 4)</t>
  </si>
  <si>
    <t>• Sprint Planning: 1 hour (Day 1 of Week 5)
• Daily Stand-ups: 15 minutes each (Days 2-5 of each week)
• Sprint Review and Retrospective: 1 hour (Day 5 of Week 6)</t>
  </si>
  <si>
    <t>• Sprint Planning: 1 hour (Day 1 of Week 7)
• Daily Stand-ups: 15 minutes each (Days 2-5 of each week)
• Sprint Review and Retrospective: 1 hour (Day 5 of Week 10)</t>
  </si>
  <si>
    <t>• Sprint Planning: 1 hour (Day 1 of Week 11)
• Daily Stand-ups: 15 minutes each (Days 2-5)
• Sprint Review and Retrospective: 1 hour (Day 5)</t>
  </si>
  <si>
    <t>• Sprint Planning: 1 hour (Day 1 of Week 12)
• Daily Stand-ups: 15 minutes each (Days 2-5)
• Sprint Review and Retrospective: 1 hour (Day 5)</t>
  </si>
  <si>
    <t>• Visual Studio Code
• Angular CLI
• Chrome Developer Tools</t>
  </si>
  <si>
    <t>• IntelliJ IDEA / Eclipse / STS
• Spring Framework
• Maven
• Hibernate</t>
  </si>
  <si>
    <t>• IntelliJ IDEA / Eclipse / STS
• Spring Boot
• Spring Cloud
• Postman</t>
  </si>
  <si>
    <t>• IntelliJ IDEA / Eclipse / STS
• JUnit
• Mockito
• SLF4J
• Lombok
• SonarQube</t>
  </si>
  <si>
    <t>Agile Sprints</t>
  </si>
  <si>
    <t>GenAI Learning</t>
  </si>
  <si>
    <t>Blended Learning, Hands-On</t>
  </si>
  <si>
    <t>Evaluations</t>
  </si>
  <si>
    <t>Cloud and DevOps Basics using AWS</t>
  </si>
  <si>
    <t>Traditional IT deployment, Virtualization, Service-Oriented Architecture, Cloud vs On-Prem data centres, Pros and Cons</t>
  </si>
  <si>
    <t>IaaS, PaaS, SaaS</t>
  </si>
  <si>
    <t>Public cloud model, Private cloud model, Hybrid cloud model, Community cloud model</t>
  </si>
  <si>
    <t>Advantages of Cloud Computing and various services provided by AWS</t>
  </si>
  <si>
    <t>Benefits of Cloud computing, Various services available in AWS like Compute, Storage, Database etc. EC2, S3, Elastic BeanStalk</t>
  </si>
  <si>
    <t>Introduction to AWS</t>
  </si>
  <si>
    <t>Overview of cloud computing, Introduction to AWS services, Creating an AWS account, AWS global infrastructure</t>
  </si>
  <si>
    <t>AWS Compute Services</t>
  </si>
  <si>
    <r>
      <t>Amazon EC2</t>
    </r>
    <r>
      <rPr>
        <sz val="11"/>
        <color rgb="FF000000"/>
        <rFont val="Calibri"/>
        <family val="2"/>
        <scheme val="minor"/>
      </rPr>
      <t xml:space="preserve">-Launching and configuring instances, AMIs (Amazon Machine Images), Security groups and key pairs; </t>
    </r>
    <r>
      <rPr>
        <b/>
        <sz val="11"/>
        <color rgb="FF000000"/>
        <rFont val="Calibri"/>
        <family val="2"/>
        <scheme val="minor"/>
      </rPr>
      <t>Amazon ECS</t>
    </r>
    <r>
      <rPr>
        <sz val="11"/>
        <color rgb="FF000000"/>
        <rFont val="Calibri"/>
        <family val="2"/>
        <scheme val="minor"/>
      </rPr>
      <t>-Docker and container basics, Creating and managing containers</t>
    </r>
  </si>
  <si>
    <t>AWS Storage Services</t>
  </si>
  <si>
    <r>
      <t>Amazon S3</t>
    </r>
    <r>
      <rPr>
        <sz val="11"/>
        <color rgb="FF000000"/>
        <rFont val="Calibri"/>
        <family val="2"/>
        <scheme val="minor"/>
      </rPr>
      <t>-Bucket creation and configuration, Uploading and downloading objects, S3 storage classes;</t>
    </r>
  </si>
  <si>
    <r>
      <t>Amazon EBS</t>
    </r>
    <r>
      <rPr>
        <sz val="11"/>
        <color rgb="FF000000"/>
        <rFont val="Calibri"/>
        <family val="2"/>
        <scheme val="minor"/>
      </rPr>
      <t>-Creating and attaching volumes, Snapshotting and backup</t>
    </r>
  </si>
  <si>
    <t>AWS Networking</t>
  </si>
  <si>
    <r>
      <t>Amazon VPC</t>
    </r>
    <r>
      <rPr>
        <sz val="11"/>
        <color rgb="FF000000"/>
        <rFont val="Calibri"/>
        <family val="2"/>
        <scheme val="minor"/>
      </rPr>
      <t xml:space="preserve">-Subnets, route tables, and security groups, VPC peering; </t>
    </r>
    <r>
      <rPr>
        <b/>
        <sz val="11"/>
        <color rgb="FF000000"/>
        <rFont val="Calibri"/>
        <family val="2"/>
        <scheme val="minor"/>
      </rPr>
      <t>Elastic Load Balancer</t>
    </r>
    <r>
      <rPr>
        <sz val="11"/>
        <color rgb="FF000000"/>
        <rFont val="Calibri"/>
        <family val="2"/>
        <scheme val="minor"/>
      </rPr>
      <t>-Application Load Balancer (ALB) and Network Load Balancer (NLB)</t>
    </r>
  </si>
  <si>
    <t>AWS Database Services</t>
  </si>
  <si>
    <r>
      <t>Amazon RDS</t>
    </r>
    <r>
      <rPr>
        <sz val="11"/>
        <color rgb="FF000000"/>
        <rFont val="Calibri"/>
        <family val="2"/>
        <scheme val="minor"/>
      </rPr>
      <t>-Creating and managing database instances, Multi-AZ deployments;</t>
    </r>
  </si>
  <si>
    <r>
      <t>Amazon DynamoDB</t>
    </r>
    <r>
      <rPr>
        <sz val="11"/>
        <color rgb="FF000000"/>
        <rFont val="Calibri"/>
        <family val="2"/>
        <scheme val="minor"/>
      </rPr>
      <t>-NoSQL basics</t>
    </r>
  </si>
  <si>
    <t>Creating and querying tables</t>
  </si>
  <si>
    <t>AWS Identity and Access Management (IAM)</t>
  </si>
  <si>
    <t>Users, groups, and roles, Policies and permissions, MFA (Multi-Factor Authentication)</t>
  </si>
  <si>
    <t>AWS Serverless Computing</t>
  </si>
  <si>
    <r>
      <t>AWS Lambda</t>
    </r>
    <r>
      <rPr>
        <sz val="11"/>
        <color rgb="FF000000"/>
        <rFont val="Calibri"/>
        <family val="2"/>
        <scheme val="minor"/>
      </rPr>
      <t xml:space="preserve">-Creating and deploying functions, Integrating with other AWS services; </t>
    </r>
    <r>
      <rPr>
        <b/>
        <sz val="11"/>
        <color rgb="FF000000"/>
        <rFont val="Calibri"/>
        <family val="2"/>
        <scheme val="minor"/>
      </rPr>
      <t>AWS API Gateway</t>
    </r>
    <r>
      <rPr>
        <sz val="11"/>
        <color rgb="FF000000"/>
        <rFont val="Calibri"/>
        <family val="2"/>
        <scheme val="minor"/>
      </rPr>
      <t>-Creating and managing APIs</t>
    </r>
  </si>
  <si>
    <t>Overview of DevOps, AWS Cloud Services, Infrastructure as Code (IaC), Continuous Integration (CI), Continuous Deployment (CD)</t>
  </si>
  <si>
    <t>AWS CodeCommit</t>
  </si>
  <si>
    <t>Introduction to AWS CodeCommit, Setting Up CodeCommit, Basic Version Control with CodeCommit, CodeCommit Workflows, Integration with AWS CodeBuild and CodePipeline</t>
  </si>
  <si>
    <t>AWS CodeBuild</t>
  </si>
  <si>
    <t>Introduction to AWS CodeBuild, Configuring CodeBuild Projects, Buildspec File, CodeBuild Artifacts, Customizing Build Environments</t>
  </si>
  <si>
    <t>AWS CodeDeploy</t>
  </si>
  <si>
    <t>Introduction to AWS CodeDeploy, Setting Up CodeDeploy, Deployment Hooks and AppSpec File, Rollbacks and Revisions, CodeDeploy Integrations</t>
  </si>
  <si>
    <t>AWS CodePipeline</t>
  </si>
  <si>
    <t>Introduction to AWS CodePipeline, Creating CodePipeline, Pipeline Execution and Artifacts, Pipeline Integrations, Pipeline Monitoring and Troubleshooting</t>
  </si>
  <si>
    <t>Introduction to AWS DevOps</t>
  </si>
  <si>
    <r>
      <rPr>
        <b/>
        <sz val="11"/>
        <rFont val="Calibri"/>
        <family val="2"/>
        <scheme val="minor"/>
      </rPr>
      <t>Clean as you code</t>
    </r>
    <r>
      <rPr>
        <sz val="11"/>
        <rFont val="Calibri"/>
        <family val="2"/>
        <scheme val="minor"/>
      </rPr>
      <t xml:space="preserve"> - SONAR Intro, benefits
</t>
    </r>
    <r>
      <rPr>
        <b/>
        <sz val="11"/>
        <rFont val="Calibri"/>
        <family val="2"/>
        <scheme val="minor"/>
      </rPr>
      <t>Using SonarQube with Maven</t>
    </r>
    <r>
      <rPr>
        <sz val="11"/>
        <rFont val="Calibri"/>
        <family val="2"/>
        <scheme val="minor"/>
      </rPr>
      <t xml:space="preserve"> - Update connect URLs, Proxies in POM, </t>
    </r>
    <r>
      <rPr>
        <b/>
        <sz val="11"/>
        <rFont val="Calibri"/>
        <family val="2"/>
        <scheme val="minor"/>
      </rPr>
      <t>Sonar architecture</t>
    </r>
    <r>
      <rPr>
        <sz val="11"/>
        <rFont val="Calibri"/>
        <family val="2"/>
        <scheme val="minor"/>
      </rPr>
      <t xml:space="preserve"> - how it works? SonarQube client and Server, Sonar Database
Running Maven Sonar Goals for Static Code Analysis
</t>
    </r>
    <r>
      <rPr>
        <b/>
        <sz val="11"/>
        <rFont val="Calibri"/>
        <family val="2"/>
        <scheme val="minor"/>
      </rPr>
      <t>Use SonarQube to find the following:</t>
    </r>
    <r>
      <rPr>
        <sz val="11"/>
        <rFont val="Calibri"/>
        <family val="2"/>
        <scheme val="minor"/>
      </rPr>
      <t xml:space="preserve">
Finding Duplicate Code, Cyclomatic Complexity, Sphagetti Design, Lack of Unit Tests, Improper Coding Standards, Potential Bugs, Insufficient Comments,Interpreting Sonar Logs</t>
    </r>
  </si>
  <si>
    <t>Code Quality Standards &amp; SonarQube</t>
  </si>
  <si>
    <t>SOLID Design Principles</t>
  </si>
  <si>
    <t>Sprints</t>
  </si>
  <si>
    <t>Sprint 1</t>
  </si>
  <si>
    <t>Sprint 2</t>
  </si>
  <si>
    <t>Sprint 3</t>
  </si>
  <si>
    <t>• Understand and implement SOLID design principles to create maintainable and scalable code.
• Enhance code quality and readability by adhering to SOLID principles.
• Utilize Spring Core features to build robust Java applications.
• Efficiently manage project dependencies and build processes using Maven.
• Use Spring Data JPA with Spring Boot and Hibernate to implement data persistence in applications.
• Optimize database interactions and ensure efficient data management.</t>
  </si>
  <si>
    <t>• Create and manage RESTful web services using Spring Boot 3.
• Design and implement APIs that follow REST principles and best practices.
• Architect and develop microservices using Spring Boot 3.
• Utilize Spring Cloud to manage service communication and configuration.
• Identify and resolve backend issues using debugging tools.
•Enhance the performance and reliability of backend applications.</t>
  </si>
  <si>
    <t>• Apply TDD principles to write tests before code using JUnit and Mockito.
• Develop reliable and maintainable code by writing comprehensive unit tests.
• Implement logging in applications using the Simple Logging Facade for Java (SLF4J).
• Use Lombok to reduce boilerplate code and enhance code readability.
• Follow industry-standard coding practices to ensure high-quality code.
• Participate in code reviews to maintain and improve code quality.
• Use SonarQube to analyze and monitor code quality.
• Detect and resolve code issues and technical debt using SonarQube reports.</t>
  </si>
  <si>
    <t>SPE Java FSE - Angular (Dev-Led) Curriculum</t>
  </si>
  <si>
    <t>ILT/VILT</t>
  </si>
  <si>
    <t>Gen AI Learning</t>
  </si>
  <si>
    <t>Cognizant Gen AI Platform</t>
  </si>
  <si>
    <t>Cognizant Flowsource 101 foundation program [101-BASICS] (ELRNG02089)</t>
  </si>
  <si>
    <r>
      <t xml:space="preserve">Introduction to Responsible AI
Activity Code: </t>
    </r>
    <r>
      <rPr>
        <b/>
        <sz val="11"/>
        <color theme="1"/>
        <rFont val="Calibri"/>
        <family val="2"/>
        <scheme val="minor"/>
      </rPr>
      <t>CGZ-914en</t>
    </r>
  </si>
  <si>
    <t>• Overview of Responsible AI</t>
  </si>
  <si>
    <r>
      <t xml:space="preserve">Responsible AI-Deep Dive [101- BASICS]
Activity Code: </t>
    </r>
    <r>
      <rPr>
        <b/>
        <sz val="11"/>
        <color theme="1"/>
        <rFont val="Calibri"/>
        <family val="2"/>
        <scheme val="minor"/>
      </rPr>
      <t>ELRNG02344</t>
    </r>
  </si>
  <si>
    <t>This course focuses on Cognizant's four key principles of Responsible AI:
• Fair and Inclusive
• Accountable
• Safe, Secure, and Privacy-Enhanced
• Transparent and Explainable</t>
  </si>
  <si>
    <t>Angular (v19) (16 days)
Application Debugging - Front-end (2 days)</t>
  </si>
  <si>
    <t>Video Interview</t>
  </si>
  <si>
    <t>BU SME Evaluation (Project+Technical)</t>
  </si>
  <si>
    <t>Online Test</t>
  </si>
  <si>
    <t>HackerRank Mock &amp; Final Assessment</t>
  </si>
  <si>
    <t>Project Management Framework</t>
  </si>
  <si>
    <t>Sprint wise -Total Duration (Hrs)</t>
  </si>
  <si>
    <t>Sprint wise -Total Duration (Wks)</t>
  </si>
  <si>
    <t>Sprint 0 - Project Environment Setup</t>
  </si>
  <si>
    <t>0.4 Weeks (2 days)</t>
  </si>
  <si>
    <t>Agile (1 day)
GIT (1 day)</t>
  </si>
  <si>
    <t>Cross-functional Skills and Code Management</t>
  </si>
  <si>
    <t>• Setup a project source code repository and add PoD members</t>
  </si>
  <si>
    <t>• JIRA (Free version)
• GIT</t>
  </si>
  <si>
    <t>3.6 weeks (18 days)</t>
  </si>
  <si>
    <t>0.2 Week (1 day)</t>
  </si>
  <si>
    <t>Spring REST using Spring Boot 3 (9 days)
Microservices with Spring Boot 3 and Spring Cloud (9 days) 
Microservices Implementation (1 day)
Application Debugging - Backend (1 day)</t>
  </si>
  <si>
    <t>GIT Basics</t>
  </si>
  <si>
    <t>0.9 week (4 days)</t>
  </si>
  <si>
    <t>Docker Basics (1.5 days)
Cloud and DevOps Basics using AWS (3 day)</t>
  </si>
  <si>
    <t>• Learn the basics of Docker to containerize applications for consistent environments.
• Create, manage, and deploy Docker containers to streamline development and deployment processes.
• Understand the basics of cloud computing and AWS services.
• Apply fundamental DevOps practices using AWS tools to automate and optimize development workflows.</t>
  </si>
  <si>
    <t>• Understand and apply Agile principles and practices.
• Participate in Agile ceremonies and collaborate effectively within the team.
• Understand and utilize GIT for version control, including branching, merging, and resolving conflicts.
• Efficiently collaborate with team members using GIT workflows and repositories.
• Build and maintain Angular applications using core features and best practices.
• Create dynamic and responsive user interfaces with Angular.
• Identify and resolve front-end bugs using debugging tools.
• Enhance the performance and reliability of front-end applications.</t>
  </si>
  <si>
    <t>Sprint  0 &amp; 1</t>
  </si>
  <si>
    <t>• Dockerizing the management system.
• Deploying the application on Amazon Web Services (AWS).
• Basic CI/CD pipeline setup.</t>
  </si>
  <si>
    <t>Java FSE - Angular/IDE Java FSE - Angular</t>
  </si>
  <si>
    <t>• Docker
• Amazon Web Services (AWS)</t>
  </si>
  <si>
    <t>GENCs/Interns tagged to ADM FSE Java - Angular and IDE FSE Java - Angular tracks.</t>
  </si>
  <si>
    <t>Agile Fundamentals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</si>
</sst>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b/>
      <sz val="12"/>
      <color rgb="FFFFFFFF"/>
      <name val="Calibri"/>
      <family val="2"/>
      <scheme val="minor"/>
    </font>
    <font>
      <sz val="12"/>
      <color theme="1"/>
      <name val="Calibri"/>
      <family val="2"/>
      <scheme val="minor"/>
    </font>
    <font>
      <sz val="12"/>
      <name val="Calibri"/>
      <family val="2"/>
      <scheme val="minor"/>
    </font>
    <font>
      <b/>
      <sz val="11"/>
      <color rgb="FFFFFFFF"/>
      <name val="Calibri"/>
      <family val="2"/>
      <scheme val="minor"/>
    </font>
    <font>
      <b/>
      <sz val="12"/>
      <color theme="0"/>
      <name val="Calibri"/>
      <family val="2"/>
      <scheme val="minor"/>
    </font>
  </fonts>
  <fills count="13">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
      <patternFill patternType="solid">
        <fgColor rgb="FF000048"/>
        <bgColor indexed="64"/>
      </patternFill>
    </fill>
    <fill>
      <patternFill patternType="solid">
        <fgColor rgb="FF00B0F0"/>
        <bgColor indexed="64"/>
      </patternFill>
    </fill>
    <fill>
      <patternFill patternType="solid">
        <fgColor rgb="FF00B0F0"/>
        <bgColor rgb="FF000000"/>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indexed="64"/>
      </bottom>
      <diagonal/>
    </border>
  </borders>
  <cellStyleXfs count="1">
    <xf numFmtId="0" fontId="0" fillId="0" borderId="0"/>
  </cellStyleXfs>
  <cellXfs count="126">
    <xf numFmtId="0" fontId="0" fillId="0" borderId="0" xfId="0"/>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8" xfId="0" applyFont="1" applyFill="1" applyBorder="1" applyAlignment="1">
      <alignment horizontal="left" vertical="top"/>
    </xf>
    <xf numFmtId="0" fontId="3" fillId="4" borderId="13" xfId="0" applyFont="1" applyFill="1" applyBorder="1" applyAlignment="1">
      <alignmen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0" fillId="0" borderId="0" xfId="0" applyAlignment="1">
      <alignment wrapText="1"/>
    </xf>
    <xf numFmtId="0" fontId="3" fillId="0" borderId="2" xfId="0" applyFont="1" applyBorder="1" applyAlignment="1">
      <alignment vertical="top" wrapText="1"/>
    </xf>
    <xf numFmtId="0" fontId="0" fillId="0" borderId="1" xfId="0" applyBorder="1" applyAlignment="1">
      <alignment vertical="top" wrapText="1"/>
    </xf>
    <xf numFmtId="0" fontId="4" fillId="0" borderId="10" xfId="0" applyFont="1" applyBorder="1" applyAlignment="1">
      <alignment vertical="top" wrapText="1"/>
    </xf>
    <xf numFmtId="0" fontId="3" fillId="0" borderId="10" xfId="0" applyFont="1" applyBorder="1" applyAlignment="1">
      <alignment vertical="top" wrapText="1"/>
    </xf>
    <xf numFmtId="0" fontId="3" fillId="0" borderId="13" xfId="0" applyFont="1" applyBorder="1" applyAlignment="1">
      <alignment horizontal="left" vertical="top" wrapText="1"/>
    </xf>
    <xf numFmtId="0" fontId="4" fillId="0" borderId="14" xfId="0" applyFont="1" applyBorder="1" applyAlignment="1">
      <alignment vertical="top" wrapText="1"/>
    </xf>
    <xf numFmtId="0" fontId="3" fillId="0" borderId="14"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vertical="top" wrapText="1"/>
    </xf>
    <xf numFmtId="0" fontId="4" fillId="0" borderId="1" xfId="0" applyFont="1" applyBorder="1" applyAlignment="1">
      <alignment horizontal="left" vertical="top" wrapText="1"/>
    </xf>
    <xf numFmtId="0" fontId="0" fillId="0" borderId="0" xfId="0" applyAlignment="1">
      <alignment vertical="top" wrapText="1"/>
    </xf>
    <xf numFmtId="0" fontId="0" fillId="0" borderId="16" xfId="0" applyBorder="1"/>
    <xf numFmtId="0" fontId="0" fillId="0" borderId="0" xfId="0"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9" fillId="0" borderId="0" xfId="0" applyFont="1"/>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8" fillId="2" borderId="1" xfId="0" applyFont="1" applyFill="1" applyBorder="1" applyAlignment="1">
      <alignment horizontal="left" vertical="center" wrapText="1"/>
    </xf>
    <xf numFmtId="0" fontId="9" fillId="0" borderId="0" xfId="0" applyFont="1" applyAlignment="1">
      <alignment vertical="center"/>
    </xf>
    <xf numFmtId="0" fontId="8" fillId="2" borderId="2" xfId="0" applyFont="1" applyFill="1" applyBorder="1" applyAlignment="1">
      <alignment vertical="center"/>
    </xf>
    <xf numFmtId="0" fontId="9" fillId="0" borderId="0" xfId="0" applyFont="1" applyAlignment="1">
      <alignment vertical="top"/>
    </xf>
    <xf numFmtId="0" fontId="10"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6" borderId="1" xfId="0" applyFont="1" applyFill="1" applyBorder="1" applyAlignment="1">
      <alignment horizontal="right" vertical="top" wrapText="1"/>
    </xf>
    <xf numFmtId="0" fontId="0" fillId="0" borderId="0" xfId="0" applyAlignment="1">
      <alignment horizontal="left" vertical="top"/>
    </xf>
    <xf numFmtId="0" fontId="12" fillId="2" borderId="1" xfId="0" applyFont="1" applyFill="1" applyBorder="1" applyAlignment="1">
      <alignment horizontal="left" vertical="center" wrapText="1"/>
    </xf>
    <xf numFmtId="0" fontId="3" fillId="0" borderId="7"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3" fillId="0" borderId="15" xfId="0" applyFont="1" applyBorder="1" applyAlignment="1">
      <alignment horizontal="left" vertical="top" wrapText="1"/>
    </xf>
    <xf numFmtId="0" fontId="0" fillId="10" borderId="1" xfId="0" applyFill="1" applyBorder="1" applyAlignment="1">
      <alignment horizontal="left" vertical="top"/>
    </xf>
    <xf numFmtId="0" fontId="0" fillId="10" borderId="1" xfId="0" applyFill="1" applyBorder="1" applyAlignment="1">
      <alignment horizontal="left" vertical="top" wrapText="1"/>
    </xf>
    <xf numFmtId="0" fontId="11" fillId="11" borderId="1" xfId="0" applyFont="1" applyFill="1" applyBorder="1" applyAlignment="1">
      <alignment horizontal="left" vertical="top" wrapText="1"/>
    </xf>
    <xf numFmtId="0" fontId="11" fillId="2" borderId="1" xfId="0" applyFont="1" applyFill="1" applyBorder="1" applyAlignment="1">
      <alignment horizontal="right" vertical="top" wrapText="1"/>
    </xf>
    <xf numFmtId="0" fontId="3" fillId="0" borderId="1" xfId="0" applyFont="1" applyBorder="1" applyAlignment="1">
      <alignment horizontal="right" vertical="top" wrapText="1"/>
    </xf>
    <xf numFmtId="0" fontId="3" fillId="0" borderId="2" xfId="0" applyFont="1" applyBorder="1" applyAlignment="1">
      <alignment horizontal="right" vertical="top" wrapText="1"/>
    </xf>
    <xf numFmtId="0" fontId="11" fillId="2" borderId="2" xfId="0" applyFont="1" applyFill="1" applyBorder="1" applyAlignment="1">
      <alignment horizontal="right" vertical="top" wrapText="1"/>
    </xf>
    <xf numFmtId="0" fontId="11" fillId="11" borderId="3" xfId="0" applyFont="1" applyFill="1" applyBorder="1" applyAlignment="1">
      <alignment horizontal="right" vertical="top" wrapText="1"/>
    </xf>
    <xf numFmtId="0" fontId="0" fillId="0" borderId="0" xfId="0" applyAlignment="1">
      <alignment horizontal="right" vertical="top"/>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11" fillId="2" borderId="1" xfId="0" applyFont="1" applyFill="1" applyBorder="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right" vertical="center" wrapText="1"/>
    </xf>
    <xf numFmtId="0" fontId="11" fillId="11" borderId="1" xfId="0" applyFont="1" applyFill="1" applyBorder="1" applyAlignment="1">
      <alignment vertical="top" wrapText="1"/>
    </xf>
    <xf numFmtId="0" fontId="3" fillId="0" borderId="1" xfId="0" applyFont="1" applyBorder="1" applyAlignment="1">
      <alignment vertical="top"/>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3" xfId="0" applyFont="1" applyBorder="1" applyAlignment="1">
      <alignment vertical="top" wrapText="1"/>
    </xf>
    <xf numFmtId="0" fontId="5" fillId="0" borderId="6" xfId="0" applyFont="1" applyBorder="1" applyAlignment="1">
      <alignment vertical="top" wrapText="1"/>
    </xf>
    <xf numFmtId="0" fontId="3" fillId="0" borderId="3" xfId="0" applyFont="1" applyBorder="1" applyAlignment="1">
      <alignmen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11" fillId="8" borderId="1" xfId="0" applyFont="1" applyFill="1" applyBorder="1" applyAlignment="1">
      <alignment vertical="top" wrapText="1"/>
    </xf>
    <xf numFmtId="0" fontId="5" fillId="0" borderId="1" xfId="0" applyFont="1" applyBorder="1" applyAlignment="1">
      <alignment horizontal="center" vertical="center" wrapText="1"/>
    </xf>
    <xf numFmtId="0" fontId="4" fillId="12" borderId="1" xfId="0" applyFont="1" applyFill="1" applyBorder="1" applyAlignment="1">
      <alignment horizontal="left" vertical="top"/>
    </xf>
    <xf numFmtId="0" fontId="4" fillId="12" borderId="1" xfId="0" applyFont="1" applyFill="1" applyBorder="1" applyAlignment="1">
      <alignment horizontal="left" vertical="top" wrapText="1"/>
    </xf>
    <xf numFmtId="0" fontId="4" fillId="12" borderId="1" xfId="0" applyFont="1" applyFill="1" applyBorder="1" applyAlignment="1">
      <alignment horizontal="left" vertical="center" wrapText="1"/>
    </xf>
    <xf numFmtId="0" fontId="12" fillId="9" borderId="1" xfId="0" applyFont="1" applyFill="1" applyBorder="1" applyAlignment="1">
      <alignment horizontal="left" vertical="center"/>
    </xf>
    <xf numFmtId="0" fontId="12" fillId="9" borderId="1" xfId="0" applyFont="1" applyFill="1" applyBorder="1" applyAlignment="1">
      <alignment horizontal="left" vertical="center" wrapText="1"/>
    </xf>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3" fillId="4" borderId="13" xfId="0" applyFont="1" applyFill="1" applyBorder="1" applyAlignment="1">
      <alignment horizontal="left" vertical="top" wrapText="1"/>
    </xf>
    <xf numFmtId="0" fontId="3" fillId="4" borderId="14" xfId="0" applyFont="1" applyFill="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3" fillId="0" borderId="3" xfId="0" applyFont="1" applyBorder="1" applyAlignment="1">
      <alignment horizontal="left" vertical="top" wrapText="1"/>
    </xf>
    <xf numFmtId="0" fontId="5" fillId="0" borderId="2"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11" fillId="11" borderId="2" xfId="0" applyFont="1" applyFill="1" applyBorder="1" applyAlignment="1">
      <alignment horizontal="right" vertical="top" wrapText="1"/>
    </xf>
    <xf numFmtId="0" fontId="11" fillId="11" borderId="6" xfId="0" applyFont="1" applyFill="1" applyBorder="1" applyAlignment="1">
      <alignment horizontal="right" vertical="top" wrapText="1"/>
    </xf>
    <xf numFmtId="0" fontId="11" fillId="8" borderId="2" xfId="0" applyFont="1" applyFill="1" applyBorder="1" applyAlignment="1">
      <alignment horizontal="right" vertical="top" wrapText="1"/>
    </xf>
    <xf numFmtId="0" fontId="11" fillId="8" borderId="6" xfId="0" applyFont="1" applyFill="1" applyBorder="1" applyAlignment="1">
      <alignment horizontal="right" vertical="top"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11" fillId="11" borderId="1" xfId="0" applyFont="1" applyFill="1" applyBorder="1" applyAlignment="1">
      <alignment horizontal="right" vertical="top" wrapText="1"/>
    </xf>
    <xf numFmtId="0" fontId="11" fillId="8" borderId="1" xfId="0" applyFont="1" applyFill="1" applyBorder="1" applyAlignment="1">
      <alignment horizontal="right" vertical="top" wrapText="1"/>
    </xf>
    <xf numFmtId="0" fontId="11" fillId="11" borderId="3" xfId="0" applyFont="1" applyFill="1" applyBorder="1" applyAlignment="1">
      <alignment horizontal="right" vertical="top" wrapText="1"/>
    </xf>
    <xf numFmtId="0" fontId="11" fillId="8" borderId="3" xfId="0" applyFont="1" applyFill="1" applyBorder="1" applyAlignment="1">
      <alignment horizontal="right" vertical="top" wrapText="1"/>
    </xf>
    <xf numFmtId="0" fontId="6" fillId="7" borderId="8" xfId="0" applyFont="1" applyFill="1" applyBorder="1" applyAlignment="1">
      <alignment horizontal="left" vertical="top"/>
    </xf>
    <xf numFmtId="0" fontId="6" fillId="7" borderId="0" xfId="0" applyFont="1" applyFill="1" applyAlignment="1">
      <alignment horizontal="left" vertical="top"/>
    </xf>
    <xf numFmtId="0" fontId="3" fillId="0" borderId="1" xfId="0" applyFont="1" applyBorder="1" applyAlignment="1">
      <alignment horizontal="right" vertical="center"/>
    </xf>
    <xf numFmtId="0" fontId="3" fillId="0" borderId="1" xfId="0" applyFont="1" applyBorder="1" applyAlignment="1">
      <alignment horizontal="center" vertical="center"/>
    </xf>
    <xf numFmtId="0" fontId="5" fillId="0" borderId="1" xfId="0" applyFont="1" applyBorder="1" applyAlignment="1">
      <alignment horizontal="center" vertical="center" textRotation="90" wrapText="1"/>
    </xf>
    <xf numFmtId="0" fontId="11" fillId="5" borderId="4" xfId="0" applyFont="1" applyFill="1" applyBorder="1" applyAlignment="1">
      <alignment horizontal="right" vertical="top" wrapText="1"/>
    </xf>
    <xf numFmtId="0" fontId="11" fillId="5" borderId="5" xfId="0" applyFont="1" applyFill="1" applyBorder="1" applyAlignment="1">
      <alignment horizontal="right" vertical="top" wrapText="1"/>
    </xf>
    <xf numFmtId="0" fontId="11" fillId="5" borderId="10" xfId="0" applyFont="1" applyFill="1" applyBorder="1" applyAlignment="1">
      <alignment horizontal="right" vertical="top" wrapText="1"/>
    </xf>
    <xf numFmtId="0" fontId="3" fillId="0" borderId="1" xfId="0" applyFont="1" applyBorder="1" applyAlignment="1">
      <alignment horizontal="left"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2"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left" vertical="top" wrapText="1"/>
    </xf>
    <xf numFmtId="0" fontId="10" fillId="0" borderId="2" xfId="0" applyFont="1" applyBorder="1" applyAlignment="1">
      <alignment horizontal="left" vertical="top" wrapText="1"/>
    </xf>
    <xf numFmtId="0" fontId="10" fillId="0" borderId="6" xfId="0" applyFont="1" applyBorder="1" applyAlignment="1">
      <alignment horizontal="left" vertical="top" wrapText="1"/>
    </xf>
    <xf numFmtId="0" fontId="10" fillId="0" borderId="3" xfId="0" applyFont="1" applyBorder="1" applyAlignment="1">
      <alignment horizontal="left" vertical="top" wrapText="1"/>
    </xf>
    <xf numFmtId="0" fontId="3" fillId="0" borderId="1" xfId="0" applyFont="1" applyBorder="1" applyAlignment="1">
      <alignment horizontal="left" vertical="top"/>
    </xf>
    <xf numFmtId="0" fontId="4" fillId="0" borderId="2" xfId="0" applyFont="1" applyBorder="1" applyAlignment="1">
      <alignment horizontal="left" vertical="top" wrapText="1"/>
    </xf>
    <xf numFmtId="0" fontId="4" fillId="0" borderId="6" xfId="0"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left" vertical="top" wrapText="1"/>
    </xf>
    <xf numFmtId="0" fontId="3" fillId="0" borderId="2" xfId="0" applyFont="1" applyBorder="1" applyAlignment="1">
      <alignment vertical="top"/>
    </xf>
    <xf numFmtId="0" fontId="3" fillId="0" borderId="3" xfId="0" applyFont="1" applyBorder="1" applyAlignment="1">
      <alignment vertical="top"/>
    </xf>
    <xf numFmtId="0" fontId="3" fillId="0" borderId="6" xfId="0" applyFont="1" applyBorder="1" applyAlignment="1">
      <alignment vertical="top"/>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selection activeCell="D9" sqref="D9"/>
    </sheetView>
  </sheetViews>
  <sheetFormatPr defaultColWidth="9.1796875" defaultRowHeight="14.5" x14ac:dyDescent="0.35"/>
  <cols>
    <col min="1" max="1" width="40.54296875" style="5" customWidth="1"/>
    <col min="2" max="2" width="48.54296875" style="21" customWidth="1"/>
    <col min="3" max="16384" width="9.1796875" style="5"/>
  </cols>
  <sheetData>
    <row r="1" spans="1:2" ht="21" x14ac:dyDescent="0.35">
      <c r="A1" s="73" t="s">
        <v>390</v>
      </c>
      <c r="B1" s="74"/>
    </row>
    <row r="2" spans="1:2" x14ac:dyDescent="0.35">
      <c r="A2" s="6" t="s">
        <v>0</v>
      </c>
      <c r="B2" s="7" t="s">
        <v>423</v>
      </c>
    </row>
    <row r="3" spans="1:2" x14ac:dyDescent="0.35">
      <c r="A3" s="6"/>
      <c r="B3" s="7"/>
    </row>
    <row r="4" spans="1:2" x14ac:dyDescent="0.35">
      <c r="A4" s="6" t="s">
        <v>1</v>
      </c>
      <c r="B4" s="7" t="s">
        <v>2</v>
      </c>
    </row>
    <row r="5" spans="1:2" x14ac:dyDescent="0.35">
      <c r="A5" s="6"/>
      <c r="B5" s="7"/>
    </row>
    <row r="6" spans="1:2" ht="43.5" x14ac:dyDescent="0.35">
      <c r="A6" s="6" t="s">
        <v>329</v>
      </c>
      <c r="B6" s="7" t="s">
        <v>3</v>
      </c>
    </row>
    <row r="7" spans="1:2" x14ac:dyDescent="0.35">
      <c r="A7" s="6"/>
      <c r="B7" s="7"/>
    </row>
    <row r="8" spans="1:2" x14ac:dyDescent="0.35">
      <c r="A8" s="8" t="s">
        <v>4</v>
      </c>
      <c r="B8" s="75" t="s">
        <v>425</v>
      </c>
    </row>
    <row r="9" spans="1:2" x14ac:dyDescent="0.35">
      <c r="A9" s="8"/>
      <c r="B9" s="75"/>
    </row>
    <row r="10" spans="1:2" x14ac:dyDescent="0.35">
      <c r="A10" s="8" t="s">
        <v>5</v>
      </c>
      <c r="B10" s="75" t="s">
        <v>6</v>
      </c>
    </row>
    <row r="11" spans="1:2" ht="75" customHeight="1" x14ac:dyDescent="0.35">
      <c r="A11" s="9"/>
      <c r="B11" s="76"/>
    </row>
  </sheetData>
  <mergeCells count="3">
    <mergeCell ref="A1:B1"/>
    <mergeCell ref="B8:B9"/>
    <mergeCell ref="B10: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AAEDD-35F8-4D63-9390-9DAE3897E60A}">
  <sheetPr>
    <tabColor rgb="FF7030A0"/>
  </sheetPr>
  <dimension ref="A1:D19"/>
  <sheetViews>
    <sheetView showGridLines="0" workbookViewId="0">
      <pane ySplit="1" topLeftCell="A2" activePane="bottomLeft" state="frozen"/>
      <selection pane="bottomLeft" activeCell="G6" sqref="G6"/>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23" customFormat="1" ht="20.149999999999999" customHeight="1" x14ac:dyDescent="0.35">
      <c r="A1" s="24" t="s">
        <v>7</v>
      </c>
      <c r="B1" s="24" t="s">
        <v>287</v>
      </c>
      <c r="C1" s="24" t="s">
        <v>288</v>
      </c>
      <c r="D1" s="24" t="s">
        <v>9</v>
      </c>
    </row>
    <row r="2" spans="1:4" x14ac:dyDescent="0.35">
      <c r="A2" s="22" t="s">
        <v>289</v>
      </c>
      <c r="B2" s="22" t="s">
        <v>290</v>
      </c>
      <c r="C2" s="22" t="s">
        <v>291</v>
      </c>
      <c r="D2" s="22">
        <v>2</v>
      </c>
    </row>
    <row r="3" spans="1:4" x14ac:dyDescent="0.35">
      <c r="A3" s="22" t="s">
        <v>289</v>
      </c>
      <c r="B3" s="22" t="s">
        <v>292</v>
      </c>
      <c r="C3" s="22" t="s">
        <v>293</v>
      </c>
      <c r="D3" s="22">
        <v>2</v>
      </c>
    </row>
    <row r="4" spans="1:4" x14ac:dyDescent="0.35">
      <c r="A4" s="22" t="s">
        <v>294</v>
      </c>
      <c r="B4" s="22" t="s">
        <v>295</v>
      </c>
      <c r="C4" s="22" t="s">
        <v>296</v>
      </c>
      <c r="D4" s="22">
        <v>2</v>
      </c>
    </row>
    <row r="5" spans="1:4" x14ac:dyDescent="0.35">
      <c r="A5" s="22" t="s">
        <v>294</v>
      </c>
      <c r="B5" s="22" t="s">
        <v>292</v>
      </c>
      <c r="C5" s="22" t="s">
        <v>297</v>
      </c>
      <c r="D5" s="22">
        <v>2</v>
      </c>
    </row>
    <row r="6" spans="1:4" x14ac:dyDescent="0.35">
      <c r="A6" s="22" t="s">
        <v>298</v>
      </c>
      <c r="B6" s="22" t="s">
        <v>290</v>
      </c>
      <c r="C6" s="22" t="s">
        <v>299</v>
      </c>
      <c r="D6" s="22">
        <v>2</v>
      </c>
    </row>
    <row r="7" spans="1:4" x14ac:dyDescent="0.35">
      <c r="A7" s="22" t="s">
        <v>298</v>
      </c>
      <c r="B7" s="22" t="s">
        <v>300</v>
      </c>
      <c r="C7" s="22" t="s">
        <v>301</v>
      </c>
      <c r="D7" s="22">
        <v>2</v>
      </c>
    </row>
    <row r="8" spans="1:4" x14ac:dyDescent="0.35">
      <c r="A8" s="22" t="s">
        <v>302</v>
      </c>
      <c r="B8" s="22" t="s">
        <v>292</v>
      </c>
      <c r="C8" s="22" t="s">
        <v>303</v>
      </c>
      <c r="D8" s="22">
        <v>2</v>
      </c>
    </row>
    <row r="9" spans="1:4" x14ac:dyDescent="0.35">
      <c r="A9" s="22" t="s">
        <v>302</v>
      </c>
      <c r="B9" s="22" t="s">
        <v>304</v>
      </c>
      <c r="C9" s="22" t="s">
        <v>305</v>
      </c>
      <c r="D9" s="22">
        <v>2</v>
      </c>
    </row>
    <row r="10" spans="1:4" x14ac:dyDescent="0.35">
      <c r="A10" s="22" t="s">
        <v>306</v>
      </c>
      <c r="B10" s="22" t="s">
        <v>307</v>
      </c>
      <c r="C10" s="22" t="s">
        <v>308</v>
      </c>
      <c r="D10" s="22">
        <v>2</v>
      </c>
    </row>
    <row r="11" spans="1:4" x14ac:dyDescent="0.35">
      <c r="A11" s="22"/>
      <c r="B11" s="22" t="s">
        <v>309</v>
      </c>
      <c r="C11" s="22" t="s">
        <v>308</v>
      </c>
      <c r="D11" s="22">
        <v>4</v>
      </c>
    </row>
    <row r="12" spans="1:4" x14ac:dyDescent="0.35">
      <c r="A12" s="22" t="s">
        <v>310</v>
      </c>
      <c r="B12" s="22" t="s">
        <v>304</v>
      </c>
      <c r="C12" s="22" t="s">
        <v>311</v>
      </c>
      <c r="D12" s="22">
        <v>2</v>
      </c>
    </row>
    <row r="13" spans="1:4" x14ac:dyDescent="0.35">
      <c r="A13" s="22" t="s">
        <v>24</v>
      </c>
      <c r="B13" s="22" t="s">
        <v>300</v>
      </c>
      <c r="C13" s="22" t="s">
        <v>312</v>
      </c>
      <c r="D13" s="22">
        <v>2</v>
      </c>
    </row>
    <row r="14" spans="1:4" x14ac:dyDescent="0.35">
      <c r="A14" s="22" t="s">
        <v>24</v>
      </c>
      <c r="B14" s="22" t="s">
        <v>292</v>
      </c>
      <c r="C14" s="22" t="s">
        <v>313</v>
      </c>
      <c r="D14" s="22">
        <v>2</v>
      </c>
    </row>
    <row r="15" spans="1:4" x14ac:dyDescent="0.35">
      <c r="A15" s="22" t="s">
        <v>314</v>
      </c>
      <c r="B15" s="22" t="s">
        <v>304</v>
      </c>
      <c r="C15" s="22" t="s">
        <v>305</v>
      </c>
      <c r="D15" s="22">
        <v>2</v>
      </c>
    </row>
    <row r="16" spans="1:4" x14ac:dyDescent="0.35">
      <c r="A16" s="22" t="s">
        <v>314</v>
      </c>
      <c r="B16" s="22" t="s">
        <v>304</v>
      </c>
      <c r="C16" s="22" t="s">
        <v>315</v>
      </c>
      <c r="D16" s="22">
        <v>2</v>
      </c>
    </row>
    <row r="17" spans="1:4" x14ac:dyDescent="0.35">
      <c r="A17" s="22" t="s">
        <v>316</v>
      </c>
      <c r="B17" s="22" t="s">
        <v>292</v>
      </c>
      <c r="C17" s="22" t="s">
        <v>317</v>
      </c>
      <c r="D17" s="22">
        <v>2</v>
      </c>
    </row>
    <row r="18" spans="1:4" x14ac:dyDescent="0.35">
      <c r="A18" s="22" t="s">
        <v>318</v>
      </c>
      <c r="B18" s="22" t="s">
        <v>319</v>
      </c>
      <c r="C18" s="22" t="s">
        <v>320</v>
      </c>
      <c r="D18" s="22">
        <v>2</v>
      </c>
    </row>
    <row r="19" spans="1:4" x14ac:dyDescent="0.35">
      <c r="A19" s="22"/>
      <c r="B19" s="22" t="s">
        <v>321</v>
      </c>
      <c r="C19" s="22" t="s">
        <v>322</v>
      </c>
      <c r="D19" s="22">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4FC69-2D26-49FE-8BA3-726451149D9B}">
  <sheetPr>
    <tabColor rgb="FF92D050"/>
  </sheetPr>
  <dimension ref="A1:B5"/>
  <sheetViews>
    <sheetView showGridLines="0" workbookViewId="0">
      <pane ySplit="1" topLeftCell="A2" activePane="bottomLeft" state="frozen"/>
      <selection pane="bottomLeft" activeCell="D6" sqref="D6"/>
    </sheetView>
  </sheetViews>
  <sheetFormatPr defaultColWidth="9.1796875" defaultRowHeight="14.5" x14ac:dyDescent="0.35"/>
  <cols>
    <col min="1" max="1" width="38.7265625" style="5" customWidth="1"/>
    <col min="2" max="2" width="48.26953125" style="5" customWidth="1"/>
    <col min="3" max="16384" width="9.1796875" style="5"/>
  </cols>
  <sheetData>
    <row r="1" spans="1:2" s="26" customFormat="1" ht="20" customHeight="1" x14ac:dyDescent="0.35">
      <c r="A1" s="37" t="s">
        <v>323</v>
      </c>
      <c r="B1" s="37" t="s">
        <v>324</v>
      </c>
    </row>
    <row r="2" spans="1:2" ht="101.5" x14ac:dyDescent="0.35">
      <c r="A2" s="12" t="s">
        <v>325</v>
      </c>
      <c r="B2" s="12" t="s">
        <v>326</v>
      </c>
    </row>
    <row r="3" spans="1:2" ht="58" x14ac:dyDescent="0.35">
      <c r="A3" s="12" t="s">
        <v>327</v>
      </c>
      <c r="B3" s="12" t="s">
        <v>328</v>
      </c>
    </row>
    <row r="4" spans="1:2" ht="43.5" x14ac:dyDescent="0.35">
      <c r="A4" s="12" t="s">
        <v>395</v>
      </c>
      <c r="B4" s="12" t="s">
        <v>396</v>
      </c>
    </row>
    <row r="5" spans="1:2" ht="101.5" x14ac:dyDescent="0.35">
      <c r="A5" s="12" t="s">
        <v>397</v>
      </c>
      <c r="B5" s="12" t="s">
        <v>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92D7-0AE2-44CF-8023-ED5CC01F0ECA}">
  <sheetPr>
    <tabColor rgb="FFFF0000"/>
  </sheetPr>
  <dimension ref="A1:H9"/>
  <sheetViews>
    <sheetView showGridLines="0" tabSelected="1" topLeftCell="A4" zoomScale="85" zoomScaleNormal="85" workbookViewId="0">
      <selection activeCell="B8" sqref="B8"/>
    </sheetView>
  </sheetViews>
  <sheetFormatPr defaultRowHeight="14.5" x14ac:dyDescent="0.35"/>
  <cols>
    <col min="1" max="1" width="9.54296875" bestFit="1" customWidth="1"/>
    <col min="2" max="2" width="34" customWidth="1"/>
    <col min="3" max="3" width="17.54296875" bestFit="1" customWidth="1"/>
    <col min="4" max="4" width="38" bestFit="1" customWidth="1"/>
    <col min="5" max="5" width="22.7265625" bestFit="1" customWidth="1"/>
    <col min="6" max="6" width="32.26953125" customWidth="1"/>
    <col min="7" max="7" width="35.7265625" customWidth="1"/>
    <col min="8" max="8" width="26.54296875" bestFit="1" customWidth="1"/>
  </cols>
  <sheetData>
    <row r="1" spans="1:8" s="26" customFormat="1" ht="20" customHeight="1" x14ac:dyDescent="0.35">
      <c r="A1" s="71" t="s">
        <v>7</v>
      </c>
      <c r="B1" s="71" t="s">
        <v>8</v>
      </c>
      <c r="C1" s="71" t="s">
        <v>9</v>
      </c>
      <c r="D1" s="72" t="s">
        <v>10</v>
      </c>
      <c r="E1" s="72" t="s">
        <v>11</v>
      </c>
      <c r="F1" s="72" t="s">
        <v>12</v>
      </c>
      <c r="G1" s="72" t="s">
        <v>13</v>
      </c>
      <c r="H1" s="72" t="s">
        <v>14</v>
      </c>
    </row>
    <row r="2" spans="1:8" ht="29" x14ac:dyDescent="0.35">
      <c r="A2" s="77" t="s">
        <v>15</v>
      </c>
      <c r="B2" s="68" t="s">
        <v>407</v>
      </c>
      <c r="C2" s="68" t="s">
        <v>408</v>
      </c>
      <c r="D2" s="69" t="s">
        <v>409</v>
      </c>
      <c r="E2" s="70" t="s">
        <v>410</v>
      </c>
      <c r="F2" s="70" t="s">
        <v>411</v>
      </c>
      <c r="G2" s="70" t="s">
        <v>97</v>
      </c>
      <c r="H2" s="70" t="s">
        <v>412</v>
      </c>
    </row>
    <row r="3" spans="1:8" ht="145" x14ac:dyDescent="0.35">
      <c r="A3" s="78"/>
      <c r="B3" s="39" t="s">
        <v>16</v>
      </c>
      <c r="C3" s="39" t="s">
        <v>413</v>
      </c>
      <c r="D3" s="40" t="s">
        <v>399</v>
      </c>
      <c r="E3" s="40" t="s">
        <v>18</v>
      </c>
      <c r="F3" s="40" t="s">
        <v>330</v>
      </c>
      <c r="G3" s="40" t="s">
        <v>334</v>
      </c>
      <c r="H3" s="40" t="s">
        <v>339</v>
      </c>
    </row>
    <row r="4" spans="1:8" ht="116" x14ac:dyDescent="0.35">
      <c r="A4" s="39" t="s">
        <v>19</v>
      </c>
      <c r="B4" s="39" t="s">
        <v>20</v>
      </c>
      <c r="C4" s="39" t="s">
        <v>21</v>
      </c>
      <c r="D4" s="40" t="s">
        <v>22</v>
      </c>
      <c r="E4" s="40" t="s">
        <v>23</v>
      </c>
      <c r="F4" s="40" t="s">
        <v>331</v>
      </c>
      <c r="G4" s="40" t="s">
        <v>335</v>
      </c>
      <c r="H4" s="40" t="s">
        <v>340</v>
      </c>
    </row>
    <row r="5" spans="1:8" ht="29" x14ac:dyDescent="0.35">
      <c r="A5" s="42" t="s">
        <v>24</v>
      </c>
      <c r="B5" s="42" t="s">
        <v>25</v>
      </c>
      <c r="C5" s="42" t="s">
        <v>414</v>
      </c>
      <c r="D5" s="43" t="s">
        <v>26</v>
      </c>
      <c r="E5" s="43"/>
      <c r="F5" s="43"/>
      <c r="G5" s="43"/>
      <c r="H5" s="42"/>
    </row>
    <row r="6" spans="1:8" ht="130.5" x14ac:dyDescent="0.35">
      <c r="A6" s="39" t="s">
        <v>27</v>
      </c>
      <c r="B6" s="40" t="s">
        <v>28</v>
      </c>
      <c r="C6" s="39" t="s">
        <v>17</v>
      </c>
      <c r="D6" s="40" t="s">
        <v>415</v>
      </c>
      <c r="E6" s="40" t="s">
        <v>29</v>
      </c>
      <c r="F6" s="40" t="s">
        <v>332</v>
      </c>
      <c r="G6" s="40" t="s">
        <v>336</v>
      </c>
      <c r="H6" s="40" t="s">
        <v>341</v>
      </c>
    </row>
    <row r="7" spans="1:8" ht="87" x14ac:dyDescent="0.35">
      <c r="A7" s="39" t="s">
        <v>30</v>
      </c>
      <c r="B7" s="39" t="s">
        <v>31</v>
      </c>
      <c r="C7" s="39" t="s">
        <v>32</v>
      </c>
      <c r="D7" s="40" t="s">
        <v>33</v>
      </c>
      <c r="E7" s="40" t="s">
        <v>34</v>
      </c>
      <c r="F7" s="40" t="s">
        <v>333</v>
      </c>
      <c r="G7" s="40" t="s">
        <v>337</v>
      </c>
      <c r="H7" s="40" t="s">
        <v>342</v>
      </c>
    </row>
    <row r="8" spans="1:8" ht="87" x14ac:dyDescent="0.35">
      <c r="A8" s="39" t="s">
        <v>35</v>
      </c>
      <c r="B8" s="39" t="s">
        <v>36</v>
      </c>
      <c r="C8" s="39" t="s">
        <v>417</v>
      </c>
      <c r="D8" s="40" t="s">
        <v>418</v>
      </c>
      <c r="E8" s="40" t="s">
        <v>37</v>
      </c>
      <c r="F8" s="40" t="s">
        <v>422</v>
      </c>
      <c r="G8" s="40" t="s">
        <v>338</v>
      </c>
      <c r="H8" s="40" t="s">
        <v>424</v>
      </c>
    </row>
    <row r="9" spans="1:8" ht="29" x14ac:dyDescent="0.35">
      <c r="A9" s="42" t="s">
        <v>38</v>
      </c>
      <c r="B9" s="42" t="s">
        <v>39</v>
      </c>
      <c r="C9" s="42" t="s">
        <v>40</v>
      </c>
      <c r="D9" s="43" t="s">
        <v>41</v>
      </c>
      <c r="E9" s="43"/>
      <c r="F9" s="43"/>
      <c r="G9" s="43"/>
      <c r="H9" s="42"/>
    </row>
  </sheetData>
  <mergeCells count="1">
    <mergeCell ref="A2:A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J34"/>
  <sheetViews>
    <sheetView showGridLines="0" zoomScale="70" zoomScaleNormal="70" workbookViewId="0">
      <pane ySplit="1" topLeftCell="A2" activePane="bottomLeft" state="frozen"/>
      <selection activeCell="B1" sqref="B1"/>
      <selection pane="bottomLeft" activeCell="L29" sqref="L29"/>
    </sheetView>
  </sheetViews>
  <sheetFormatPr defaultColWidth="9.1796875" defaultRowHeight="14.5" x14ac:dyDescent="0.35"/>
  <cols>
    <col min="1" max="1" width="16.7265625" style="36" customWidth="1"/>
    <col min="2" max="2" width="23.453125" style="36" customWidth="1"/>
    <col min="3" max="3" width="50.54296875" style="36" customWidth="1"/>
    <col min="4" max="4" width="23.81640625" style="36" customWidth="1"/>
    <col min="5" max="5" width="15.453125" style="50" bestFit="1" customWidth="1"/>
    <col min="6" max="6" width="15.453125" style="50" customWidth="1"/>
    <col min="7" max="7" width="14.26953125" style="36" customWidth="1"/>
    <col min="8" max="8" width="13.7265625" style="36" customWidth="1"/>
    <col min="9" max="9" width="16.1796875" style="50" customWidth="1"/>
    <col min="10" max="10" width="15.1796875" style="36" customWidth="1"/>
    <col min="11" max="16384" width="9.1796875" style="36"/>
  </cols>
  <sheetData>
    <row r="1" spans="1:10" s="54" customFormat="1" ht="43.5" x14ac:dyDescent="0.35">
      <c r="A1" s="53" t="s">
        <v>343</v>
      </c>
      <c r="B1" s="53" t="s">
        <v>42</v>
      </c>
      <c r="C1" s="53" t="s">
        <v>43</v>
      </c>
      <c r="D1" s="53" t="s">
        <v>44</v>
      </c>
      <c r="E1" s="53" t="s">
        <v>45</v>
      </c>
      <c r="F1" s="55" t="s">
        <v>46</v>
      </c>
      <c r="G1" s="53" t="s">
        <v>47</v>
      </c>
      <c r="H1" s="53" t="s">
        <v>48</v>
      </c>
      <c r="I1" s="55" t="s">
        <v>405</v>
      </c>
      <c r="J1" s="53" t="s">
        <v>406</v>
      </c>
    </row>
    <row r="2" spans="1:10" ht="29" x14ac:dyDescent="0.35">
      <c r="A2" s="82" t="s">
        <v>421</v>
      </c>
      <c r="B2" s="2" t="s">
        <v>404</v>
      </c>
      <c r="C2" s="2" t="s">
        <v>426</v>
      </c>
      <c r="D2" s="2" t="s">
        <v>92</v>
      </c>
      <c r="E2" s="46">
        <v>9</v>
      </c>
      <c r="F2" s="46">
        <v>1</v>
      </c>
      <c r="G2" s="2" t="s">
        <v>50</v>
      </c>
      <c r="H2" s="2"/>
      <c r="I2" s="84">
        <f>SUM(E2:E6)</f>
        <v>171</v>
      </c>
      <c r="J2" s="86">
        <f>ROUND(I2/45,2)</f>
        <v>3.8</v>
      </c>
    </row>
    <row r="3" spans="1:10" ht="21" customHeight="1" x14ac:dyDescent="0.35">
      <c r="A3" s="83"/>
      <c r="B3" s="11" t="s">
        <v>76</v>
      </c>
      <c r="C3" s="1" t="s">
        <v>416</v>
      </c>
      <c r="D3" s="2" t="s">
        <v>345</v>
      </c>
      <c r="E3" s="46">
        <f>F3*9</f>
        <v>9</v>
      </c>
      <c r="F3" s="46">
        <v>1</v>
      </c>
      <c r="G3" s="2" t="s">
        <v>53</v>
      </c>
      <c r="H3" s="2"/>
      <c r="I3" s="85"/>
      <c r="J3" s="87"/>
    </row>
    <row r="4" spans="1:10" ht="29" x14ac:dyDescent="0.35">
      <c r="A4" s="83"/>
      <c r="B4" s="102" t="s">
        <v>51</v>
      </c>
      <c r="C4" s="4" t="s">
        <v>52</v>
      </c>
      <c r="D4" s="2" t="s">
        <v>345</v>
      </c>
      <c r="E4" s="46">
        <f>F4*9</f>
        <v>144</v>
      </c>
      <c r="F4" s="46">
        <v>16</v>
      </c>
      <c r="G4" s="2" t="s">
        <v>53</v>
      </c>
      <c r="H4" s="2"/>
      <c r="I4" s="85"/>
      <c r="J4" s="87"/>
    </row>
    <row r="5" spans="1:10" ht="29" x14ac:dyDescent="0.35">
      <c r="A5" s="83"/>
      <c r="B5" s="102"/>
      <c r="C5" s="4" t="s">
        <v>54</v>
      </c>
      <c r="D5" s="2" t="s">
        <v>345</v>
      </c>
      <c r="E5" s="46">
        <v>9</v>
      </c>
      <c r="F5" s="46">
        <f t="shared" ref="F5:F8" si="0">E5/9</f>
        <v>1</v>
      </c>
      <c r="G5" s="2" t="s">
        <v>53</v>
      </c>
      <c r="H5" s="2"/>
      <c r="I5" s="85"/>
      <c r="J5" s="87"/>
    </row>
    <row r="6" spans="1:10" ht="29" x14ac:dyDescent="0.35">
      <c r="A6" s="83"/>
      <c r="B6" s="2" t="s">
        <v>344</v>
      </c>
      <c r="C6" s="2" t="s">
        <v>59</v>
      </c>
      <c r="D6" s="2" t="s">
        <v>60</v>
      </c>
      <c r="E6" s="46"/>
      <c r="F6" s="46"/>
      <c r="G6" s="2" t="s">
        <v>50</v>
      </c>
      <c r="H6" s="2"/>
      <c r="I6" s="85"/>
      <c r="J6" s="87"/>
    </row>
    <row r="7" spans="1:10" x14ac:dyDescent="0.35">
      <c r="A7" s="82" t="s">
        <v>55</v>
      </c>
      <c r="B7" s="79" t="s">
        <v>56</v>
      </c>
      <c r="C7" s="1" t="s">
        <v>382</v>
      </c>
      <c r="D7" s="1" t="s">
        <v>92</v>
      </c>
      <c r="E7" s="47">
        <v>9</v>
      </c>
      <c r="F7" s="47"/>
      <c r="G7" s="1"/>
      <c r="H7" s="2"/>
      <c r="I7" s="84">
        <f>SUM(E7:E10)</f>
        <v>81</v>
      </c>
      <c r="J7" s="86">
        <f>ROUND(I7/45,2)</f>
        <v>1.8</v>
      </c>
    </row>
    <row r="8" spans="1:10" ht="28.5" customHeight="1" x14ac:dyDescent="0.35">
      <c r="A8" s="83"/>
      <c r="B8" s="80"/>
      <c r="C8" s="2" t="s">
        <v>57</v>
      </c>
      <c r="D8" s="2" t="s">
        <v>345</v>
      </c>
      <c r="E8" s="46">
        <f>4*9</f>
        <v>36</v>
      </c>
      <c r="F8" s="46">
        <f t="shared" si="0"/>
        <v>4</v>
      </c>
      <c r="G8" s="2" t="s">
        <v>53</v>
      </c>
      <c r="H8" s="2"/>
      <c r="I8" s="85"/>
      <c r="J8" s="87"/>
    </row>
    <row r="9" spans="1:10" ht="29" x14ac:dyDescent="0.35">
      <c r="A9" s="83"/>
      <c r="B9" s="81"/>
      <c r="C9" s="2" t="s">
        <v>58</v>
      </c>
      <c r="D9" s="2" t="s">
        <v>345</v>
      </c>
      <c r="E9" s="46">
        <v>36</v>
      </c>
      <c r="F9" s="46">
        <f>E9/9</f>
        <v>4</v>
      </c>
      <c r="G9" s="2" t="s">
        <v>53</v>
      </c>
      <c r="H9" s="2"/>
      <c r="I9" s="85"/>
      <c r="J9" s="87"/>
    </row>
    <row r="10" spans="1:10" x14ac:dyDescent="0.35">
      <c r="A10" s="83"/>
      <c r="B10" s="2" t="s">
        <v>344</v>
      </c>
      <c r="C10" s="2" t="s">
        <v>74</v>
      </c>
      <c r="D10" s="2" t="s">
        <v>60</v>
      </c>
      <c r="E10" s="46"/>
      <c r="F10" s="46"/>
      <c r="G10" s="2" t="s">
        <v>53</v>
      </c>
      <c r="H10" s="2"/>
      <c r="I10" s="85"/>
      <c r="J10" s="87"/>
    </row>
    <row r="11" spans="1:10" x14ac:dyDescent="0.35">
      <c r="A11" s="67" t="s">
        <v>346</v>
      </c>
      <c r="B11" s="34" t="s">
        <v>25</v>
      </c>
      <c r="C11" s="34" t="s">
        <v>401</v>
      </c>
      <c r="D11" s="34" t="s">
        <v>400</v>
      </c>
      <c r="E11" s="45">
        <v>9</v>
      </c>
      <c r="F11" s="45"/>
      <c r="G11" s="34"/>
      <c r="H11" s="34" t="s">
        <v>53</v>
      </c>
      <c r="I11" s="56">
        <f>E11</f>
        <v>9</v>
      </c>
      <c r="J11" s="66">
        <f>ROUND(I11/45,2)</f>
        <v>0.2</v>
      </c>
    </row>
    <row r="12" spans="1:10" ht="30" customHeight="1" x14ac:dyDescent="0.35">
      <c r="A12" s="82" t="s">
        <v>62</v>
      </c>
      <c r="B12" s="79" t="s">
        <v>63</v>
      </c>
      <c r="C12" s="1" t="s">
        <v>64</v>
      </c>
      <c r="D12" s="2" t="s">
        <v>345</v>
      </c>
      <c r="E12" s="46">
        <f t="shared" ref="E12:E20" si="1">F12*9</f>
        <v>81</v>
      </c>
      <c r="F12" s="46">
        <v>9</v>
      </c>
      <c r="G12" s="2" t="s">
        <v>53</v>
      </c>
      <c r="H12" s="2"/>
      <c r="I12" s="90">
        <f>SUM(E12:E16)</f>
        <v>180</v>
      </c>
      <c r="J12" s="91">
        <f>ROUND(I12/45,2)</f>
        <v>4</v>
      </c>
    </row>
    <row r="13" spans="1:10" ht="29" x14ac:dyDescent="0.35">
      <c r="A13" s="83"/>
      <c r="B13" s="80"/>
      <c r="C13" s="1" t="s">
        <v>65</v>
      </c>
      <c r="D13" s="2" t="s">
        <v>345</v>
      </c>
      <c r="E13" s="46">
        <f t="shared" si="1"/>
        <v>81</v>
      </c>
      <c r="F13" s="46">
        <v>9</v>
      </c>
      <c r="G13" s="2" t="s">
        <v>53</v>
      </c>
      <c r="H13" s="2"/>
      <c r="I13" s="90"/>
      <c r="J13" s="91"/>
    </row>
    <row r="14" spans="1:10" x14ac:dyDescent="0.35">
      <c r="A14" s="83"/>
      <c r="B14" s="80"/>
      <c r="C14" s="11" t="s">
        <v>66</v>
      </c>
      <c r="D14" s="1" t="s">
        <v>67</v>
      </c>
      <c r="E14" s="46">
        <f t="shared" si="1"/>
        <v>9</v>
      </c>
      <c r="F14" s="46">
        <v>1</v>
      </c>
      <c r="G14" s="2" t="s">
        <v>53</v>
      </c>
      <c r="H14" s="2"/>
      <c r="I14" s="90"/>
      <c r="J14" s="91"/>
    </row>
    <row r="15" spans="1:10" ht="29" x14ac:dyDescent="0.35">
      <c r="A15" s="83"/>
      <c r="B15" s="81"/>
      <c r="C15" s="1" t="s">
        <v>167</v>
      </c>
      <c r="D15" s="2" t="s">
        <v>345</v>
      </c>
      <c r="E15" s="46">
        <v>9</v>
      </c>
      <c r="F15" s="46">
        <v>2</v>
      </c>
      <c r="G15" s="2" t="s">
        <v>53</v>
      </c>
      <c r="H15" s="2"/>
      <c r="I15" s="90"/>
      <c r="J15" s="91"/>
    </row>
    <row r="16" spans="1:10" ht="29" x14ac:dyDescent="0.35">
      <c r="A16" s="83"/>
      <c r="B16" s="2" t="s">
        <v>78</v>
      </c>
      <c r="C16" s="2" t="s">
        <v>79</v>
      </c>
      <c r="D16" s="2" t="s">
        <v>60</v>
      </c>
      <c r="E16" s="46"/>
      <c r="F16" s="46"/>
      <c r="G16" s="2" t="s">
        <v>50</v>
      </c>
      <c r="H16" s="2"/>
      <c r="I16" s="90"/>
      <c r="J16" s="91"/>
    </row>
    <row r="17" spans="1:10" ht="29" x14ac:dyDescent="0.35">
      <c r="A17" s="98" t="s">
        <v>68</v>
      </c>
      <c r="B17" s="79" t="s">
        <v>69</v>
      </c>
      <c r="C17" s="1" t="s">
        <v>70</v>
      </c>
      <c r="D17" s="2" t="s">
        <v>345</v>
      </c>
      <c r="E17" s="46">
        <f t="shared" si="1"/>
        <v>18</v>
      </c>
      <c r="F17" s="46">
        <v>2</v>
      </c>
      <c r="G17" s="2" t="s">
        <v>53</v>
      </c>
      <c r="H17" s="2"/>
      <c r="I17" s="84">
        <f>SUM(E17:E22)</f>
        <v>45</v>
      </c>
      <c r="J17" s="86">
        <f>ROUND(I17/45,2)</f>
        <v>1</v>
      </c>
    </row>
    <row r="18" spans="1:10" ht="29" x14ac:dyDescent="0.35">
      <c r="A18" s="98"/>
      <c r="B18" s="80"/>
      <c r="C18" s="2" t="s">
        <v>71</v>
      </c>
      <c r="D18" s="2" t="s">
        <v>345</v>
      </c>
      <c r="E18" s="46">
        <f t="shared" si="1"/>
        <v>9</v>
      </c>
      <c r="F18" s="46">
        <v>1</v>
      </c>
      <c r="G18" s="2" t="s">
        <v>53</v>
      </c>
      <c r="H18" s="2"/>
      <c r="I18" s="85"/>
      <c r="J18" s="87"/>
    </row>
    <row r="19" spans="1:10" ht="29" x14ac:dyDescent="0.35">
      <c r="A19" s="98"/>
      <c r="B19" s="80"/>
      <c r="C19" s="2" t="s">
        <v>72</v>
      </c>
      <c r="D19" s="2" t="s">
        <v>345</v>
      </c>
      <c r="E19" s="46">
        <f t="shared" si="1"/>
        <v>9</v>
      </c>
      <c r="F19" s="46">
        <v>1</v>
      </c>
      <c r="G19" s="2" t="s">
        <v>50</v>
      </c>
      <c r="H19" s="2"/>
      <c r="I19" s="85"/>
      <c r="J19" s="87"/>
    </row>
    <row r="20" spans="1:10" ht="29" x14ac:dyDescent="0.35">
      <c r="A20" s="98"/>
      <c r="B20" s="81"/>
      <c r="C20" s="2" t="s">
        <v>73</v>
      </c>
      <c r="D20" s="2" t="s">
        <v>345</v>
      </c>
      <c r="E20" s="46">
        <f t="shared" si="1"/>
        <v>9</v>
      </c>
      <c r="F20" s="46">
        <v>1</v>
      </c>
      <c r="G20" s="2" t="s">
        <v>53</v>
      </c>
      <c r="H20" s="2"/>
      <c r="I20" s="85"/>
      <c r="J20" s="87"/>
    </row>
    <row r="21" spans="1:10" ht="29" x14ac:dyDescent="0.35">
      <c r="A21" s="98"/>
      <c r="B21" s="2" t="s">
        <v>80</v>
      </c>
      <c r="C21" s="2" t="s">
        <v>81</v>
      </c>
      <c r="D21" s="2" t="s">
        <v>60</v>
      </c>
      <c r="E21" s="46"/>
      <c r="F21" s="46"/>
      <c r="G21" s="2" t="s">
        <v>50</v>
      </c>
      <c r="H21" s="2"/>
      <c r="I21" s="85"/>
      <c r="J21" s="87"/>
    </row>
    <row r="22" spans="1:10" ht="29" x14ac:dyDescent="0.35">
      <c r="A22" s="98"/>
      <c r="B22" s="2" t="s">
        <v>86</v>
      </c>
      <c r="C22" s="2" t="s">
        <v>87</v>
      </c>
      <c r="D22" s="2" t="s">
        <v>60</v>
      </c>
      <c r="E22" s="46"/>
      <c r="F22" s="46"/>
      <c r="G22" s="2" t="s">
        <v>50</v>
      </c>
      <c r="H22" s="2"/>
      <c r="I22" s="85"/>
      <c r="J22" s="87"/>
    </row>
    <row r="23" spans="1:10" ht="29" x14ac:dyDescent="0.35">
      <c r="A23" s="98" t="s">
        <v>75</v>
      </c>
      <c r="B23" s="2" t="s">
        <v>82</v>
      </c>
      <c r="C23" s="2" t="s">
        <v>83</v>
      </c>
      <c r="D23" s="2" t="s">
        <v>345</v>
      </c>
      <c r="E23" s="46">
        <v>14</v>
      </c>
      <c r="F23" s="46">
        <v>1</v>
      </c>
      <c r="G23" s="2" t="s">
        <v>53</v>
      </c>
      <c r="H23" s="2"/>
      <c r="I23" s="90">
        <f>SUM(E23:E24)</f>
        <v>41</v>
      </c>
      <c r="J23" s="91">
        <f>ROUND(I23/45,2)</f>
        <v>0.91</v>
      </c>
    </row>
    <row r="24" spans="1:10" ht="29" x14ac:dyDescent="0.35">
      <c r="A24" s="98"/>
      <c r="B24" s="2" t="s">
        <v>84</v>
      </c>
      <c r="C24" s="2" t="s">
        <v>347</v>
      </c>
      <c r="D24" s="2" t="s">
        <v>345</v>
      </c>
      <c r="E24" s="46">
        <f>F24*9</f>
        <v>27</v>
      </c>
      <c r="F24" s="46">
        <v>3</v>
      </c>
      <c r="G24" s="2" t="s">
        <v>50</v>
      </c>
      <c r="H24" s="2"/>
      <c r="I24" s="90"/>
      <c r="J24" s="91"/>
    </row>
    <row r="25" spans="1:10" x14ac:dyDescent="0.35">
      <c r="A25" s="88" t="s">
        <v>346</v>
      </c>
      <c r="B25" s="34" t="s">
        <v>39</v>
      </c>
      <c r="C25" s="34" t="s">
        <v>401</v>
      </c>
      <c r="D25" s="34" t="s">
        <v>400</v>
      </c>
      <c r="E25" s="48">
        <v>27</v>
      </c>
      <c r="F25" s="48">
        <v>3</v>
      </c>
      <c r="G25" s="34"/>
      <c r="H25" s="34" t="s">
        <v>53</v>
      </c>
      <c r="I25" s="84">
        <f>SUM(E25:E26)</f>
        <v>27</v>
      </c>
      <c r="J25" s="86">
        <f>ROUND(I25/44,2)</f>
        <v>0.61</v>
      </c>
    </row>
    <row r="26" spans="1:10" x14ac:dyDescent="0.35">
      <c r="A26" s="89"/>
      <c r="B26" s="44" t="s">
        <v>85</v>
      </c>
      <c r="C26" s="44" t="s">
        <v>403</v>
      </c>
      <c r="D26" s="44" t="s">
        <v>402</v>
      </c>
      <c r="E26" s="49"/>
      <c r="F26" s="49"/>
      <c r="G26" s="44"/>
      <c r="H26" s="44" t="s">
        <v>53</v>
      </c>
      <c r="I26" s="92"/>
      <c r="J26" s="93"/>
    </row>
    <row r="27" spans="1:10" x14ac:dyDescent="0.35">
      <c r="A27" s="98" t="s">
        <v>88</v>
      </c>
      <c r="B27" s="2" t="s">
        <v>89</v>
      </c>
      <c r="C27" s="2" t="s">
        <v>90</v>
      </c>
      <c r="D27" s="2" t="s">
        <v>391</v>
      </c>
      <c r="E27" s="46">
        <v>39</v>
      </c>
      <c r="F27" s="46">
        <f>ROUND(E27/9,2)</f>
        <v>4.33</v>
      </c>
      <c r="G27" s="2" t="s">
        <v>53</v>
      </c>
      <c r="H27" s="2"/>
      <c r="I27" s="84">
        <f>SUM(E27:E30)</f>
        <v>57</v>
      </c>
      <c r="J27" s="86">
        <f>ROUND(I27/45,2)</f>
        <v>1.27</v>
      </c>
    </row>
    <row r="28" spans="1:10" x14ac:dyDescent="0.35">
      <c r="A28" s="98"/>
      <c r="B28" s="2" t="s">
        <v>392</v>
      </c>
      <c r="C28" s="2" t="s">
        <v>91</v>
      </c>
      <c r="D28" s="2" t="s">
        <v>61</v>
      </c>
      <c r="E28" s="46">
        <v>5</v>
      </c>
      <c r="F28" s="46">
        <f>ROUND(E28/9,2)</f>
        <v>0.56000000000000005</v>
      </c>
      <c r="G28" s="2" t="s">
        <v>50</v>
      </c>
      <c r="H28" s="2"/>
      <c r="I28" s="85"/>
      <c r="J28" s="87"/>
    </row>
    <row r="29" spans="1:10" ht="29" x14ac:dyDescent="0.35">
      <c r="A29" s="98"/>
      <c r="B29" s="2" t="s">
        <v>393</v>
      </c>
      <c r="C29" s="2" t="s">
        <v>394</v>
      </c>
      <c r="D29" s="2" t="s">
        <v>61</v>
      </c>
      <c r="E29" s="46">
        <v>1</v>
      </c>
      <c r="F29" s="46">
        <f>ROUND(E29/9,2)</f>
        <v>0.11</v>
      </c>
      <c r="G29" s="2" t="s">
        <v>50</v>
      </c>
      <c r="H29" s="2"/>
      <c r="I29" s="85"/>
      <c r="J29" s="87"/>
    </row>
    <row r="30" spans="1:10" x14ac:dyDescent="0.35">
      <c r="A30" s="98"/>
      <c r="B30" s="2" t="s">
        <v>93</v>
      </c>
      <c r="C30" s="2" t="s">
        <v>94</v>
      </c>
      <c r="D30" s="2" t="s">
        <v>391</v>
      </c>
      <c r="E30" s="46">
        <v>12</v>
      </c>
      <c r="F30" s="46">
        <f>ROUND(E30/9,2)</f>
        <v>1.33</v>
      </c>
      <c r="G30" s="2" t="s">
        <v>50</v>
      </c>
      <c r="H30" s="2"/>
      <c r="I30" s="92"/>
      <c r="J30" s="93"/>
    </row>
    <row r="31" spans="1:10" x14ac:dyDescent="0.35">
      <c r="A31" s="99" t="s">
        <v>95</v>
      </c>
      <c r="B31" s="100"/>
      <c r="C31" s="100"/>
      <c r="D31" s="100"/>
      <c r="E31" s="100"/>
      <c r="F31" s="100"/>
      <c r="G31" s="100"/>
      <c r="H31" s="101"/>
      <c r="I31" s="35">
        <f>SUM(I2:I30)</f>
        <v>611</v>
      </c>
      <c r="J31" s="35">
        <f>ROUND(I31/45,2)</f>
        <v>13.58</v>
      </c>
    </row>
    <row r="32" spans="1:10" x14ac:dyDescent="0.35">
      <c r="A32" s="94" t="s">
        <v>96</v>
      </c>
      <c r="B32" s="95"/>
      <c r="C32" s="95"/>
      <c r="D32" s="95"/>
      <c r="E32" s="95"/>
      <c r="F32" s="95"/>
      <c r="G32" s="95"/>
      <c r="H32" s="95"/>
      <c r="I32" s="95"/>
      <c r="J32" s="95"/>
    </row>
    <row r="33" spans="1:10" x14ac:dyDescent="0.35">
      <c r="A33" s="103" t="s">
        <v>97</v>
      </c>
      <c r="B33" s="79" t="s">
        <v>98</v>
      </c>
      <c r="C33" s="2" t="s">
        <v>99</v>
      </c>
      <c r="D33" s="3" t="s">
        <v>61</v>
      </c>
      <c r="E33" s="105"/>
      <c r="F33" s="51"/>
      <c r="G33" s="107"/>
      <c r="H33" s="109"/>
      <c r="I33" s="96"/>
      <c r="J33" s="97"/>
    </row>
    <row r="34" spans="1:10" x14ac:dyDescent="0.35">
      <c r="A34" s="104"/>
      <c r="B34" s="81"/>
      <c r="C34" s="2" t="s">
        <v>100</v>
      </c>
      <c r="D34" s="3" t="s">
        <v>61</v>
      </c>
      <c r="E34" s="106"/>
      <c r="F34" s="52"/>
      <c r="G34" s="108"/>
      <c r="H34" s="110"/>
      <c r="I34" s="96"/>
      <c r="J34" s="97"/>
    </row>
  </sheetData>
  <mergeCells count="34">
    <mergeCell ref="I33:I34"/>
    <mergeCell ref="J33:J34"/>
    <mergeCell ref="A2:A6"/>
    <mergeCell ref="A12:A16"/>
    <mergeCell ref="A17:A22"/>
    <mergeCell ref="A31:H31"/>
    <mergeCell ref="B4:B5"/>
    <mergeCell ref="A27:A30"/>
    <mergeCell ref="A33:A34"/>
    <mergeCell ref="B33:B34"/>
    <mergeCell ref="E33:E34"/>
    <mergeCell ref="G33:G34"/>
    <mergeCell ref="H33:H34"/>
    <mergeCell ref="B12:B15"/>
    <mergeCell ref="B17:B20"/>
    <mergeCell ref="A23:A24"/>
    <mergeCell ref="A32:J32"/>
    <mergeCell ref="J23:J24"/>
    <mergeCell ref="I23:I24"/>
    <mergeCell ref="I27:I30"/>
    <mergeCell ref="J27:J30"/>
    <mergeCell ref="B7:B9"/>
    <mergeCell ref="A7:A10"/>
    <mergeCell ref="I2:I6"/>
    <mergeCell ref="J2:J6"/>
    <mergeCell ref="A25:A26"/>
    <mergeCell ref="I7:I10"/>
    <mergeCell ref="J7:J10"/>
    <mergeCell ref="I12:I16"/>
    <mergeCell ref="J12:J16"/>
    <mergeCell ref="I17:I22"/>
    <mergeCell ref="J17:J22"/>
    <mergeCell ref="I25:I26"/>
    <mergeCell ref="J25:J26"/>
  </mergeCells>
  <pageMargins left="0.7" right="0.7" top="0.75" bottom="0.75" header="0.3" footer="0.3"/>
  <ignoredErrors>
    <ignoredError sqref="I2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6"/>
  <sheetViews>
    <sheetView showGridLines="0" workbookViewId="0">
      <pane ySplit="1" topLeftCell="A19" activePane="bottomLeft" state="frozen"/>
      <selection pane="bottomLeft" activeCell="B2" sqref="B2"/>
    </sheetView>
  </sheetViews>
  <sheetFormatPr defaultRowHeight="14.5" x14ac:dyDescent="0.35"/>
  <cols>
    <col min="1" max="1" width="19.54296875" customWidth="1"/>
    <col min="2" max="2" width="71.1796875" customWidth="1"/>
  </cols>
  <sheetData>
    <row r="1" spans="1:2" s="26" customFormat="1" ht="20.149999999999999" customHeight="1" x14ac:dyDescent="0.35">
      <c r="A1" s="24" t="s">
        <v>383</v>
      </c>
      <c r="B1" s="25" t="s">
        <v>101</v>
      </c>
    </row>
    <row r="2" spans="1:2" ht="130.5" x14ac:dyDescent="0.35">
      <c r="A2" s="27" t="s">
        <v>384</v>
      </c>
      <c r="B2" s="1" t="s">
        <v>420</v>
      </c>
    </row>
    <row r="3" spans="1:2" ht="116" x14ac:dyDescent="0.35">
      <c r="A3" s="27" t="s">
        <v>385</v>
      </c>
      <c r="B3" s="1" t="s">
        <v>387</v>
      </c>
    </row>
    <row r="4" spans="1:2" ht="87" x14ac:dyDescent="0.35">
      <c r="A4" s="27" t="s">
        <v>386</v>
      </c>
      <c r="B4" s="1" t="s">
        <v>388</v>
      </c>
    </row>
    <row r="5" spans="1:2" ht="122" customHeight="1" x14ac:dyDescent="0.35">
      <c r="A5" s="28" t="s">
        <v>68</v>
      </c>
      <c r="B5" s="2" t="s">
        <v>389</v>
      </c>
    </row>
    <row r="6" spans="1:2" ht="101.5" x14ac:dyDescent="0.35">
      <c r="A6" s="28" t="s">
        <v>75</v>
      </c>
      <c r="B6" s="12" t="s">
        <v>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31"/>
  <sheetViews>
    <sheetView showGridLines="0" workbookViewId="0">
      <pane ySplit="1" topLeftCell="A4" activePane="bottomLeft" state="frozen"/>
      <selection pane="bottomLeft" activeCell="F6" sqref="F6"/>
    </sheetView>
  </sheetViews>
  <sheetFormatPr defaultColWidth="9.1796875" defaultRowHeight="14.5" x14ac:dyDescent="0.35"/>
  <cols>
    <col min="1" max="1" width="20.7265625" style="5" customWidth="1"/>
    <col min="2" max="2" width="30.7265625" style="21" customWidth="1"/>
    <col min="3" max="3" width="50.7265625" style="5" customWidth="1"/>
    <col min="4" max="16384" width="9.1796875" style="5"/>
  </cols>
  <sheetData>
    <row r="1" spans="1:3" s="30" customFormat="1" ht="20.149999999999999" customHeight="1" x14ac:dyDescent="0.35">
      <c r="A1" s="29" t="s">
        <v>43</v>
      </c>
      <c r="B1" s="29" t="s">
        <v>102</v>
      </c>
      <c r="C1" s="29" t="s">
        <v>103</v>
      </c>
    </row>
    <row r="2" spans="1:3" s="32" customFormat="1" ht="31" x14ac:dyDescent="0.35">
      <c r="A2" s="115" t="s">
        <v>49</v>
      </c>
      <c r="B2" s="33" t="s">
        <v>104</v>
      </c>
      <c r="C2" s="33" t="s">
        <v>105</v>
      </c>
    </row>
    <row r="3" spans="1:3" s="32" customFormat="1" ht="46.5" x14ac:dyDescent="0.35">
      <c r="A3" s="116"/>
      <c r="B3" s="33" t="s">
        <v>106</v>
      </c>
      <c r="C3" s="33" t="s">
        <v>107</v>
      </c>
    </row>
    <row r="4" spans="1:3" s="32" customFormat="1" ht="77.5" x14ac:dyDescent="0.35">
      <c r="A4" s="116"/>
      <c r="B4" s="33" t="s">
        <v>108</v>
      </c>
      <c r="C4" s="33" t="s">
        <v>109</v>
      </c>
    </row>
    <row r="5" spans="1:3" s="32" customFormat="1" ht="46.5" x14ac:dyDescent="0.35">
      <c r="A5" s="116"/>
      <c r="B5" s="33" t="s">
        <v>110</v>
      </c>
      <c r="C5" s="33" t="s">
        <v>111</v>
      </c>
    </row>
    <row r="6" spans="1:3" s="32" customFormat="1" ht="31" x14ac:dyDescent="0.35">
      <c r="A6" s="116"/>
      <c r="B6" s="33" t="s">
        <v>112</v>
      </c>
      <c r="C6" s="33" t="s">
        <v>113</v>
      </c>
    </row>
    <row r="7" spans="1:3" s="32" customFormat="1" ht="31" x14ac:dyDescent="0.35">
      <c r="A7" s="117"/>
      <c r="B7" s="33" t="s">
        <v>114</v>
      </c>
      <c r="C7" s="33" t="s">
        <v>115</v>
      </c>
    </row>
    <row r="8" spans="1:3" s="32" customFormat="1" ht="29" x14ac:dyDescent="0.35">
      <c r="A8" s="115" t="s">
        <v>77</v>
      </c>
      <c r="B8" s="2" t="s">
        <v>153</v>
      </c>
      <c r="C8" s="2" t="s">
        <v>154</v>
      </c>
    </row>
    <row r="9" spans="1:3" s="32" customFormat="1" ht="43.5" x14ac:dyDescent="0.35">
      <c r="A9" s="116"/>
      <c r="B9" s="2" t="s">
        <v>155</v>
      </c>
      <c r="C9" s="2" t="s">
        <v>156</v>
      </c>
    </row>
    <row r="10" spans="1:3" s="32" customFormat="1" ht="58" x14ac:dyDescent="0.35">
      <c r="A10" s="116"/>
      <c r="B10" s="2" t="s">
        <v>157</v>
      </c>
      <c r="C10" s="2" t="s">
        <v>158</v>
      </c>
    </row>
    <row r="11" spans="1:3" s="32" customFormat="1" ht="87" x14ac:dyDescent="0.35">
      <c r="A11" s="116"/>
      <c r="B11" s="2" t="s">
        <v>159</v>
      </c>
      <c r="C11" s="2" t="s">
        <v>160</v>
      </c>
    </row>
    <row r="12" spans="1:3" s="32" customFormat="1" ht="72.5" x14ac:dyDescent="0.35">
      <c r="A12" s="116"/>
      <c r="B12" s="2" t="s">
        <v>161</v>
      </c>
      <c r="C12" s="2" t="s">
        <v>162</v>
      </c>
    </row>
    <row r="13" spans="1:3" s="32" customFormat="1" ht="72.5" x14ac:dyDescent="0.35">
      <c r="A13" s="116"/>
      <c r="B13" s="2" t="s">
        <v>163</v>
      </c>
      <c r="C13" s="2" t="s">
        <v>164</v>
      </c>
    </row>
    <row r="14" spans="1:3" s="32" customFormat="1" ht="58" x14ac:dyDescent="0.35">
      <c r="A14" s="117"/>
      <c r="B14" s="2" t="s">
        <v>165</v>
      </c>
      <c r="C14" s="2" t="s">
        <v>166</v>
      </c>
    </row>
    <row r="15" spans="1:3" ht="58" x14ac:dyDescent="0.35">
      <c r="A15" s="111" t="s">
        <v>52</v>
      </c>
      <c r="B15" s="13" t="s">
        <v>253</v>
      </c>
      <c r="C15" s="14" t="s">
        <v>254</v>
      </c>
    </row>
    <row r="16" spans="1:3" ht="58" x14ac:dyDescent="0.35">
      <c r="A16" s="112"/>
      <c r="B16" s="14" t="s">
        <v>255</v>
      </c>
      <c r="C16" s="14" t="s">
        <v>256</v>
      </c>
    </row>
    <row r="17" spans="1:3" ht="72.5" x14ac:dyDescent="0.35">
      <c r="A17" s="112"/>
      <c r="B17" s="16" t="s">
        <v>257</v>
      </c>
      <c r="C17" s="17" t="s">
        <v>258</v>
      </c>
    </row>
    <row r="18" spans="1:3" ht="58" x14ac:dyDescent="0.35">
      <c r="A18" s="112"/>
      <c r="B18" s="16" t="s">
        <v>259</v>
      </c>
      <c r="C18" s="17" t="s">
        <v>260</v>
      </c>
    </row>
    <row r="19" spans="1:3" ht="87" x14ac:dyDescent="0.35">
      <c r="A19" s="112"/>
      <c r="B19" s="16" t="s">
        <v>261</v>
      </c>
      <c r="C19" s="17" t="s">
        <v>262</v>
      </c>
    </row>
    <row r="20" spans="1:3" ht="29" x14ac:dyDescent="0.35">
      <c r="A20" s="112"/>
      <c r="B20" s="16" t="s">
        <v>263</v>
      </c>
      <c r="C20" s="17" t="s">
        <v>264</v>
      </c>
    </row>
    <row r="21" spans="1:3" ht="43.5" x14ac:dyDescent="0.35">
      <c r="A21" s="112"/>
      <c r="B21" s="16" t="s">
        <v>265</v>
      </c>
      <c r="C21" s="17" t="s">
        <v>266</v>
      </c>
    </row>
    <row r="22" spans="1:3" ht="43.5" x14ac:dyDescent="0.35">
      <c r="A22" s="112"/>
      <c r="B22" s="16" t="s">
        <v>267</v>
      </c>
      <c r="C22" s="17" t="s">
        <v>268</v>
      </c>
    </row>
    <row r="23" spans="1:3" ht="87" x14ac:dyDescent="0.35">
      <c r="A23" s="112"/>
      <c r="B23" s="16" t="s">
        <v>269</v>
      </c>
      <c r="C23" s="17" t="s">
        <v>270</v>
      </c>
    </row>
    <row r="24" spans="1:3" ht="29" x14ac:dyDescent="0.35">
      <c r="A24" s="112"/>
      <c r="B24" s="16" t="s">
        <v>271</v>
      </c>
      <c r="C24" s="17" t="s">
        <v>272</v>
      </c>
    </row>
    <row r="25" spans="1:3" ht="29" x14ac:dyDescent="0.35">
      <c r="A25" s="112"/>
      <c r="B25" s="16" t="s">
        <v>273</v>
      </c>
      <c r="C25" s="17" t="s">
        <v>274</v>
      </c>
    </row>
    <row r="26" spans="1:3" ht="29" x14ac:dyDescent="0.35">
      <c r="A26" s="112"/>
      <c r="B26" s="13" t="s">
        <v>275</v>
      </c>
      <c r="C26" s="4" t="s">
        <v>276</v>
      </c>
    </row>
    <row r="27" spans="1:3" ht="58" x14ac:dyDescent="0.35">
      <c r="A27" s="112"/>
      <c r="B27" s="13" t="s">
        <v>277</v>
      </c>
      <c r="C27" s="4" t="s">
        <v>278</v>
      </c>
    </row>
    <row r="28" spans="1:3" ht="58" x14ac:dyDescent="0.35">
      <c r="A28" s="112"/>
      <c r="B28" s="13" t="s">
        <v>279</v>
      </c>
      <c r="C28" s="4" t="s">
        <v>280</v>
      </c>
    </row>
    <row r="29" spans="1:3" ht="58" x14ac:dyDescent="0.35">
      <c r="A29" s="113"/>
      <c r="B29" s="13" t="s">
        <v>281</v>
      </c>
      <c r="C29" s="4" t="s">
        <v>282</v>
      </c>
    </row>
    <row r="30" spans="1:3" ht="43.5" x14ac:dyDescent="0.35">
      <c r="A30" s="114" t="s">
        <v>54</v>
      </c>
      <c r="B30" s="64" t="s">
        <v>283</v>
      </c>
      <c r="C30" s="38" t="s">
        <v>284</v>
      </c>
    </row>
    <row r="31" spans="1:3" ht="43.5" x14ac:dyDescent="0.35">
      <c r="A31" s="114"/>
      <c r="B31" s="65" t="s">
        <v>285</v>
      </c>
      <c r="C31" s="41" t="s">
        <v>286</v>
      </c>
    </row>
  </sheetData>
  <mergeCells count="4">
    <mergeCell ref="A15:A29"/>
    <mergeCell ref="A30:A31"/>
    <mergeCell ref="A2:A7"/>
    <mergeCell ref="A8:A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22"/>
  <sheetViews>
    <sheetView showGridLines="0" workbookViewId="0">
      <pane ySplit="1" topLeftCell="A9" activePane="bottomLeft" state="frozen"/>
      <selection pane="bottomLeft" activeCell="F22" sqref="F22"/>
    </sheetView>
  </sheetViews>
  <sheetFormatPr defaultRowHeight="14.5" x14ac:dyDescent="0.35"/>
  <cols>
    <col min="1" max="1" width="20.7265625" customWidth="1"/>
    <col min="2" max="2" width="30.7265625" style="10" customWidth="1"/>
    <col min="3" max="3" width="50.7265625" customWidth="1"/>
  </cols>
  <sheetData>
    <row r="1" spans="1:3" s="23" customFormat="1" ht="20.149999999999999" customHeight="1" x14ac:dyDescent="0.35">
      <c r="A1" s="29" t="s">
        <v>43</v>
      </c>
      <c r="B1" s="29" t="s">
        <v>102</v>
      </c>
      <c r="C1" s="29" t="s">
        <v>103</v>
      </c>
    </row>
    <row r="2" spans="1:3" ht="72.5" x14ac:dyDescent="0.35">
      <c r="A2" s="1" t="s">
        <v>382</v>
      </c>
      <c r="B2" s="63" t="s">
        <v>116</v>
      </c>
      <c r="C2" s="15" t="s">
        <v>117</v>
      </c>
    </row>
    <row r="3" spans="1:3" ht="66.75" customHeight="1" x14ac:dyDescent="0.35">
      <c r="A3" s="118" t="s">
        <v>118</v>
      </c>
      <c r="B3" s="4" t="s">
        <v>119</v>
      </c>
      <c r="C3" s="4" t="s">
        <v>120</v>
      </c>
    </row>
    <row r="4" spans="1:3" ht="58" x14ac:dyDescent="0.35">
      <c r="A4" s="118"/>
      <c r="B4" s="4" t="s">
        <v>121</v>
      </c>
      <c r="C4" s="4" t="s">
        <v>122</v>
      </c>
    </row>
    <row r="5" spans="1:3" ht="43.5" x14ac:dyDescent="0.35">
      <c r="A5" s="118"/>
      <c r="B5" s="4" t="s">
        <v>123</v>
      </c>
      <c r="C5" s="4" t="s">
        <v>124</v>
      </c>
    </row>
    <row r="6" spans="1:3" ht="58" x14ac:dyDescent="0.35">
      <c r="A6" s="118"/>
      <c r="B6" s="4" t="s">
        <v>125</v>
      </c>
      <c r="C6" s="4" t="s">
        <v>126</v>
      </c>
    </row>
    <row r="7" spans="1:3" ht="43.5" x14ac:dyDescent="0.35">
      <c r="A7" s="118"/>
      <c r="B7" s="4" t="s">
        <v>127</v>
      </c>
      <c r="C7" s="4" t="s">
        <v>128</v>
      </c>
    </row>
    <row r="8" spans="1:3" ht="43.5" x14ac:dyDescent="0.35">
      <c r="A8" s="118"/>
      <c r="B8" s="18" t="s">
        <v>129</v>
      </c>
      <c r="C8" s="18" t="s">
        <v>130</v>
      </c>
    </row>
    <row r="9" spans="1:3" ht="50.25" customHeight="1" x14ac:dyDescent="0.35">
      <c r="A9" s="118"/>
      <c r="B9" s="18" t="s">
        <v>131</v>
      </c>
      <c r="C9" s="18" t="s">
        <v>132</v>
      </c>
    </row>
    <row r="10" spans="1:3" ht="43.5" x14ac:dyDescent="0.35">
      <c r="A10" s="118"/>
      <c r="B10" s="18" t="s">
        <v>133</v>
      </c>
      <c r="C10" s="18" t="s">
        <v>134</v>
      </c>
    </row>
    <row r="11" spans="1:3" ht="87" x14ac:dyDescent="0.35">
      <c r="A11" s="118"/>
      <c r="B11" s="18" t="s">
        <v>135</v>
      </c>
      <c r="C11" s="18" t="s">
        <v>136</v>
      </c>
    </row>
    <row r="12" spans="1:3" ht="43.5" x14ac:dyDescent="0.35">
      <c r="A12" s="119" t="s">
        <v>58</v>
      </c>
      <c r="B12" s="18" t="s">
        <v>174</v>
      </c>
      <c r="C12" s="18" t="s">
        <v>175</v>
      </c>
    </row>
    <row r="13" spans="1:3" ht="43.5" x14ac:dyDescent="0.35">
      <c r="A13" s="120"/>
      <c r="B13" s="18" t="s">
        <v>176</v>
      </c>
      <c r="C13" s="18" t="s">
        <v>177</v>
      </c>
    </row>
    <row r="14" spans="1:3" ht="58" x14ac:dyDescent="0.35">
      <c r="A14" s="120"/>
      <c r="B14" s="18" t="s">
        <v>178</v>
      </c>
      <c r="C14" s="18" t="s">
        <v>179</v>
      </c>
    </row>
    <row r="15" spans="1:3" ht="58" x14ac:dyDescent="0.35">
      <c r="A15" s="120"/>
      <c r="B15" s="18" t="s">
        <v>180</v>
      </c>
      <c r="C15" s="18" t="s">
        <v>181</v>
      </c>
    </row>
    <row r="16" spans="1:3" ht="43.5" x14ac:dyDescent="0.35">
      <c r="A16" s="120"/>
      <c r="B16" s="18" t="s">
        <v>182</v>
      </c>
      <c r="C16" s="12" t="s">
        <v>183</v>
      </c>
    </row>
    <row r="17" spans="1:3" ht="43.5" x14ac:dyDescent="0.35">
      <c r="A17" s="120"/>
      <c r="B17" s="18" t="s">
        <v>184</v>
      </c>
      <c r="C17" s="18" t="s">
        <v>185</v>
      </c>
    </row>
    <row r="18" spans="1:3" ht="79.5" customHeight="1" x14ac:dyDescent="0.35">
      <c r="A18" s="120"/>
      <c r="B18" s="18" t="s">
        <v>186</v>
      </c>
      <c r="C18" s="12" t="s">
        <v>187</v>
      </c>
    </row>
    <row r="19" spans="1:3" ht="43.5" x14ac:dyDescent="0.35">
      <c r="A19" s="120"/>
      <c r="B19" s="18" t="s">
        <v>188</v>
      </c>
      <c r="C19" s="18" t="s">
        <v>189</v>
      </c>
    </row>
    <row r="20" spans="1:3" ht="58" x14ac:dyDescent="0.35">
      <c r="A20" s="120"/>
      <c r="B20" s="19" t="s">
        <v>190</v>
      </c>
      <c r="C20" s="18" t="s">
        <v>191</v>
      </c>
    </row>
    <row r="21" spans="1:3" ht="43.5" x14ac:dyDescent="0.35">
      <c r="A21" s="120"/>
      <c r="B21" s="19" t="s">
        <v>192</v>
      </c>
      <c r="C21" s="18" t="s">
        <v>193</v>
      </c>
    </row>
    <row r="22" spans="1:3" ht="58" x14ac:dyDescent="0.35">
      <c r="A22" s="121"/>
      <c r="B22" s="18" t="s">
        <v>194</v>
      </c>
      <c r="C22" s="18" t="s">
        <v>195</v>
      </c>
    </row>
  </sheetData>
  <mergeCells count="2">
    <mergeCell ref="A3:A11"/>
    <mergeCell ref="A12:A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25"/>
  <sheetViews>
    <sheetView showGridLines="0" workbookViewId="0">
      <pane ySplit="1" topLeftCell="A2" activePane="bottomLeft" state="frozen"/>
      <selection pane="bottomLeft" activeCell="D22" sqref="D22"/>
    </sheetView>
  </sheetViews>
  <sheetFormatPr defaultColWidth="9.1796875" defaultRowHeight="14.5" x14ac:dyDescent="0.35"/>
  <cols>
    <col min="1" max="1" width="20.7265625" style="5" customWidth="1"/>
    <col min="2" max="2" width="30.7265625" style="5" customWidth="1"/>
    <col min="3" max="3" width="50.7265625" style="5" customWidth="1"/>
    <col min="4" max="4" width="20" style="5" customWidth="1"/>
    <col min="5" max="16384" width="9.1796875" style="5"/>
  </cols>
  <sheetData>
    <row r="1" spans="1:3" s="30" customFormat="1" ht="20.149999999999999" customHeight="1" x14ac:dyDescent="0.35">
      <c r="A1" s="31" t="s">
        <v>43</v>
      </c>
      <c r="B1" s="31" t="s">
        <v>102</v>
      </c>
      <c r="C1" s="31" t="s">
        <v>103</v>
      </c>
    </row>
    <row r="2" spans="1:3" ht="58" x14ac:dyDescent="0.35">
      <c r="A2" s="79" t="s">
        <v>196</v>
      </c>
      <c r="B2" s="4" t="s">
        <v>197</v>
      </c>
      <c r="C2" s="4" t="s">
        <v>198</v>
      </c>
    </row>
    <row r="3" spans="1:3" ht="43.5" x14ac:dyDescent="0.35">
      <c r="A3" s="80"/>
      <c r="B3" s="4" t="s">
        <v>199</v>
      </c>
      <c r="C3" s="4" t="s">
        <v>200</v>
      </c>
    </row>
    <row r="4" spans="1:3" ht="43.5" x14ac:dyDescent="0.35">
      <c r="A4" s="80"/>
      <c r="B4" s="4" t="s">
        <v>201</v>
      </c>
      <c r="C4" s="4" t="s">
        <v>202</v>
      </c>
    </row>
    <row r="5" spans="1:3" ht="58" x14ac:dyDescent="0.35">
      <c r="A5" s="80"/>
      <c r="B5" s="4" t="s">
        <v>203</v>
      </c>
      <c r="C5" s="2" t="s">
        <v>204</v>
      </c>
    </row>
    <row r="6" spans="1:3" ht="58" x14ac:dyDescent="0.35">
      <c r="A6" s="80"/>
      <c r="B6" s="4" t="s">
        <v>205</v>
      </c>
      <c r="C6" s="2" t="s">
        <v>206</v>
      </c>
    </row>
    <row r="7" spans="1:3" ht="43.5" x14ac:dyDescent="0.35">
      <c r="A7" s="80"/>
      <c r="B7" s="4" t="s">
        <v>207</v>
      </c>
      <c r="C7" s="2" t="s">
        <v>208</v>
      </c>
    </row>
    <row r="8" spans="1:3" ht="58" x14ac:dyDescent="0.35">
      <c r="A8" s="80"/>
      <c r="B8" s="4" t="s">
        <v>209</v>
      </c>
      <c r="C8" s="2" t="s">
        <v>210</v>
      </c>
    </row>
    <row r="9" spans="1:3" ht="43.5" x14ac:dyDescent="0.35">
      <c r="A9" s="80"/>
      <c r="B9" s="4" t="s">
        <v>211</v>
      </c>
      <c r="C9" s="2" t="s">
        <v>212</v>
      </c>
    </row>
    <row r="10" spans="1:3" ht="58" x14ac:dyDescent="0.35">
      <c r="A10" s="80"/>
      <c r="B10" s="4" t="s">
        <v>213</v>
      </c>
      <c r="C10" s="2" t="s">
        <v>214</v>
      </c>
    </row>
    <row r="11" spans="1:3" ht="43.5" x14ac:dyDescent="0.35">
      <c r="A11" s="80"/>
      <c r="B11" s="4" t="s">
        <v>215</v>
      </c>
      <c r="C11" s="2" t="s">
        <v>216</v>
      </c>
    </row>
    <row r="12" spans="1:3" ht="58" x14ac:dyDescent="0.35">
      <c r="A12" s="81"/>
      <c r="B12" s="4" t="s">
        <v>217</v>
      </c>
      <c r="C12" s="2" t="s">
        <v>218</v>
      </c>
    </row>
    <row r="13" spans="1:3" ht="58" x14ac:dyDescent="0.35">
      <c r="A13" s="79" t="s">
        <v>65</v>
      </c>
      <c r="B13" s="4" t="s">
        <v>219</v>
      </c>
      <c r="C13" s="4" t="s">
        <v>220</v>
      </c>
    </row>
    <row r="14" spans="1:3" ht="58" x14ac:dyDescent="0.35">
      <c r="A14" s="80"/>
      <c r="B14" s="4" t="s">
        <v>221</v>
      </c>
      <c r="C14" s="4" t="s">
        <v>222</v>
      </c>
    </row>
    <row r="15" spans="1:3" ht="58" x14ac:dyDescent="0.35">
      <c r="A15" s="80"/>
      <c r="B15" s="4" t="s">
        <v>223</v>
      </c>
      <c r="C15" s="4" t="s">
        <v>224</v>
      </c>
    </row>
    <row r="16" spans="1:3" ht="72.5" x14ac:dyDescent="0.35">
      <c r="A16" s="80"/>
      <c r="B16" s="4" t="s">
        <v>225</v>
      </c>
      <c r="C16" s="4" t="s">
        <v>226</v>
      </c>
    </row>
    <row r="17" spans="1:3" ht="58" x14ac:dyDescent="0.35">
      <c r="A17" s="80"/>
      <c r="B17" s="4" t="s">
        <v>227</v>
      </c>
      <c r="C17" s="4" t="s">
        <v>228</v>
      </c>
    </row>
    <row r="18" spans="1:3" ht="58" x14ac:dyDescent="0.35">
      <c r="A18" s="80"/>
      <c r="B18" s="4" t="s">
        <v>229</v>
      </c>
      <c r="C18" s="4" t="s">
        <v>230</v>
      </c>
    </row>
    <row r="19" spans="1:3" ht="58" x14ac:dyDescent="0.35">
      <c r="A19" s="80"/>
      <c r="B19" s="4" t="s">
        <v>231</v>
      </c>
      <c r="C19" s="4" t="s">
        <v>232</v>
      </c>
    </row>
    <row r="20" spans="1:3" ht="58" x14ac:dyDescent="0.35">
      <c r="A20" s="80"/>
      <c r="B20" s="2" t="s">
        <v>233</v>
      </c>
      <c r="C20" s="4" t="s">
        <v>234</v>
      </c>
    </row>
    <row r="21" spans="1:3" ht="58" x14ac:dyDescent="0.35">
      <c r="A21" s="80"/>
      <c r="B21" s="4" t="s">
        <v>235</v>
      </c>
      <c r="C21" s="4" t="s">
        <v>236</v>
      </c>
    </row>
    <row r="22" spans="1:3" ht="58" x14ac:dyDescent="0.35">
      <c r="A22" s="81"/>
      <c r="B22" s="4" t="s">
        <v>237</v>
      </c>
      <c r="C22" s="4" t="s">
        <v>238</v>
      </c>
    </row>
    <row r="23" spans="1:3" ht="29" x14ac:dyDescent="0.35">
      <c r="A23" s="122" t="s">
        <v>167</v>
      </c>
      <c r="B23" s="4" t="s">
        <v>168</v>
      </c>
      <c r="C23" s="4" t="s">
        <v>169</v>
      </c>
    </row>
    <row r="24" spans="1:3" ht="43.5" x14ac:dyDescent="0.35">
      <c r="A24" s="122"/>
      <c r="B24" s="4" t="s">
        <v>170</v>
      </c>
      <c r="C24" s="4" t="s">
        <v>171</v>
      </c>
    </row>
    <row r="25" spans="1:3" ht="29" x14ac:dyDescent="0.35">
      <c r="A25" s="122"/>
      <c r="B25" s="4" t="s">
        <v>172</v>
      </c>
      <c r="C25" s="4" t="s">
        <v>173</v>
      </c>
    </row>
  </sheetData>
  <mergeCells count="3">
    <mergeCell ref="A2:A12"/>
    <mergeCell ref="A13:A22"/>
    <mergeCell ref="A23:A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9"/>
  <sheetViews>
    <sheetView showGridLines="0" workbookViewId="0">
      <pane ySplit="1" topLeftCell="A2" activePane="bottomLeft" state="frozen"/>
      <selection pane="bottomLeft" activeCell="E17" sqref="E17"/>
    </sheetView>
  </sheetViews>
  <sheetFormatPr defaultColWidth="9.1796875" defaultRowHeight="14.5" x14ac:dyDescent="0.35"/>
  <cols>
    <col min="1" max="1" width="20.7265625" style="5" customWidth="1"/>
    <col min="2" max="2" width="30.7265625" style="5" customWidth="1"/>
    <col min="3" max="3" width="50.7265625" style="5" customWidth="1"/>
    <col min="4" max="16384" width="9.1796875" style="5"/>
  </cols>
  <sheetData>
    <row r="1" spans="1:3" s="30" customFormat="1" ht="20.149999999999999" customHeight="1" x14ac:dyDescent="0.35">
      <c r="A1" s="24" t="s">
        <v>43</v>
      </c>
      <c r="B1" s="24" t="s">
        <v>102</v>
      </c>
      <c r="C1" s="24" t="s">
        <v>103</v>
      </c>
    </row>
    <row r="2" spans="1:3" ht="43.5" x14ac:dyDescent="0.35">
      <c r="A2" s="102" t="s">
        <v>137</v>
      </c>
      <c r="B2" s="4" t="s">
        <v>138</v>
      </c>
      <c r="C2" s="18" t="s">
        <v>139</v>
      </c>
    </row>
    <row r="3" spans="1:3" ht="58" x14ac:dyDescent="0.35">
      <c r="A3" s="102"/>
      <c r="B3" s="4" t="s">
        <v>140</v>
      </c>
      <c r="C3" s="18" t="s">
        <v>141</v>
      </c>
    </row>
    <row r="4" spans="1:3" ht="43.5" x14ac:dyDescent="0.35">
      <c r="A4" s="102"/>
      <c r="B4" s="4" t="s">
        <v>142</v>
      </c>
      <c r="C4" s="18" t="s">
        <v>143</v>
      </c>
    </row>
    <row r="5" spans="1:3" ht="29" x14ac:dyDescent="0.35">
      <c r="A5" s="102"/>
      <c r="B5" s="4" t="s">
        <v>144</v>
      </c>
      <c r="C5" s="18" t="s">
        <v>145</v>
      </c>
    </row>
    <row r="6" spans="1:3" ht="43.5" x14ac:dyDescent="0.35">
      <c r="A6" s="102"/>
      <c r="B6" s="4" t="s">
        <v>146</v>
      </c>
      <c r="C6" s="18" t="s">
        <v>147</v>
      </c>
    </row>
    <row r="7" spans="1:3" ht="58" x14ac:dyDescent="0.35">
      <c r="A7" s="102"/>
      <c r="B7" s="4" t="s">
        <v>148</v>
      </c>
      <c r="C7" s="18" t="s">
        <v>149</v>
      </c>
    </row>
    <row r="8" spans="1:3" ht="72.5" x14ac:dyDescent="0.35">
      <c r="A8" s="18" t="s">
        <v>71</v>
      </c>
      <c r="B8" s="18" t="s">
        <v>150</v>
      </c>
      <c r="C8" s="18" t="s">
        <v>151</v>
      </c>
    </row>
    <row r="9" spans="1:3" ht="145" x14ac:dyDescent="0.35">
      <c r="A9" s="18" t="s">
        <v>381</v>
      </c>
      <c r="B9" s="18" t="s">
        <v>152</v>
      </c>
      <c r="C9" s="20" t="s">
        <v>380</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8643D-2C6E-4193-B851-8F9159013389}">
  <sheetPr>
    <tabColor rgb="FF00B0F0"/>
  </sheetPr>
  <dimension ref="A1:C25"/>
  <sheetViews>
    <sheetView showGridLines="0" workbookViewId="0">
      <pane ySplit="1" topLeftCell="A2" activePane="bottomLeft" state="frozen"/>
      <selection pane="bottomLeft" activeCell="F2" sqref="F2"/>
    </sheetView>
  </sheetViews>
  <sheetFormatPr defaultRowHeight="14.5" x14ac:dyDescent="0.35"/>
  <cols>
    <col min="1" max="1" width="27.453125" customWidth="1"/>
    <col min="2" max="2" width="25.26953125" customWidth="1"/>
    <col min="3" max="3" width="41.90625" customWidth="1"/>
  </cols>
  <sheetData>
    <row r="1" spans="1:3" s="30" customFormat="1" ht="20.149999999999999" customHeight="1" x14ac:dyDescent="0.35">
      <c r="A1" s="24" t="s">
        <v>43</v>
      </c>
      <c r="B1" s="24" t="s">
        <v>102</v>
      </c>
      <c r="C1" s="24" t="s">
        <v>103</v>
      </c>
    </row>
    <row r="2" spans="1:3" ht="101.5" x14ac:dyDescent="0.35">
      <c r="A2" s="118" t="s">
        <v>239</v>
      </c>
      <c r="B2" s="2" t="s">
        <v>240</v>
      </c>
      <c r="C2" s="4" t="s">
        <v>241</v>
      </c>
    </row>
    <row r="3" spans="1:3" ht="87" x14ac:dyDescent="0.35">
      <c r="A3" s="118"/>
      <c r="B3" s="2" t="s">
        <v>242</v>
      </c>
      <c r="C3" s="4" t="s">
        <v>243</v>
      </c>
    </row>
    <row r="4" spans="1:3" ht="87" x14ac:dyDescent="0.35">
      <c r="A4" s="118"/>
      <c r="B4" s="2" t="s">
        <v>244</v>
      </c>
      <c r="C4" s="4" t="s">
        <v>245</v>
      </c>
    </row>
    <row r="5" spans="1:3" ht="101.5" x14ac:dyDescent="0.35">
      <c r="A5" s="118"/>
      <c r="B5" s="2" t="s">
        <v>246</v>
      </c>
      <c r="C5" s="4" t="s">
        <v>247</v>
      </c>
    </row>
    <row r="6" spans="1:3" ht="43.5" x14ac:dyDescent="0.35">
      <c r="A6" s="79" t="s">
        <v>347</v>
      </c>
      <c r="B6" s="2" t="s">
        <v>248</v>
      </c>
      <c r="C6" s="2" t="s">
        <v>348</v>
      </c>
    </row>
    <row r="7" spans="1:3" x14ac:dyDescent="0.35">
      <c r="A7" s="80"/>
      <c r="B7" s="2" t="s">
        <v>249</v>
      </c>
      <c r="C7" s="2" t="s">
        <v>349</v>
      </c>
    </row>
    <row r="8" spans="1:3" ht="29" x14ac:dyDescent="0.35">
      <c r="A8" s="80"/>
      <c r="B8" s="2" t="s">
        <v>250</v>
      </c>
      <c r="C8" s="2" t="s">
        <v>350</v>
      </c>
    </row>
    <row r="9" spans="1:3" x14ac:dyDescent="0.35">
      <c r="A9" s="80"/>
      <c r="B9" s="2" t="s">
        <v>251</v>
      </c>
      <c r="C9" s="2" t="s">
        <v>252</v>
      </c>
    </row>
    <row r="10" spans="1:3" ht="43.5" x14ac:dyDescent="0.35">
      <c r="A10" s="80"/>
      <c r="B10" s="4" t="s">
        <v>351</v>
      </c>
      <c r="C10" s="2" t="s">
        <v>352</v>
      </c>
    </row>
    <row r="11" spans="1:3" ht="43.5" x14ac:dyDescent="0.35">
      <c r="A11" s="80"/>
      <c r="B11" s="57" t="s">
        <v>353</v>
      </c>
      <c r="C11" s="4" t="s">
        <v>354</v>
      </c>
    </row>
    <row r="12" spans="1:3" ht="72.5" x14ac:dyDescent="0.35">
      <c r="A12" s="80"/>
      <c r="B12" s="57" t="s">
        <v>355</v>
      </c>
      <c r="C12" s="58" t="s">
        <v>356</v>
      </c>
    </row>
    <row r="13" spans="1:3" ht="43.5" x14ac:dyDescent="0.35">
      <c r="A13" s="80"/>
      <c r="B13" s="123" t="s">
        <v>357</v>
      </c>
      <c r="C13" s="59" t="s">
        <v>358</v>
      </c>
    </row>
    <row r="14" spans="1:3" ht="29" x14ac:dyDescent="0.35">
      <c r="A14" s="80"/>
      <c r="B14" s="124"/>
      <c r="C14" s="60" t="s">
        <v>359</v>
      </c>
    </row>
    <row r="15" spans="1:3" ht="58" x14ac:dyDescent="0.35">
      <c r="A15" s="80"/>
      <c r="B15" s="57" t="s">
        <v>360</v>
      </c>
      <c r="C15" s="58" t="s">
        <v>361</v>
      </c>
    </row>
    <row r="16" spans="1:3" ht="29" x14ac:dyDescent="0.35">
      <c r="A16" s="80"/>
      <c r="B16" s="123" t="s">
        <v>362</v>
      </c>
      <c r="C16" s="59" t="s">
        <v>363</v>
      </c>
    </row>
    <row r="17" spans="1:3" x14ac:dyDescent="0.35">
      <c r="A17" s="80"/>
      <c r="B17" s="125"/>
      <c r="C17" s="61" t="s">
        <v>364</v>
      </c>
    </row>
    <row r="18" spans="1:3" x14ac:dyDescent="0.35">
      <c r="A18" s="80"/>
      <c r="B18" s="124"/>
      <c r="C18" s="62" t="s">
        <v>365</v>
      </c>
    </row>
    <row r="19" spans="1:3" ht="29" x14ac:dyDescent="0.35">
      <c r="A19" s="80"/>
      <c r="B19" s="4" t="s">
        <v>366</v>
      </c>
      <c r="C19" s="4" t="s">
        <v>367</v>
      </c>
    </row>
    <row r="20" spans="1:3" ht="43.5" x14ac:dyDescent="0.35">
      <c r="A20" s="80"/>
      <c r="B20" s="57" t="s">
        <v>368</v>
      </c>
      <c r="C20" s="58" t="s">
        <v>369</v>
      </c>
    </row>
    <row r="21" spans="1:3" ht="43.5" x14ac:dyDescent="0.35">
      <c r="A21" s="80"/>
      <c r="B21" s="57" t="s">
        <v>379</v>
      </c>
      <c r="C21" s="4" t="s">
        <v>370</v>
      </c>
    </row>
    <row r="22" spans="1:3" ht="72.5" x14ac:dyDescent="0.35">
      <c r="A22" s="80"/>
      <c r="B22" s="57" t="s">
        <v>371</v>
      </c>
      <c r="C22" s="4" t="s">
        <v>372</v>
      </c>
    </row>
    <row r="23" spans="1:3" ht="43.5" x14ac:dyDescent="0.35">
      <c r="A23" s="80"/>
      <c r="B23" s="57" t="s">
        <v>373</v>
      </c>
      <c r="C23" s="4" t="s">
        <v>374</v>
      </c>
    </row>
    <row r="24" spans="1:3" ht="58" x14ac:dyDescent="0.35">
      <c r="A24" s="80"/>
      <c r="B24" s="57" t="s">
        <v>375</v>
      </c>
      <c r="C24" s="4" t="s">
        <v>376</v>
      </c>
    </row>
    <row r="25" spans="1:3" ht="58" x14ac:dyDescent="0.35">
      <c r="A25" s="81"/>
      <c r="B25" s="57" t="s">
        <v>377</v>
      </c>
      <c r="C25" s="4" t="s">
        <v>378</v>
      </c>
    </row>
  </sheetData>
  <mergeCells count="4">
    <mergeCell ref="A2:A5"/>
    <mergeCell ref="B13:B14"/>
    <mergeCell ref="B16:B18"/>
    <mergeCell ref="A6:A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9" ma:contentTypeDescription="Create a new document." ma:contentTypeScope="" ma:versionID="1095c42701a8a0644b0e76b05dbde705">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5da9aabe1f17e52417e633868267d326"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753DB069-CC20-46CF-B871-A37DDBA95854}"/>
</file>

<file path=customXml/itemProps2.xml><?xml version="1.0" encoding="utf-8"?>
<ds:datastoreItem xmlns:ds="http://schemas.openxmlformats.org/officeDocument/2006/customXml" ds:itemID="{77D1B335-0D79-4451-AE45-24BD7D524B44}"/>
</file>

<file path=customXml/itemProps3.xml><?xml version="1.0" encoding="utf-8"?>
<ds:datastoreItem xmlns:ds="http://schemas.openxmlformats.org/officeDocument/2006/customXml" ds:itemID="{10FDE2FA-04F9-47AB-AA88-47B0DF2CB5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 the Curriculum</vt:lpstr>
      <vt:lpstr>Dev-Led View</vt:lpstr>
      <vt:lpstr>Module List</vt:lpstr>
      <vt:lpstr>Performance Outcomes</vt:lpstr>
      <vt:lpstr>Sprint 0&amp;1 - Tech Scope</vt:lpstr>
      <vt:lpstr>Sprint 2 - Tech Scope</vt:lpstr>
      <vt:lpstr>Sprint 3 - Tech Scope</vt:lpstr>
      <vt:lpstr>Sprint 4 - Tech Scope</vt:lpstr>
      <vt:lpstr>Sprint 5 - Tech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Gopalan P, Shyju (Contractor)</cp:lastModifiedBy>
  <cp:revision/>
  <dcterms:created xsi:type="dcterms:W3CDTF">2023-10-16T01:13:56Z</dcterms:created>
  <dcterms:modified xsi:type="dcterms:W3CDTF">2025-06-30T06:30:03Z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