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E:\A_MyUniversityCode\FUN-IT\"/>
    </mc:Choice>
  </mc:AlternateContent>
  <xr:revisionPtr revIDLastSave="0" documentId="13_ncr:1_{3F8C1E50-E8C3-46D6-91F2-34AE640D8E9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ใบสั่งซิ้อสินค้า" sheetId="2" r:id="rId1"/>
    <sheet name="supply" sheetId="1" r:id="rId2"/>
  </sheets>
  <definedNames>
    <definedName name="_xlnm._FilterDatabase" localSheetId="1" hidden="1">supply!$A$2:$F$10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2" l="1"/>
  <c r="E27" i="2"/>
  <c r="E29" i="2" s="1"/>
  <c r="E17" i="2"/>
  <c r="F8" i="2"/>
  <c r="B15" i="2" l="1"/>
  <c r="E28" i="2"/>
  <c r="E26" i="2"/>
  <c r="E19" i="2"/>
  <c r="E20" i="2"/>
  <c r="E21" i="2"/>
  <c r="E22" i="2"/>
  <c r="E23" i="2"/>
  <c r="E24" i="2"/>
  <c r="E25" i="2"/>
  <c r="E18" i="2"/>
  <c r="B13" i="2"/>
</calcChain>
</file>

<file path=xl/sharedStrings.xml><?xml version="1.0" encoding="utf-8"?>
<sst xmlns="http://schemas.openxmlformats.org/spreadsheetml/2006/main" count="75" uniqueCount="67">
  <si>
    <t>รายชื่อบริษัท</t>
  </si>
  <si>
    <t>รหัสบริษัท</t>
  </si>
  <si>
    <t>ชื่อบรืษัท</t>
  </si>
  <si>
    <t>ประเภท</t>
  </si>
  <si>
    <t>ที่อยู่</t>
  </si>
  <si>
    <t>ติดต่อ</t>
  </si>
  <si>
    <t>ส่วนลด</t>
  </si>
  <si>
    <t>S-007</t>
  </si>
  <si>
    <t>Rockworth Public Company Limited</t>
  </si>
  <si>
    <t>Furniture</t>
  </si>
  <si>
    <t>294-300 Asoke-Dindaeng Rd. HuaKwang 10320 Thailand</t>
  </si>
  <si>
    <t>คุณดรุณี ใจใหญ่ โทร.0-2246-8888 0-264104299 โทรสาร. 02-2247-1504</t>
  </si>
  <si>
    <t>S-008</t>
  </si>
  <si>
    <t>บริษัท ไทยพัฒนาครุภัณฑ์</t>
  </si>
  <si>
    <t>23/5 หมู่ 6 ซอยสินนรมิตร ถนนหมู่บ้านเศรษฐกิจ แขวงหลักสอง เขตบางแค กทม. 10160</t>
  </si>
  <si>
    <t>คุณสุพัฒตา 807-1440ม FAXต่อ120</t>
  </si>
  <si>
    <t>S-009</t>
  </si>
  <si>
    <t>ห้างหุ้นส่วนจำกัด โรงงานอุตสาหกรรม ทรงจิคสมบูรณ์</t>
  </si>
  <si>
    <t>622/4 622/5 ถนนเพชรเกษม แขวงวัดท่าพระ เขตบางกอกใหญ่ กทม. 10600</t>
  </si>
  <si>
    <t>S-010</t>
  </si>
  <si>
    <t>UB-Haworth (Thailand) Co.,Ltd.</t>
  </si>
  <si>
    <t>159 Sermmit Tower 23rd Floor, Soi Sukhumvit 21 (Asoke) Sukhumvit Rd. North Klongtoey,WATTANA Bankok 10110</t>
  </si>
  <si>
    <t>คุณสุภลักษณ์ ใจดีสกุณี (โอ๋) โทร. 0-2260-9600-10 ต่อ 520 โทรสาร. 0-2260-8616</t>
  </si>
  <si>
    <t>S-011</t>
  </si>
  <si>
    <t>LOGICA Bankok Franchise Co.,Ltd</t>
  </si>
  <si>
    <t>43/15 Moo 7 Soi50, Rama2 Rd., Samaedam, Bangkunthien, Bankok 10150</t>
  </si>
  <si>
    <t>คุณเตือนตา (เปิ้ล) โทร. 0-217-9051-2 โทรสาร. 0-2611-8083</t>
  </si>
  <si>
    <t>S-012</t>
  </si>
  <si>
    <t>ACMEN INTERNATIONAL CO.,LTD</t>
  </si>
  <si>
    <t>276/15 ACMEN DUILDING, EKAMAI Rd., WATTANA BANKOK,10110</t>
  </si>
  <si>
    <t>คุณนฤมล ลีลาไว โทร. 0-2381-0012 โทรสาร. 0-2381-2270</t>
  </si>
  <si>
    <t>S-013</t>
  </si>
  <si>
    <t>ไทยโย เฟอร์นิเจอร์</t>
  </si>
  <si>
    <t>263-264 หมู่ 4 หมู่บ้านวังปริญญา ถ.เพชรเกษม แขวงหลักสอง เขตบางแค กทม. 10160</t>
  </si>
  <si>
    <t>คุณพจนีย์ เทพภักดี โทร. 0-2809-1511-3 โทรสาร 0-2444-2611</t>
  </si>
  <si>
    <t>S-014</t>
  </si>
  <si>
    <t>บริษัท ควอลิตี้เฟรม จำกัด</t>
  </si>
  <si>
    <t>444-446 ซ.พัฒนาการ 30 ถนนพัฒนาการ เขตสวนหลวง กทม.</t>
  </si>
  <si>
    <t>คุณนิธิกร โทร. 0-2918-2138 โทรสาร. 0-2314-3064</t>
  </si>
  <si>
    <t>เลขที่เอกสาร</t>
  </si>
  <si>
    <t>KING MONGKUT'S UNIVERSITY OF TECHNOLOGY NORTH BANGKOK</t>
  </si>
  <si>
    <t>129 หมู่ 6 ตำบลเนินหอม อำเภอเมือง จังหวัดปราจีนบุรี 25230</t>
  </si>
  <si>
    <t>Tel : 037-217-300-9 Ext. 7331  Fax : 037-217-315</t>
  </si>
  <si>
    <t xml:space="preserve">วันที่ / Date : </t>
  </si>
  <si>
    <t>1-10/1-49</t>
  </si>
  <si>
    <t>รหัส</t>
  </si>
  <si>
    <t>เรียน TO :</t>
  </si>
  <si>
    <t>เรียน / ATTH :</t>
  </si>
  <si>
    <t>ใบสั่งซื้อสินค้า / Purchasing Order</t>
  </si>
  <si>
    <t xml:space="preserve">Item : </t>
  </si>
  <si>
    <t>Descriptions</t>
  </si>
  <si>
    <t>Quantities</t>
  </si>
  <si>
    <t>Unit Price</t>
  </si>
  <si>
    <t>มหาวิทยาลัย เทคโนโลยีพระจอมเกล้าพระนครเหนือ วิทยาเขตปราจีนบุรี</t>
  </si>
  <si>
    <t>คณะเทคโนโลยีและการอุตสาหกรรม ชั้น4</t>
  </si>
  <si>
    <t>FITM F4</t>
  </si>
  <si>
    <t>129 ,Village No. 6, Sub District Noen Hom, Mueng, Prachinburi, 25230</t>
  </si>
  <si>
    <t>เก้าอี้</t>
  </si>
  <si>
    <t>โต๊ะ</t>
  </si>
  <si>
    <t>Amount Baht</t>
  </si>
  <si>
    <t xml:space="preserve">เลขที่ / Order No : </t>
  </si>
  <si>
    <t>Total</t>
  </si>
  <si>
    <t xml:space="preserve">Special Discount </t>
  </si>
  <si>
    <t>VAT 7%</t>
  </si>
  <si>
    <t>Grand Total</t>
  </si>
  <si>
    <t>ครูรุ่งทิพย์ ภูษาธร โทร. 4653751 โทรสาร. 4655974</t>
  </si>
  <si>
    <t>XX-XXX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</si>
</sst>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1" xfId="0" applyBorder="1"/>
    <xf numFmtId="0" fontId="0" fillId="0" borderId="6" xfId="0" applyBorder="1"/>
    <xf numFmtId="10" fontId="0" fillId="0" borderId="1" xfId="0" applyNumberFormat="1" applyBorder="1"/>
    <xf numFmtId="2" fontId="0" fillId="0" borderId="1" xfId="0" applyNumberForma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/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5" xfId="0" applyBorder="1" applyAlignment="1">
      <alignment vertical="top"/>
    </xf>
    <xf numFmtId="0" fontId="0" fillId="0" borderId="0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69766</xdr:colOff>
      <xdr:row>1</xdr:row>
      <xdr:rowOff>70720</xdr:rowOff>
    </xdr:from>
    <xdr:to>
      <xdr:col>1</xdr:col>
      <xdr:colOff>285114</xdr:colOff>
      <xdr:row>7</xdr:row>
      <xdr:rowOff>7586</xdr:rowOff>
    </xdr:to>
    <xdr:pic>
      <xdr:nvPicPr>
        <xdr:cNvPr id="2" name="Picture 1" descr="มหาวิทยาลัยเทคโนโลยีพระจอมเกล้าพระนครเหนือ วิทยาเขตปราจีนบุรี - วิกิพีเดีย">
          <a:extLst>
            <a:ext uri="{FF2B5EF4-FFF2-40B4-BE49-F238E27FC236}">
              <a16:creationId xmlns:a16="http://schemas.microsoft.com/office/drawing/2014/main" id="{1EC5D78F-877D-4967-9C4E-8B6EEA2B4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66" y="261220"/>
          <a:ext cx="1079925" cy="1079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B639-9FA2-4D2B-BA86-C68DEF50D34F}">
  <dimension ref="A1:H30"/>
  <sheetViews>
    <sheetView tabSelected="1" topLeftCell="A3" zoomScale="130" zoomScaleNormal="130" workbookViewId="0">
      <selection activeCell="H23" sqref="H23"/>
    </sheetView>
  </sheetViews>
  <sheetFormatPr defaultRowHeight="15"/>
  <cols>
    <col min="1" max="1" width="13" bestFit="1" customWidth="1"/>
    <col min="2" max="2" width="73" customWidth="1"/>
    <col min="3" max="3" width="13.5703125" customWidth="1"/>
    <col min="4" max="4" width="16.7109375" customWidth="1"/>
    <col min="5" max="5" width="18.7109375" customWidth="1"/>
    <col min="6" max="6" width="9.7109375" bestFit="1" customWidth="1"/>
  </cols>
  <sheetData>
    <row r="1" spans="1:8">
      <c r="A1" s="19"/>
      <c r="B1" s="19"/>
      <c r="C1" s="19"/>
      <c r="D1" s="19"/>
      <c r="E1" s="9" t="s">
        <v>39</v>
      </c>
      <c r="F1" s="20" t="s">
        <v>66</v>
      </c>
    </row>
    <row r="2" spans="1:8">
      <c r="A2" s="22"/>
      <c r="B2" s="22"/>
      <c r="C2" s="9" t="s">
        <v>53</v>
      </c>
      <c r="D2" s="9"/>
      <c r="E2" s="9"/>
      <c r="F2" s="9"/>
    </row>
    <row r="3" spans="1:8">
      <c r="A3" s="22"/>
      <c r="B3" s="22"/>
      <c r="C3" s="9" t="s">
        <v>40</v>
      </c>
      <c r="D3" s="9"/>
      <c r="E3" s="9"/>
      <c r="F3" s="9"/>
    </row>
    <row r="4" spans="1:8">
      <c r="A4" s="22"/>
      <c r="B4" s="22"/>
      <c r="C4" s="26"/>
      <c r="D4" s="29"/>
      <c r="E4" s="29"/>
      <c r="F4" s="27"/>
    </row>
    <row r="5" spans="1:8">
      <c r="A5" s="22"/>
      <c r="B5" s="22"/>
      <c r="C5" s="9" t="s">
        <v>41</v>
      </c>
      <c r="D5" s="9"/>
      <c r="E5" s="9"/>
      <c r="F5" s="9"/>
    </row>
    <row r="6" spans="1:8">
      <c r="A6" s="22"/>
      <c r="B6" s="22"/>
      <c r="C6" s="23" t="s">
        <v>56</v>
      </c>
      <c r="D6" s="23"/>
      <c r="E6" s="23"/>
      <c r="F6" s="23"/>
    </row>
    <row r="7" spans="1:8">
      <c r="A7" s="22"/>
      <c r="B7" s="22"/>
      <c r="C7" s="23" t="s">
        <v>42</v>
      </c>
      <c r="D7" s="23"/>
      <c r="E7" s="23"/>
      <c r="F7" s="23"/>
    </row>
    <row r="8" spans="1:8">
      <c r="A8" s="22"/>
      <c r="B8" s="22"/>
      <c r="C8" s="22"/>
      <c r="D8" s="22"/>
      <c r="E8" s="30" t="s">
        <v>43</v>
      </c>
      <c r="F8" s="16">
        <f ca="1">NOW()</f>
        <v>44081.843600462962</v>
      </c>
    </row>
    <row r="9" spans="1:8">
      <c r="A9" s="9" t="s">
        <v>45</v>
      </c>
      <c r="B9" s="8" t="s">
        <v>31</v>
      </c>
      <c r="C9" s="22"/>
      <c r="D9" s="22"/>
      <c r="E9" s="30" t="s">
        <v>60</v>
      </c>
      <c r="F9" s="9" t="s">
        <v>44</v>
      </c>
    </row>
    <row r="10" spans="1:8" ht="23.25" customHeight="1">
      <c r="A10" s="21" t="s">
        <v>48</v>
      </c>
      <c r="B10" s="21"/>
      <c r="C10" s="21"/>
      <c r="D10" s="21"/>
      <c r="E10" s="21"/>
      <c r="F10" s="21"/>
      <c r="G10" s="6"/>
      <c r="H10" s="6"/>
    </row>
    <row r="11" spans="1:8">
      <c r="A11" s="33"/>
      <c r="B11" s="21"/>
      <c r="C11" s="21"/>
      <c r="D11" s="21"/>
      <c r="E11" s="21"/>
      <c r="F11" s="21"/>
    </row>
    <row r="12" spans="1:8">
      <c r="A12" s="15" t="s">
        <v>47</v>
      </c>
      <c r="B12" s="10" t="str">
        <f>IF($B$9="","",VLOOKUP($B$9,supply!A3:F10,2))</f>
        <v>ไทยโย เฟอร์นิเจอร์</v>
      </c>
      <c r="C12" s="13"/>
      <c r="D12" s="9" t="s">
        <v>54</v>
      </c>
      <c r="E12" s="9"/>
      <c r="F12" s="22"/>
    </row>
    <row r="13" spans="1:8">
      <c r="A13" s="15"/>
      <c r="B13" s="32" t="str">
        <f>IF($B$9="","",VLOOKUP($B$9,supply!A3:F10,4))</f>
        <v>263-264 หมู่ 4 หมู่บ้านวังปริญญา ถ.เพชรเกษม แขวงหลักสอง เขตบางแค กทม. 10160</v>
      </c>
      <c r="C13" s="18"/>
      <c r="D13" s="24" t="s">
        <v>55</v>
      </c>
      <c r="E13" s="24"/>
      <c r="F13" s="22"/>
    </row>
    <row r="14" spans="1:8">
      <c r="A14" s="15"/>
      <c r="B14" s="32"/>
      <c r="C14" s="18"/>
      <c r="D14" s="22"/>
      <c r="E14" s="22"/>
      <c r="F14" s="22"/>
    </row>
    <row r="15" spans="1:8" ht="24.75" customHeight="1">
      <c r="A15" s="31" t="s">
        <v>46</v>
      </c>
      <c r="B15" s="31" t="str">
        <f>IF($B$9="","",VLOOKUP($B$9,supply!A3:F10,5))</f>
        <v>คุณพจนีย์ เทพภักดี โทร. 0-2809-1511-3 โทรสาร 0-2444-2611</v>
      </c>
      <c r="C15" s="14"/>
      <c r="D15" s="22"/>
      <c r="E15" s="22"/>
      <c r="F15" s="22"/>
    </row>
    <row r="16" spans="1:8">
      <c r="A16" s="9" t="s">
        <v>49</v>
      </c>
      <c r="B16" s="9" t="s">
        <v>50</v>
      </c>
      <c r="C16" s="9" t="s">
        <v>51</v>
      </c>
      <c r="D16" s="9" t="s">
        <v>52</v>
      </c>
      <c r="E16" s="9" t="s">
        <v>59</v>
      </c>
      <c r="F16" s="22"/>
    </row>
    <row r="17" spans="1:6">
      <c r="A17" s="9">
        <v>1</v>
      </c>
      <c r="B17" s="9" t="s">
        <v>57</v>
      </c>
      <c r="C17" s="25">
        <v>10</v>
      </c>
      <c r="D17" s="12">
        <v>99</v>
      </c>
      <c r="E17" s="12">
        <f>C17*D17</f>
        <v>990</v>
      </c>
      <c r="F17" s="22"/>
    </row>
    <row r="18" spans="1:6">
      <c r="A18" s="9"/>
      <c r="B18" s="9" t="s">
        <v>58</v>
      </c>
      <c r="C18" s="25">
        <v>10</v>
      </c>
      <c r="D18" s="12">
        <v>149</v>
      </c>
      <c r="E18" s="12">
        <f>IF(AND(C18="",D18="")=TRUE,"",C18*D18)</f>
        <v>1490</v>
      </c>
      <c r="F18" s="22"/>
    </row>
    <row r="19" spans="1:6">
      <c r="A19" s="9"/>
      <c r="B19" s="9"/>
      <c r="C19" s="25"/>
      <c r="D19" s="12"/>
      <c r="E19" s="12" t="str">
        <f t="shared" ref="E19:E25" si="0">IF(AND(C19="",D19="")=TRUE,"",C19*D19)</f>
        <v/>
      </c>
      <c r="F19" s="22"/>
    </row>
    <row r="20" spans="1:6">
      <c r="A20" s="9"/>
      <c r="B20" s="9"/>
      <c r="C20" s="25"/>
      <c r="D20" s="12"/>
      <c r="E20" s="12" t="str">
        <f t="shared" si="0"/>
        <v/>
      </c>
      <c r="F20" s="22"/>
    </row>
    <row r="21" spans="1:6">
      <c r="A21" s="9"/>
      <c r="B21" s="9"/>
      <c r="C21" s="25"/>
      <c r="D21" s="12"/>
      <c r="E21" s="12" t="str">
        <f t="shared" si="0"/>
        <v/>
      </c>
      <c r="F21" s="22"/>
    </row>
    <row r="22" spans="1:6">
      <c r="A22" s="9"/>
      <c r="B22" s="9"/>
      <c r="C22" s="25"/>
      <c r="D22" s="12"/>
      <c r="E22" s="12" t="str">
        <f t="shared" si="0"/>
        <v/>
      </c>
      <c r="F22" s="22"/>
    </row>
    <row r="23" spans="1:6">
      <c r="A23" s="9"/>
      <c r="B23" s="9"/>
      <c r="C23" s="25"/>
      <c r="D23" s="12"/>
      <c r="E23" s="12" t="str">
        <f t="shared" si="0"/>
        <v/>
      </c>
      <c r="F23" s="22"/>
    </row>
    <row r="24" spans="1:6">
      <c r="A24" s="9"/>
      <c r="B24" s="9"/>
      <c r="C24" s="25"/>
      <c r="D24" s="12"/>
      <c r="E24" s="12" t="str">
        <f t="shared" si="0"/>
        <v/>
      </c>
      <c r="F24" s="22"/>
    </row>
    <row r="25" spans="1:6">
      <c r="A25" s="9"/>
      <c r="B25" s="9"/>
      <c r="C25" s="25"/>
      <c r="D25" s="12"/>
      <c r="E25" s="12" t="str">
        <f t="shared" si="0"/>
        <v/>
      </c>
      <c r="F25" s="22"/>
    </row>
    <row r="26" spans="1:6">
      <c r="A26" s="22"/>
      <c r="B26" s="22"/>
      <c r="C26" s="22"/>
      <c r="D26" s="9" t="s">
        <v>61</v>
      </c>
      <c r="E26" s="12">
        <f>SUM(E17:E25)</f>
        <v>2480</v>
      </c>
      <c r="F26" s="22"/>
    </row>
    <row r="27" spans="1:6">
      <c r="A27" s="22"/>
      <c r="B27" s="22"/>
      <c r="C27" s="22"/>
      <c r="D27" s="9" t="s">
        <v>62</v>
      </c>
      <c r="E27" s="11">
        <f>VLOOKUP(B9,supply!A3:F11,6)</f>
        <v>0</v>
      </c>
      <c r="F27" s="22"/>
    </row>
    <row r="28" spans="1:6">
      <c r="A28" s="22"/>
      <c r="B28" s="22"/>
      <c r="C28" s="22"/>
      <c r="D28" s="9" t="s">
        <v>63</v>
      </c>
      <c r="E28" s="12">
        <f>SUM(E26*0.07)</f>
        <v>173.60000000000002</v>
      </c>
      <c r="F28" s="22"/>
    </row>
    <row r="29" spans="1:6">
      <c r="A29" s="22"/>
      <c r="B29" s="22"/>
      <c r="C29" s="22"/>
      <c r="D29" s="9" t="s">
        <v>64</v>
      </c>
      <c r="E29" s="12">
        <f>SUM(E26+E28-(E27*E26))</f>
        <v>2653.6</v>
      </c>
      <c r="F29" s="22"/>
    </row>
    <row r="30" spans="1:6">
      <c r="A30" s="28"/>
      <c r="B30" s="28"/>
      <c r="C30" s="28"/>
      <c r="D30" s="17"/>
      <c r="E30" s="17"/>
      <c r="F30" s="17"/>
    </row>
  </sheetData>
  <mergeCells count="15">
    <mergeCell ref="A1:D1"/>
    <mergeCell ref="F12:F29"/>
    <mergeCell ref="A26:C29"/>
    <mergeCell ref="C12:C15"/>
    <mergeCell ref="C4:F4"/>
    <mergeCell ref="C6:F6"/>
    <mergeCell ref="C7:F7"/>
    <mergeCell ref="A10:F11"/>
    <mergeCell ref="D13:E13"/>
    <mergeCell ref="D14:D15"/>
    <mergeCell ref="E14:E15"/>
    <mergeCell ref="A12:A14"/>
    <mergeCell ref="B13:B14"/>
    <mergeCell ref="C8:D9"/>
    <mergeCell ref="A2:B8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zoomScaleNormal="100" workbookViewId="0">
      <selection activeCell="A9" sqref="A9"/>
    </sheetView>
  </sheetViews>
  <sheetFormatPr defaultRowHeight="15"/>
  <cols>
    <col min="1" max="1" width="14.42578125" bestFit="1" customWidth="1"/>
    <col min="2" max="2" width="47" bestFit="1" customWidth="1"/>
    <col min="3" max="3" width="12.28515625" bestFit="1" customWidth="1"/>
    <col min="4" max="4" width="103.85546875" bestFit="1" customWidth="1"/>
    <col min="5" max="5" width="68.5703125" customWidth="1"/>
    <col min="6" max="6" width="11.7109375" bestFit="1" customWidth="1"/>
  </cols>
  <sheetData>
    <row r="1" spans="1:6">
      <c r="A1" s="1" t="s">
        <v>0</v>
      </c>
    </row>
    <row r="2" spans="1:6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7" t="s">
        <v>7</v>
      </c>
      <c r="B3" t="s">
        <v>8</v>
      </c>
      <c r="C3" t="s">
        <v>9</v>
      </c>
      <c r="D3" s="3" t="s">
        <v>10</v>
      </c>
      <c r="E3" t="s">
        <v>11</v>
      </c>
      <c r="F3" s="4">
        <v>0</v>
      </c>
    </row>
    <row r="4" spans="1:6">
      <c r="A4" s="7" t="s">
        <v>12</v>
      </c>
      <c r="B4" t="s">
        <v>13</v>
      </c>
      <c r="C4" t="s">
        <v>9</v>
      </c>
      <c r="D4" s="5" t="s">
        <v>14</v>
      </c>
      <c r="E4" t="s">
        <v>15</v>
      </c>
      <c r="F4" s="4">
        <v>0</v>
      </c>
    </row>
    <row r="5" spans="1:6">
      <c r="A5" s="7" t="s">
        <v>16</v>
      </c>
      <c r="B5" t="s">
        <v>17</v>
      </c>
      <c r="C5" t="s">
        <v>9</v>
      </c>
      <c r="D5" s="3" t="s">
        <v>18</v>
      </c>
      <c r="E5" t="s">
        <v>65</v>
      </c>
      <c r="F5" s="4">
        <v>0</v>
      </c>
    </row>
    <row r="6" spans="1:6">
      <c r="A6" s="7" t="s">
        <v>19</v>
      </c>
      <c r="B6" t="s">
        <v>20</v>
      </c>
      <c r="C6" t="s">
        <v>9</v>
      </c>
      <c r="D6" s="3" t="s">
        <v>21</v>
      </c>
      <c r="E6" t="s">
        <v>22</v>
      </c>
      <c r="F6" s="4">
        <v>0</v>
      </c>
    </row>
    <row r="7" spans="1:6">
      <c r="A7" s="7" t="s">
        <v>23</v>
      </c>
      <c r="B7" t="s">
        <v>24</v>
      </c>
      <c r="C7" t="s">
        <v>9</v>
      </c>
      <c r="D7" s="3" t="s">
        <v>25</v>
      </c>
      <c r="E7" t="s">
        <v>26</v>
      </c>
      <c r="F7" s="4">
        <v>0.45</v>
      </c>
    </row>
    <row r="8" spans="1:6">
      <c r="A8" s="7" t="s">
        <v>27</v>
      </c>
      <c r="B8" t="s">
        <v>28</v>
      </c>
      <c r="C8" t="s">
        <v>9</v>
      </c>
      <c r="D8" s="3" t="s">
        <v>29</v>
      </c>
      <c r="E8" t="s">
        <v>30</v>
      </c>
      <c r="F8" s="4">
        <v>0</v>
      </c>
    </row>
    <row r="9" spans="1:6">
      <c r="A9" s="7" t="s">
        <v>31</v>
      </c>
      <c r="B9" t="s">
        <v>32</v>
      </c>
      <c r="C9" t="s">
        <v>9</v>
      </c>
      <c r="D9" s="3" t="s">
        <v>33</v>
      </c>
      <c r="E9" t="s">
        <v>34</v>
      </c>
      <c r="F9" s="4">
        <v>0</v>
      </c>
    </row>
    <row r="10" spans="1:6">
      <c r="A10" s="7" t="s">
        <v>35</v>
      </c>
      <c r="B10" t="s">
        <v>36</v>
      </c>
      <c r="C10" t="s">
        <v>9</v>
      </c>
      <c r="D10" s="3" t="s">
        <v>37</v>
      </c>
      <c r="E10" t="s">
        <v>38</v>
      </c>
      <c r="F10" s="4">
        <v>0</v>
      </c>
    </row>
  </sheetData>
  <autoFilter ref="A2:F10" xr:uid="{387C136D-788F-4717-AEFC-AE01E32271C4}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ใบสั่งซิ้อสินค้า</vt:lpstr>
      <vt:lpstr>supply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Saharat Thongin</cp:lastModifiedBy>
  <cp:lastPrinted>2020-09-07T13:13:00Z</cp:lastPrinted>
  <dcterms:created xsi:type="dcterms:W3CDTF">2020-08-26T14:30:11Z</dcterms:created>
  <dcterms:modified xsi:type="dcterms:W3CDTF">2020-09-07T13:15:52Z</dcterms:modified>
</cp:coreProperties>
</file>