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MyUniversityCode\FUN-IT\"/>
    </mc:Choice>
  </mc:AlternateContent>
  <xr:revisionPtr revIDLastSave="0" documentId="13_ncr:1_{C4DF7652-AA14-4692-B1A6-0EDED87D628C}" xr6:coauthVersionLast="45" xr6:coauthVersionMax="45" xr10:uidLastSave="{00000000-0000-0000-0000-000000000000}"/>
  <bookViews>
    <workbookView xWindow="-120" yWindow="-120" windowWidth="29040" windowHeight="15840" xr2:uid="{44528597-0FFD-4645-8682-BAF733EACCE7}"/>
  </bookViews>
  <sheets>
    <sheet name="รหัสนักศึกษ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H13" i="1" l="1"/>
  <c r="D15" i="1" l="1"/>
  <c r="D16" i="1"/>
  <c r="D17" i="1" s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<sst xmlns="http://schemas.openxmlformats.org/spreadsheetml/2006/main" count="53" uniqueCount="42">
  <si>
    <t>รหัสนักศึกษา</t>
  </si>
  <si>
    <t>ชื่อนักศึกษา</t>
  </si>
  <si>
    <t>นามสกุล</t>
  </si>
  <si>
    <t>63-0602162019-1</t>
  </si>
  <si>
    <t>สหรัถ</t>
  </si>
  <si>
    <t>ทองอินทร์</t>
  </si>
  <si>
    <t>ชื่อวิชา</t>
  </si>
  <si>
    <t>หน่วยกิต</t>
  </si>
  <si>
    <t>คะแนนรวม (0-100)</t>
  </si>
  <si>
    <t>Grade</t>
  </si>
  <si>
    <t>คะแนนเกรด</t>
  </si>
  <si>
    <t>น้ำหนักคะแนน</t>
  </si>
  <si>
    <t>GENERAL MATHEMATICS</t>
  </si>
  <si>
    <t>FUNDAMENTAL OF INFORMATION T</t>
  </si>
  <si>
    <t>COMPUTER PROGRAMMING</t>
  </si>
  <si>
    <t>PROBLEM SOLVING IN INFORMATI</t>
  </si>
  <si>
    <t>ENGLISH I</t>
  </si>
  <si>
    <t>SYSTEMATIC AND CREATIVE THIN</t>
  </si>
  <si>
    <t>AEROBIC DANCE &amp; COVER DANCE</t>
  </si>
  <si>
    <t>รวมหน่วยกิต</t>
  </si>
  <si>
    <t>รวมจำนวนวิชา</t>
  </si>
  <si>
    <t>เกรดเฉลี่ยประจำภาคเรียน</t>
  </si>
  <si>
    <t xml:space="preserve">เกรดเฉลี่ยรวม GPA </t>
  </si>
  <si>
    <t>สถานะ</t>
  </si>
  <si>
    <t>A</t>
  </si>
  <si>
    <t>B+</t>
  </si>
  <si>
    <t>B</t>
  </si>
  <si>
    <t>C+</t>
  </si>
  <si>
    <t>C</t>
  </si>
  <si>
    <t>D+</t>
  </si>
  <si>
    <t>D</t>
  </si>
  <si>
    <t>F</t>
  </si>
  <si>
    <t>เกรด</t>
  </si>
  <si>
    <t>คะแนน</t>
  </si>
  <si>
    <t>น้ำหนัก</t>
  </si>
  <si>
    <t>ได้รับทุน</t>
  </si>
  <si>
    <t>พ้นสภาพ</t>
  </si>
  <si>
    <t>ปกติ</t>
  </si>
  <si>
    <t>&gt;=3</t>
  </si>
  <si>
    <t>&gt;=1.25</t>
  </si>
  <si>
    <t>&gt;=0</t>
  </si>
  <si>
    <t>คะแนน ประจำภาค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</si>
</sst>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#####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166" fontId="0" fillId="6" borderId="1" xfId="0" applyNumberFormat="1" applyFill="1" applyBorder="1"/>
    <xf numFmtId="0" fontId="1" fillId="5" borderId="1" xfId="4" applyBorder="1"/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/>
    </xf>
    <xf numFmtId="0" fontId="1" fillId="4" borderId="1" xfId="3" applyBorder="1"/>
    <xf numFmtId="0" fontId="1" fillId="5" borderId="1" xfId="4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4" applyFont="1" applyBorder="1"/>
    <xf numFmtId="2" fontId="1" fillId="2" borderId="1" xfId="1" applyNumberFormat="1" applyBorder="1"/>
    <xf numFmtId="0" fontId="0" fillId="0" borderId="0" xfId="0" applyFill="1" applyBorder="1" applyAlignment="1">
      <alignment horizontal="center"/>
    </xf>
    <xf numFmtId="0" fontId="0" fillId="3" borderId="1" xfId="2" applyFont="1" applyBorder="1" applyAlignment="1">
      <alignment horizontal="right"/>
    </xf>
  </cellXfs>
  <cellStyles count="5">
    <cellStyle name="20% - Accent1" xfId="1" builtinId="30"/>
    <cellStyle name="40% - Accent4" xfId="2" builtinId="43"/>
    <cellStyle name="40% - Accent5" xfId="3" builtinId="47"/>
    <cellStyle name="60% - Accent6" xfId="4" builtinId="52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5059-B43B-425C-B8B3-9A3DC455EFCE}">
  <dimension ref="B2:X18"/>
  <sheetViews>
    <sheetView tabSelected="1" zoomScale="145" zoomScaleNormal="145" workbookViewId="0">
      <selection activeCell="E11" sqref="E11"/>
    </sheetView>
  </sheetViews>
  <sheetFormatPr defaultRowHeight="15" x14ac:dyDescent="0.25"/>
  <cols>
    <col min="1" max="1" width="15.7109375" bestFit="1" customWidth="1"/>
    <col min="2" max="2" width="16.7109375" bestFit="1" customWidth="1"/>
    <col min="3" max="3" width="33" bestFit="1" customWidth="1"/>
    <col min="4" max="4" width="12.28515625" customWidth="1"/>
    <col min="5" max="5" width="18.28515625" bestFit="1" customWidth="1"/>
    <col min="6" max="6" width="12.28515625" customWidth="1"/>
    <col min="7" max="7" width="17.5703125" customWidth="1"/>
    <col min="8" max="8" width="15" bestFit="1" customWidth="1"/>
  </cols>
  <sheetData>
    <row r="2" spans="2:24" x14ac:dyDescent="0.25">
      <c r="B2" s="1" t="s">
        <v>0</v>
      </c>
      <c r="C2" s="1" t="s">
        <v>1</v>
      </c>
      <c r="D2" s="1" t="s">
        <v>2</v>
      </c>
    </row>
    <row r="3" spans="2:24" x14ac:dyDescent="0.25">
      <c r="B3" s="4" t="s">
        <v>3</v>
      </c>
      <c r="C3" s="3" t="s">
        <v>4</v>
      </c>
      <c r="D3" s="3" t="s">
        <v>5</v>
      </c>
    </row>
    <row r="5" spans="2:24" x14ac:dyDescent="0.25">
      <c r="B5" s="1" t="s">
        <v>0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U5" s="8" t="s">
        <v>32</v>
      </c>
      <c r="V5" s="8" t="s">
        <v>33</v>
      </c>
      <c r="W5" s="8" t="s">
        <v>34</v>
      </c>
      <c r="X5" s="8" t="s">
        <v>32</v>
      </c>
    </row>
    <row r="6" spans="2:24" x14ac:dyDescent="0.25">
      <c r="B6" s="2">
        <v>40203100</v>
      </c>
      <c r="C6" s="3" t="s">
        <v>12</v>
      </c>
      <c r="D6" s="10">
        <v>3</v>
      </c>
      <c r="E6" s="11">
        <v>65</v>
      </c>
      <c r="F6" s="12" t="str">
        <f>IF(E6&gt;=V$6,X$6,IF(E6&gt;=V$7,X$7,IF(E6&gt;=V$8,X$8,IF(E6&gt;=V$9,X$9,IF(E6&gt;=V$10,X$10,IF(E6&gt;=V$11,X$11,IF(E6&gt;=V$12,X$12,IF(E6&gt;=V$13,X$13))))))))</f>
        <v>C+</v>
      </c>
      <c r="G6" s="10">
        <f>IF(E6&gt;=V$6,W$6,IF(E6&gt;=V$7,W$7,IF(E6&gt;=V$8,W$8,IF(E6&gt;=V$9,W$9,IF(E6&gt;=V$10,W$10,IF(E6&gt;=V$11,W$11,IF(E6&gt;=V$12,W$12,IF(E6&gt;=V$13,W$13))))))))</f>
        <v>2.5</v>
      </c>
      <c r="H6" s="10">
        <f>D6*G6</f>
        <v>7.5</v>
      </c>
      <c r="U6" s="8" t="s">
        <v>24</v>
      </c>
      <c r="V6" s="13">
        <v>80</v>
      </c>
      <c r="W6" s="8">
        <v>4</v>
      </c>
      <c r="X6" s="8" t="s">
        <v>24</v>
      </c>
    </row>
    <row r="7" spans="2:24" x14ac:dyDescent="0.25">
      <c r="B7" s="2">
        <v>60243101</v>
      </c>
      <c r="C7" s="3" t="s">
        <v>13</v>
      </c>
      <c r="D7" s="10">
        <v>3</v>
      </c>
      <c r="E7" s="11">
        <v>80</v>
      </c>
      <c r="F7" s="12" t="str">
        <f>IF(E7&gt;=V$6,X$6,IF(E7&gt;=V$7,X$7,IF(E7&gt;=V$8,X$8,IF(E7&gt;=V$9,X$9,IF(E7&gt;=V$10,X$10,IF(E7&gt;=V$11,X$11,IF(E7&gt;=V$12,X$12,IF(E7&gt;=V$13,X$13))))))))</f>
        <v>A</v>
      </c>
      <c r="G7" s="10">
        <f t="shared" ref="G7:G12" si="0">IF(E7&gt;=V$6,W$6,IF(E7&gt;=V$7,W$7,IF(E7&gt;=V$8,W$8,IF(E7&gt;=V$9,W$9,IF(E7&gt;=V$10,W$10,IF(E7&gt;=V$11,W$11,IF(E7&gt;=V$12,W$12,IF(E7&gt;=V$13,W$13))))))))</f>
        <v>4</v>
      </c>
      <c r="H7" s="10">
        <f>D7*G7</f>
        <v>12</v>
      </c>
      <c r="U7" s="8" t="s">
        <v>25</v>
      </c>
      <c r="V7" s="13">
        <v>75</v>
      </c>
      <c r="W7" s="8">
        <v>3.5</v>
      </c>
      <c r="X7" s="8" t="s">
        <v>25</v>
      </c>
    </row>
    <row r="8" spans="2:24" x14ac:dyDescent="0.25">
      <c r="B8" s="2">
        <v>60243102</v>
      </c>
      <c r="C8" s="3" t="s">
        <v>14</v>
      </c>
      <c r="D8" s="10">
        <v>3</v>
      </c>
      <c r="E8" s="11">
        <v>80</v>
      </c>
      <c r="F8" s="12" t="str">
        <f>IF(E8&gt;=V$6,X$6,IF(E8&gt;=V$7,X$7,IF(E8&gt;=V$8,X$8,IF(E8&gt;=V$9,X$9,IF(E8&gt;=V$10,X$10,IF(E8&gt;=V$11,X$11,IF(E8&gt;=V$12,X$12,IF(E8&gt;=V$13,X$13))))))))</f>
        <v>A</v>
      </c>
      <c r="G8" s="10">
        <f t="shared" si="0"/>
        <v>4</v>
      </c>
      <c r="H8" s="10">
        <f>D8*G8</f>
        <v>12</v>
      </c>
      <c r="U8" s="8" t="s">
        <v>26</v>
      </c>
      <c r="V8" s="13">
        <v>70</v>
      </c>
      <c r="W8" s="8">
        <v>3</v>
      </c>
      <c r="X8" s="8" t="s">
        <v>26</v>
      </c>
    </row>
    <row r="9" spans="2:24" x14ac:dyDescent="0.25">
      <c r="B9" s="2">
        <v>60243103</v>
      </c>
      <c r="C9" s="3" t="s">
        <v>15</v>
      </c>
      <c r="D9" s="10">
        <v>3</v>
      </c>
      <c r="E9" s="11">
        <v>80</v>
      </c>
      <c r="F9" s="12" t="str">
        <f>IF(E9&gt;=V$6,X$6,IF(E9&gt;=V$7,X$7,IF(E9&gt;=V$8,X$8,IF(E9&gt;=V$9,X$9,IF(E9&gt;=V$10,X$10,IF(E9&gt;=V$11,X$11,IF(E9&gt;=V$12,X$12,IF(E9&gt;=V$13,X$13))))))))</f>
        <v>A</v>
      </c>
      <c r="G9" s="10">
        <f t="shared" si="0"/>
        <v>4</v>
      </c>
      <c r="H9" s="10">
        <f>D9*G9</f>
        <v>12</v>
      </c>
      <c r="U9" s="8" t="s">
        <v>27</v>
      </c>
      <c r="V9" s="13">
        <v>65</v>
      </c>
      <c r="W9" s="8">
        <v>2.5</v>
      </c>
      <c r="X9" s="8" t="s">
        <v>27</v>
      </c>
    </row>
    <row r="10" spans="2:24" x14ac:dyDescent="0.25">
      <c r="B10" s="2">
        <v>80103001</v>
      </c>
      <c r="C10" s="3" t="s">
        <v>16</v>
      </c>
      <c r="D10" s="10">
        <v>3</v>
      </c>
      <c r="E10" s="11">
        <v>65</v>
      </c>
      <c r="F10" s="12" t="str">
        <f>IF(E10&gt;=V$6,X$6,IF(E10&gt;=V$7,X$7,IF(E10&gt;=V$8,X$8,IF(E10&gt;=V$9,X$9,IF(E10&gt;=V$10,X$10,IF(E10&gt;=V$11,X$11,IF(E10&gt;=V$12,X$12,IF(E10&gt;=V$13,X$13))))))))</f>
        <v>C+</v>
      </c>
      <c r="G10" s="10">
        <f t="shared" si="0"/>
        <v>2.5</v>
      </c>
      <c r="H10" s="10">
        <f>D10*G10</f>
        <v>7.5</v>
      </c>
      <c r="U10" s="8" t="s">
        <v>28</v>
      </c>
      <c r="V10" s="13">
        <v>60</v>
      </c>
      <c r="W10" s="8">
        <v>2</v>
      </c>
      <c r="X10" s="8" t="s">
        <v>28</v>
      </c>
    </row>
    <row r="11" spans="2:24" x14ac:dyDescent="0.25">
      <c r="B11" s="2">
        <v>80303518</v>
      </c>
      <c r="C11" s="14" t="s">
        <v>18</v>
      </c>
      <c r="D11" s="10">
        <v>1</v>
      </c>
      <c r="E11" s="11">
        <v>80</v>
      </c>
      <c r="F11" s="12" t="str">
        <f>IF(E11&gt;=V$6,X$6,IF(E11&gt;=V$7,X$7,IF(E11&gt;=V$8,X$8,IF(E11&gt;=V$9,X$9,IF(E11&gt;=V$10,X$10,IF(E11&gt;=V$11,X$11,IF(E11&gt;=V$12,X$12,IF(E11&gt;=V$13,X$13))))))))</f>
        <v>A</v>
      </c>
      <c r="G11" s="10">
        <f t="shared" si="0"/>
        <v>4</v>
      </c>
      <c r="H11" s="10">
        <f>D11*G11</f>
        <v>4</v>
      </c>
      <c r="U11" s="8" t="s">
        <v>29</v>
      </c>
      <c r="V11" s="13">
        <v>55</v>
      </c>
      <c r="W11" s="8">
        <v>1.5</v>
      </c>
      <c r="X11" s="8" t="s">
        <v>29</v>
      </c>
    </row>
    <row r="12" spans="2:24" x14ac:dyDescent="0.25">
      <c r="B12" s="2">
        <v>80303606</v>
      </c>
      <c r="C12" s="14" t="s">
        <v>17</v>
      </c>
      <c r="D12" s="10">
        <v>3</v>
      </c>
      <c r="E12" s="11">
        <v>65</v>
      </c>
      <c r="F12" s="12" t="str">
        <f>IF(E12&gt;=V$6,X$6,IF(E12&gt;=V$7,X$7,IF(E12&gt;=V$8,X$8,IF(E12&gt;=V$9,X$9,IF(E12&gt;=V$10,X$10,IF(E12&gt;=V$11,X$11,IF(E12&gt;=V$12,X$12,IF(E12&gt;=V$13,X$13))))))))</f>
        <v>C+</v>
      </c>
      <c r="G12" s="10">
        <f t="shared" si="0"/>
        <v>2.5</v>
      </c>
      <c r="H12" s="10">
        <f>D12*G12</f>
        <v>7.5</v>
      </c>
      <c r="U12" s="8" t="s">
        <v>30</v>
      </c>
      <c r="V12" s="13">
        <v>50</v>
      </c>
      <c r="W12" s="8">
        <v>1</v>
      </c>
      <c r="X12" s="8" t="s">
        <v>30</v>
      </c>
    </row>
    <row r="13" spans="2:24" x14ac:dyDescent="0.25">
      <c r="C13" s="5" t="s">
        <v>19</v>
      </c>
      <c r="D13" s="7">
        <f>SUM(D6:D12)</f>
        <v>19</v>
      </c>
      <c r="G13" s="6" t="s">
        <v>41</v>
      </c>
      <c r="H13" s="9">
        <f>SUM(H6:H12)</f>
        <v>62.5</v>
      </c>
      <c r="U13" s="8" t="s">
        <v>31</v>
      </c>
      <c r="V13" s="13">
        <v>0</v>
      </c>
      <c r="W13" s="8">
        <v>0</v>
      </c>
      <c r="X13" s="8" t="s">
        <v>31</v>
      </c>
    </row>
    <row r="14" spans="2:24" x14ac:dyDescent="0.25">
      <c r="C14" s="5" t="s">
        <v>20</v>
      </c>
      <c r="D14" s="7">
        <f>COUNT(B6:B12)</f>
        <v>7</v>
      </c>
    </row>
    <row r="15" spans="2:24" x14ac:dyDescent="0.25">
      <c r="C15" s="5" t="s">
        <v>21</v>
      </c>
      <c r="D15" s="15">
        <f>$H$13/$D$13</f>
        <v>3.2894736842105261</v>
      </c>
      <c r="U15" s="16" t="s">
        <v>23</v>
      </c>
    </row>
    <row r="16" spans="2:24" x14ac:dyDescent="0.25">
      <c r="C16" s="5" t="s">
        <v>22</v>
      </c>
      <c r="D16" s="15">
        <f>$H$13/$D$13</f>
        <v>3.2894736842105261</v>
      </c>
      <c r="U16" t="s">
        <v>36</v>
      </c>
      <c r="V16" t="s">
        <v>40</v>
      </c>
    </row>
    <row r="17" spans="3:22" x14ac:dyDescent="0.25">
      <c r="C17" s="5" t="s">
        <v>23</v>
      </c>
      <c r="D17" s="17" t="str">
        <f>IF(D16&gt;=3,U18,IF(D16&gt;=1.25,U17,IF(D16&gt;=0,U16,N/A)))</f>
        <v>ได้รับทุน</v>
      </c>
      <c r="U17" t="s">
        <v>37</v>
      </c>
      <c r="V17" t="s">
        <v>39</v>
      </c>
    </row>
    <row r="18" spans="3:22" x14ac:dyDescent="0.25">
      <c r="U18" t="s">
        <v>35</v>
      </c>
      <c r="V18" t="s">
        <v>38</v>
      </c>
    </row>
  </sheetData>
  <conditionalFormatting sqref="D17">
    <cfRule type="containsText" dxfId="2" priority="1" operator="containsText" text="ได้รับทุน">
      <formula>NOT(ISERROR(SEARCH("ได้รับทุน",D17)))</formula>
    </cfRule>
    <cfRule type="containsText" dxfId="1" priority="2" operator="containsText" text="ปกติ">
      <formula>NOT(ISERROR(SEARCH("ปกติ",D17)))</formula>
    </cfRule>
    <cfRule type="containsText" dxfId="0" priority="3" operator="containsText" text="พ้นสภาพ">
      <formula>NOT(ISERROR(SEARCH("พ้นสภาพ",D17)))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รหัสนักศึกษา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Saharat Thongin</dc:creator>
  <cp:lastModifiedBy>Saharat Thongin</cp:lastModifiedBy>
  <dcterms:created xsi:type="dcterms:W3CDTF">2020-08-13T11:41:41Z</dcterms:created>
  <dcterms:modified xsi:type="dcterms:W3CDTF">2020-08-13T18:08:34Z</dcterms:modified>
</cp:coreProperties>
</file>